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 - dnbc.gov.co\TESORERIA DNBC\01_ARCHIVOS EXCEL\2023\"/>
    </mc:Choice>
  </mc:AlternateContent>
  <bookViews>
    <workbookView showHorizontalScroll="0" showVerticalScroll="0" showSheetTabs="0" xWindow="0" yWindow="0" windowWidth="28800" windowHeight="11415"/>
  </bookViews>
  <sheets>
    <sheet name="Ejecu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6" i="1" l="1"/>
  <c r="Z56" i="1"/>
  <c r="Y56" i="1"/>
  <c r="AA55" i="1"/>
  <c r="Z55" i="1"/>
  <c r="Y55" i="1"/>
  <c r="AA54" i="1"/>
  <c r="Z54" i="1"/>
  <c r="Y54" i="1"/>
  <c r="AA53" i="1"/>
  <c r="Z53" i="1"/>
  <c r="Y53" i="1"/>
  <c r="AA52" i="1"/>
  <c r="Z52" i="1"/>
  <c r="Y52" i="1"/>
  <c r="AA51" i="1"/>
  <c r="Z51" i="1"/>
  <c r="Y51" i="1"/>
  <c r="AA50" i="1"/>
  <c r="Z50" i="1"/>
  <c r="Y50" i="1"/>
  <c r="AA49" i="1"/>
  <c r="Z49" i="1"/>
  <c r="Y49" i="1"/>
  <c r="AA48" i="1"/>
  <c r="Z48" i="1"/>
  <c r="Y48" i="1"/>
  <c r="AA47" i="1"/>
  <c r="Z47" i="1"/>
  <c r="Y47" i="1"/>
  <c r="AA46" i="1"/>
  <c r="Z46" i="1"/>
  <c r="Y46" i="1"/>
  <c r="AA45" i="1"/>
  <c r="Z45" i="1"/>
  <c r="Y45" i="1"/>
  <c r="AA44" i="1"/>
  <c r="Z44" i="1"/>
  <c r="Y44" i="1"/>
  <c r="AA43" i="1"/>
  <c r="Z43" i="1"/>
  <c r="Y43" i="1"/>
  <c r="AA42" i="1"/>
  <c r="Z42" i="1"/>
  <c r="Y42" i="1"/>
  <c r="AA41" i="1"/>
  <c r="Z41" i="1"/>
  <c r="Y41" i="1"/>
  <c r="AA40" i="1"/>
  <c r="Z40" i="1"/>
  <c r="Y40" i="1"/>
  <c r="AA39" i="1"/>
  <c r="Z39" i="1"/>
  <c r="Y39" i="1"/>
  <c r="AA38" i="1"/>
  <c r="Z38" i="1"/>
  <c r="Y38" i="1"/>
  <c r="AA37" i="1"/>
  <c r="Z37" i="1"/>
  <c r="Y37" i="1"/>
  <c r="AA36" i="1"/>
  <c r="Z36" i="1"/>
  <c r="Y36" i="1"/>
  <c r="AA35" i="1"/>
  <c r="Z35" i="1"/>
  <c r="Y35" i="1"/>
  <c r="AA34" i="1"/>
  <c r="Z34" i="1"/>
  <c r="Y34" i="1"/>
  <c r="AA33" i="1"/>
  <c r="Z33" i="1"/>
  <c r="Y33" i="1"/>
  <c r="AA32" i="1"/>
  <c r="Z32" i="1"/>
  <c r="Y32" i="1"/>
  <c r="AA31" i="1"/>
  <c r="Z31" i="1"/>
  <c r="Y31" i="1"/>
  <c r="AA30" i="1"/>
  <c r="Z30" i="1"/>
  <c r="Y30" i="1"/>
  <c r="AA29" i="1"/>
  <c r="Z29" i="1"/>
  <c r="Y29" i="1"/>
  <c r="AA28" i="1"/>
  <c r="Z28" i="1"/>
  <c r="Y28" i="1"/>
  <c r="AA27" i="1"/>
  <c r="Z27" i="1"/>
  <c r="Y27" i="1"/>
  <c r="AA26" i="1"/>
  <c r="Z26" i="1"/>
  <c r="Y26" i="1"/>
  <c r="AA25" i="1"/>
  <c r="Z25" i="1"/>
  <c r="Y25" i="1"/>
  <c r="AA24" i="1"/>
  <c r="Z24" i="1"/>
  <c r="Y24" i="1"/>
  <c r="AA23" i="1"/>
  <c r="Z23" i="1"/>
  <c r="Y23" i="1"/>
  <c r="AA22" i="1"/>
  <c r="Z22" i="1"/>
  <c r="Y22" i="1"/>
  <c r="AA21" i="1"/>
  <c r="Z21" i="1"/>
  <c r="Y21" i="1"/>
  <c r="AA20" i="1"/>
  <c r="Z20" i="1"/>
  <c r="Y20" i="1"/>
  <c r="AA19" i="1"/>
  <c r="Z19" i="1"/>
  <c r="Y19" i="1"/>
  <c r="AA18" i="1"/>
  <c r="Z18" i="1"/>
  <c r="Y18" i="1"/>
  <c r="AA17" i="1"/>
  <c r="Z17" i="1"/>
  <c r="Y17" i="1"/>
  <c r="AA16" i="1"/>
  <c r="Z16" i="1"/>
  <c r="Y16" i="1"/>
  <c r="X58" i="1" l="1"/>
  <c r="W58" i="1"/>
  <c r="V58" i="1"/>
  <c r="U58" i="1"/>
  <c r="T58" i="1" l="1"/>
  <c r="Z58" i="1" s="1"/>
  <c r="AA58" i="1" l="1"/>
  <c r="Y58" i="1"/>
</calcChain>
</file>

<file path=xl/sharedStrings.xml><?xml version="1.0" encoding="utf-8"?>
<sst xmlns="http://schemas.openxmlformats.org/spreadsheetml/2006/main" count="298" uniqueCount="89">
  <si>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</si>
  <si>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</si>
  <si>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</si>
  <si>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</si>
  <si>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</si>
  <si>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</si>
  <si>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</si>
  <si>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</si>
  <si>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</si>
  <si>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APROPIACION
VIGENTE DEP.GSTO.</t>
  </si>
  <si>
    <t>APROPIACION
DISPONIBLE DEP.GSTO.</t>
  </si>
  <si>
    <t>TOTAL
COMPROMISO DEP.GSTOS</t>
  </si>
  <si>
    <t>TOTAL
OBLIGACIONES DEP.GSTOS</t>
  </si>
  <si>
    <t>TOTAL
ORDENES DE PAGO DEP.GSTOS</t>
  </si>
  <si>
    <t>A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</si>
  <si>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</si>
  <si>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</si>
  <si>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</si>
  <si>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</si>
  <si>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</si>
  <si>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</si>
  <si>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</si>
  <si>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</si>
  <si>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</si>
  <si>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</si>
  <si>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</si>
  <si>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</si>
  <si>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</si>
  <si>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</si>
  <si>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</si>
  <si>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</si>
  <si>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</si>
  <si>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</si>
  <si>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</si>
  <si>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</si>
  <si>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</si>
  <si>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</si>
  <si>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</si>
  <si>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</si>
  <si>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</si>
  <si>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</si>
  <si>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</si>
  <si>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</si>
  <si>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</si>
  <si>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</si>
  <si>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</si>
  <si>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</si>
  <si>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</si>
  <si>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</si>
  <si>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</si>
  <si>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</si>
  <si>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</si>
  <si>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</si>
  <si>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</si>
  <si>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</si>
  <si>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</si>
  <si>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</si>
  <si>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</si>
  <si>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</si>
  <si>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</si>
  <si>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</si>
  <si>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</si>
  <si>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</si>
  <si>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</si>
  <si>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PREDIAL Y SOBRETASA AMBIENTAL</t>
  </si>
  <si>
    <t>IMPUESTO SOBRE VEHÍCULOS AUTOMOTORES</t>
  </si>
  <si>
    <t>CUOTA DE FISCALIZACIÓN Y AUDITAJE</t>
  </si>
  <si>
    <t>ADQUISICIÓN DE BIENES Y SERVICIOS - SERVICIO DE ASISTENCIA TÉCNICA Y ADMINISTRATIVA DE LOS CUERPOS DE BOMBEROS DEL PAÍS - FORTALECIMIENTO DE LOS CUERPOS DE BOMBEROS DE COLOMBIA -  NACIONAL</t>
  </si>
  <si>
    <t>3708014</t>
  </si>
  <si>
    <t>0</t>
  </si>
  <si>
    <t>3</t>
  </si>
  <si>
    <t>1000</t>
  </si>
  <si>
    <t>3708</t>
  </si>
  <si>
    <t>C</t>
  </si>
  <si>
    <t>ADQUISICIÓN DE BIENES Y SERVICIOS - SERVICIO DE FORTALECIMIENTO A CUERPOS DE BOMBEROS DE COLOMBIA - FORTALECIMIENTO DE LOS CUERPOS DE BOMBEROS DE COLOMBIA -  NACIONAL</t>
  </si>
  <si>
    <t>3708013</t>
  </si>
  <si>
    <t>ADQUISICIÓN DE BIENES Y SERVICIOS - SERVICIO DE CERTIFICACIÓN A CUERPOS DE BOMBEROS DE COLOMBIA - FORTALECIMIENTO DE LOS CUERPOS DE BOMBEROS DE COLOMBIA -  NACIONAL</t>
  </si>
  <si>
    <t>3708012</t>
  </si>
  <si>
    <t>ADQUISICIÓN DE BIENES Y SERVICIOS - ESTACIONES DE BOMBEROS CONSTRUIDAS - FORTALECIMIENTO DE LOS CUERPOS DE BOMBEROS DE COLOMBIA -  NACIONAL</t>
  </si>
  <si>
    <t>3708009</t>
  </si>
  <si>
    <t>ADQUISICIÓN DE BIENES Y SERVICIOS - SERVICIO DE EDUCACIÓN INFORMAL TEÓRICO-PRACTICO EN ATENCIÓN DE EMERGENCIAS BOMBERILRES. - FORTALECIMIENTO DE LOS CUERPOS DE BOMBEROS DE COLOMBIA -  NACIONAL</t>
  </si>
  <si>
    <t>3708004</t>
  </si>
  <si>
    <t>TOTAL PRESUPUESTO</t>
  </si>
  <si>
    <t>% COMPROMISOS</t>
  </si>
  <si>
    <t>% OBLIGACIONES</t>
  </si>
  <si>
    <t>% PAGOS</t>
  </si>
  <si>
    <t>DIRECCION NACIONAL DE BOMBEROS</t>
  </si>
  <si>
    <t xml:space="preserve">EJECUCION DE PRESUPUESTO </t>
  </si>
  <si>
    <t>CORTE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</si>
</sst>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1" fillId="0" borderId="0" xfId="0" applyFont="1"/>
    <xf numFmtId="0" fontId="3" fillId="0" borderId="0" xfId="0" applyFont="1"/>
    <xf numFmtId="44" fontId="3" fillId="0" borderId="0" xfId="1" applyFont="1" applyFill="1" applyBorder="1"/>
    <xf numFmtId="10" fontId="3" fillId="0" borderId="0" xfId="2" applyNumberFormat="1" applyFont="1" applyAlignment="1">
      <alignment horizontal="center"/>
    </xf>
    <xf numFmtId="0" fontId="5" fillId="0" borderId="1" xfId="0" applyFont="1" applyBorder="1" applyAlignment="1">
      <alignment vertical="center" wrapText="1" readingOrder="1"/>
    </xf>
    <xf numFmtId="44" fontId="5" fillId="0" borderId="1" xfId="1" applyFont="1" applyFill="1" applyBorder="1" applyAlignment="1">
      <alignment horizontal="right" vertical="center" wrapText="1" readingOrder="1"/>
    </xf>
    <xf numFmtId="10" fontId="3" fillId="0" borderId="1" xfId="2" applyNumberFormat="1" applyFont="1" applyBorder="1" applyAlignment="1">
      <alignment horizontal="center"/>
    </xf>
    <xf numFmtId="44" fontId="5" fillId="0" borderId="2" xfId="1" applyFont="1" applyFill="1" applyBorder="1" applyAlignment="1">
      <alignment horizontal="right" vertical="center" wrapText="1" readingOrder="1"/>
    </xf>
    <xf numFmtId="10" fontId="3" fillId="0" borderId="3" xfId="2" applyNumberFormat="1" applyFont="1" applyBorder="1" applyAlignment="1">
      <alignment horizontal="center"/>
    </xf>
    <xf numFmtId="10" fontId="3" fillId="0" borderId="4" xfId="2" applyNumberFormat="1" applyFont="1" applyBorder="1" applyAlignment="1">
      <alignment horizontal="center"/>
    </xf>
    <xf numFmtId="10" fontId="3" fillId="0" borderId="5" xfId="2" applyNumberFormat="1" applyFont="1" applyBorder="1" applyAlignment="1">
      <alignment horizontal="center"/>
    </xf>
    <xf numFmtId="10" fontId="3" fillId="0" borderId="6" xfId="2" applyNumberFormat="1" applyFont="1" applyBorder="1" applyAlignment="1">
      <alignment horizontal="center"/>
    </xf>
    <xf numFmtId="10" fontId="3" fillId="0" borderId="7" xfId="2" applyNumberFormat="1" applyFont="1" applyBorder="1" applyAlignment="1">
      <alignment horizontal="center"/>
    </xf>
    <xf numFmtId="10" fontId="3" fillId="0" borderId="8" xfId="2" applyNumberFormat="1" applyFont="1" applyBorder="1" applyAlignment="1">
      <alignment horizontal="center"/>
    </xf>
    <xf numFmtId="10" fontId="3" fillId="0" borderId="9" xfId="2" applyNumberFormat="1" applyFont="1" applyBorder="1" applyAlignment="1">
      <alignment horizontal="center"/>
    </xf>
    <xf numFmtId="10" fontId="3" fillId="0" borderId="10" xfId="2" applyNumberFormat="1" applyFont="1" applyBorder="1" applyAlignment="1">
      <alignment horizontal="center"/>
    </xf>
    <xf numFmtId="0" fontId="5" fillId="0" borderId="6" xfId="0" applyFont="1" applyBorder="1" applyAlignment="1">
      <alignment vertical="center" wrapText="1" readingOrder="1"/>
    </xf>
    <xf numFmtId="44" fontId="5" fillId="0" borderId="6" xfId="1" applyFont="1" applyFill="1" applyBorder="1" applyAlignment="1">
      <alignment horizontal="right" vertical="center" wrapText="1" readingOrder="1"/>
    </xf>
    <xf numFmtId="44" fontId="5" fillId="0" borderId="11" xfId="1" applyFont="1" applyFill="1" applyBorder="1" applyAlignment="1">
      <alignment horizontal="right" vertical="center" wrapText="1" readingOrder="1"/>
    </xf>
    <xf numFmtId="44" fontId="3" fillId="0" borderId="9" xfId="1" applyFont="1" applyFill="1" applyBorder="1"/>
    <xf numFmtId="44" fontId="3" fillId="0" borderId="10" xfId="1" applyFont="1" applyFill="1" applyBorder="1"/>
    <xf numFmtId="0" fontId="5" fillId="0" borderId="13" xfId="0" applyFont="1" applyBorder="1" applyAlignment="1">
      <alignment vertical="center" wrapText="1" readingOrder="1"/>
    </xf>
    <xf numFmtId="44" fontId="5" fillId="0" borderId="13" xfId="1" applyFont="1" applyFill="1" applyBorder="1" applyAlignment="1">
      <alignment horizontal="right" vertical="center" wrapText="1" readingOrder="1"/>
    </xf>
    <xf numFmtId="44" fontId="5" fillId="0" borderId="14" xfId="1" applyFont="1" applyFill="1" applyBorder="1" applyAlignment="1">
      <alignment horizontal="right" vertical="center" wrapText="1" readingOrder="1"/>
    </xf>
    <xf numFmtId="10" fontId="3" fillId="0" borderId="12" xfId="2" applyNumberFormat="1" applyFont="1" applyBorder="1" applyAlignment="1">
      <alignment horizontal="center"/>
    </xf>
    <xf numFmtId="10" fontId="3" fillId="0" borderId="13" xfId="2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top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top" wrapText="1" readingOrder="1"/>
    </xf>
    <xf numFmtId="0" fontId="3" fillId="0" borderId="9" xfId="0" applyFont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3" fillId="0" borderId="13" xfId="0" applyFont="1" applyBorder="1"/>
    <xf numFmtId="0" fontId="5" fillId="0" borderId="13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 readingOrder="1"/>
    </xf>
    <xf numFmtId="0" fontId="3" fillId="0" borderId="6" xfId="0" applyFont="1" applyBorder="1"/>
    <xf numFmtId="0" fontId="5" fillId="0" borderId="6" xfId="0" applyFont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22</xdr:col>
          <xdr:colOff>47625</xdr:colOff>
          <xdr:row>6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BB5C2D9F-547C-33EB-DE1F-CE2DC1D1F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AO61"/>
  <sheetViews>
    <sheetView showGridLines="0" tabSelected="1" workbookViewId="0">
      <selection activeCell="W24" sqref="W24"/>
    </sheetView>
  </sheetViews>
  <sheetFormatPr baseColWidth="10" defaultRowHeight="15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8" width="2.7109375" style="1" customWidth="1"/>
    <col min="19" max="19" width="61.5703125" style="1" customWidth="1"/>
    <col min="20" max="20" width="23.85546875" style="1" bestFit="1" customWidth="1"/>
    <col min="21" max="22" width="23.5703125" style="1" bestFit="1" customWidth="1"/>
    <col min="23" max="24" width="22.5703125" style="1" bestFit="1" customWidth="1"/>
    <col min="25" max="25" width="18.85546875" style="1" customWidth="1"/>
    <col min="26" max="26" width="19" style="1" customWidth="1"/>
    <col min="27" max="27" width="14.28515625" style="1" customWidth="1"/>
    <col min="28" max="16384" width="11.42578125" style="1"/>
  </cols>
  <sheetData>
    <row r="9" spans="1:41" ht="15.75" x14ac:dyDescent="0.25">
      <c r="A9" s="33" t="s">
        <v>86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</row>
    <row r="10" spans="1:41" ht="15.75" x14ac:dyDescent="0.25">
      <c r="A10" s="33" t="s">
        <v>87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ht="15.75" x14ac:dyDescent="0.25">
      <c r="A11" s="33" t="s">
        <v>88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</row>
    <row r="14" spans="1:41" ht="15.75" thickBot="1" x14ac:dyDescent="0.25"/>
    <row r="15" spans="1:41" ht="48" thickBot="1" x14ac:dyDescent="0.25">
      <c r="A15" s="35" t="s">
        <v>0</v>
      </c>
      <c r="B15" s="36"/>
      <c r="C15" s="37" t="s">
        <v>1</v>
      </c>
      <c r="D15" s="36"/>
      <c r="E15" s="37" t="s">
        <v>2</v>
      </c>
      <c r="F15" s="36"/>
      <c r="G15" s="37" t="s">
        <v>3</v>
      </c>
      <c r="H15" s="36"/>
      <c r="I15" s="37" t="s">
        <v>4</v>
      </c>
      <c r="J15" s="36"/>
      <c r="K15" s="36"/>
      <c r="L15" s="37" t="s">
        <v>5</v>
      </c>
      <c r="M15" s="36"/>
      <c r="N15" s="36"/>
      <c r="O15" s="37" t="s">
        <v>6</v>
      </c>
      <c r="P15" s="36"/>
      <c r="Q15" s="37" t="s">
        <v>7</v>
      </c>
      <c r="R15" s="36"/>
      <c r="S15" s="27" t="s">
        <v>8</v>
      </c>
      <c r="T15" s="28" t="s">
        <v>9</v>
      </c>
      <c r="U15" s="28" t="s">
        <v>10</v>
      </c>
      <c r="V15" s="28" t="s">
        <v>11</v>
      </c>
      <c r="W15" s="28" t="s">
        <v>12</v>
      </c>
      <c r="X15" s="29" t="s">
        <v>13</v>
      </c>
      <c r="Y15" s="30" t="s">
        <v>83</v>
      </c>
      <c r="Z15" s="28" t="s">
        <v>84</v>
      </c>
      <c r="AA15" s="31" t="s">
        <v>85</v>
      </c>
    </row>
    <row r="16" spans="1:41" x14ac:dyDescent="0.2">
      <c r="A16" s="38" t="s">
        <v>14</v>
      </c>
      <c r="B16" s="39"/>
      <c r="C16" s="40" t="s">
        <v>15</v>
      </c>
      <c r="D16" s="39"/>
      <c r="E16" s="40" t="s">
        <v>15</v>
      </c>
      <c r="F16" s="39"/>
      <c r="G16" s="40" t="s">
        <v>15</v>
      </c>
      <c r="H16" s="39"/>
      <c r="I16" s="40" t="s">
        <v>16</v>
      </c>
      <c r="J16" s="39"/>
      <c r="K16" s="39"/>
      <c r="L16" s="40" t="s">
        <v>16</v>
      </c>
      <c r="M16" s="39"/>
      <c r="N16" s="39"/>
      <c r="O16" s="40"/>
      <c r="P16" s="39"/>
      <c r="Q16" s="40"/>
      <c r="R16" s="39"/>
      <c r="S16" s="21" t="s">
        <v>17</v>
      </c>
      <c r="T16" s="22">
        <v>1764760035</v>
      </c>
      <c r="U16" s="22">
        <v>0</v>
      </c>
      <c r="V16" s="22">
        <v>436862036</v>
      </c>
      <c r="W16" s="22">
        <v>436862036</v>
      </c>
      <c r="X16" s="23">
        <v>436862036</v>
      </c>
      <c r="Y16" s="24">
        <f>+V16/T16</f>
        <v>0.24754755736521425</v>
      </c>
      <c r="Z16" s="25">
        <f>+W16/T16</f>
        <v>0.24754755736521425</v>
      </c>
      <c r="AA16" s="26">
        <f>+X16/T16</f>
        <v>0.24754755736521425</v>
      </c>
    </row>
    <row r="17" spans="1:27" x14ac:dyDescent="0.2">
      <c r="A17" s="41" t="s">
        <v>14</v>
      </c>
      <c r="B17" s="42"/>
      <c r="C17" s="43" t="s">
        <v>15</v>
      </c>
      <c r="D17" s="42"/>
      <c r="E17" s="43" t="s">
        <v>15</v>
      </c>
      <c r="F17" s="42"/>
      <c r="G17" s="43" t="s">
        <v>15</v>
      </c>
      <c r="H17" s="42"/>
      <c r="I17" s="43" t="s">
        <v>16</v>
      </c>
      <c r="J17" s="42"/>
      <c r="K17" s="42"/>
      <c r="L17" s="43" t="s">
        <v>18</v>
      </c>
      <c r="M17" s="42"/>
      <c r="N17" s="42"/>
      <c r="O17" s="43"/>
      <c r="P17" s="42"/>
      <c r="Q17" s="43"/>
      <c r="R17" s="42"/>
      <c r="S17" s="4" t="s">
        <v>19</v>
      </c>
      <c r="T17" s="5">
        <v>233770275</v>
      </c>
      <c r="U17" s="5">
        <v>0</v>
      </c>
      <c r="V17" s="5">
        <v>42824505</v>
      </c>
      <c r="W17" s="5">
        <v>42824505</v>
      </c>
      <c r="X17" s="7">
        <v>42824505</v>
      </c>
      <c r="Y17" s="8">
        <f t="shared" ref="Y17:Y58" si="0">+V17/T17</f>
        <v>0.18319054892671877</v>
      </c>
      <c r="Z17" s="6">
        <f t="shared" ref="Z17:Z58" si="1">+W17/T17</f>
        <v>0.18319054892671877</v>
      </c>
      <c r="AA17" s="9">
        <f t="shared" ref="AA17:AA58" si="2">+X17/T17</f>
        <v>0.18319054892671877</v>
      </c>
    </row>
    <row r="18" spans="1:27" x14ac:dyDescent="0.2">
      <c r="A18" s="41" t="s">
        <v>14</v>
      </c>
      <c r="B18" s="42"/>
      <c r="C18" s="43" t="s">
        <v>15</v>
      </c>
      <c r="D18" s="42"/>
      <c r="E18" s="43" t="s">
        <v>15</v>
      </c>
      <c r="F18" s="42"/>
      <c r="G18" s="43" t="s">
        <v>15</v>
      </c>
      <c r="H18" s="42"/>
      <c r="I18" s="43" t="s">
        <v>16</v>
      </c>
      <c r="J18" s="42"/>
      <c r="K18" s="42"/>
      <c r="L18" s="43" t="s">
        <v>20</v>
      </c>
      <c r="M18" s="42"/>
      <c r="N18" s="42"/>
      <c r="O18" s="43"/>
      <c r="P18" s="42"/>
      <c r="Q18" s="43"/>
      <c r="R18" s="42"/>
      <c r="S18" s="4" t="s">
        <v>21</v>
      </c>
      <c r="T18" s="5">
        <v>4111537.5</v>
      </c>
      <c r="U18" s="5">
        <v>0</v>
      </c>
      <c r="V18" s="5">
        <v>654741</v>
      </c>
      <c r="W18" s="5">
        <v>654741</v>
      </c>
      <c r="X18" s="7">
        <v>654741</v>
      </c>
      <c r="Y18" s="8">
        <f t="shared" si="0"/>
        <v>0.15924480805538074</v>
      </c>
      <c r="Z18" s="6">
        <f t="shared" si="1"/>
        <v>0.15924480805538074</v>
      </c>
      <c r="AA18" s="9">
        <f t="shared" si="2"/>
        <v>0.15924480805538074</v>
      </c>
    </row>
    <row r="19" spans="1:27" x14ac:dyDescent="0.2">
      <c r="A19" s="41" t="s">
        <v>14</v>
      </c>
      <c r="B19" s="42"/>
      <c r="C19" s="43" t="s">
        <v>15</v>
      </c>
      <c r="D19" s="42"/>
      <c r="E19" s="43" t="s">
        <v>15</v>
      </c>
      <c r="F19" s="42"/>
      <c r="G19" s="43" t="s">
        <v>15</v>
      </c>
      <c r="H19" s="42"/>
      <c r="I19" s="43" t="s">
        <v>16</v>
      </c>
      <c r="J19" s="42"/>
      <c r="K19" s="42"/>
      <c r="L19" s="43" t="s">
        <v>22</v>
      </c>
      <c r="M19" s="42"/>
      <c r="N19" s="42"/>
      <c r="O19" s="43"/>
      <c r="P19" s="42"/>
      <c r="Q19" s="43"/>
      <c r="R19" s="42"/>
      <c r="S19" s="4" t="s">
        <v>23</v>
      </c>
      <c r="T19" s="5">
        <v>6000000</v>
      </c>
      <c r="U19" s="5">
        <v>0</v>
      </c>
      <c r="V19" s="5">
        <v>1265454</v>
      </c>
      <c r="W19" s="5">
        <v>1265454</v>
      </c>
      <c r="X19" s="7">
        <v>1265454</v>
      </c>
      <c r="Y19" s="8">
        <f t="shared" si="0"/>
        <v>0.21090900000000001</v>
      </c>
      <c r="Z19" s="6">
        <f t="shared" si="1"/>
        <v>0.21090900000000001</v>
      </c>
      <c r="AA19" s="9">
        <f t="shared" si="2"/>
        <v>0.21090900000000001</v>
      </c>
    </row>
    <row r="20" spans="1:27" x14ac:dyDescent="0.2">
      <c r="A20" s="41" t="s">
        <v>14</v>
      </c>
      <c r="B20" s="42"/>
      <c r="C20" s="43" t="s">
        <v>15</v>
      </c>
      <c r="D20" s="42"/>
      <c r="E20" s="43" t="s">
        <v>15</v>
      </c>
      <c r="F20" s="42"/>
      <c r="G20" s="43" t="s">
        <v>15</v>
      </c>
      <c r="H20" s="42"/>
      <c r="I20" s="43" t="s">
        <v>16</v>
      </c>
      <c r="J20" s="42"/>
      <c r="K20" s="42"/>
      <c r="L20" s="43" t="s">
        <v>24</v>
      </c>
      <c r="M20" s="42"/>
      <c r="N20" s="42"/>
      <c r="O20" s="43"/>
      <c r="P20" s="42"/>
      <c r="Q20" s="43"/>
      <c r="R20" s="42"/>
      <c r="S20" s="4" t="s">
        <v>25</v>
      </c>
      <c r="T20" s="5">
        <v>134896452.5</v>
      </c>
      <c r="U20" s="5">
        <v>0</v>
      </c>
      <c r="V20" s="5">
        <v>0</v>
      </c>
      <c r="W20" s="5">
        <v>0</v>
      </c>
      <c r="X20" s="7">
        <v>0</v>
      </c>
      <c r="Y20" s="8">
        <f t="shared" si="0"/>
        <v>0</v>
      </c>
      <c r="Z20" s="6">
        <f t="shared" si="1"/>
        <v>0</v>
      </c>
      <c r="AA20" s="9">
        <f t="shared" si="2"/>
        <v>0</v>
      </c>
    </row>
    <row r="21" spans="1:27" x14ac:dyDescent="0.2">
      <c r="A21" s="41" t="s">
        <v>14</v>
      </c>
      <c r="B21" s="42"/>
      <c r="C21" s="43" t="s">
        <v>15</v>
      </c>
      <c r="D21" s="42"/>
      <c r="E21" s="43" t="s">
        <v>15</v>
      </c>
      <c r="F21" s="42"/>
      <c r="G21" s="43" t="s">
        <v>15</v>
      </c>
      <c r="H21" s="42"/>
      <c r="I21" s="43" t="s">
        <v>16</v>
      </c>
      <c r="J21" s="42"/>
      <c r="K21" s="42"/>
      <c r="L21" s="43" t="s">
        <v>26</v>
      </c>
      <c r="M21" s="42"/>
      <c r="N21" s="42"/>
      <c r="O21" s="43"/>
      <c r="P21" s="42"/>
      <c r="Q21" s="43"/>
      <c r="R21" s="42"/>
      <c r="S21" s="4" t="s">
        <v>27</v>
      </c>
      <c r="T21" s="5">
        <v>62260425</v>
      </c>
      <c r="U21" s="5">
        <v>0</v>
      </c>
      <c r="V21" s="5">
        <v>15410545</v>
      </c>
      <c r="W21" s="5">
        <v>15410545</v>
      </c>
      <c r="X21" s="7">
        <v>15410545</v>
      </c>
      <c r="Y21" s="8">
        <f t="shared" si="0"/>
        <v>0.24751750409670348</v>
      </c>
      <c r="Z21" s="6">
        <f t="shared" si="1"/>
        <v>0.24751750409670348</v>
      </c>
      <c r="AA21" s="9">
        <f t="shared" si="2"/>
        <v>0.24751750409670348</v>
      </c>
    </row>
    <row r="22" spans="1:27" ht="30" x14ac:dyDescent="0.2">
      <c r="A22" s="41" t="s">
        <v>14</v>
      </c>
      <c r="B22" s="42"/>
      <c r="C22" s="43" t="s">
        <v>15</v>
      </c>
      <c r="D22" s="42"/>
      <c r="E22" s="43" t="s">
        <v>15</v>
      </c>
      <c r="F22" s="42"/>
      <c r="G22" s="43" t="s">
        <v>15</v>
      </c>
      <c r="H22" s="42"/>
      <c r="I22" s="43" t="s">
        <v>16</v>
      </c>
      <c r="J22" s="42"/>
      <c r="K22" s="42"/>
      <c r="L22" s="43" t="s">
        <v>28</v>
      </c>
      <c r="M22" s="42"/>
      <c r="N22" s="42"/>
      <c r="O22" s="43"/>
      <c r="P22" s="42"/>
      <c r="Q22" s="43"/>
      <c r="R22" s="42"/>
      <c r="S22" s="4" t="s">
        <v>29</v>
      </c>
      <c r="T22" s="5">
        <v>22700000</v>
      </c>
      <c r="U22" s="5">
        <v>0</v>
      </c>
      <c r="V22" s="5">
        <v>1143307</v>
      </c>
      <c r="W22" s="5">
        <v>1143307</v>
      </c>
      <c r="X22" s="7">
        <v>1143307</v>
      </c>
      <c r="Y22" s="8">
        <f t="shared" si="0"/>
        <v>5.0365947136563879E-2</v>
      </c>
      <c r="Z22" s="6">
        <f t="shared" si="1"/>
        <v>5.0365947136563879E-2</v>
      </c>
      <c r="AA22" s="9">
        <f t="shared" si="2"/>
        <v>5.0365947136563879E-2</v>
      </c>
    </row>
    <row r="23" spans="1:27" x14ac:dyDescent="0.2">
      <c r="A23" s="41" t="s">
        <v>14</v>
      </c>
      <c r="B23" s="42"/>
      <c r="C23" s="43" t="s">
        <v>15</v>
      </c>
      <c r="D23" s="42"/>
      <c r="E23" s="43" t="s">
        <v>15</v>
      </c>
      <c r="F23" s="42"/>
      <c r="G23" s="43" t="s">
        <v>15</v>
      </c>
      <c r="H23" s="42"/>
      <c r="I23" s="43" t="s">
        <v>16</v>
      </c>
      <c r="J23" s="42"/>
      <c r="K23" s="42"/>
      <c r="L23" s="43" t="s">
        <v>30</v>
      </c>
      <c r="M23" s="42"/>
      <c r="N23" s="42"/>
      <c r="O23" s="43"/>
      <c r="P23" s="42"/>
      <c r="Q23" s="43"/>
      <c r="R23" s="42"/>
      <c r="S23" s="4" t="s">
        <v>31</v>
      </c>
      <c r="T23" s="5">
        <v>151077459.94999999</v>
      </c>
      <c r="U23" s="5">
        <v>0</v>
      </c>
      <c r="V23" s="5">
        <v>0</v>
      </c>
      <c r="W23" s="5">
        <v>0</v>
      </c>
      <c r="X23" s="7">
        <v>0</v>
      </c>
      <c r="Y23" s="8">
        <f t="shared" si="0"/>
        <v>0</v>
      </c>
      <c r="Z23" s="6">
        <f t="shared" si="1"/>
        <v>0</v>
      </c>
      <c r="AA23" s="9">
        <f t="shared" si="2"/>
        <v>0</v>
      </c>
    </row>
    <row r="24" spans="1:27" x14ac:dyDescent="0.2">
      <c r="A24" s="41" t="s">
        <v>14</v>
      </c>
      <c r="B24" s="42"/>
      <c r="C24" s="43" t="s">
        <v>15</v>
      </c>
      <c r="D24" s="42"/>
      <c r="E24" s="43" t="s">
        <v>15</v>
      </c>
      <c r="F24" s="42"/>
      <c r="G24" s="43" t="s">
        <v>15</v>
      </c>
      <c r="H24" s="42"/>
      <c r="I24" s="43" t="s">
        <v>16</v>
      </c>
      <c r="J24" s="42"/>
      <c r="K24" s="42"/>
      <c r="L24" s="43" t="s">
        <v>32</v>
      </c>
      <c r="M24" s="42"/>
      <c r="N24" s="42"/>
      <c r="O24" s="43"/>
      <c r="P24" s="42"/>
      <c r="Q24" s="43"/>
      <c r="R24" s="42"/>
      <c r="S24" s="4" t="s">
        <v>33</v>
      </c>
      <c r="T24" s="5">
        <v>127123815.05</v>
      </c>
      <c r="U24" s="5">
        <v>0</v>
      </c>
      <c r="V24" s="5">
        <v>11326806</v>
      </c>
      <c r="W24" s="5">
        <v>11326806</v>
      </c>
      <c r="X24" s="7">
        <v>11326806</v>
      </c>
      <c r="Y24" s="8">
        <f t="shared" si="0"/>
        <v>8.9100582731449426E-2</v>
      </c>
      <c r="Z24" s="6">
        <f t="shared" si="1"/>
        <v>8.9100582731449426E-2</v>
      </c>
      <c r="AA24" s="9">
        <f t="shared" si="2"/>
        <v>8.9100582731449426E-2</v>
      </c>
    </row>
    <row r="25" spans="1:27" x14ac:dyDescent="0.2">
      <c r="A25" s="41" t="s">
        <v>14</v>
      </c>
      <c r="B25" s="42"/>
      <c r="C25" s="43" t="s">
        <v>15</v>
      </c>
      <c r="D25" s="42"/>
      <c r="E25" s="43" t="s">
        <v>15</v>
      </c>
      <c r="F25" s="42"/>
      <c r="G25" s="43" t="s">
        <v>34</v>
      </c>
      <c r="H25" s="42"/>
      <c r="I25" s="43" t="s">
        <v>16</v>
      </c>
      <c r="J25" s="42"/>
      <c r="K25" s="42"/>
      <c r="L25" s="43"/>
      <c r="M25" s="42"/>
      <c r="N25" s="42"/>
      <c r="O25" s="43"/>
      <c r="P25" s="42"/>
      <c r="Q25" s="43"/>
      <c r="R25" s="42"/>
      <c r="S25" s="4" t="s">
        <v>35</v>
      </c>
      <c r="T25" s="5">
        <v>244524400</v>
      </c>
      <c r="U25" s="5">
        <v>0</v>
      </c>
      <c r="V25" s="5">
        <v>41426655</v>
      </c>
      <c r="W25" s="5">
        <v>41426655</v>
      </c>
      <c r="X25" s="7">
        <v>41426655</v>
      </c>
      <c r="Y25" s="8">
        <f t="shared" si="0"/>
        <v>0.16941726469832868</v>
      </c>
      <c r="Z25" s="6">
        <f t="shared" si="1"/>
        <v>0.16941726469832868</v>
      </c>
      <c r="AA25" s="9">
        <f t="shared" si="2"/>
        <v>0.16941726469832868</v>
      </c>
    </row>
    <row r="26" spans="1:27" x14ac:dyDescent="0.2">
      <c r="A26" s="41" t="s">
        <v>14</v>
      </c>
      <c r="B26" s="42"/>
      <c r="C26" s="43" t="s">
        <v>15</v>
      </c>
      <c r="D26" s="42"/>
      <c r="E26" s="43" t="s">
        <v>15</v>
      </c>
      <c r="F26" s="42"/>
      <c r="G26" s="43" t="s">
        <v>34</v>
      </c>
      <c r="H26" s="42"/>
      <c r="I26" s="43" t="s">
        <v>36</v>
      </c>
      <c r="J26" s="42"/>
      <c r="K26" s="42"/>
      <c r="L26" s="43"/>
      <c r="M26" s="42"/>
      <c r="N26" s="42"/>
      <c r="O26" s="43"/>
      <c r="P26" s="42"/>
      <c r="Q26" s="43"/>
      <c r="R26" s="42"/>
      <c r="S26" s="4" t="s">
        <v>37</v>
      </c>
      <c r="T26" s="5">
        <v>192853099.38</v>
      </c>
      <c r="U26" s="5">
        <v>0</v>
      </c>
      <c r="V26" s="5">
        <v>29343655</v>
      </c>
      <c r="W26" s="5">
        <v>29343655</v>
      </c>
      <c r="X26" s="7">
        <v>29343655</v>
      </c>
      <c r="Y26" s="8">
        <f t="shared" si="0"/>
        <v>0.15215547530393028</v>
      </c>
      <c r="Z26" s="6">
        <f t="shared" si="1"/>
        <v>0.15215547530393028</v>
      </c>
      <c r="AA26" s="9">
        <f t="shared" si="2"/>
        <v>0.15215547530393028</v>
      </c>
    </row>
    <row r="27" spans="1:27" x14ac:dyDescent="0.2">
      <c r="A27" s="41" t="s">
        <v>14</v>
      </c>
      <c r="B27" s="42"/>
      <c r="C27" s="43" t="s">
        <v>15</v>
      </c>
      <c r="D27" s="42"/>
      <c r="E27" s="43" t="s">
        <v>15</v>
      </c>
      <c r="F27" s="42"/>
      <c r="G27" s="43" t="s">
        <v>34</v>
      </c>
      <c r="H27" s="42"/>
      <c r="I27" s="43" t="s">
        <v>18</v>
      </c>
      <c r="J27" s="42"/>
      <c r="K27" s="42"/>
      <c r="L27" s="43"/>
      <c r="M27" s="42"/>
      <c r="N27" s="42"/>
      <c r="O27" s="43"/>
      <c r="P27" s="42"/>
      <c r="Q27" s="43"/>
      <c r="R27" s="42"/>
      <c r="S27" s="4" t="s">
        <v>38</v>
      </c>
      <c r="T27" s="5">
        <v>161757429.75</v>
      </c>
      <c r="U27" s="5">
        <v>0</v>
      </c>
      <c r="V27" s="5">
        <v>29300870</v>
      </c>
      <c r="W27" s="5">
        <v>29300870</v>
      </c>
      <c r="X27" s="7">
        <v>29300870</v>
      </c>
      <c r="Y27" s="8">
        <f t="shared" si="0"/>
        <v>0.18114079857280868</v>
      </c>
      <c r="Z27" s="6">
        <f t="shared" si="1"/>
        <v>0.18114079857280868</v>
      </c>
      <c r="AA27" s="9">
        <f t="shared" si="2"/>
        <v>0.18114079857280868</v>
      </c>
    </row>
    <row r="28" spans="1:27" x14ac:dyDescent="0.2">
      <c r="A28" s="41" t="s">
        <v>14</v>
      </c>
      <c r="B28" s="42"/>
      <c r="C28" s="43" t="s">
        <v>15</v>
      </c>
      <c r="D28" s="42"/>
      <c r="E28" s="43" t="s">
        <v>15</v>
      </c>
      <c r="F28" s="42"/>
      <c r="G28" s="43" t="s">
        <v>34</v>
      </c>
      <c r="H28" s="42"/>
      <c r="I28" s="43" t="s">
        <v>20</v>
      </c>
      <c r="J28" s="42"/>
      <c r="K28" s="42"/>
      <c r="L28" s="43"/>
      <c r="M28" s="42"/>
      <c r="N28" s="42"/>
      <c r="O28" s="43"/>
      <c r="P28" s="42"/>
      <c r="Q28" s="43"/>
      <c r="R28" s="42"/>
      <c r="S28" s="4" t="s">
        <v>39</v>
      </c>
      <c r="T28" s="5">
        <v>96855786.829999998</v>
      </c>
      <c r="U28" s="5">
        <v>0</v>
      </c>
      <c r="V28" s="5">
        <v>14180900</v>
      </c>
      <c r="W28" s="5">
        <v>14180900</v>
      </c>
      <c r="X28" s="7">
        <v>14180900</v>
      </c>
      <c r="Y28" s="8">
        <f t="shared" si="0"/>
        <v>0.14641252179273634</v>
      </c>
      <c r="Z28" s="6">
        <f t="shared" si="1"/>
        <v>0.14641252179273634</v>
      </c>
      <c r="AA28" s="9">
        <f t="shared" si="2"/>
        <v>0.14641252179273634</v>
      </c>
    </row>
    <row r="29" spans="1:27" ht="30" x14ac:dyDescent="0.2">
      <c r="A29" s="41" t="s">
        <v>14</v>
      </c>
      <c r="B29" s="42"/>
      <c r="C29" s="43" t="s">
        <v>15</v>
      </c>
      <c r="D29" s="42"/>
      <c r="E29" s="43" t="s">
        <v>15</v>
      </c>
      <c r="F29" s="42"/>
      <c r="G29" s="43" t="s">
        <v>34</v>
      </c>
      <c r="H29" s="42"/>
      <c r="I29" s="43" t="s">
        <v>22</v>
      </c>
      <c r="J29" s="42"/>
      <c r="K29" s="42"/>
      <c r="L29" s="43"/>
      <c r="M29" s="42"/>
      <c r="N29" s="42"/>
      <c r="O29" s="43"/>
      <c r="P29" s="42"/>
      <c r="Q29" s="43"/>
      <c r="R29" s="42"/>
      <c r="S29" s="4" t="s">
        <v>40</v>
      </c>
      <c r="T29" s="5">
        <v>116299738.55</v>
      </c>
      <c r="U29" s="5">
        <v>0</v>
      </c>
      <c r="V29" s="5">
        <v>10970900</v>
      </c>
      <c r="W29" s="5">
        <v>10970900</v>
      </c>
      <c r="X29" s="7">
        <v>10970900</v>
      </c>
      <c r="Y29" s="8">
        <f t="shared" si="0"/>
        <v>9.4332972169867357E-2</v>
      </c>
      <c r="Z29" s="6">
        <f t="shared" si="1"/>
        <v>9.4332972169867357E-2</v>
      </c>
      <c r="AA29" s="9">
        <f t="shared" si="2"/>
        <v>9.4332972169867357E-2</v>
      </c>
    </row>
    <row r="30" spans="1:27" x14ac:dyDescent="0.2">
      <c r="A30" s="41" t="s">
        <v>14</v>
      </c>
      <c r="B30" s="42"/>
      <c r="C30" s="43" t="s">
        <v>15</v>
      </c>
      <c r="D30" s="42"/>
      <c r="E30" s="43" t="s">
        <v>15</v>
      </c>
      <c r="F30" s="42"/>
      <c r="G30" s="43" t="s">
        <v>34</v>
      </c>
      <c r="H30" s="42"/>
      <c r="I30" s="43" t="s">
        <v>24</v>
      </c>
      <c r="J30" s="42"/>
      <c r="K30" s="42"/>
      <c r="L30" s="43"/>
      <c r="M30" s="42"/>
      <c r="N30" s="42"/>
      <c r="O30" s="43"/>
      <c r="P30" s="42"/>
      <c r="Q30" s="43"/>
      <c r="R30" s="42"/>
      <c r="S30" s="4" t="s">
        <v>41</v>
      </c>
      <c r="T30" s="5">
        <v>85888457.75</v>
      </c>
      <c r="U30" s="5">
        <v>0</v>
      </c>
      <c r="V30" s="5">
        <v>10637100</v>
      </c>
      <c r="W30" s="5">
        <v>10637100</v>
      </c>
      <c r="X30" s="7">
        <v>10637100</v>
      </c>
      <c r="Y30" s="8">
        <f t="shared" si="0"/>
        <v>0.12384784031123204</v>
      </c>
      <c r="Z30" s="6">
        <f t="shared" si="1"/>
        <v>0.12384784031123204</v>
      </c>
      <c r="AA30" s="9">
        <f t="shared" si="2"/>
        <v>0.12384784031123204</v>
      </c>
    </row>
    <row r="31" spans="1:27" x14ac:dyDescent="0.2">
      <c r="A31" s="41" t="s">
        <v>14</v>
      </c>
      <c r="B31" s="42"/>
      <c r="C31" s="43" t="s">
        <v>15</v>
      </c>
      <c r="D31" s="42"/>
      <c r="E31" s="43" t="s">
        <v>15</v>
      </c>
      <c r="F31" s="42"/>
      <c r="G31" s="43" t="s">
        <v>34</v>
      </c>
      <c r="H31" s="42"/>
      <c r="I31" s="43" t="s">
        <v>26</v>
      </c>
      <c r="J31" s="42"/>
      <c r="K31" s="42"/>
      <c r="L31" s="43"/>
      <c r="M31" s="42"/>
      <c r="N31" s="42"/>
      <c r="O31" s="43"/>
      <c r="P31" s="42"/>
      <c r="Q31" s="43"/>
      <c r="R31" s="42"/>
      <c r="S31" s="4" t="s">
        <v>42</v>
      </c>
      <c r="T31" s="5">
        <v>37921087.740000002</v>
      </c>
      <c r="U31" s="5">
        <v>0</v>
      </c>
      <c r="V31" s="5">
        <v>7092900</v>
      </c>
      <c r="W31" s="5">
        <v>7092900</v>
      </c>
      <c r="X31" s="7">
        <v>7092900</v>
      </c>
      <c r="Y31" s="8">
        <f t="shared" si="0"/>
        <v>0.18704368526112325</v>
      </c>
      <c r="Z31" s="6">
        <f t="shared" si="1"/>
        <v>0.18704368526112325</v>
      </c>
      <c r="AA31" s="9">
        <f t="shared" si="2"/>
        <v>0.18704368526112325</v>
      </c>
    </row>
    <row r="32" spans="1:27" x14ac:dyDescent="0.2">
      <c r="A32" s="41" t="s">
        <v>14</v>
      </c>
      <c r="B32" s="42"/>
      <c r="C32" s="43" t="s">
        <v>15</v>
      </c>
      <c r="D32" s="42"/>
      <c r="E32" s="43" t="s">
        <v>15</v>
      </c>
      <c r="F32" s="42"/>
      <c r="G32" s="43" t="s">
        <v>43</v>
      </c>
      <c r="H32" s="42"/>
      <c r="I32" s="43" t="s">
        <v>16</v>
      </c>
      <c r="J32" s="42"/>
      <c r="K32" s="42"/>
      <c r="L32" s="43" t="s">
        <v>16</v>
      </c>
      <c r="M32" s="42"/>
      <c r="N32" s="42"/>
      <c r="O32" s="43"/>
      <c r="P32" s="42"/>
      <c r="Q32" s="43"/>
      <c r="R32" s="42"/>
      <c r="S32" s="4" t="s">
        <v>44</v>
      </c>
      <c r="T32" s="5">
        <v>32150000</v>
      </c>
      <c r="U32" s="5">
        <v>0</v>
      </c>
      <c r="V32" s="5">
        <v>16151758</v>
      </c>
      <c r="W32" s="5">
        <v>16151758</v>
      </c>
      <c r="X32" s="7">
        <v>16151758</v>
      </c>
      <c r="Y32" s="8">
        <f t="shared" si="0"/>
        <v>0.50238749611197508</v>
      </c>
      <c r="Z32" s="6">
        <f t="shared" si="1"/>
        <v>0.50238749611197508</v>
      </c>
      <c r="AA32" s="9">
        <f t="shared" si="2"/>
        <v>0.50238749611197508</v>
      </c>
    </row>
    <row r="33" spans="1:27" x14ac:dyDescent="0.2">
      <c r="A33" s="41" t="s">
        <v>14</v>
      </c>
      <c r="B33" s="42"/>
      <c r="C33" s="43" t="s">
        <v>15</v>
      </c>
      <c r="D33" s="42"/>
      <c r="E33" s="43" t="s">
        <v>15</v>
      </c>
      <c r="F33" s="42"/>
      <c r="G33" s="43" t="s">
        <v>43</v>
      </c>
      <c r="H33" s="42"/>
      <c r="I33" s="43" t="s">
        <v>16</v>
      </c>
      <c r="J33" s="42"/>
      <c r="K33" s="42"/>
      <c r="L33" s="43" t="s">
        <v>18</v>
      </c>
      <c r="M33" s="42"/>
      <c r="N33" s="42"/>
      <c r="O33" s="43"/>
      <c r="P33" s="42"/>
      <c r="Q33" s="43"/>
      <c r="R33" s="42"/>
      <c r="S33" s="4" t="s">
        <v>45</v>
      </c>
      <c r="T33" s="5">
        <v>12491480.85</v>
      </c>
      <c r="U33" s="5">
        <v>0</v>
      </c>
      <c r="V33" s="5">
        <v>1408851</v>
      </c>
      <c r="W33" s="5">
        <v>1408851</v>
      </c>
      <c r="X33" s="7">
        <v>1408851</v>
      </c>
      <c r="Y33" s="8">
        <f t="shared" si="0"/>
        <v>0.11278494655019225</v>
      </c>
      <c r="Z33" s="6">
        <f t="shared" si="1"/>
        <v>0.11278494655019225</v>
      </c>
      <c r="AA33" s="9">
        <f t="shared" si="2"/>
        <v>0.11278494655019225</v>
      </c>
    </row>
    <row r="34" spans="1:27" x14ac:dyDescent="0.2">
      <c r="A34" s="41" t="s">
        <v>14</v>
      </c>
      <c r="B34" s="42"/>
      <c r="C34" s="43" t="s">
        <v>15</v>
      </c>
      <c r="D34" s="42"/>
      <c r="E34" s="43" t="s">
        <v>15</v>
      </c>
      <c r="F34" s="42"/>
      <c r="G34" s="43" t="s">
        <v>43</v>
      </c>
      <c r="H34" s="42"/>
      <c r="I34" s="43" t="s">
        <v>36</v>
      </c>
      <c r="J34" s="42"/>
      <c r="K34" s="42"/>
      <c r="L34" s="43"/>
      <c r="M34" s="42"/>
      <c r="N34" s="42"/>
      <c r="O34" s="43"/>
      <c r="P34" s="42"/>
      <c r="Q34" s="43"/>
      <c r="R34" s="42"/>
      <c r="S34" s="4" t="s">
        <v>46</v>
      </c>
      <c r="T34" s="5">
        <v>42066500</v>
      </c>
      <c r="U34" s="5">
        <v>0</v>
      </c>
      <c r="V34" s="5">
        <v>28975137</v>
      </c>
      <c r="W34" s="5">
        <v>28975137</v>
      </c>
      <c r="X34" s="7">
        <v>28975137</v>
      </c>
      <c r="Y34" s="8">
        <f t="shared" si="0"/>
        <v>0.68879362438044522</v>
      </c>
      <c r="Z34" s="6">
        <f t="shared" si="1"/>
        <v>0.68879362438044522</v>
      </c>
      <c r="AA34" s="9">
        <f t="shared" si="2"/>
        <v>0.68879362438044522</v>
      </c>
    </row>
    <row r="35" spans="1:27" x14ac:dyDescent="0.2">
      <c r="A35" s="41" t="s">
        <v>14</v>
      </c>
      <c r="B35" s="42"/>
      <c r="C35" s="43" t="s">
        <v>15</v>
      </c>
      <c r="D35" s="42"/>
      <c r="E35" s="43" t="s">
        <v>15</v>
      </c>
      <c r="F35" s="42"/>
      <c r="G35" s="43" t="s">
        <v>43</v>
      </c>
      <c r="H35" s="42"/>
      <c r="I35" s="43" t="s">
        <v>47</v>
      </c>
      <c r="J35" s="42"/>
      <c r="K35" s="42"/>
      <c r="L35" s="43"/>
      <c r="M35" s="42"/>
      <c r="N35" s="42"/>
      <c r="O35" s="43"/>
      <c r="P35" s="42"/>
      <c r="Q35" s="43"/>
      <c r="R35" s="42"/>
      <c r="S35" s="4" t="s">
        <v>48</v>
      </c>
      <c r="T35" s="5">
        <v>52812019.149999999</v>
      </c>
      <c r="U35" s="5">
        <v>0</v>
      </c>
      <c r="V35" s="5">
        <v>13670292</v>
      </c>
      <c r="W35" s="5">
        <v>13670292</v>
      </c>
      <c r="X35" s="7">
        <v>13670292</v>
      </c>
      <c r="Y35" s="8">
        <f t="shared" si="0"/>
        <v>0.25884812245433719</v>
      </c>
      <c r="Z35" s="6">
        <f t="shared" si="1"/>
        <v>0.25884812245433719</v>
      </c>
      <c r="AA35" s="9">
        <f t="shared" si="2"/>
        <v>0.25884812245433719</v>
      </c>
    </row>
    <row r="36" spans="1:27" x14ac:dyDescent="0.2">
      <c r="A36" s="41" t="s">
        <v>14</v>
      </c>
      <c r="B36" s="42"/>
      <c r="C36" s="43" t="s">
        <v>15</v>
      </c>
      <c r="D36" s="42"/>
      <c r="E36" s="43" t="s">
        <v>15</v>
      </c>
      <c r="F36" s="42"/>
      <c r="G36" s="43" t="s">
        <v>43</v>
      </c>
      <c r="H36" s="42"/>
      <c r="I36" s="43" t="s">
        <v>49</v>
      </c>
      <c r="J36" s="42"/>
      <c r="K36" s="42"/>
      <c r="L36" s="43"/>
      <c r="M36" s="42"/>
      <c r="N36" s="42"/>
      <c r="O36" s="43"/>
      <c r="P36" s="42"/>
      <c r="Q36" s="43"/>
      <c r="R36" s="42"/>
      <c r="S36" s="4" t="s">
        <v>50</v>
      </c>
      <c r="T36" s="5">
        <v>77180000</v>
      </c>
      <c r="U36" s="5">
        <v>0</v>
      </c>
      <c r="V36" s="5">
        <v>0</v>
      </c>
      <c r="W36" s="5">
        <v>0</v>
      </c>
      <c r="X36" s="7">
        <v>0</v>
      </c>
      <c r="Y36" s="8">
        <f t="shared" si="0"/>
        <v>0</v>
      </c>
      <c r="Z36" s="6">
        <f t="shared" si="1"/>
        <v>0</v>
      </c>
      <c r="AA36" s="9">
        <f t="shared" si="2"/>
        <v>0</v>
      </c>
    </row>
    <row r="37" spans="1:27" ht="45" x14ac:dyDescent="0.2">
      <c r="A37" s="41" t="s">
        <v>14</v>
      </c>
      <c r="B37" s="42"/>
      <c r="C37" s="43" t="s">
        <v>34</v>
      </c>
      <c r="D37" s="42"/>
      <c r="E37" s="43" t="s">
        <v>34</v>
      </c>
      <c r="F37" s="42"/>
      <c r="G37" s="43" t="s">
        <v>15</v>
      </c>
      <c r="H37" s="42"/>
      <c r="I37" s="43" t="s">
        <v>18</v>
      </c>
      <c r="J37" s="42"/>
      <c r="K37" s="42"/>
      <c r="L37" s="43" t="s">
        <v>18</v>
      </c>
      <c r="M37" s="42"/>
      <c r="N37" s="42"/>
      <c r="O37" s="43"/>
      <c r="P37" s="42"/>
      <c r="Q37" s="43"/>
      <c r="R37" s="42"/>
      <c r="S37" s="4" t="s">
        <v>51</v>
      </c>
      <c r="T37" s="5">
        <v>36000000</v>
      </c>
      <c r="U37" s="5">
        <v>0</v>
      </c>
      <c r="V37" s="5">
        <v>36000000</v>
      </c>
      <c r="W37" s="5">
        <v>4625809.59</v>
      </c>
      <c r="X37" s="7">
        <v>4625809.59</v>
      </c>
      <c r="Y37" s="8">
        <f t="shared" si="0"/>
        <v>1</v>
      </c>
      <c r="Z37" s="6">
        <f t="shared" si="1"/>
        <v>0.12849471083333333</v>
      </c>
      <c r="AA37" s="9">
        <f t="shared" si="2"/>
        <v>0.12849471083333333</v>
      </c>
    </row>
    <row r="38" spans="1:27" ht="45" x14ac:dyDescent="0.2">
      <c r="A38" s="41" t="s">
        <v>14</v>
      </c>
      <c r="B38" s="42"/>
      <c r="C38" s="43" t="s">
        <v>34</v>
      </c>
      <c r="D38" s="42"/>
      <c r="E38" s="43" t="s">
        <v>34</v>
      </c>
      <c r="F38" s="42"/>
      <c r="G38" s="43" t="s">
        <v>15</v>
      </c>
      <c r="H38" s="42"/>
      <c r="I38" s="43" t="s">
        <v>18</v>
      </c>
      <c r="J38" s="42"/>
      <c r="K38" s="42"/>
      <c r="L38" s="43" t="s">
        <v>22</v>
      </c>
      <c r="M38" s="42"/>
      <c r="N38" s="42"/>
      <c r="O38" s="43"/>
      <c r="P38" s="42"/>
      <c r="Q38" s="43"/>
      <c r="R38" s="42"/>
      <c r="S38" s="4" t="s">
        <v>52</v>
      </c>
      <c r="T38" s="5">
        <v>17000000</v>
      </c>
      <c r="U38" s="5">
        <v>17000000</v>
      </c>
      <c r="V38" s="5">
        <v>0</v>
      </c>
      <c r="W38" s="5">
        <v>0</v>
      </c>
      <c r="X38" s="7">
        <v>0</v>
      </c>
      <c r="Y38" s="8">
        <f t="shared" si="0"/>
        <v>0</v>
      </c>
      <c r="Z38" s="6">
        <f t="shared" si="1"/>
        <v>0</v>
      </c>
      <c r="AA38" s="9">
        <f t="shared" si="2"/>
        <v>0</v>
      </c>
    </row>
    <row r="39" spans="1:27" ht="30" x14ac:dyDescent="0.2">
      <c r="A39" s="41" t="s">
        <v>14</v>
      </c>
      <c r="B39" s="42"/>
      <c r="C39" s="43" t="s">
        <v>34</v>
      </c>
      <c r="D39" s="42"/>
      <c r="E39" s="43" t="s">
        <v>34</v>
      </c>
      <c r="F39" s="42"/>
      <c r="G39" s="43" t="s">
        <v>15</v>
      </c>
      <c r="H39" s="42"/>
      <c r="I39" s="43" t="s">
        <v>20</v>
      </c>
      <c r="J39" s="42"/>
      <c r="K39" s="42"/>
      <c r="L39" s="43" t="s">
        <v>26</v>
      </c>
      <c r="M39" s="42"/>
      <c r="N39" s="42"/>
      <c r="O39" s="43"/>
      <c r="P39" s="42"/>
      <c r="Q39" s="43"/>
      <c r="R39" s="42"/>
      <c r="S39" s="4" t="s">
        <v>53</v>
      </c>
      <c r="T39" s="5">
        <v>1700000</v>
      </c>
      <c r="U39" s="5">
        <v>1700000</v>
      </c>
      <c r="V39" s="5">
        <v>0</v>
      </c>
      <c r="W39" s="5">
        <v>0</v>
      </c>
      <c r="X39" s="7">
        <v>0</v>
      </c>
      <c r="Y39" s="8">
        <f t="shared" si="0"/>
        <v>0</v>
      </c>
      <c r="Z39" s="6">
        <f t="shared" si="1"/>
        <v>0</v>
      </c>
      <c r="AA39" s="9">
        <f t="shared" si="2"/>
        <v>0</v>
      </c>
    </row>
    <row r="40" spans="1:27" ht="30" x14ac:dyDescent="0.2">
      <c r="A40" s="41" t="s">
        <v>14</v>
      </c>
      <c r="B40" s="42"/>
      <c r="C40" s="43" t="s">
        <v>34</v>
      </c>
      <c r="D40" s="42"/>
      <c r="E40" s="43" t="s">
        <v>34</v>
      </c>
      <c r="F40" s="42"/>
      <c r="G40" s="43" t="s">
        <v>34</v>
      </c>
      <c r="H40" s="42"/>
      <c r="I40" s="43" t="s">
        <v>24</v>
      </c>
      <c r="J40" s="42"/>
      <c r="K40" s="42"/>
      <c r="L40" s="43" t="s">
        <v>18</v>
      </c>
      <c r="M40" s="42"/>
      <c r="N40" s="42"/>
      <c r="O40" s="43"/>
      <c r="P40" s="42"/>
      <c r="Q40" s="43"/>
      <c r="R40" s="42"/>
      <c r="S40" s="4" t="s">
        <v>54</v>
      </c>
      <c r="T40" s="5">
        <v>8728268.8200000003</v>
      </c>
      <c r="U40" s="5">
        <v>0</v>
      </c>
      <c r="V40" s="5">
        <v>0</v>
      </c>
      <c r="W40" s="5">
        <v>0</v>
      </c>
      <c r="X40" s="7">
        <v>0</v>
      </c>
      <c r="Y40" s="8">
        <f t="shared" si="0"/>
        <v>0</v>
      </c>
      <c r="Z40" s="6">
        <f t="shared" si="1"/>
        <v>0</v>
      </c>
      <c r="AA40" s="9">
        <f t="shared" si="2"/>
        <v>0</v>
      </c>
    </row>
    <row r="41" spans="1:27" ht="30" x14ac:dyDescent="0.2">
      <c r="A41" s="41" t="s">
        <v>14</v>
      </c>
      <c r="B41" s="42"/>
      <c r="C41" s="43" t="s">
        <v>34</v>
      </c>
      <c r="D41" s="42"/>
      <c r="E41" s="43" t="s">
        <v>34</v>
      </c>
      <c r="F41" s="42"/>
      <c r="G41" s="43" t="s">
        <v>34</v>
      </c>
      <c r="H41" s="42"/>
      <c r="I41" s="43" t="s">
        <v>24</v>
      </c>
      <c r="J41" s="42"/>
      <c r="K41" s="42"/>
      <c r="L41" s="43" t="s">
        <v>30</v>
      </c>
      <c r="M41" s="42"/>
      <c r="N41" s="42"/>
      <c r="O41" s="43"/>
      <c r="P41" s="42"/>
      <c r="Q41" s="43"/>
      <c r="R41" s="42"/>
      <c r="S41" s="4" t="s">
        <v>55</v>
      </c>
      <c r="T41" s="5">
        <v>45400000</v>
      </c>
      <c r="U41" s="5">
        <v>0</v>
      </c>
      <c r="V41" s="5">
        <v>11428600</v>
      </c>
      <c r="W41" s="5">
        <v>11428600</v>
      </c>
      <c r="X41" s="7">
        <v>11428600</v>
      </c>
      <c r="Y41" s="8">
        <f t="shared" si="0"/>
        <v>0.25173127753303964</v>
      </c>
      <c r="Z41" s="6">
        <f t="shared" si="1"/>
        <v>0.25173127753303964</v>
      </c>
      <c r="AA41" s="9">
        <f t="shared" si="2"/>
        <v>0.25173127753303964</v>
      </c>
    </row>
    <row r="42" spans="1:27" x14ac:dyDescent="0.2">
      <c r="A42" s="41" t="s">
        <v>14</v>
      </c>
      <c r="B42" s="42"/>
      <c r="C42" s="43" t="s">
        <v>34</v>
      </c>
      <c r="D42" s="42"/>
      <c r="E42" s="43" t="s">
        <v>34</v>
      </c>
      <c r="F42" s="42"/>
      <c r="G42" s="43" t="s">
        <v>34</v>
      </c>
      <c r="H42" s="42"/>
      <c r="I42" s="43" t="s">
        <v>26</v>
      </c>
      <c r="J42" s="42"/>
      <c r="K42" s="42"/>
      <c r="L42" s="43" t="s">
        <v>36</v>
      </c>
      <c r="M42" s="42"/>
      <c r="N42" s="42"/>
      <c r="O42" s="43"/>
      <c r="P42" s="42"/>
      <c r="Q42" s="43"/>
      <c r="R42" s="42"/>
      <c r="S42" s="4" t="s">
        <v>56</v>
      </c>
      <c r="T42" s="5">
        <v>1421828251.4400001</v>
      </c>
      <c r="U42" s="5">
        <v>0.44</v>
      </c>
      <c r="V42" s="5">
        <v>361410054</v>
      </c>
      <c r="W42" s="5">
        <v>361410054</v>
      </c>
      <c r="X42" s="7">
        <v>361410054</v>
      </c>
      <c r="Y42" s="8">
        <f t="shared" si="0"/>
        <v>0.2541868566994438</v>
      </c>
      <c r="Z42" s="6">
        <f t="shared" si="1"/>
        <v>0.2541868566994438</v>
      </c>
      <c r="AA42" s="9">
        <f t="shared" si="2"/>
        <v>0.2541868566994438</v>
      </c>
    </row>
    <row r="43" spans="1:27" ht="30" x14ac:dyDescent="0.2">
      <c r="A43" s="41" t="s">
        <v>14</v>
      </c>
      <c r="B43" s="42"/>
      <c r="C43" s="43" t="s">
        <v>34</v>
      </c>
      <c r="D43" s="42"/>
      <c r="E43" s="43" t="s">
        <v>34</v>
      </c>
      <c r="F43" s="42"/>
      <c r="G43" s="43" t="s">
        <v>34</v>
      </c>
      <c r="H43" s="42"/>
      <c r="I43" s="43" t="s">
        <v>28</v>
      </c>
      <c r="J43" s="42"/>
      <c r="K43" s="42"/>
      <c r="L43" s="43" t="s">
        <v>18</v>
      </c>
      <c r="M43" s="42"/>
      <c r="N43" s="42"/>
      <c r="O43" s="43"/>
      <c r="P43" s="42"/>
      <c r="Q43" s="43"/>
      <c r="R43" s="42"/>
      <c r="S43" s="4" t="s">
        <v>57</v>
      </c>
      <c r="T43" s="5">
        <v>67781305</v>
      </c>
      <c r="U43" s="5">
        <v>391305</v>
      </c>
      <c r="V43" s="5">
        <v>67390000</v>
      </c>
      <c r="W43" s="5">
        <v>67390000</v>
      </c>
      <c r="X43" s="7">
        <v>67390000</v>
      </c>
      <c r="Y43" s="8">
        <f t="shared" si="0"/>
        <v>0.9942269479762893</v>
      </c>
      <c r="Z43" s="6">
        <f t="shared" si="1"/>
        <v>0.9942269479762893</v>
      </c>
      <c r="AA43" s="9">
        <f t="shared" si="2"/>
        <v>0.9942269479762893</v>
      </c>
    </row>
    <row r="44" spans="1:27" ht="30" x14ac:dyDescent="0.2">
      <c r="A44" s="41" t="s">
        <v>14</v>
      </c>
      <c r="B44" s="42"/>
      <c r="C44" s="43" t="s">
        <v>34</v>
      </c>
      <c r="D44" s="42"/>
      <c r="E44" s="43" t="s">
        <v>34</v>
      </c>
      <c r="F44" s="42"/>
      <c r="G44" s="43" t="s">
        <v>34</v>
      </c>
      <c r="H44" s="42"/>
      <c r="I44" s="43" t="s">
        <v>28</v>
      </c>
      <c r="J44" s="42"/>
      <c r="K44" s="42"/>
      <c r="L44" s="43" t="s">
        <v>20</v>
      </c>
      <c r="M44" s="42"/>
      <c r="N44" s="42"/>
      <c r="O44" s="43"/>
      <c r="P44" s="42"/>
      <c r="Q44" s="43"/>
      <c r="R44" s="42"/>
      <c r="S44" s="4" t="s">
        <v>58</v>
      </c>
      <c r="T44" s="5">
        <v>48578000</v>
      </c>
      <c r="U44" s="5">
        <v>0</v>
      </c>
      <c r="V44" s="5">
        <v>11229981</v>
      </c>
      <c r="W44" s="5">
        <v>9724650</v>
      </c>
      <c r="X44" s="7">
        <v>9724650</v>
      </c>
      <c r="Y44" s="8">
        <f t="shared" si="0"/>
        <v>0.23117421466507473</v>
      </c>
      <c r="Z44" s="6">
        <f t="shared" si="1"/>
        <v>0.20018629832434434</v>
      </c>
      <c r="AA44" s="9">
        <f t="shared" si="2"/>
        <v>0.20018629832434434</v>
      </c>
    </row>
    <row r="45" spans="1:27" x14ac:dyDescent="0.2">
      <c r="A45" s="41" t="s">
        <v>14</v>
      </c>
      <c r="B45" s="42"/>
      <c r="C45" s="43" t="s">
        <v>34</v>
      </c>
      <c r="D45" s="42"/>
      <c r="E45" s="43" t="s">
        <v>34</v>
      </c>
      <c r="F45" s="42"/>
      <c r="G45" s="43" t="s">
        <v>34</v>
      </c>
      <c r="H45" s="42"/>
      <c r="I45" s="43" t="s">
        <v>28</v>
      </c>
      <c r="J45" s="42"/>
      <c r="K45" s="42"/>
      <c r="L45" s="43" t="s">
        <v>22</v>
      </c>
      <c r="M45" s="42"/>
      <c r="N45" s="42"/>
      <c r="O45" s="43"/>
      <c r="P45" s="42"/>
      <c r="Q45" s="43"/>
      <c r="R45" s="42"/>
      <c r="S45" s="4" t="s">
        <v>59</v>
      </c>
      <c r="T45" s="5">
        <v>208822008.41</v>
      </c>
      <c r="U45" s="5">
        <v>77845360</v>
      </c>
      <c r="V45" s="5">
        <v>64499196</v>
      </c>
      <c r="W45" s="5">
        <v>22474820</v>
      </c>
      <c r="X45" s="7">
        <v>22474820</v>
      </c>
      <c r="Y45" s="8">
        <f t="shared" si="0"/>
        <v>0.30887163901499609</v>
      </c>
      <c r="Z45" s="6">
        <f t="shared" si="1"/>
        <v>0.10762668250883337</v>
      </c>
      <c r="AA45" s="9">
        <f t="shared" si="2"/>
        <v>0.10762668250883337</v>
      </c>
    </row>
    <row r="46" spans="1:27" x14ac:dyDescent="0.2">
      <c r="A46" s="41" t="s">
        <v>14</v>
      </c>
      <c r="B46" s="42"/>
      <c r="C46" s="43" t="s">
        <v>34</v>
      </c>
      <c r="D46" s="42"/>
      <c r="E46" s="43" t="s">
        <v>34</v>
      </c>
      <c r="F46" s="42"/>
      <c r="G46" s="43" t="s">
        <v>34</v>
      </c>
      <c r="H46" s="42"/>
      <c r="I46" s="43" t="s">
        <v>30</v>
      </c>
      <c r="J46" s="42"/>
      <c r="K46" s="42"/>
      <c r="L46" s="43" t="s">
        <v>36</v>
      </c>
      <c r="M46" s="42"/>
      <c r="N46" s="42"/>
      <c r="O46" s="43"/>
      <c r="P46" s="42"/>
      <c r="Q46" s="43"/>
      <c r="R46" s="42"/>
      <c r="S46" s="4" t="s">
        <v>60</v>
      </c>
      <c r="T46" s="5">
        <v>7659666.3300000001</v>
      </c>
      <c r="U46" s="5">
        <v>7659666.3300000001</v>
      </c>
      <c r="V46" s="5">
        <v>0</v>
      </c>
      <c r="W46" s="5">
        <v>0</v>
      </c>
      <c r="X46" s="7">
        <v>0</v>
      </c>
      <c r="Y46" s="8">
        <f t="shared" si="0"/>
        <v>0</v>
      </c>
      <c r="Z46" s="6">
        <f t="shared" si="1"/>
        <v>0</v>
      </c>
      <c r="AA46" s="9">
        <f t="shared" si="2"/>
        <v>0</v>
      </c>
    </row>
    <row r="47" spans="1:27" ht="30" x14ac:dyDescent="0.2">
      <c r="A47" s="41" t="s">
        <v>14</v>
      </c>
      <c r="B47" s="42"/>
      <c r="C47" s="43" t="s">
        <v>34</v>
      </c>
      <c r="D47" s="42"/>
      <c r="E47" s="43" t="s">
        <v>34</v>
      </c>
      <c r="F47" s="42"/>
      <c r="G47" s="43" t="s">
        <v>34</v>
      </c>
      <c r="H47" s="42"/>
      <c r="I47" s="43" t="s">
        <v>30</v>
      </c>
      <c r="J47" s="42"/>
      <c r="K47" s="42"/>
      <c r="L47" s="43" t="s">
        <v>18</v>
      </c>
      <c r="M47" s="42"/>
      <c r="N47" s="42"/>
      <c r="O47" s="43"/>
      <c r="P47" s="42"/>
      <c r="Q47" s="43"/>
      <c r="R47" s="42"/>
      <c r="S47" s="4" t="s">
        <v>61</v>
      </c>
      <c r="T47" s="5">
        <v>5000000</v>
      </c>
      <c r="U47" s="5">
        <v>5000000</v>
      </c>
      <c r="V47" s="5">
        <v>0</v>
      </c>
      <c r="W47" s="5">
        <v>0</v>
      </c>
      <c r="X47" s="7">
        <v>0</v>
      </c>
      <c r="Y47" s="8">
        <f t="shared" si="0"/>
        <v>0</v>
      </c>
      <c r="Z47" s="6">
        <f t="shared" si="1"/>
        <v>0</v>
      </c>
      <c r="AA47" s="9">
        <f t="shared" si="2"/>
        <v>0</v>
      </c>
    </row>
    <row r="48" spans="1:27" ht="45" x14ac:dyDescent="0.2">
      <c r="A48" s="41" t="s">
        <v>14</v>
      </c>
      <c r="B48" s="42"/>
      <c r="C48" s="43" t="s">
        <v>34</v>
      </c>
      <c r="D48" s="42"/>
      <c r="E48" s="43" t="s">
        <v>34</v>
      </c>
      <c r="F48" s="42"/>
      <c r="G48" s="43" t="s">
        <v>34</v>
      </c>
      <c r="H48" s="42"/>
      <c r="I48" s="43" t="s">
        <v>30</v>
      </c>
      <c r="J48" s="42"/>
      <c r="K48" s="42"/>
      <c r="L48" s="43" t="s">
        <v>20</v>
      </c>
      <c r="M48" s="42"/>
      <c r="N48" s="42"/>
      <c r="O48" s="43"/>
      <c r="P48" s="42"/>
      <c r="Q48" s="43"/>
      <c r="R48" s="42"/>
      <c r="S48" s="4" t="s">
        <v>62</v>
      </c>
      <c r="T48" s="5">
        <v>1702500</v>
      </c>
      <c r="U48" s="5">
        <v>0</v>
      </c>
      <c r="V48" s="5">
        <v>436910</v>
      </c>
      <c r="W48" s="5">
        <v>436910</v>
      </c>
      <c r="X48" s="7">
        <v>436910</v>
      </c>
      <c r="Y48" s="8">
        <f t="shared" si="0"/>
        <v>0.25662848751835537</v>
      </c>
      <c r="Z48" s="6">
        <f t="shared" si="1"/>
        <v>0.25662848751835537</v>
      </c>
      <c r="AA48" s="9">
        <f t="shared" si="2"/>
        <v>0.25662848751835537</v>
      </c>
    </row>
    <row r="49" spans="1:27" x14ac:dyDescent="0.2">
      <c r="A49" s="41" t="s">
        <v>14</v>
      </c>
      <c r="B49" s="42"/>
      <c r="C49" s="43" t="s">
        <v>63</v>
      </c>
      <c r="D49" s="42"/>
      <c r="E49" s="43" t="s">
        <v>15</v>
      </c>
      <c r="F49" s="42"/>
      <c r="G49" s="43" t="s">
        <v>34</v>
      </c>
      <c r="H49" s="42"/>
      <c r="I49" s="43" t="s">
        <v>16</v>
      </c>
      <c r="J49" s="42"/>
      <c r="K49" s="42"/>
      <c r="L49" s="43"/>
      <c r="M49" s="42"/>
      <c r="N49" s="42"/>
      <c r="O49" s="43"/>
      <c r="P49" s="42"/>
      <c r="Q49" s="43"/>
      <c r="R49" s="42"/>
      <c r="S49" s="4" t="s">
        <v>64</v>
      </c>
      <c r="T49" s="5">
        <v>1773000</v>
      </c>
      <c r="U49" s="5">
        <v>0</v>
      </c>
      <c r="V49" s="5">
        <v>1773000</v>
      </c>
      <c r="W49" s="5">
        <v>0</v>
      </c>
      <c r="X49" s="7">
        <v>0</v>
      </c>
      <c r="Y49" s="8">
        <f t="shared" si="0"/>
        <v>1</v>
      </c>
      <c r="Z49" s="6">
        <f t="shared" si="1"/>
        <v>0</v>
      </c>
      <c r="AA49" s="9">
        <f t="shared" si="2"/>
        <v>0</v>
      </c>
    </row>
    <row r="50" spans="1:27" x14ac:dyDescent="0.2">
      <c r="A50" s="41" t="s">
        <v>14</v>
      </c>
      <c r="B50" s="42"/>
      <c r="C50" s="43" t="s">
        <v>63</v>
      </c>
      <c r="D50" s="42"/>
      <c r="E50" s="43" t="s">
        <v>15</v>
      </c>
      <c r="F50" s="42"/>
      <c r="G50" s="43" t="s">
        <v>34</v>
      </c>
      <c r="H50" s="42"/>
      <c r="I50" s="43" t="s">
        <v>24</v>
      </c>
      <c r="J50" s="42"/>
      <c r="K50" s="42"/>
      <c r="L50" s="43"/>
      <c r="M50" s="42"/>
      <c r="N50" s="42"/>
      <c r="O50" s="43"/>
      <c r="P50" s="42"/>
      <c r="Q50" s="43"/>
      <c r="R50" s="42"/>
      <c r="S50" s="4" t="s">
        <v>65</v>
      </c>
      <c r="T50" s="5">
        <v>4563000</v>
      </c>
      <c r="U50" s="5">
        <v>4563000</v>
      </c>
      <c r="V50" s="5">
        <v>0</v>
      </c>
      <c r="W50" s="5">
        <v>0</v>
      </c>
      <c r="X50" s="7">
        <v>0</v>
      </c>
      <c r="Y50" s="8">
        <f t="shared" si="0"/>
        <v>0</v>
      </c>
      <c r="Z50" s="6">
        <f t="shared" si="1"/>
        <v>0</v>
      </c>
      <c r="AA50" s="9">
        <f t="shared" si="2"/>
        <v>0</v>
      </c>
    </row>
    <row r="51" spans="1:27" x14ac:dyDescent="0.2">
      <c r="A51" s="41" t="s">
        <v>14</v>
      </c>
      <c r="B51" s="42"/>
      <c r="C51" s="43" t="s">
        <v>63</v>
      </c>
      <c r="D51" s="42"/>
      <c r="E51" s="43">
        <v>4</v>
      </c>
      <c r="F51" s="42"/>
      <c r="G51" s="43" t="s">
        <v>15</v>
      </c>
      <c r="H51" s="42"/>
      <c r="I51" s="43"/>
      <c r="J51" s="42"/>
      <c r="K51" s="42"/>
      <c r="L51" s="43"/>
      <c r="M51" s="42"/>
      <c r="N51" s="42"/>
      <c r="O51" s="43"/>
      <c r="P51" s="42"/>
      <c r="Q51" s="43"/>
      <c r="R51" s="42"/>
      <c r="S51" s="4" t="s">
        <v>66</v>
      </c>
      <c r="T51" s="5">
        <v>182000000</v>
      </c>
      <c r="U51" s="5">
        <v>182000000</v>
      </c>
      <c r="V51" s="5">
        <v>0</v>
      </c>
      <c r="W51" s="5">
        <v>0</v>
      </c>
      <c r="X51" s="7">
        <v>0</v>
      </c>
      <c r="Y51" s="8">
        <f t="shared" si="0"/>
        <v>0</v>
      </c>
      <c r="Z51" s="6">
        <f t="shared" si="1"/>
        <v>0</v>
      </c>
      <c r="AA51" s="9">
        <f t="shared" si="2"/>
        <v>0</v>
      </c>
    </row>
    <row r="52" spans="1:27" ht="75" x14ac:dyDescent="0.2">
      <c r="A52" s="41" t="s">
        <v>73</v>
      </c>
      <c r="B52" s="42"/>
      <c r="C52" s="43" t="s">
        <v>72</v>
      </c>
      <c r="D52" s="42"/>
      <c r="E52" s="43" t="s">
        <v>71</v>
      </c>
      <c r="F52" s="42"/>
      <c r="G52" s="43" t="s">
        <v>70</v>
      </c>
      <c r="H52" s="42"/>
      <c r="I52" s="43" t="s">
        <v>69</v>
      </c>
      <c r="J52" s="42"/>
      <c r="K52" s="42"/>
      <c r="L52" s="43" t="s">
        <v>81</v>
      </c>
      <c r="M52" s="42"/>
      <c r="N52" s="42"/>
      <c r="O52" s="43" t="s">
        <v>34</v>
      </c>
      <c r="P52" s="42"/>
      <c r="Q52" s="43"/>
      <c r="R52" s="42"/>
      <c r="S52" s="4" t="s">
        <v>80</v>
      </c>
      <c r="T52" s="5">
        <v>4000000000</v>
      </c>
      <c r="U52" s="5">
        <v>4000000000</v>
      </c>
      <c r="V52" s="5">
        <v>0</v>
      </c>
      <c r="W52" s="5">
        <v>0</v>
      </c>
      <c r="X52" s="7">
        <v>0</v>
      </c>
      <c r="Y52" s="8">
        <f t="shared" si="0"/>
        <v>0</v>
      </c>
      <c r="Z52" s="6">
        <f t="shared" si="1"/>
        <v>0</v>
      </c>
      <c r="AA52" s="9">
        <f t="shared" si="2"/>
        <v>0</v>
      </c>
    </row>
    <row r="53" spans="1:27" ht="60" x14ac:dyDescent="0.2">
      <c r="A53" s="41" t="s">
        <v>73</v>
      </c>
      <c r="B53" s="42"/>
      <c r="C53" s="43" t="s">
        <v>72</v>
      </c>
      <c r="D53" s="42"/>
      <c r="E53" s="43" t="s">
        <v>71</v>
      </c>
      <c r="F53" s="42"/>
      <c r="G53" s="43" t="s">
        <v>70</v>
      </c>
      <c r="H53" s="42"/>
      <c r="I53" s="43" t="s">
        <v>69</v>
      </c>
      <c r="J53" s="42"/>
      <c r="K53" s="42"/>
      <c r="L53" s="43" t="s">
        <v>79</v>
      </c>
      <c r="M53" s="42"/>
      <c r="N53" s="42"/>
      <c r="O53" s="43" t="s">
        <v>34</v>
      </c>
      <c r="P53" s="42"/>
      <c r="Q53" s="43"/>
      <c r="R53" s="42"/>
      <c r="S53" s="4" t="s">
        <v>78</v>
      </c>
      <c r="T53" s="5">
        <v>14912580020</v>
      </c>
      <c r="U53" s="5">
        <v>2304138362</v>
      </c>
      <c r="V53" s="5">
        <v>11474881658</v>
      </c>
      <c r="W53" s="5">
        <v>323407222</v>
      </c>
      <c r="X53" s="7">
        <v>323407222</v>
      </c>
      <c r="Y53" s="8">
        <f t="shared" si="0"/>
        <v>0.76947661924432043</v>
      </c>
      <c r="Z53" s="6">
        <f t="shared" si="1"/>
        <v>2.1686872530860692E-2</v>
      </c>
      <c r="AA53" s="9">
        <f t="shared" si="2"/>
        <v>2.1686872530860692E-2</v>
      </c>
    </row>
    <row r="54" spans="1:27" ht="60" x14ac:dyDescent="0.2">
      <c r="A54" s="41" t="s">
        <v>73</v>
      </c>
      <c r="B54" s="42"/>
      <c r="C54" s="43" t="s">
        <v>72</v>
      </c>
      <c r="D54" s="42"/>
      <c r="E54" s="43" t="s">
        <v>71</v>
      </c>
      <c r="F54" s="42"/>
      <c r="G54" s="43" t="s">
        <v>70</v>
      </c>
      <c r="H54" s="42"/>
      <c r="I54" s="43" t="s">
        <v>69</v>
      </c>
      <c r="J54" s="42"/>
      <c r="K54" s="42"/>
      <c r="L54" s="43" t="s">
        <v>77</v>
      </c>
      <c r="M54" s="42"/>
      <c r="N54" s="42"/>
      <c r="O54" s="43" t="s">
        <v>34</v>
      </c>
      <c r="P54" s="42"/>
      <c r="Q54" s="43"/>
      <c r="R54" s="42"/>
      <c r="S54" s="4" t="s">
        <v>76</v>
      </c>
      <c r="T54" s="5">
        <v>5250000000</v>
      </c>
      <c r="U54" s="5">
        <v>3041479168</v>
      </c>
      <c r="V54" s="5">
        <v>208520832</v>
      </c>
      <c r="W54" s="5">
        <v>9000000</v>
      </c>
      <c r="X54" s="7">
        <v>9000000</v>
      </c>
      <c r="Y54" s="8">
        <f t="shared" si="0"/>
        <v>3.9718253714285716E-2</v>
      </c>
      <c r="Z54" s="6">
        <f t="shared" si="1"/>
        <v>1.7142857142857142E-3</v>
      </c>
      <c r="AA54" s="9">
        <f t="shared" si="2"/>
        <v>1.7142857142857142E-3</v>
      </c>
    </row>
    <row r="55" spans="1:27" ht="60" x14ac:dyDescent="0.2">
      <c r="A55" s="41" t="s">
        <v>73</v>
      </c>
      <c r="B55" s="42"/>
      <c r="C55" s="43" t="s">
        <v>72</v>
      </c>
      <c r="D55" s="42"/>
      <c r="E55" s="43" t="s">
        <v>71</v>
      </c>
      <c r="F55" s="42"/>
      <c r="G55" s="43" t="s">
        <v>70</v>
      </c>
      <c r="H55" s="42"/>
      <c r="I55" s="43" t="s">
        <v>69</v>
      </c>
      <c r="J55" s="42"/>
      <c r="K55" s="42"/>
      <c r="L55" s="43" t="s">
        <v>75</v>
      </c>
      <c r="M55" s="42"/>
      <c r="N55" s="42"/>
      <c r="O55" s="43" t="s">
        <v>34</v>
      </c>
      <c r="P55" s="42"/>
      <c r="Q55" s="43"/>
      <c r="R55" s="42"/>
      <c r="S55" s="4" t="s">
        <v>74</v>
      </c>
      <c r="T55" s="5">
        <v>49376537926</v>
      </c>
      <c r="U55" s="5">
        <v>29740372714</v>
      </c>
      <c r="V55" s="5">
        <v>9390438250</v>
      </c>
      <c r="W55" s="5">
        <v>0</v>
      </c>
      <c r="X55" s="7">
        <v>0</v>
      </c>
      <c r="Y55" s="8">
        <f t="shared" si="0"/>
        <v>0.19018016743242169</v>
      </c>
      <c r="Z55" s="6">
        <f t="shared" si="1"/>
        <v>0</v>
      </c>
      <c r="AA55" s="9">
        <f t="shared" si="2"/>
        <v>0</v>
      </c>
    </row>
    <row r="56" spans="1:27" ht="75.75" thickBot="1" x14ac:dyDescent="0.25">
      <c r="A56" s="46" t="s">
        <v>73</v>
      </c>
      <c r="B56" s="47"/>
      <c r="C56" s="48" t="s">
        <v>72</v>
      </c>
      <c r="D56" s="47"/>
      <c r="E56" s="48" t="s">
        <v>71</v>
      </c>
      <c r="F56" s="47"/>
      <c r="G56" s="48" t="s">
        <v>70</v>
      </c>
      <c r="H56" s="47"/>
      <c r="I56" s="48" t="s">
        <v>69</v>
      </c>
      <c r="J56" s="47"/>
      <c r="K56" s="47"/>
      <c r="L56" s="48" t="s">
        <v>68</v>
      </c>
      <c r="M56" s="47"/>
      <c r="N56" s="47"/>
      <c r="O56" s="48" t="s">
        <v>34</v>
      </c>
      <c r="P56" s="47"/>
      <c r="Q56" s="48"/>
      <c r="R56" s="47"/>
      <c r="S56" s="16" t="s">
        <v>67</v>
      </c>
      <c r="T56" s="17">
        <v>11421382054</v>
      </c>
      <c r="U56" s="17">
        <v>8035105548</v>
      </c>
      <c r="V56" s="17">
        <v>1938820570</v>
      </c>
      <c r="W56" s="17">
        <v>210494665</v>
      </c>
      <c r="X56" s="18">
        <v>198394665</v>
      </c>
      <c r="Y56" s="10">
        <f t="shared" si="0"/>
        <v>0.16975358681053715</v>
      </c>
      <c r="Z56" s="11">
        <f t="shared" si="1"/>
        <v>1.8429876875214107E-2</v>
      </c>
      <c r="AA56" s="12">
        <f t="shared" si="2"/>
        <v>1.7370460427818205E-2</v>
      </c>
    </row>
    <row r="57" spans="1:27" ht="15.75" thickBot="1" x14ac:dyDescent="0.25">
      <c r="T57" s="2"/>
      <c r="Y57" s="3"/>
      <c r="Z57" s="3"/>
      <c r="AA57" s="3"/>
    </row>
    <row r="58" spans="1:27" ht="15.75" thickBot="1" x14ac:dyDescent="0.25">
      <c r="A58" s="44" t="s">
        <v>82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19">
        <f>SUM(T16:T56)</f>
        <v>90678536000</v>
      </c>
      <c r="U58" s="19">
        <f t="shared" ref="U58:X58" si="3">SUM(U16:U56)</f>
        <v>47417255123.770004</v>
      </c>
      <c r="V58" s="19">
        <f t="shared" si="3"/>
        <v>24279475463</v>
      </c>
      <c r="W58" s="19">
        <f t="shared" si="3"/>
        <v>1733039142.5900002</v>
      </c>
      <c r="X58" s="20">
        <f t="shared" si="3"/>
        <v>1720939142.5900002</v>
      </c>
      <c r="Y58" s="13">
        <f t="shared" si="0"/>
        <v>0.26775328025807565</v>
      </c>
      <c r="Z58" s="14">
        <f t="shared" si="1"/>
        <v>1.9111900335378157E-2</v>
      </c>
      <c r="AA58" s="15">
        <f t="shared" si="2"/>
        <v>1.897846192168343E-2</v>
      </c>
    </row>
    <row r="59" spans="1:27" x14ac:dyDescent="0.2">
      <c r="T59" s="2"/>
    </row>
    <row r="60" spans="1:27" x14ac:dyDescent="0.2">
      <c r="T60" s="2"/>
    </row>
    <row r="61" spans="1:27" x14ac:dyDescent="0.2">
      <c r="T61" s="2"/>
    </row>
  </sheetData>
  <mergeCells count="340">
    <mergeCell ref="A56:B56"/>
    <mergeCell ref="C56:D56"/>
    <mergeCell ref="E56:F56"/>
    <mergeCell ref="G56:H56"/>
    <mergeCell ref="I56:K56"/>
    <mergeCell ref="L56:N56"/>
    <mergeCell ref="O56:P56"/>
    <mergeCell ref="Q56:R56"/>
    <mergeCell ref="L55:N55"/>
    <mergeCell ref="O55:P55"/>
    <mergeCell ref="Q55:R55"/>
    <mergeCell ref="A55:B55"/>
    <mergeCell ref="C55:D55"/>
    <mergeCell ref="E55:F55"/>
    <mergeCell ref="G55:H55"/>
    <mergeCell ref="I55:K55"/>
    <mergeCell ref="L52:N52"/>
    <mergeCell ref="O52:P52"/>
    <mergeCell ref="Q52:R52"/>
    <mergeCell ref="A52:B52"/>
    <mergeCell ref="C52:D52"/>
    <mergeCell ref="E52:F52"/>
    <mergeCell ref="G52:H52"/>
    <mergeCell ref="I52:K52"/>
    <mergeCell ref="A54:B54"/>
    <mergeCell ref="C54:D54"/>
    <mergeCell ref="E54:F54"/>
    <mergeCell ref="G54:H54"/>
    <mergeCell ref="I54:K54"/>
    <mergeCell ref="L54:N54"/>
    <mergeCell ref="O54:P54"/>
    <mergeCell ref="Q54:R54"/>
    <mergeCell ref="A53:B53"/>
    <mergeCell ref="C53:D53"/>
    <mergeCell ref="E53:F53"/>
    <mergeCell ref="G53:H53"/>
    <mergeCell ref="I53:K53"/>
    <mergeCell ref="L53:N53"/>
    <mergeCell ref="O53:P53"/>
    <mergeCell ref="Q53:R53"/>
    <mergeCell ref="Q50:R50"/>
    <mergeCell ref="A51:B51"/>
    <mergeCell ref="C51:D51"/>
    <mergeCell ref="E51:F51"/>
    <mergeCell ref="G51:H51"/>
    <mergeCell ref="I51:K51"/>
    <mergeCell ref="L51:N51"/>
    <mergeCell ref="O51:P51"/>
    <mergeCell ref="Q51:R51"/>
    <mergeCell ref="A48:B48"/>
    <mergeCell ref="C48:D48"/>
    <mergeCell ref="E48:F48"/>
    <mergeCell ref="G48:H48"/>
    <mergeCell ref="I48:K48"/>
    <mergeCell ref="L48:N48"/>
    <mergeCell ref="O48:P48"/>
    <mergeCell ref="Q48:R48"/>
    <mergeCell ref="A58:S58"/>
    <mergeCell ref="A49:B49"/>
    <mergeCell ref="C49:D49"/>
    <mergeCell ref="E49:F49"/>
    <mergeCell ref="G49:H49"/>
    <mergeCell ref="I49:K49"/>
    <mergeCell ref="L49:N49"/>
    <mergeCell ref="O49:P49"/>
    <mergeCell ref="Q49:R49"/>
    <mergeCell ref="A50:B50"/>
    <mergeCell ref="C50:D50"/>
    <mergeCell ref="E50:F50"/>
    <mergeCell ref="G50:H50"/>
    <mergeCell ref="I50:K50"/>
    <mergeCell ref="L50:N50"/>
    <mergeCell ref="O50:P50"/>
    <mergeCell ref="A45:B45"/>
    <mergeCell ref="C45:D45"/>
    <mergeCell ref="E45:F45"/>
    <mergeCell ref="G45:H45"/>
    <mergeCell ref="I45:K45"/>
    <mergeCell ref="L45:N45"/>
    <mergeCell ref="O45:P45"/>
    <mergeCell ref="Q45:R45"/>
    <mergeCell ref="A47:B47"/>
    <mergeCell ref="C47:D47"/>
    <mergeCell ref="E47:F47"/>
    <mergeCell ref="G47:H47"/>
    <mergeCell ref="I47:K47"/>
    <mergeCell ref="L47:N47"/>
    <mergeCell ref="O47:P47"/>
    <mergeCell ref="Q47:R47"/>
    <mergeCell ref="L46:N46"/>
    <mergeCell ref="O46:P46"/>
    <mergeCell ref="Q46:R46"/>
    <mergeCell ref="A46:B46"/>
    <mergeCell ref="C46:D46"/>
    <mergeCell ref="E46:F46"/>
    <mergeCell ref="G46:H46"/>
    <mergeCell ref="I46:K46"/>
    <mergeCell ref="L42:N42"/>
    <mergeCell ref="O42:P42"/>
    <mergeCell ref="Q42:R42"/>
    <mergeCell ref="A42:B42"/>
    <mergeCell ref="C42:D42"/>
    <mergeCell ref="E42:F42"/>
    <mergeCell ref="G42:H42"/>
    <mergeCell ref="I42:K42"/>
    <mergeCell ref="L44:N44"/>
    <mergeCell ref="O44:P44"/>
    <mergeCell ref="Q44:R44"/>
    <mergeCell ref="A44:B44"/>
    <mergeCell ref="C44:D44"/>
    <mergeCell ref="E44:F44"/>
    <mergeCell ref="G44:H44"/>
    <mergeCell ref="I44:K44"/>
    <mergeCell ref="A43:B43"/>
    <mergeCell ref="C43:D43"/>
    <mergeCell ref="E43:F43"/>
    <mergeCell ref="G43:H43"/>
    <mergeCell ref="I43:K43"/>
    <mergeCell ref="L43:N43"/>
    <mergeCell ref="O43:P43"/>
    <mergeCell ref="Q43:R43"/>
    <mergeCell ref="L40:N40"/>
    <mergeCell ref="O40:P40"/>
    <mergeCell ref="Q40:R40"/>
    <mergeCell ref="A40:B40"/>
    <mergeCell ref="C40:D40"/>
    <mergeCell ref="E40:F40"/>
    <mergeCell ref="G40:H40"/>
    <mergeCell ref="I40:K40"/>
    <mergeCell ref="A41:B41"/>
    <mergeCell ref="C41:D41"/>
    <mergeCell ref="E41:F41"/>
    <mergeCell ref="G41:H41"/>
    <mergeCell ref="I41:K41"/>
    <mergeCell ref="L41:N41"/>
    <mergeCell ref="O41:P41"/>
    <mergeCell ref="Q41:R41"/>
    <mergeCell ref="A38:B38"/>
    <mergeCell ref="C38:D38"/>
    <mergeCell ref="E38:F38"/>
    <mergeCell ref="G38:H38"/>
    <mergeCell ref="I38:K38"/>
    <mergeCell ref="L38:N38"/>
    <mergeCell ref="O38:P38"/>
    <mergeCell ref="Q38:R38"/>
    <mergeCell ref="L39:N39"/>
    <mergeCell ref="O39:P39"/>
    <mergeCell ref="Q39:R39"/>
    <mergeCell ref="A39:B39"/>
    <mergeCell ref="C39:D39"/>
    <mergeCell ref="E39:F39"/>
    <mergeCell ref="G39:H39"/>
    <mergeCell ref="I39:K39"/>
    <mergeCell ref="A36:B36"/>
    <mergeCell ref="C36:D36"/>
    <mergeCell ref="E36:F36"/>
    <mergeCell ref="G36:H36"/>
    <mergeCell ref="I36:K36"/>
    <mergeCell ref="L36:N36"/>
    <mergeCell ref="O36:P36"/>
    <mergeCell ref="Q36:R36"/>
    <mergeCell ref="L37:N37"/>
    <mergeCell ref="O37:P37"/>
    <mergeCell ref="Q37:R37"/>
    <mergeCell ref="A37:B37"/>
    <mergeCell ref="C37:D37"/>
    <mergeCell ref="E37:F37"/>
    <mergeCell ref="G37:H37"/>
    <mergeCell ref="I37:K37"/>
    <mergeCell ref="L35:N35"/>
    <mergeCell ref="O35:P35"/>
    <mergeCell ref="Q35:R35"/>
    <mergeCell ref="A35:B35"/>
    <mergeCell ref="C35:D35"/>
    <mergeCell ref="E35:F35"/>
    <mergeCell ref="G35:H35"/>
    <mergeCell ref="I35:K35"/>
    <mergeCell ref="A34:B34"/>
    <mergeCell ref="C34:D34"/>
    <mergeCell ref="E34:F34"/>
    <mergeCell ref="G34:H34"/>
    <mergeCell ref="I34:K34"/>
    <mergeCell ref="L34:N34"/>
    <mergeCell ref="O34:P34"/>
    <mergeCell ref="Q34:R34"/>
    <mergeCell ref="A33:B33"/>
    <mergeCell ref="C33:D33"/>
    <mergeCell ref="E33:F33"/>
    <mergeCell ref="G33:H33"/>
    <mergeCell ref="I33:K33"/>
    <mergeCell ref="L33:N33"/>
    <mergeCell ref="O33:P33"/>
    <mergeCell ref="Q33:R33"/>
    <mergeCell ref="L32:N32"/>
    <mergeCell ref="O32:P32"/>
    <mergeCell ref="Q32:R32"/>
    <mergeCell ref="A32:B32"/>
    <mergeCell ref="C32:D32"/>
    <mergeCell ref="E32:F32"/>
    <mergeCell ref="G32:H32"/>
    <mergeCell ref="I32:K32"/>
    <mergeCell ref="L31:N31"/>
    <mergeCell ref="O31:P31"/>
    <mergeCell ref="Q31:R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A29:B29"/>
    <mergeCell ref="C29:D29"/>
    <mergeCell ref="E29:F29"/>
    <mergeCell ref="G29:H29"/>
    <mergeCell ref="I29:K29"/>
    <mergeCell ref="L29:N29"/>
    <mergeCell ref="O29:P29"/>
    <mergeCell ref="Q29:R29"/>
    <mergeCell ref="L28:N28"/>
    <mergeCell ref="O28:P28"/>
    <mergeCell ref="Q28:R28"/>
    <mergeCell ref="A28:B28"/>
    <mergeCell ref="C28:D28"/>
    <mergeCell ref="E28:F28"/>
    <mergeCell ref="G28:H28"/>
    <mergeCell ref="I28:K28"/>
    <mergeCell ref="L25:N25"/>
    <mergeCell ref="O25:P25"/>
    <mergeCell ref="Q25:R25"/>
    <mergeCell ref="A25:B25"/>
    <mergeCell ref="C25:D25"/>
    <mergeCell ref="E25:F25"/>
    <mergeCell ref="G25:H25"/>
    <mergeCell ref="I25:K25"/>
    <mergeCell ref="A27:B27"/>
    <mergeCell ref="C27:D27"/>
    <mergeCell ref="E27:F27"/>
    <mergeCell ref="G27:H27"/>
    <mergeCell ref="I27:K27"/>
    <mergeCell ref="L27:N27"/>
    <mergeCell ref="O27:P27"/>
    <mergeCell ref="Q27:R27"/>
    <mergeCell ref="A26:B26"/>
    <mergeCell ref="C26:D26"/>
    <mergeCell ref="E26:F26"/>
    <mergeCell ref="G26:H26"/>
    <mergeCell ref="I26:K26"/>
    <mergeCell ref="L26:N26"/>
    <mergeCell ref="O26:P26"/>
    <mergeCell ref="Q26:R26"/>
    <mergeCell ref="A24:B24"/>
    <mergeCell ref="C24:D24"/>
    <mergeCell ref="E24:F24"/>
    <mergeCell ref="G24:H24"/>
    <mergeCell ref="I24:K24"/>
    <mergeCell ref="L24:N24"/>
    <mergeCell ref="O24:P24"/>
    <mergeCell ref="Q24:R24"/>
    <mergeCell ref="L23:N23"/>
    <mergeCell ref="O23:P23"/>
    <mergeCell ref="Q23:R23"/>
    <mergeCell ref="A23:B23"/>
    <mergeCell ref="C23:D23"/>
    <mergeCell ref="E23:F23"/>
    <mergeCell ref="G23:H23"/>
    <mergeCell ref="I23:K23"/>
    <mergeCell ref="A22:B22"/>
    <mergeCell ref="C22:D22"/>
    <mergeCell ref="E22:F22"/>
    <mergeCell ref="G22:H22"/>
    <mergeCell ref="I22:K22"/>
    <mergeCell ref="L22:N22"/>
    <mergeCell ref="O22:P22"/>
    <mergeCell ref="Q22:R22"/>
    <mergeCell ref="A21:B21"/>
    <mergeCell ref="C21:D21"/>
    <mergeCell ref="E21:F21"/>
    <mergeCell ref="G21:H21"/>
    <mergeCell ref="I21:K21"/>
    <mergeCell ref="L21:N21"/>
    <mergeCell ref="O21:P21"/>
    <mergeCell ref="Q21:R21"/>
    <mergeCell ref="L20:N20"/>
    <mergeCell ref="O20:P20"/>
    <mergeCell ref="Q20:R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A16:B16"/>
    <mergeCell ref="C16:D16"/>
    <mergeCell ref="E16:F16"/>
    <mergeCell ref="G16:H16"/>
    <mergeCell ref="I16:K16"/>
    <mergeCell ref="L16:N16"/>
    <mergeCell ref="O16:P16"/>
    <mergeCell ref="Q16:R16"/>
    <mergeCell ref="A18:B18"/>
    <mergeCell ref="C18:D18"/>
    <mergeCell ref="E18:F18"/>
    <mergeCell ref="G18:H18"/>
    <mergeCell ref="I18:K18"/>
    <mergeCell ref="L18:N18"/>
    <mergeCell ref="O18:P18"/>
    <mergeCell ref="Q18:R18"/>
    <mergeCell ref="L17:N17"/>
    <mergeCell ref="O17:P17"/>
    <mergeCell ref="Q17:R17"/>
    <mergeCell ref="A17:B17"/>
    <mergeCell ref="C17:D17"/>
    <mergeCell ref="E17:F17"/>
    <mergeCell ref="G17:H17"/>
    <mergeCell ref="I17:K17"/>
    <mergeCell ref="A9:AA9"/>
    <mergeCell ref="A10:AA10"/>
    <mergeCell ref="A11:AA11"/>
    <mergeCell ref="A15:B15"/>
    <mergeCell ref="C15:D15"/>
    <mergeCell ref="E15:F15"/>
    <mergeCell ref="G15:H15"/>
    <mergeCell ref="I15:K15"/>
    <mergeCell ref="L15:N15"/>
    <mergeCell ref="O15:P15"/>
    <mergeCell ref="Q15:R15"/>
  </mergeCells>
  <conditionalFormatting sqref="Y16:AA58">
    <cfRule type="iconSet" priority="1">
      <iconSet iconSet="3Arrows">
        <cfvo type="percent" val="0"/>
        <cfvo type="percent" val="20"/>
        <cfvo type="percent" val="25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22</xdr:col>
                <xdr:colOff>47625</xdr:colOff>
                <xdr:row>6</xdr:row>
                <xdr:rowOff>123825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2023-04-17T15:09:54Z</dcterms:created>
  <dcterms:modified xsi:type="dcterms:W3CDTF">2023-04-17T16:06:26Z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