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ppto\PRESUPUESTO DNBC\2020\informes presupuesto 2020\"/>
    </mc:Choice>
  </mc:AlternateContent>
  <bookViews>
    <workbookView xWindow="0" yWindow="0" windowWidth="20490" windowHeight="7755"/>
  </bookViews>
  <sheets>
    <sheet name="Hoja1" sheetId="1" r:id="rId1"/>
    <sheet name="Hoja2" sheetId="2" r:id="rId2"/>
  </sheets>
  <calcPr calcId="152511"/>
</workbook>
</file>

<file path=xl/calcChain.xml><?xml version="1.0" encoding="utf-8"?>
<calcChain xmlns="http://schemas.openxmlformats.org/spreadsheetml/2006/main">
  <c r="K53" i="1" l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K7" i="1"/>
  <c r="J7" i="1"/>
  <c r="I7" i="1"/>
  <c r="K6" i="1"/>
  <c r="J6" i="1"/>
  <c r="I6" i="1"/>
  <c r="K5" i="1"/>
  <c r="J5" i="1"/>
  <c r="I5" i="1"/>
  <c r="K4" i="1"/>
  <c r="J4" i="1"/>
  <c r="I4" i="1"/>
  <c r="K3" i="1"/>
  <c r="J3" i="1"/>
  <c r="I3" i="1"/>
  <c r="H53" i="1"/>
  <c r="G53" i="1"/>
  <c r="F53" i="1"/>
  <c r="E53" i="1"/>
  <c r="D53" i="1"/>
  <c r="C53" i="1"/>
</calcChain>
</file>

<file path=xl/sharedStrings.xml><?xml version="1.0" encoding="utf-8"?>
<sst xmlns="http://schemas.openxmlformats.org/spreadsheetml/2006/main" count="131" uniqueCount="68">
  <si>
    <t/>
  </si>
  <si>
    <t>CONCEPTO</t>
  </si>
  <si>
    <t>RECURSO</t>
  </si>
  <si>
    <t>APROPIACION
VIGENTE DEP.GSTO.</t>
  </si>
  <si>
    <t>TOTAL CDP
DEP.GSTOS</t>
  </si>
  <si>
    <t>APROPIACION
DISPONIBLE DEP.GSTO.</t>
  </si>
  <si>
    <t>TOTAL
COMPROMISO DEP.GSTOS</t>
  </si>
  <si>
    <t>TOTAL
OBLIGACIONES DEP.GSTOS</t>
  </si>
  <si>
    <t>TOTAL
ORDENES DE PAGO DEP.GSTOS</t>
  </si>
  <si>
    <t>RECURSOS CORRIENTES</t>
  </si>
  <si>
    <t>OTROS RECURSOS DEL TESORO</t>
  </si>
  <si>
    <t>SUELDO BÁSICO</t>
  </si>
  <si>
    <t>PRIMA TÉCNICA SALARIAL</t>
  </si>
  <si>
    <t>SUBSIDIO DE ALIMENTACIÓN</t>
  </si>
  <si>
    <t>PRIMA DE SERVICIO</t>
  </si>
  <si>
    <t>BONIFICACIÓN POR SERVICIOS PRESTADOS</t>
  </si>
  <si>
    <t>PRIMA DE NAVIDAD</t>
  </si>
  <si>
    <t>PRIMA DE VACACIONES</t>
  </si>
  <si>
    <t>PENSIONES</t>
  </si>
  <si>
    <t>SALUD</t>
  </si>
  <si>
    <t xml:space="preserve">AUXILIO DE CESANTÍAS </t>
  </si>
  <si>
    <t>CAJAS DE COMPENSACIÓN FAMILIAR</t>
  </si>
  <si>
    <t>APORTES GENERALES AL SISTEMA DE RIESGOS LABORALES</t>
  </si>
  <si>
    <t>APORTES AL ICBF</t>
  </si>
  <si>
    <t>APORTES AL SENA</t>
  </si>
  <si>
    <t>SUELDO DE VACACIONES</t>
  </si>
  <si>
    <t>INDEMNIZACIÓN POR VACACIONES</t>
  </si>
  <si>
    <t>BONIFICACIÓN ESPECIAL DE RECREACIÓN</t>
  </si>
  <si>
    <t>PRIMA TÉCNICA NO SALARIAL</t>
  </si>
  <si>
    <t>PRIMA DE COORDINACIÓN</t>
  </si>
  <si>
    <t>BONIFICACIÓN DE DIRECCIÓN</t>
  </si>
  <si>
    <t>MUEBLES, INSTRUMENTOS MUSICALES, ARTÍCULOS DE DEPORTE Y ANTIGÜEDADES</t>
  </si>
  <si>
    <t>MAQUINARIA PARA USO GENERAL</t>
  </si>
  <si>
    <t>DOTACIÓN (PRENDAS DE VESTIR Y CALZADO)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</si>
  <si>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</si>
  <si>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</si>
  <si>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</si>
  <si>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</si>
  <si>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</si>
  <si>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</si>
  <si>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</si>
  <si>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</si>
  <si>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</si>
  <si>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FINANCIEROS Y SERVICIOS CONEXOS</t>
  </si>
  <si>
    <t>SERVICIOS INMOBILIARIOS</t>
  </si>
  <si>
    <t>SERVICIOS DE ARRENDAMIENTO O ALQUILER SIN OPERARIO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</si>
  <si>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</si>
  <si>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</si>
  <si>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</si>
  <si>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</si>
  <si>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</si>
  <si>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</si>
  <si>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</si>
  <si>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</si>
  <si>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</si>
  <si>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IMPUESTO SOBRE VEHÍCULOS AUTOMOTORES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</si>
  <si>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</si>
  <si>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</si>
  <si>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</si>
  <si>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FONDOS ESPECIALES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</si>
  <si>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</si>
  <si>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</si>
  <si>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</si>
  <si>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</si>
  <si>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% DE COMPROMISO</t>
  </si>
  <si>
    <t>% DE OBLIGACION</t>
  </si>
  <si>
    <t>% DE PAGOS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</si>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</sst>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  <family val="2"/>
      <scheme val="minor"/>
    </font>
    <font>
      <sz val="11"/>
      <name val="Calibri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2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4" fillId="0" borderId="0" xfId="0" applyFont="1" applyFill="1" applyBorder="1"/>
    <xf numFmtId="0" fontId="4" fillId="0" borderId="2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9" fontId="4" fillId="0" borderId="1" xfId="1" applyFont="1" applyFill="1" applyBorder="1"/>
    <xf numFmtId="4" fontId="5" fillId="0" borderId="3" xfId="0" applyNumberFormat="1" applyFont="1" applyFill="1" applyBorder="1" applyAlignment="1">
      <alignment horizontal="right" vertical="center" wrapText="1" readingOrder="1"/>
    </xf>
    <xf numFmtId="0" fontId="5" fillId="0" borderId="3" xfId="0" applyNumberFormat="1" applyFont="1" applyFill="1" applyBorder="1" applyAlignment="1">
      <alignment horizontal="right" vertical="center" wrapText="1" readingOrder="1"/>
    </xf>
    <xf numFmtId="9" fontId="4" fillId="0" borderId="4" xfId="1" applyFont="1" applyFill="1" applyBorder="1"/>
    <xf numFmtId="9" fontId="4" fillId="0" borderId="5" xfId="1" applyFont="1" applyFill="1" applyBorder="1"/>
    <xf numFmtId="0" fontId="5" fillId="0" borderId="6" xfId="0" applyNumberFormat="1" applyFont="1" applyFill="1" applyBorder="1" applyAlignment="1">
      <alignment vertical="center" wrapText="1" readingOrder="1"/>
    </xf>
    <xf numFmtId="0" fontId="5" fillId="0" borderId="6" xfId="0" applyNumberFormat="1" applyFont="1" applyFill="1" applyBorder="1" applyAlignment="1">
      <alignment horizontal="left" vertical="center" wrapText="1" readingOrder="1"/>
    </xf>
    <xf numFmtId="4" fontId="5" fillId="0" borderId="6" xfId="0" applyNumberFormat="1" applyFont="1" applyFill="1" applyBorder="1" applyAlignment="1">
      <alignment horizontal="right" vertical="center" wrapText="1" readingOrder="1"/>
    </xf>
    <xf numFmtId="4" fontId="5" fillId="0" borderId="7" xfId="0" applyNumberFormat="1" applyFont="1" applyFill="1" applyBorder="1" applyAlignment="1">
      <alignment horizontal="right" vertical="center" wrapText="1" readingOrder="1"/>
    </xf>
    <xf numFmtId="9" fontId="4" fillId="0" borderId="8" xfId="1" applyFont="1" applyFill="1" applyBorder="1"/>
    <xf numFmtId="9" fontId="4" fillId="0" borderId="6" xfId="1" applyFont="1" applyFill="1" applyBorder="1"/>
    <xf numFmtId="9" fontId="4" fillId="0" borderId="9" xfId="1" applyFont="1" applyFill="1" applyBorder="1"/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4" fontId="6" fillId="0" borderId="11" xfId="0" applyNumberFormat="1" applyFont="1" applyFill="1" applyBorder="1"/>
    <xf numFmtId="4" fontId="6" fillId="0" borderId="12" xfId="0" applyNumberFormat="1" applyFont="1" applyFill="1" applyBorder="1"/>
    <xf numFmtId="9" fontId="6" fillId="0" borderId="10" xfId="1" applyFont="1" applyFill="1" applyBorder="1"/>
    <xf numFmtId="9" fontId="6" fillId="0" borderId="11" xfId="1" applyFont="1" applyFill="1" applyBorder="1"/>
    <xf numFmtId="9" fontId="6" fillId="0" borderId="13" xfId="1" applyFont="1" applyFill="1" applyBorder="1"/>
    <xf numFmtId="0" fontId="5" fillId="0" borderId="14" xfId="0" applyNumberFormat="1" applyFont="1" applyFill="1" applyBorder="1" applyAlignment="1">
      <alignment vertical="center" wrapText="1" readingOrder="1"/>
    </xf>
    <xf numFmtId="0" fontId="5" fillId="0" borderId="14" xfId="0" applyNumberFormat="1" applyFont="1" applyFill="1" applyBorder="1" applyAlignment="1">
      <alignment horizontal="left" vertical="center" wrapText="1" readingOrder="1"/>
    </xf>
    <xf numFmtId="4" fontId="5" fillId="0" borderId="14" xfId="0" applyNumberFormat="1" applyFont="1" applyFill="1" applyBorder="1" applyAlignment="1">
      <alignment horizontal="right" vertical="center" wrapText="1" readingOrder="1"/>
    </xf>
    <xf numFmtId="0" fontId="5" fillId="0" borderId="14" xfId="0" applyNumberFormat="1" applyFont="1" applyFill="1" applyBorder="1" applyAlignment="1">
      <alignment horizontal="right" vertical="center" wrapText="1" readingOrder="1"/>
    </xf>
    <xf numFmtId="4" fontId="5" fillId="0" borderId="15" xfId="0" applyNumberFormat="1" applyFont="1" applyFill="1" applyBorder="1" applyAlignment="1">
      <alignment horizontal="right" vertical="center" wrapText="1" readingOrder="1"/>
    </xf>
    <xf numFmtId="9" fontId="4" fillId="0" borderId="16" xfId="1" applyFont="1" applyFill="1" applyBorder="1"/>
    <xf numFmtId="9" fontId="4" fillId="0" borderId="14" xfId="1" applyFont="1" applyFill="1" applyBorder="1"/>
    <xf numFmtId="9" fontId="4" fillId="0" borderId="17" xfId="1" applyFont="1" applyFill="1" applyBorder="1"/>
    <xf numFmtId="0" fontId="5" fillId="2" borderId="10" xfId="0" applyNumberFormat="1" applyFont="1" applyFill="1" applyBorder="1" applyAlignment="1">
      <alignment horizontal="center" vertical="top" wrapText="1" readingOrder="1"/>
    </xf>
    <xf numFmtId="0" fontId="5" fillId="2" borderId="11" xfId="0" applyNumberFormat="1" applyFont="1" applyFill="1" applyBorder="1" applyAlignment="1">
      <alignment horizontal="center" vertical="top" wrapText="1" readingOrder="1"/>
    </xf>
    <xf numFmtId="0" fontId="5" fillId="2" borderId="12" xfId="0" applyNumberFormat="1" applyFont="1" applyFill="1" applyBorder="1" applyAlignment="1">
      <alignment horizontal="center" vertical="top" wrapText="1" readingOrder="1"/>
    </xf>
    <xf numFmtId="0" fontId="5" fillId="2" borderId="13" xfId="0" applyNumberFormat="1" applyFont="1" applyFill="1" applyBorder="1" applyAlignment="1">
      <alignment horizontal="center" vertical="top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showGridLines="0" tabSelected="1" topLeftCell="B47" workbookViewId="0">
      <selection activeCell="I53" sqref="I53"/>
    </sheetView>
  </sheetViews>
  <sheetFormatPr baseColWidth="10" defaultRowHeight="12"/>
  <cols>
    <col min="1" max="1" width="38.28515625" style="5" customWidth="1"/>
    <col min="2" max="2" width="19.7109375" style="5" customWidth="1"/>
    <col min="3" max="3" width="17.5703125" style="5" customWidth="1"/>
    <col min="4" max="8" width="15.7109375" style="5" bestFit="1" customWidth="1"/>
    <col min="9" max="9" width="12.7109375" style="5" customWidth="1"/>
    <col min="10" max="16384" width="11.42578125" style="5"/>
  </cols>
  <sheetData>
    <row r="1" spans="1:11" ht="12.75" thickBot="1">
      <c r="A1" s="6"/>
      <c r="B1" s="6"/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</row>
    <row r="2" spans="1:11" ht="48" customHeight="1" thickBot="1">
      <c r="A2" s="38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40" t="s">
        <v>8</v>
      </c>
      <c r="I2" s="38" t="s">
        <v>64</v>
      </c>
      <c r="J2" s="39" t="s">
        <v>65</v>
      </c>
      <c r="K2" s="41" t="s">
        <v>66</v>
      </c>
    </row>
    <row r="3" spans="1:11" ht="12" customHeight="1">
      <c r="A3" s="30" t="s">
        <v>11</v>
      </c>
      <c r="B3" s="31" t="s">
        <v>9</v>
      </c>
      <c r="C3" s="32">
        <v>1472600000</v>
      </c>
      <c r="D3" s="32">
        <v>1472600000</v>
      </c>
      <c r="E3" s="33">
        <v>0</v>
      </c>
      <c r="F3" s="32">
        <v>661796328</v>
      </c>
      <c r="G3" s="32">
        <v>661796328</v>
      </c>
      <c r="H3" s="34">
        <v>661796328</v>
      </c>
      <c r="I3" s="35">
        <f>+F3/C3</f>
        <v>0.44940671465435283</v>
      </c>
      <c r="J3" s="36">
        <f>+G3/C3</f>
        <v>0.44940671465435283</v>
      </c>
      <c r="K3" s="37">
        <f>+H3/C3</f>
        <v>0.44940671465435283</v>
      </c>
    </row>
    <row r="4" spans="1:11" ht="12" customHeight="1">
      <c r="A4" s="7" t="s">
        <v>12</v>
      </c>
      <c r="B4" s="8" t="s">
        <v>9</v>
      </c>
      <c r="C4" s="9">
        <v>199000000</v>
      </c>
      <c r="D4" s="9">
        <v>199000000</v>
      </c>
      <c r="E4" s="10">
        <v>0</v>
      </c>
      <c r="F4" s="9">
        <v>69525350</v>
      </c>
      <c r="G4" s="9">
        <v>69525350</v>
      </c>
      <c r="H4" s="12">
        <v>69525350</v>
      </c>
      <c r="I4" s="14">
        <f t="shared" ref="I4:I53" si="0">+F4/C4</f>
        <v>0.34937361809045225</v>
      </c>
      <c r="J4" s="11">
        <f t="shared" ref="J4:J53" si="1">+G4/C4</f>
        <v>0.34937361809045225</v>
      </c>
      <c r="K4" s="15">
        <f t="shared" ref="K4:K53" si="2">+H4/C4</f>
        <v>0.34937361809045225</v>
      </c>
    </row>
    <row r="5" spans="1:11" ht="12" customHeight="1">
      <c r="A5" s="7" t="s">
        <v>13</v>
      </c>
      <c r="B5" s="8" t="s">
        <v>9</v>
      </c>
      <c r="C5" s="9">
        <v>3500000</v>
      </c>
      <c r="D5" s="9">
        <v>3500000</v>
      </c>
      <c r="E5" s="10">
        <v>0</v>
      </c>
      <c r="F5" s="9">
        <v>991470</v>
      </c>
      <c r="G5" s="9">
        <v>991470</v>
      </c>
      <c r="H5" s="12">
        <v>991470</v>
      </c>
      <c r="I5" s="14">
        <f t="shared" si="0"/>
        <v>0.28327714285714284</v>
      </c>
      <c r="J5" s="11">
        <f t="shared" si="1"/>
        <v>0.28327714285714284</v>
      </c>
      <c r="K5" s="15">
        <f t="shared" si="2"/>
        <v>0.28327714285714284</v>
      </c>
    </row>
    <row r="6" spans="1:11" ht="12" customHeight="1">
      <c r="A6" s="7" t="s">
        <v>14</v>
      </c>
      <c r="B6" s="8" t="s">
        <v>9</v>
      </c>
      <c r="C6" s="9">
        <v>75000000</v>
      </c>
      <c r="D6" s="9">
        <v>75000000</v>
      </c>
      <c r="E6" s="10">
        <v>0</v>
      </c>
      <c r="F6" s="9">
        <v>12050861</v>
      </c>
      <c r="G6" s="9">
        <v>12050861</v>
      </c>
      <c r="H6" s="12">
        <v>12050861</v>
      </c>
      <c r="I6" s="14">
        <f t="shared" si="0"/>
        <v>0.16067814666666666</v>
      </c>
      <c r="J6" s="11">
        <f t="shared" si="1"/>
        <v>0.16067814666666666</v>
      </c>
      <c r="K6" s="15">
        <f t="shared" si="2"/>
        <v>0.16067814666666666</v>
      </c>
    </row>
    <row r="7" spans="1:11" ht="12" customHeight="1">
      <c r="A7" s="7" t="s">
        <v>15</v>
      </c>
      <c r="B7" s="8" t="s">
        <v>9</v>
      </c>
      <c r="C7" s="9">
        <v>53000000</v>
      </c>
      <c r="D7" s="9">
        <v>53000000</v>
      </c>
      <c r="E7" s="10">
        <v>0</v>
      </c>
      <c r="F7" s="9">
        <v>16257073</v>
      </c>
      <c r="G7" s="9">
        <v>16257073</v>
      </c>
      <c r="H7" s="12">
        <v>16257073</v>
      </c>
      <c r="I7" s="14">
        <f t="shared" si="0"/>
        <v>0.30673722641509432</v>
      </c>
      <c r="J7" s="11">
        <f t="shared" si="1"/>
        <v>0.30673722641509432</v>
      </c>
      <c r="K7" s="15">
        <f t="shared" si="2"/>
        <v>0.30673722641509432</v>
      </c>
    </row>
    <row r="8" spans="1:11" ht="12" customHeight="1">
      <c r="A8" s="7" t="s">
        <v>16</v>
      </c>
      <c r="B8" s="8" t="s">
        <v>9</v>
      </c>
      <c r="C8" s="9">
        <v>110784192</v>
      </c>
      <c r="D8" s="9">
        <v>110784192</v>
      </c>
      <c r="E8" s="10">
        <v>0</v>
      </c>
      <c r="F8" s="9">
        <v>4957551</v>
      </c>
      <c r="G8" s="9">
        <v>4957551</v>
      </c>
      <c r="H8" s="12">
        <v>4957551</v>
      </c>
      <c r="I8" s="14">
        <f t="shared" si="0"/>
        <v>4.47496245673751E-2</v>
      </c>
      <c r="J8" s="11">
        <f t="shared" si="1"/>
        <v>4.47496245673751E-2</v>
      </c>
      <c r="K8" s="15">
        <f t="shared" si="2"/>
        <v>4.47496245673751E-2</v>
      </c>
    </row>
    <row r="9" spans="1:11" ht="12" customHeight="1">
      <c r="A9" s="7" t="s">
        <v>17</v>
      </c>
      <c r="B9" s="8" t="s">
        <v>9</v>
      </c>
      <c r="C9" s="9">
        <v>108215808</v>
      </c>
      <c r="D9" s="9">
        <v>108215808</v>
      </c>
      <c r="E9" s="10">
        <v>0</v>
      </c>
      <c r="F9" s="9">
        <v>65764138</v>
      </c>
      <c r="G9" s="9">
        <v>65764138</v>
      </c>
      <c r="H9" s="12">
        <v>65764138</v>
      </c>
      <c r="I9" s="14">
        <f t="shared" si="0"/>
        <v>0.6077128583653878</v>
      </c>
      <c r="J9" s="11">
        <f t="shared" si="1"/>
        <v>0.6077128583653878</v>
      </c>
      <c r="K9" s="15">
        <f t="shared" si="2"/>
        <v>0.6077128583653878</v>
      </c>
    </row>
    <row r="10" spans="1:11" ht="12" customHeight="1">
      <c r="A10" s="7" t="s">
        <v>18</v>
      </c>
      <c r="B10" s="8" t="s">
        <v>9</v>
      </c>
      <c r="C10" s="9">
        <v>184000000</v>
      </c>
      <c r="D10" s="9">
        <v>184000000</v>
      </c>
      <c r="E10" s="10">
        <v>0</v>
      </c>
      <c r="F10" s="9">
        <v>88722461</v>
      </c>
      <c r="G10" s="9">
        <v>88722461</v>
      </c>
      <c r="H10" s="12">
        <v>88722461</v>
      </c>
      <c r="I10" s="14">
        <f t="shared" si="0"/>
        <v>0.48218728804347827</v>
      </c>
      <c r="J10" s="11">
        <f t="shared" si="1"/>
        <v>0.48218728804347827</v>
      </c>
      <c r="K10" s="15">
        <f t="shared" si="2"/>
        <v>0.48218728804347827</v>
      </c>
    </row>
    <row r="11" spans="1:11" ht="12" customHeight="1">
      <c r="A11" s="7" t="s">
        <v>19</v>
      </c>
      <c r="B11" s="8" t="s">
        <v>9</v>
      </c>
      <c r="C11" s="9">
        <v>118275000</v>
      </c>
      <c r="D11" s="9">
        <v>118275000</v>
      </c>
      <c r="E11" s="10">
        <v>0</v>
      </c>
      <c r="F11" s="9">
        <v>62848661</v>
      </c>
      <c r="G11" s="9">
        <v>62848661</v>
      </c>
      <c r="H11" s="12">
        <v>62848661</v>
      </c>
      <c r="I11" s="14">
        <f t="shared" si="0"/>
        <v>0.53137739167195097</v>
      </c>
      <c r="J11" s="11">
        <f t="shared" si="1"/>
        <v>0.53137739167195097</v>
      </c>
      <c r="K11" s="15">
        <f t="shared" si="2"/>
        <v>0.53137739167195097</v>
      </c>
    </row>
    <row r="12" spans="1:11" ht="12" customHeight="1">
      <c r="A12" s="7" t="s">
        <v>20</v>
      </c>
      <c r="B12" s="8" t="s">
        <v>9</v>
      </c>
      <c r="C12" s="9">
        <v>135710000</v>
      </c>
      <c r="D12" s="9">
        <v>135710000</v>
      </c>
      <c r="E12" s="10">
        <v>0</v>
      </c>
      <c r="F12" s="9">
        <v>61003700</v>
      </c>
      <c r="G12" s="9">
        <v>61003700</v>
      </c>
      <c r="H12" s="12">
        <v>61003700</v>
      </c>
      <c r="I12" s="14">
        <f t="shared" si="0"/>
        <v>0.44951514258344999</v>
      </c>
      <c r="J12" s="11">
        <f t="shared" si="1"/>
        <v>0.44951514258344999</v>
      </c>
      <c r="K12" s="15">
        <f t="shared" si="2"/>
        <v>0.44951514258344999</v>
      </c>
    </row>
    <row r="13" spans="1:11" ht="12" customHeight="1">
      <c r="A13" s="7" t="s">
        <v>21</v>
      </c>
      <c r="B13" s="8" t="s">
        <v>9</v>
      </c>
      <c r="C13" s="9">
        <v>67957000</v>
      </c>
      <c r="D13" s="9">
        <v>67957000</v>
      </c>
      <c r="E13" s="10">
        <v>0</v>
      </c>
      <c r="F13" s="9">
        <v>30382100</v>
      </c>
      <c r="G13" s="9">
        <v>30382100</v>
      </c>
      <c r="H13" s="12">
        <v>30382100</v>
      </c>
      <c r="I13" s="14">
        <f t="shared" si="0"/>
        <v>0.44707829951292727</v>
      </c>
      <c r="J13" s="11">
        <f t="shared" si="1"/>
        <v>0.44707829951292727</v>
      </c>
      <c r="K13" s="15">
        <f t="shared" si="2"/>
        <v>0.44707829951292727</v>
      </c>
    </row>
    <row r="14" spans="1:11" ht="24" customHeight="1">
      <c r="A14" s="7" t="s">
        <v>22</v>
      </c>
      <c r="B14" s="8" t="s">
        <v>9</v>
      </c>
      <c r="C14" s="9">
        <v>79678000</v>
      </c>
      <c r="D14" s="9">
        <v>79678000</v>
      </c>
      <c r="E14" s="10">
        <v>0</v>
      </c>
      <c r="F14" s="9">
        <v>31050300</v>
      </c>
      <c r="G14" s="9">
        <v>31050300</v>
      </c>
      <c r="H14" s="12">
        <v>31050300</v>
      </c>
      <c r="I14" s="14">
        <f t="shared" si="0"/>
        <v>0.38969728155827205</v>
      </c>
      <c r="J14" s="11">
        <f t="shared" si="1"/>
        <v>0.38969728155827205</v>
      </c>
      <c r="K14" s="15">
        <f t="shared" si="2"/>
        <v>0.38969728155827205</v>
      </c>
    </row>
    <row r="15" spans="1:11" ht="12" customHeight="1">
      <c r="A15" s="7" t="s">
        <v>23</v>
      </c>
      <c r="B15" s="8" t="s">
        <v>9</v>
      </c>
      <c r="C15" s="9">
        <v>53790000</v>
      </c>
      <c r="D15" s="9">
        <v>53790000</v>
      </c>
      <c r="E15" s="10">
        <v>0</v>
      </c>
      <c r="F15" s="9">
        <v>22788900</v>
      </c>
      <c r="G15" s="9">
        <v>22788900</v>
      </c>
      <c r="H15" s="12">
        <v>22788900</v>
      </c>
      <c r="I15" s="14">
        <f t="shared" si="0"/>
        <v>0.42366424986056889</v>
      </c>
      <c r="J15" s="11">
        <f t="shared" si="1"/>
        <v>0.42366424986056889</v>
      </c>
      <c r="K15" s="15">
        <f t="shared" si="2"/>
        <v>0.42366424986056889</v>
      </c>
    </row>
    <row r="16" spans="1:11" ht="12" customHeight="1">
      <c r="A16" s="7" t="s">
        <v>24</v>
      </c>
      <c r="B16" s="8" t="s">
        <v>9</v>
      </c>
      <c r="C16" s="9">
        <v>27590000</v>
      </c>
      <c r="D16" s="9">
        <v>27590000</v>
      </c>
      <c r="E16" s="10">
        <v>0</v>
      </c>
      <c r="F16" s="9">
        <v>15196200</v>
      </c>
      <c r="G16" s="9">
        <v>15196200</v>
      </c>
      <c r="H16" s="12">
        <v>15196200</v>
      </c>
      <c r="I16" s="14">
        <f t="shared" si="0"/>
        <v>0.55078651685393254</v>
      </c>
      <c r="J16" s="11">
        <f t="shared" si="1"/>
        <v>0.55078651685393254</v>
      </c>
      <c r="K16" s="15">
        <f t="shared" si="2"/>
        <v>0.55078651685393254</v>
      </c>
    </row>
    <row r="17" spans="1:11" ht="12" customHeight="1">
      <c r="A17" s="7" t="s">
        <v>25</v>
      </c>
      <c r="B17" s="8" t="s">
        <v>9</v>
      </c>
      <c r="C17" s="9">
        <v>90000000</v>
      </c>
      <c r="D17" s="9">
        <v>90000000</v>
      </c>
      <c r="E17" s="10">
        <v>0</v>
      </c>
      <c r="F17" s="9">
        <v>17256924</v>
      </c>
      <c r="G17" s="9">
        <v>17256924</v>
      </c>
      <c r="H17" s="12">
        <v>17256924</v>
      </c>
      <c r="I17" s="14">
        <f t="shared" si="0"/>
        <v>0.19174359999999999</v>
      </c>
      <c r="J17" s="11">
        <f t="shared" si="1"/>
        <v>0.19174359999999999</v>
      </c>
      <c r="K17" s="15">
        <f t="shared" si="2"/>
        <v>0.19174359999999999</v>
      </c>
    </row>
    <row r="18" spans="1:11" ht="12" customHeight="1">
      <c r="A18" s="7" t="s">
        <v>26</v>
      </c>
      <c r="B18" s="8" t="s">
        <v>9</v>
      </c>
      <c r="C18" s="9">
        <v>52994290</v>
      </c>
      <c r="D18" s="9">
        <v>52994290</v>
      </c>
      <c r="E18" s="10">
        <v>0</v>
      </c>
      <c r="F18" s="9">
        <v>52260275</v>
      </c>
      <c r="G18" s="9">
        <v>52260275</v>
      </c>
      <c r="H18" s="12">
        <v>52260275</v>
      </c>
      <c r="I18" s="14">
        <f t="shared" si="0"/>
        <v>0.98614916814622855</v>
      </c>
      <c r="J18" s="11">
        <f t="shared" si="1"/>
        <v>0.98614916814622855</v>
      </c>
      <c r="K18" s="15">
        <f t="shared" si="2"/>
        <v>0.98614916814622855</v>
      </c>
    </row>
    <row r="19" spans="1:11" ht="12" customHeight="1">
      <c r="A19" s="7" t="s">
        <v>27</v>
      </c>
      <c r="B19" s="8" t="s">
        <v>9</v>
      </c>
      <c r="C19" s="9">
        <v>11005710</v>
      </c>
      <c r="D19" s="9">
        <v>11005710</v>
      </c>
      <c r="E19" s="10">
        <v>0</v>
      </c>
      <c r="F19" s="9">
        <v>6856426</v>
      </c>
      <c r="G19" s="9">
        <v>6856426</v>
      </c>
      <c r="H19" s="12">
        <v>6856426</v>
      </c>
      <c r="I19" s="14">
        <f t="shared" si="0"/>
        <v>0.62298806710334909</v>
      </c>
      <c r="J19" s="11">
        <f t="shared" si="1"/>
        <v>0.62298806710334909</v>
      </c>
      <c r="K19" s="15">
        <f t="shared" si="2"/>
        <v>0.62298806710334909</v>
      </c>
    </row>
    <row r="20" spans="1:11" ht="12" customHeight="1">
      <c r="A20" s="7" t="s">
        <v>28</v>
      </c>
      <c r="B20" s="8" t="s">
        <v>9</v>
      </c>
      <c r="C20" s="9">
        <v>66000000</v>
      </c>
      <c r="D20" s="9">
        <v>66000000</v>
      </c>
      <c r="E20" s="10">
        <v>0</v>
      </c>
      <c r="F20" s="9">
        <v>29467379</v>
      </c>
      <c r="G20" s="9">
        <v>29467379</v>
      </c>
      <c r="H20" s="12">
        <v>29467379</v>
      </c>
      <c r="I20" s="14">
        <f t="shared" si="0"/>
        <v>0.44647543939393941</v>
      </c>
      <c r="J20" s="11">
        <f t="shared" si="1"/>
        <v>0.44647543939393941</v>
      </c>
      <c r="K20" s="15">
        <f t="shared" si="2"/>
        <v>0.44647543939393941</v>
      </c>
    </row>
    <row r="21" spans="1:11" ht="12" customHeight="1">
      <c r="A21" s="7" t="s">
        <v>29</v>
      </c>
      <c r="B21" s="8" t="s">
        <v>9</v>
      </c>
      <c r="C21" s="9">
        <v>46000000</v>
      </c>
      <c r="D21" s="9">
        <v>46000000</v>
      </c>
      <c r="E21" s="10">
        <v>0</v>
      </c>
      <c r="F21" s="9">
        <v>20624865</v>
      </c>
      <c r="G21" s="9">
        <v>20624865</v>
      </c>
      <c r="H21" s="12">
        <v>20624865</v>
      </c>
      <c r="I21" s="14">
        <f t="shared" si="0"/>
        <v>0.44836663043478259</v>
      </c>
      <c r="J21" s="11">
        <f t="shared" si="1"/>
        <v>0.44836663043478259</v>
      </c>
      <c r="K21" s="15">
        <f t="shared" si="2"/>
        <v>0.44836663043478259</v>
      </c>
    </row>
    <row r="22" spans="1:11" ht="12" customHeight="1">
      <c r="A22" s="7" t="s">
        <v>30</v>
      </c>
      <c r="B22" s="8" t="s">
        <v>9</v>
      </c>
      <c r="C22" s="9">
        <v>68000000</v>
      </c>
      <c r="D22" s="9">
        <v>68000000</v>
      </c>
      <c r="E22" s="10">
        <v>0</v>
      </c>
      <c r="F22" s="9">
        <v>4981314</v>
      </c>
      <c r="G22" s="9">
        <v>4981314</v>
      </c>
      <c r="H22" s="12">
        <v>4981314</v>
      </c>
      <c r="I22" s="14">
        <f t="shared" si="0"/>
        <v>7.3254617647058817E-2</v>
      </c>
      <c r="J22" s="11">
        <f t="shared" si="1"/>
        <v>7.3254617647058817E-2</v>
      </c>
      <c r="K22" s="15">
        <f t="shared" si="2"/>
        <v>7.3254617647058817E-2</v>
      </c>
    </row>
    <row r="23" spans="1:11" ht="24" customHeight="1">
      <c r="A23" s="7" t="s">
        <v>31</v>
      </c>
      <c r="B23" s="8" t="s">
        <v>9</v>
      </c>
      <c r="C23" s="9">
        <v>40000000</v>
      </c>
      <c r="D23" s="10">
        <v>0</v>
      </c>
      <c r="E23" s="9">
        <v>40000000</v>
      </c>
      <c r="F23" s="10">
        <v>0</v>
      </c>
      <c r="G23" s="10">
        <v>0</v>
      </c>
      <c r="H23" s="13">
        <v>0</v>
      </c>
      <c r="I23" s="14">
        <f t="shared" si="0"/>
        <v>0</v>
      </c>
      <c r="J23" s="11">
        <f t="shared" si="1"/>
        <v>0</v>
      </c>
      <c r="K23" s="15">
        <f t="shared" si="2"/>
        <v>0</v>
      </c>
    </row>
    <row r="24" spans="1:11" ht="12" customHeight="1">
      <c r="A24" s="7" t="s">
        <v>32</v>
      </c>
      <c r="B24" s="8" t="s">
        <v>9</v>
      </c>
      <c r="C24" s="9">
        <v>7400000</v>
      </c>
      <c r="D24" s="10">
        <v>0</v>
      </c>
      <c r="E24" s="9">
        <v>7400000</v>
      </c>
      <c r="F24" s="10">
        <v>0</v>
      </c>
      <c r="G24" s="10">
        <v>0</v>
      </c>
      <c r="H24" s="13">
        <v>0</v>
      </c>
      <c r="I24" s="14">
        <f t="shared" si="0"/>
        <v>0</v>
      </c>
      <c r="J24" s="11">
        <f t="shared" si="1"/>
        <v>0</v>
      </c>
      <c r="K24" s="15">
        <f t="shared" si="2"/>
        <v>0</v>
      </c>
    </row>
    <row r="25" spans="1:11" ht="12" customHeight="1">
      <c r="A25" s="7" t="s">
        <v>33</v>
      </c>
      <c r="B25" s="8" t="s">
        <v>9</v>
      </c>
      <c r="C25" s="9">
        <v>35000000</v>
      </c>
      <c r="D25" s="10">
        <v>0</v>
      </c>
      <c r="E25" s="9">
        <v>35000000</v>
      </c>
      <c r="F25" s="10">
        <v>0</v>
      </c>
      <c r="G25" s="10">
        <v>0</v>
      </c>
      <c r="H25" s="13">
        <v>0</v>
      </c>
      <c r="I25" s="14">
        <f t="shared" si="0"/>
        <v>0</v>
      </c>
      <c r="J25" s="11">
        <f t="shared" si="1"/>
        <v>0</v>
      </c>
      <c r="K25" s="15">
        <f t="shared" si="2"/>
        <v>0</v>
      </c>
    </row>
    <row r="26" spans="1:11" ht="36" customHeight="1">
      <c r="A26" s="7" t="s">
        <v>34</v>
      </c>
      <c r="B26" s="8" t="s">
        <v>9</v>
      </c>
      <c r="C26" s="9">
        <v>13282065</v>
      </c>
      <c r="D26" s="9">
        <v>13282065</v>
      </c>
      <c r="E26" s="10">
        <v>0</v>
      </c>
      <c r="F26" s="9">
        <v>13272665</v>
      </c>
      <c r="G26" s="9">
        <v>13272665</v>
      </c>
      <c r="H26" s="12">
        <v>13272665</v>
      </c>
      <c r="I26" s="14">
        <f t="shared" si="0"/>
        <v>0.99929227872322568</v>
      </c>
      <c r="J26" s="11">
        <f t="shared" si="1"/>
        <v>0.99929227872322568</v>
      </c>
      <c r="K26" s="15">
        <f t="shared" si="2"/>
        <v>0.99929227872322568</v>
      </c>
    </row>
    <row r="27" spans="1:11" ht="36" customHeight="1">
      <c r="A27" s="7" t="s">
        <v>35</v>
      </c>
      <c r="B27" s="8" t="s">
        <v>9</v>
      </c>
      <c r="C27" s="9">
        <v>26522500</v>
      </c>
      <c r="D27" s="9">
        <v>26522500</v>
      </c>
      <c r="E27" s="10">
        <v>0</v>
      </c>
      <c r="F27" s="9">
        <v>26522500</v>
      </c>
      <c r="G27" s="9">
        <v>1343861</v>
      </c>
      <c r="H27" s="12">
        <v>1343861</v>
      </c>
      <c r="I27" s="14">
        <f t="shared" si="0"/>
        <v>1</v>
      </c>
      <c r="J27" s="11">
        <f t="shared" si="1"/>
        <v>5.0668715241775852E-2</v>
      </c>
      <c r="K27" s="15">
        <f t="shared" si="2"/>
        <v>5.0668715241775852E-2</v>
      </c>
    </row>
    <row r="28" spans="1:11" ht="36" customHeight="1">
      <c r="A28" s="7" t="s">
        <v>36</v>
      </c>
      <c r="B28" s="8" t="s">
        <v>9</v>
      </c>
      <c r="C28" s="9">
        <v>37955193</v>
      </c>
      <c r="D28" s="9">
        <v>13273093</v>
      </c>
      <c r="E28" s="9">
        <v>24682100</v>
      </c>
      <c r="F28" s="9">
        <v>13273093</v>
      </c>
      <c r="G28" s="9">
        <v>13273093</v>
      </c>
      <c r="H28" s="12">
        <v>13273093</v>
      </c>
      <c r="I28" s="14">
        <f t="shared" si="0"/>
        <v>0.34970426839879326</v>
      </c>
      <c r="J28" s="11">
        <f t="shared" si="1"/>
        <v>0.34970426839879326</v>
      </c>
      <c r="K28" s="15">
        <f t="shared" si="2"/>
        <v>0.34970426839879326</v>
      </c>
    </row>
    <row r="29" spans="1:11" ht="24" customHeight="1">
      <c r="A29" s="7" t="s">
        <v>37</v>
      </c>
      <c r="B29" s="8" t="s">
        <v>9</v>
      </c>
      <c r="C29" s="9">
        <v>112683482</v>
      </c>
      <c r="D29" s="9">
        <v>1826896</v>
      </c>
      <c r="E29" s="9">
        <v>110856586</v>
      </c>
      <c r="F29" s="9">
        <v>1199996</v>
      </c>
      <c r="G29" s="10">
        <v>0</v>
      </c>
      <c r="H29" s="13">
        <v>0</v>
      </c>
      <c r="I29" s="14">
        <f t="shared" si="0"/>
        <v>1.0649262684303632E-2</v>
      </c>
      <c r="J29" s="11">
        <f t="shared" si="1"/>
        <v>0</v>
      </c>
      <c r="K29" s="15">
        <f t="shared" si="2"/>
        <v>0</v>
      </c>
    </row>
    <row r="30" spans="1:11" ht="12" customHeight="1">
      <c r="A30" s="7" t="s">
        <v>38</v>
      </c>
      <c r="B30" s="8" t="s">
        <v>9</v>
      </c>
      <c r="C30" s="9">
        <v>145065006</v>
      </c>
      <c r="D30" s="10">
        <v>0</v>
      </c>
      <c r="E30" s="9">
        <v>145065006</v>
      </c>
      <c r="F30" s="10">
        <v>0</v>
      </c>
      <c r="G30" s="10">
        <v>0</v>
      </c>
      <c r="H30" s="13">
        <v>0</v>
      </c>
      <c r="I30" s="14">
        <f t="shared" si="0"/>
        <v>0</v>
      </c>
      <c r="J30" s="11">
        <f t="shared" si="1"/>
        <v>0</v>
      </c>
      <c r="K30" s="15">
        <f t="shared" si="2"/>
        <v>0</v>
      </c>
    </row>
    <row r="31" spans="1:11" ht="24" customHeight="1">
      <c r="A31" s="7" t="s">
        <v>39</v>
      </c>
      <c r="B31" s="8" t="s">
        <v>9</v>
      </c>
      <c r="C31" s="9">
        <v>18491877</v>
      </c>
      <c r="D31" s="9">
        <v>17213206</v>
      </c>
      <c r="E31" s="9">
        <v>1278671</v>
      </c>
      <c r="F31" s="9">
        <v>14523966</v>
      </c>
      <c r="G31" s="9">
        <v>14523966</v>
      </c>
      <c r="H31" s="12">
        <v>14523966</v>
      </c>
      <c r="I31" s="14">
        <f t="shared" si="0"/>
        <v>0.78542410810973917</v>
      </c>
      <c r="J31" s="11">
        <f t="shared" si="1"/>
        <v>0.78542410810973917</v>
      </c>
      <c r="K31" s="15">
        <f t="shared" si="2"/>
        <v>0.78542410810973917</v>
      </c>
    </row>
    <row r="32" spans="1:11" ht="12" customHeight="1">
      <c r="A32" s="7" t="s">
        <v>40</v>
      </c>
      <c r="B32" s="8" t="s">
        <v>9</v>
      </c>
      <c r="C32" s="9">
        <v>27696411</v>
      </c>
      <c r="D32" s="9">
        <v>27696411</v>
      </c>
      <c r="E32" s="10">
        <v>0</v>
      </c>
      <c r="F32" s="9">
        <v>25045000</v>
      </c>
      <c r="G32" s="9">
        <v>19392906</v>
      </c>
      <c r="H32" s="12">
        <v>19392906</v>
      </c>
      <c r="I32" s="14">
        <f t="shared" si="0"/>
        <v>0.90426878775015285</v>
      </c>
      <c r="J32" s="11">
        <f t="shared" si="1"/>
        <v>0.70019563184558464</v>
      </c>
      <c r="K32" s="15">
        <f t="shared" si="2"/>
        <v>0.70019563184558464</v>
      </c>
    </row>
    <row r="33" spans="1:11" ht="12" customHeight="1">
      <c r="A33" s="7" t="s">
        <v>41</v>
      </c>
      <c r="B33" s="8" t="s">
        <v>9</v>
      </c>
      <c r="C33" s="9">
        <v>2300000</v>
      </c>
      <c r="D33" s="9">
        <v>205887</v>
      </c>
      <c r="E33" s="9">
        <v>2094113</v>
      </c>
      <c r="F33" s="9">
        <v>205887</v>
      </c>
      <c r="G33" s="9">
        <v>205887</v>
      </c>
      <c r="H33" s="12">
        <v>205887</v>
      </c>
      <c r="I33" s="14">
        <f t="shared" si="0"/>
        <v>8.9516086956521745E-2</v>
      </c>
      <c r="J33" s="11">
        <f t="shared" si="1"/>
        <v>8.9516086956521745E-2</v>
      </c>
      <c r="K33" s="15">
        <f t="shared" si="2"/>
        <v>8.9516086956521745E-2</v>
      </c>
    </row>
    <row r="34" spans="1:11" ht="36" customHeight="1">
      <c r="A34" s="7" t="s">
        <v>42</v>
      </c>
      <c r="B34" s="8" t="s">
        <v>9</v>
      </c>
      <c r="C34" s="9">
        <v>9663158</v>
      </c>
      <c r="D34" s="9">
        <v>9663158</v>
      </c>
      <c r="E34" s="10">
        <v>0</v>
      </c>
      <c r="F34" s="9">
        <v>4982420</v>
      </c>
      <c r="G34" s="9">
        <v>4982420</v>
      </c>
      <c r="H34" s="12">
        <v>4982420</v>
      </c>
      <c r="I34" s="14">
        <f t="shared" si="0"/>
        <v>0.51560990723736488</v>
      </c>
      <c r="J34" s="11">
        <f t="shared" si="1"/>
        <v>0.51560990723736488</v>
      </c>
      <c r="K34" s="15">
        <f t="shared" si="2"/>
        <v>0.51560990723736488</v>
      </c>
    </row>
    <row r="35" spans="1:11" ht="24" customHeight="1">
      <c r="A35" s="7" t="s">
        <v>43</v>
      </c>
      <c r="B35" s="8" t="s">
        <v>9</v>
      </c>
      <c r="C35" s="9">
        <v>9517794.0600000005</v>
      </c>
      <c r="D35" s="10">
        <v>0</v>
      </c>
      <c r="E35" s="9">
        <v>9517794.0600000005</v>
      </c>
      <c r="F35" s="10">
        <v>0</v>
      </c>
      <c r="G35" s="10">
        <v>0</v>
      </c>
      <c r="H35" s="13">
        <v>0</v>
      </c>
      <c r="I35" s="14">
        <f t="shared" si="0"/>
        <v>0</v>
      </c>
      <c r="J35" s="11">
        <f t="shared" si="1"/>
        <v>0</v>
      </c>
      <c r="K35" s="15">
        <f t="shared" si="2"/>
        <v>0</v>
      </c>
    </row>
    <row r="36" spans="1:11" ht="12" customHeight="1">
      <c r="A36" s="7" t="s">
        <v>44</v>
      </c>
      <c r="B36" s="8" t="s">
        <v>9</v>
      </c>
      <c r="C36" s="9">
        <v>463709996</v>
      </c>
      <c r="D36" s="9">
        <v>462818208</v>
      </c>
      <c r="E36" s="9">
        <v>891788</v>
      </c>
      <c r="F36" s="9">
        <v>462818208</v>
      </c>
      <c r="G36" s="9">
        <v>192840920</v>
      </c>
      <c r="H36" s="12">
        <v>192840920</v>
      </c>
      <c r="I36" s="14">
        <f t="shared" si="0"/>
        <v>0.99807684111256467</v>
      </c>
      <c r="J36" s="11">
        <f t="shared" si="1"/>
        <v>0.41586535046356859</v>
      </c>
      <c r="K36" s="15">
        <f t="shared" si="2"/>
        <v>0.41586535046356859</v>
      </c>
    </row>
    <row r="37" spans="1:11" ht="24" customHeight="1">
      <c r="A37" s="7" t="s">
        <v>45</v>
      </c>
      <c r="B37" s="8" t="s">
        <v>9</v>
      </c>
      <c r="C37" s="9">
        <v>15200000</v>
      </c>
      <c r="D37" s="9">
        <v>15200000</v>
      </c>
      <c r="E37" s="10">
        <v>0</v>
      </c>
      <c r="F37" s="9">
        <v>15200000</v>
      </c>
      <c r="G37" s="10">
        <v>0</v>
      </c>
      <c r="H37" s="13">
        <v>0</v>
      </c>
      <c r="I37" s="14">
        <f t="shared" si="0"/>
        <v>1</v>
      </c>
      <c r="J37" s="11">
        <f t="shared" si="1"/>
        <v>0</v>
      </c>
      <c r="K37" s="15">
        <f t="shared" si="2"/>
        <v>0</v>
      </c>
    </row>
    <row r="38" spans="1:11" ht="12" customHeight="1">
      <c r="A38" s="7" t="s">
        <v>46</v>
      </c>
      <c r="B38" s="8" t="s">
        <v>9</v>
      </c>
      <c r="C38" s="9">
        <v>115700000</v>
      </c>
      <c r="D38" s="9">
        <v>115200000</v>
      </c>
      <c r="E38" s="9">
        <v>500000</v>
      </c>
      <c r="F38" s="9">
        <v>115200000</v>
      </c>
      <c r="G38" s="9">
        <v>55700000</v>
      </c>
      <c r="H38" s="12">
        <v>55700000</v>
      </c>
      <c r="I38" s="14">
        <f t="shared" si="0"/>
        <v>0.99567847882454619</v>
      </c>
      <c r="J38" s="11">
        <f t="shared" si="1"/>
        <v>0.48141745894554883</v>
      </c>
      <c r="K38" s="15">
        <f t="shared" si="2"/>
        <v>0.48141745894554883</v>
      </c>
    </row>
    <row r="39" spans="1:11" ht="24" customHeight="1">
      <c r="A39" s="7" t="s">
        <v>47</v>
      </c>
      <c r="B39" s="8" t="s">
        <v>9</v>
      </c>
      <c r="C39" s="9">
        <v>57227079</v>
      </c>
      <c r="D39" s="9">
        <v>35500000</v>
      </c>
      <c r="E39" s="9">
        <v>727079</v>
      </c>
      <c r="F39" s="9">
        <v>35500000</v>
      </c>
      <c r="G39" s="9">
        <v>35500000</v>
      </c>
      <c r="H39" s="12">
        <v>35500000</v>
      </c>
      <c r="I39" s="14">
        <f t="shared" si="0"/>
        <v>0.62033569807048861</v>
      </c>
      <c r="J39" s="11">
        <f t="shared" si="1"/>
        <v>0.62033569807048861</v>
      </c>
      <c r="K39" s="15">
        <f t="shared" si="2"/>
        <v>0.62033569807048861</v>
      </c>
    </row>
    <row r="40" spans="1:11" ht="36" customHeight="1">
      <c r="A40" s="7" t="s">
        <v>48</v>
      </c>
      <c r="B40" s="8" t="s">
        <v>9</v>
      </c>
      <c r="C40" s="9">
        <v>117931600</v>
      </c>
      <c r="D40" s="9">
        <v>72207324.319999993</v>
      </c>
      <c r="E40" s="9">
        <v>45724275.68</v>
      </c>
      <c r="F40" s="9">
        <v>53715930.729999997</v>
      </c>
      <c r="G40" s="9">
        <v>50599096.729999997</v>
      </c>
      <c r="H40" s="12">
        <v>50599096.729999997</v>
      </c>
      <c r="I40" s="14">
        <f t="shared" si="0"/>
        <v>0.4554837781391925</v>
      </c>
      <c r="J40" s="11">
        <f t="shared" si="1"/>
        <v>0.42905461072350409</v>
      </c>
      <c r="K40" s="15">
        <f t="shared" si="2"/>
        <v>0.42905461072350409</v>
      </c>
    </row>
    <row r="41" spans="1:11" ht="12" customHeight="1">
      <c r="A41" s="7" t="s">
        <v>49</v>
      </c>
      <c r="B41" s="8" t="s">
        <v>9</v>
      </c>
      <c r="C41" s="9">
        <v>212908214.94</v>
      </c>
      <c r="D41" s="9">
        <v>212908214.91999999</v>
      </c>
      <c r="E41" s="10">
        <v>0.02</v>
      </c>
      <c r="F41" s="9">
        <v>212908214.91999999</v>
      </c>
      <c r="G41" s="9">
        <v>57012105</v>
      </c>
      <c r="H41" s="12">
        <v>57012105</v>
      </c>
      <c r="I41" s="14">
        <f t="shared" si="0"/>
        <v>0.99999999990606281</v>
      </c>
      <c r="J41" s="11">
        <f t="shared" si="1"/>
        <v>0.26777785449033364</v>
      </c>
      <c r="K41" s="15">
        <f t="shared" si="2"/>
        <v>0.26777785449033364</v>
      </c>
    </row>
    <row r="42" spans="1:11" ht="36" customHeight="1">
      <c r="A42" s="7" t="s">
        <v>50</v>
      </c>
      <c r="B42" s="8" t="s">
        <v>9</v>
      </c>
      <c r="C42" s="9">
        <v>206227000</v>
      </c>
      <c r="D42" s="10">
        <v>0</v>
      </c>
      <c r="E42" s="9">
        <v>206227000</v>
      </c>
      <c r="F42" s="10">
        <v>0</v>
      </c>
      <c r="G42" s="10">
        <v>0</v>
      </c>
      <c r="H42" s="13">
        <v>0</v>
      </c>
      <c r="I42" s="14">
        <f t="shared" si="0"/>
        <v>0</v>
      </c>
      <c r="J42" s="11">
        <f t="shared" si="1"/>
        <v>0</v>
      </c>
      <c r="K42" s="15">
        <f t="shared" si="2"/>
        <v>0</v>
      </c>
    </row>
    <row r="43" spans="1:11" ht="12" customHeight="1">
      <c r="A43" s="7" t="s">
        <v>51</v>
      </c>
      <c r="B43" s="8" t="s">
        <v>9</v>
      </c>
      <c r="C43" s="9">
        <v>30000000</v>
      </c>
      <c r="D43" s="10">
        <v>0</v>
      </c>
      <c r="E43" s="9">
        <v>30000000</v>
      </c>
      <c r="F43" s="10">
        <v>0</v>
      </c>
      <c r="G43" s="10">
        <v>0</v>
      </c>
      <c r="H43" s="13">
        <v>0</v>
      </c>
      <c r="I43" s="14">
        <f t="shared" si="0"/>
        <v>0</v>
      </c>
      <c r="J43" s="11">
        <f t="shared" si="1"/>
        <v>0</v>
      </c>
      <c r="K43" s="15">
        <f t="shared" si="2"/>
        <v>0</v>
      </c>
    </row>
    <row r="44" spans="1:11" ht="48" customHeight="1">
      <c r="A44" s="7" t="s">
        <v>52</v>
      </c>
      <c r="B44" s="8" t="s">
        <v>9</v>
      </c>
      <c r="C44" s="9">
        <v>12118624</v>
      </c>
      <c r="D44" s="9">
        <v>12118624</v>
      </c>
      <c r="E44" s="10">
        <v>0</v>
      </c>
      <c r="F44" s="9">
        <v>1448880</v>
      </c>
      <c r="G44" s="9">
        <v>1448880</v>
      </c>
      <c r="H44" s="12">
        <v>1448880</v>
      </c>
      <c r="I44" s="14">
        <f t="shared" si="0"/>
        <v>0.11955812805150155</v>
      </c>
      <c r="J44" s="11">
        <f t="shared" si="1"/>
        <v>0.11955812805150155</v>
      </c>
      <c r="K44" s="15">
        <f t="shared" si="2"/>
        <v>0.11955812805150155</v>
      </c>
    </row>
    <row r="45" spans="1:11" ht="24" customHeight="1">
      <c r="A45" s="7" t="s">
        <v>53</v>
      </c>
      <c r="B45" s="8" t="s">
        <v>9</v>
      </c>
      <c r="C45" s="9">
        <v>20000000</v>
      </c>
      <c r="D45" s="10">
        <v>0</v>
      </c>
      <c r="E45" s="9">
        <v>20000000</v>
      </c>
      <c r="F45" s="10">
        <v>0</v>
      </c>
      <c r="G45" s="10">
        <v>0</v>
      </c>
      <c r="H45" s="13">
        <v>0</v>
      </c>
      <c r="I45" s="14">
        <f t="shared" si="0"/>
        <v>0</v>
      </c>
      <c r="J45" s="11">
        <f t="shared" si="1"/>
        <v>0</v>
      </c>
      <c r="K45" s="15">
        <f t="shared" si="2"/>
        <v>0</v>
      </c>
    </row>
    <row r="46" spans="1:11" ht="24" customHeight="1">
      <c r="A46" s="7" t="s">
        <v>54</v>
      </c>
      <c r="B46" s="8" t="s">
        <v>9</v>
      </c>
      <c r="C46" s="9">
        <v>33000000</v>
      </c>
      <c r="D46" s="9">
        <v>33000000</v>
      </c>
      <c r="E46" s="10">
        <v>0</v>
      </c>
      <c r="F46" s="9">
        <v>10616685</v>
      </c>
      <c r="G46" s="9">
        <v>10616685</v>
      </c>
      <c r="H46" s="12">
        <v>10616685</v>
      </c>
      <c r="I46" s="14">
        <f t="shared" si="0"/>
        <v>0.32171772727272729</v>
      </c>
      <c r="J46" s="11">
        <f t="shared" si="1"/>
        <v>0.32171772727272729</v>
      </c>
      <c r="K46" s="15">
        <f t="shared" si="2"/>
        <v>0.32171772727272729</v>
      </c>
    </row>
    <row r="47" spans="1:11" ht="24" customHeight="1">
      <c r="A47" s="7" t="s">
        <v>55</v>
      </c>
      <c r="B47" s="8" t="s">
        <v>9</v>
      </c>
      <c r="C47" s="9">
        <v>60800000</v>
      </c>
      <c r="D47" s="10">
        <v>0</v>
      </c>
      <c r="E47" s="9">
        <v>60800000</v>
      </c>
      <c r="F47" s="10">
        <v>0</v>
      </c>
      <c r="G47" s="10">
        <v>0</v>
      </c>
      <c r="H47" s="13">
        <v>0</v>
      </c>
      <c r="I47" s="14">
        <f t="shared" si="0"/>
        <v>0</v>
      </c>
      <c r="J47" s="11">
        <f t="shared" si="1"/>
        <v>0</v>
      </c>
      <c r="K47" s="15">
        <f t="shared" si="2"/>
        <v>0</v>
      </c>
    </row>
    <row r="48" spans="1:11" ht="12" customHeight="1">
      <c r="A48" s="7" t="s">
        <v>56</v>
      </c>
      <c r="B48" s="8" t="s">
        <v>10</v>
      </c>
      <c r="C48" s="9">
        <v>38900000</v>
      </c>
      <c r="D48" s="10">
        <v>0</v>
      </c>
      <c r="E48" s="9">
        <v>38900000</v>
      </c>
      <c r="F48" s="10">
        <v>0</v>
      </c>
      <c r="G48" s="10">
        <v>0</v>
      </c>
      <c r="H48" s="13">
        <v>0</v>
      </c>
      <c r="I48" s="14">
        <f t="shared" si="0"/>
        <v>0</v>
      </c>
      <c r="J48" s="11">
        <f t="shared" si="1"/>
        <v>0</v>
      </c>
      <c r="K48" s="15">
        <f t="shared" si="2"/>
        <v>0</v>
      </c>
    </row>
    <row r="49" spans="1:11" ht="72" customHeight="1">
      <c r="A49" s="7" t="s">
        <v>60</v>
      </c>
      <c r="B49" s="8" t="s">
        <v>59</v>
      </c>
      <c r="C49" s="9">
        <v>2400000000</v>
      </c>
      <c r="D49" s="10">
        <v>0</v>
      </c>
      <c r="E49" s="9">
        <v>2400000000</v>
      </c>
      <c r="F49" s="10">
        <v>0</v>
      </c>
      <c r="G49" s="10">
        <v>0</v>
      </c>
      <c r="H49" s="13">
        <v>0</v>
      </c>
      <c r="I49" s="14">
        <f t="shared" si="0"/>
        <v>0</v>
      </c>
      <c r="J49" s="11">
        <f t="shared" si="1"/>
        <v>0</v>
      </c>
      <c r="K49" s="15">
        <f t="shared" si="2"/>
        <v>0</v>
      </c>
    </row>
    <row r="50" spans="1:11" ht="60" customHeight="1">
      <c r="A50" s="7" t="s">
        <v>61</v>
      </c>
      <c r="B50" s="8" t="s">
        <v>59</v>
      </c>
      <c r="C50" s="9">
        <v>3239912928</v>
      </c>
      <c r="D50" s="9">
        <v>60000000</v>
      </c>
      <c r="E50" s="9">
        <v>3179912928</v>
      </c>
      <c r="F50" s="9">
        <v>60000000</v>
      </c>
      <c r="G50" s="9">
        <v>7500000</v>
      </c>
      <c r="H50" s="12">
        <v>7500000</v>
      </c>
      <c r="I50" s="14">
        <f t="shared" si="0"/>
        <v>1.8519016199931654E-2</v>
      </c>
      <c r="J50" s="11">
        <f t="shared" si="1"/>
        <v>2.3148770249914567E-3</v>
      </c>
      <c r="K50" s="15">
        <f t="shared" si="2"/>
        <v>2.3148770249914567E-3</v>
      </c>
    </row>
    <row r="51" spans="1:11" ht="60" customHeight="1">
      <c r="A51" s="7" t="s">
        <v>62</v>
      </c>
      <c r="B51" s="8" t="s">
        <v>59</v>
      </c>
      <c r="C51" s="9">
        <v>39767759091</v>
      </c>
      <c r="D51" s="9">
        <v>16224801123</v>
      </c>
      <c r="E51" s="9">
        <v>23542957968</v>
      </c>
      <c r="F51" s="9">
        <v>16222198036</v>
      </c>
      <c r="G51" s="9">
        <v>8250058035</v>
      </c>
      <c r="H51" s="12">
        <v>8250058035</v>
      </c>
      <c r="I51" s="14">
        <f t="shared" si="0"/>
        <v>0.40792336321689571</v>
      </c>
      <c r="J51" s="11">
        <f t="shared" si="1"/>
        <v>0.20745594480497404</v>
      </c>
      <c r="K51" s="15">
        <f t="shared" si="2"/>
        <v>0.20745594480497404</v>
      </c>
    </row>
    <row r="52" spans="1:11" ht="72" customHeight="1" thickBot="1">
      <c r="A52" s="16" t="s">
        <v>63</v>
      </c>
      <c r="B52" s="17" t="s">
        <v>59</v>
      </c>
      <c r="C52" s="18">
        <v>5692327981</v>
      </c>
      <c r="D52" s="18">
        <v>3237159426.4000001</v>
      </c>
      <c r="E52" s="18">
        <v>2455168554.5999999</v>
      </c>
      <c r="F52" s="18">
        <v>2849248569.4000001</v>
      </c>
      <c r="G52" s="18">
        <v>598032866</v>
      </c>
      <c r="H52" s="19">
        <v>598032866</v>
      </c>
      <c r="I52" s="20">
        <f t="shared" si="0"/>
        <v>0.50054188355103502</v>
      </c>
      <c r="J52" s="21">
        <f t="shared" si="1"/>
        <v>0.10505945335478377</v>
      </c>
      <c r="K52" s="22">
        <f t="shared" si="2"/>
        <v>0.10505945335478377</v>
      </c>
    </row>
    <row r="53" spans="1:11" ht="12.75" thickBot="1">
      <c r="A53" s="23" t="s">
        <v>67</v>
      </c>
      <c r="B53" s="24"/>
      <c r="C53" s="25">
        <f>SUM(C3:C52)</f>
        <v>55992400000</v>
      </c>
      <c r="D53" s="25">
        <f t="shared" ref="D53:H53" si="3">SUM(D3:D52)</f>
        <v>23613696136.640003</v>
      </c>
      <c r="E53" s="25">
        <f t="shared" si="3"/>
        <v>32357703863.360001</v>
      </c>
      <c r="F53" s="25">
        <f t="shared" si="3"/>
        <v>21412662327.050003</v>
      </c>
      <c r="G53" s="25">
        <f t="shared" si="3"/>
        <v>10601085661.73</v>
      </c>
      <c r="H53" s="26">
        <f t="shared" si="3"/>
        <v>10601085661.73</v>
      </c>
      <c r="I53" s="27">
        <f t="shared" si="0"/>
        <v>0.38242087010112091</v>
      </c>
      <c r="J53" s="28">
        <f t="shared" si="1"/>
        <v>0.18933079599606376</v>
      </c>
      <c r="K53" s="29">
        <f t="shared" si="2"/>
        <v>0.18933079599606376</v>
      </c>
    </row>
  </sheetData>
  <mergeCells count="2">
    <mergeCell ref="A1:B1"/>
    <mergeCell ref="A53:B53"/>
  </mergeCells>
  <conditionalFormatting sqref="I3:K53">
    <cfRule type="iconSet" priority="1">
      <iconSet iconSet="3Arrows">
        <cfvo type="percent" val="0"/>
        <cfvo type="percent" val="38"/>
        <cfvo type="percent" val="41"/>
      </iconSet>
    </cfRule>
  </conditionalFormatting>
  <pageMargins left="0.39370078740157499" right="0.39370078740157499" top="0.39370078740157499" bottom="0.70272440944881898" header="0.39370078740157499" footer="0.39370078740157499"/>
  <pageSetup paperSize="9" orientation="landscape" horizontalDpi="300" verticalDpi="300" r:id="rId1"/>
  <headerFooter alignWithMargins="0">
    <oddFooter>&amp;R&amp;"Arial,Regular"&amp;8 Página 
&amp;"-,Regular"&amp;P 
&amp;"-,Regular"de 
&amp;"-,Regular"&amp;N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"/>
  <sheetViews>
    <sheetView showGridLines="0" workbookViewId="0">
      <selection sqref="A1:AV1"/>
    </sheetView>
  </sheetViews>
  <sheetFormatPr baseColWidth="10" defaultRowHeight="15"/>
  <cols>
    <col min="1" max="37" width="3.140625" customWidth="1"/>
    <col min="38" max="48" width="10.85546875" customWidth="1"/>
    <col min="49" max="49" width="0.5703125" customWidth="1"/>
  </cols>
  <sheetData>
    <row r="1" spans="1:48" ht="18" customHeight="1">
      <c r="A1" s="3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>
      <c r="A2" s="3" t="s">
        <v>58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2020-06-03T13:31:01Z</dcterms:created>
  <dcterms:modified xsi:type="dcterms:W3CDTF">2020-06-03T14:48:30Z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