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nbcgovco-my.sharepoint.com/personal/fredy_farfan_dnbc_gov_co/Documents/ppto/PRESUPUESTO DNBC/2020/informes presupuesto 2020/"/>
    </mc:Choice>
  </mc:AlternateContent>
  <xr:revisionPtr revIDLastSave="50" documentId="8_{78F19386-F6A3-4A11-87F1-14DF194C3BA1}" xr6:coauthVersionLast="45" xr6:coauthVersionMax="45" xr10:uidLastSave="{6FEFCF01-A0A3-488D-AE21-CB5B0230C5D0}"/>
  <bookViews>
    <workbookView xWindow="-120" yWindow="-120" windowWidth="29040" windowHeight="15840" xr2:uid="{00000000-000D-0000-FFFF-FFFF00000000}"/>
  </bookViews>
  <sheets>
    <sheet name="Hoja1" sheetId="1" r:id="rId1"/>
    <sheet name="Hoja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57" i="1" l="1"/>
  <c r="K57" i="1"/>
  <c r="J57" i="1"/>
  <c r="L56" i="1"/>
  <c r="K56" i="1"/>
  <c r="J56" i="1"/>
  <c r="L55" i="1"/>
  <c r="K55" i="1"/>
  <c r="J55" i="1"/>
  <c r="L54" i="1"/>
  <c r="K54" i="1"/>
  <c r="J54" i="1"/>
  <c r="L53" i="1"/>
  <c r="K53" i="1"/>
  <c r="J53" i="1"/>
  <c r="L52" i="1"/>
  <c r="K52" i="1"/>
  <c r="J52" i="1"/>
  <c r="L51" i="1"/>
  <c r="K51" i="1"/>
  <c r="J51" i="1"/>
  <c r="L50" i="1"/>
  <c r="K50" i="1"/>
  <c r="J50" i="1"/>
  <c r="L49" i="1"/>
  <c r="K49" i="1"/>
  <c r="J49" i="1"/>
  <c r="L48" i="1"/>
  <c r="K48" i="1"/>
  <c r="J48" i="1"/>
  <c r="L47" i="1"/>
  <c r="K47" i="1"/>
  <c r="J47" i="1"/>
  <c r="L46" i="1"/>
  <c r="K46" i="1"/>
  <c r="J46" i="1"/>
  <c r="L45" i="1"/>
  <c r="K45" i="1"/>
  <c r="J45" i="1"/>
  <c r="L44" i="1"/>
  <c r="K44" i="1"/>
  <c r="J44" i="1"/>
  <c r="L43" i="1"/>
  <c r="K43" i="1"/>
  <c r="J43" i="1"/>
  <c r="L42" i="1"/>
  <c r="K42" i="1"/>
  <c r="J42" i="1"/>
  <c r="L41" i="1"/>
  <c r="K41" i="1"/>
  <c r="J41" i="1"/>
  <c r="L40" i="1"/>
  <c r="K40" i="1"/>
  <c r="J40" i="1"/>
  <c r="L39" i="1"/>
  <c r="K39" i="1"/>
  <c r="J39" i="1"/>
  <c r="L38" i="1"/>
  <c r="K38" i="1"/>
  <c r="J38" i="1"/>
  <c r="L37" i="1"/>
  <c r="K37" i="1"/>
  <c r="J37" i="1"/>
  <c r="L36" i="1"/>
  <c r="K36" i="1"/>
  <c r="J36" i="1"/>
  <c r="L35" i="1"/>
  <c r="K35" i="1"/>
  <c r="J35" i="1"/>
  <c r="L34" i="1"/>
  <c r="K34" i="1"/>
  <c r="J34" i="1"/>
  <c r="L33" i="1"/>
  <c r="K33" i="1"/>
  <c r="J33" i="1"/>
  <c r="L32" i="1"/>
  <c r="K32" i="1"/>
  <c r="J32" i="1"/>
  <c r="L31" i="1"/>
  <c r="K31" i="1"/>
  <c r="J31" i="1"/>
  <c r="L30" i="1"/>
  <c r="K30" i="1"/>
  <c r="J30" i="1"/>
  <c r="L29" i="1"/>
  <c r="K29" i="1"/>
  <c r="J29" i="1"/>
  <c r="L28" i="1"/>
  <c r="K28" i="1"/>
  <c r="J28" i="1"/>
  <c r="L27" i="1"/>
  <c r="K27" i="1"/>
  <c r="J27" i="1"/>
  <c r="L26" i="1"/>
  <c r="K26" i="1"/>
  <c r="J26" i="1"/>
  <c r="L25" i="1"/>
  <c r="K25" i="1"/>
  <c r="J25" i="1"/>
  <c r="L24" i="1"/>
  <c r="K24" i="1"/>
  <c r="J24" i="1"/>
  <c r="L23" i="1"/>
  <c r="K23" i="1"/>
  <c r="J23" i="1"/>
  <c r="L22" i="1"/>
  <c r="K22" i="1"/>
  <c r="J22" i="1"/>
  <c r="L21" i="1"/>
  <c r="K21" i="1"/>
  <c r="J21" i="1"/>
  <c r="L20" i="1"/>
  <c r="K20" i="1"/>
  <c r="J20" i="1"/>
  <c r="L19" i="1"/>
  <c r="K19" i="1"/>
  <c r="J19" i="1"/>
  <c r="L18" i="1"/>
  <c r="K18" i="1"/>
  <c r="J18" i="1"/>
  <c r="L17" i="1"/>
  <c r="K17" i="1"/>
  <c r="J17" i="1"/>
  <c r="L16" i="1"/>
  <c r="K16" i="1"/>
  <c r="J16" i="1"/>
  <c r="L15" i="1"/>
  <c r="K15" i="1"/>
  <c r="J15" i="1"/>
  <c r="L14" i="1"/>
  <c r="K14" i="1"/>
  <c r="J14" i="1"/>
  <c r="L13" i="1"/>
  <c r="K13" i="1"/>
  <c r="J13" i="1"/>
  <c r="L12" i="1"/>
  <c r="K12" i="1"/>
  <c r="J12" i="1"/>
  <c r="L11" i="1"/>
  <c r="K11" i="1"/>
  <c r="J11" i="1"/>
  <c r="L10" i="1"/>
  <c r="K10" i="1"/>
  <c r="J10" i="1"/>
  <c r="L9" i="1"/>
  <c r="K9" i="1"/>
  <c r="J9" i="1"/>
  <c r="L8" i="1"/>
  <c r="K8" i="1"/>
  <c r="J8" i="1"/>
  <c r="L7" i="1"/>
  <c r="K7" i="1"/>
  <c r="J7" i="1"/>
  <c r="L6" i="1"/>
  <c r="K6" i="1"/>
  <c r="J6" i="1"/>
  <c r="L5" i="1"/>
  <c r="K5" i="1"/>
  <c r="J5" i="1"/>
  <c r="L4" i="1"/>
  <c r="K4" i="1"/>
  <c r="J4" i="1"/>
  <c r="L3" i="1"/>
  <c r="K3" i="1"/>
  <c r="J3" i="1"/>
  <c r="I59" i="1"/>
  <c r="L59" i="1" s="1"/>
  <c r="H59" i="1"/>
  <c r="K59" i="1" s="1"/>
  <c r="G59" i="1"/>
  <c r="J59" i="1" s="1"/>
  <c r="F59" i="1"/>
</calcChain>
</file>

<file path=xl/sharedStrings.xml><?xml version="1.0" encoding="utf-8"?>
<sst xmlns="http://schemas.openxmlformats.org/spreadsheetml/2006/main" count="314" uniqueCount="79">
  <si>
    <t/>
  </si>
  <si>
    <t>CONCEPTO</t>
  </si>
  <si>
    <t>FUENTE</t>
  </si>
  <si>
    <t>SITUACION</t>
  </si>
  <si>
    <t>REC.</t>
  </si>
  <si>
    <t>RECURSO</t>
  </si>
  <si>
    <t>APROPIACION
VIGENTE DEP.GSTO.</t>
  </si>
  <si>
    <t>TOTAL
COMPROMISO DEP.GSTOS</t>
  </si>
  <si>
    <t>TOTAL
OBLIGACIONES DEP.GSTOS</t>
  </si>
  <si>
    <t>TOTAL
ORDENES DE PAGO DEP.GSTOS</t>
  </si>
  <si>
    <t>Nación</t>
  </si>
  <si>
    <t>CSF</t>
  </si>
  <si>
    <t>10</t>
  </si>
  <si>
    <t>RECURSOS CORRIENTES</t>
  </si>
  <si>
    <t>SSF</t>
  </si>
  <si>
    <t>11</t>
  </si>
  <si>
    <t>OTROS RECURSOS DEL TESORO</t>
  </si>
  <si>
    <t>SUELDO BÁSICO</t>
  </si>
  <si>
    <t>PRIMA TÉCNICA SALARIAL</t>
  </si>
  <si>
    <t>SUBSIDIO DE ALIMENTACIÓN</t>
  </si>
  <si>
    <t>PRIMA DE SERVICIO</t>
  </si>
  <si>
    <t>BONIFICACIÓN POR SERVICIOS PRESTADOS</t>
  </si>
  <si>
    <t>PRIMA DE NAVIDAD</t>
  </si>
  <si>
    <t>PRIMA DE VACACIONES</t>
  </si>
  <si>
    <t>PENSIONES</t>
  </si>
  <si>
    <t>SALUD</t>
  </si>
  <si>
    <t xml:space="preserve">AUXILIO DE CESANTÍAS </t>
  </si>
  <si>
    <t>CAJAS DE COMPENSACIÓN FAMILIAR</t>
  </si>
  <si>
    <t>APORTES GENERALES AL SISTEMA DE RIESGOS LABORALES</t>
  </si>
  <si>
    <t>APORTES AL ICBF</t>
  </si>
  <si>
    <t>APORTES AL SENA</t>
  </si>
  <si>
    <t>SUELDO DE VACACIONES</t>
  </si>
  <si>
    <t>INDEMNIZACIÓN POR VACACIONES</t>
  </si>
  <si>
    <t>BONIFICACIÓN ESPECIAL DE RECREACIÓN</t>
  </si>
  <si>
    <t>PRIMA TÉCNICA NO SALARIAL</t>
  </si>
  <si>
    <t>PRIMA DE COORDINACIÓN</t>
  </si>
  <si>
    <t>BONIFICACIÓN DE DIRECCIÓN</t>
  </si>
  <si>
    <t>MAQUINARIA PARA USOS ESPECIALES</t>
  </si>
  <si>
    <t>APARATOS MÉDICOS, INSTRUMENTOS ÓPTICOS Y DE PRECISIÓN, RELOJES</t>
  </si>
  <si>
    <t>PRODUCTOS DE LA PROPIEDAD INTELECTUAL</t>
  </si>
  <si>
    <t>DOTACIÓN (PRENDAS DE VESTIR Y CALZADO)</t>
  </si>
  <si>
    <t>PASTA O PULPA, PAPEL Y PRODUCTOS DE PAPEL; IMPRESOS Y ARTÍCULOS RELACIONADOS</t>
  </si>
  <si>
    <t>PRODUCTOS DE HORNOS DE COQUE; PRODUCTOS DE REFINACIÓN DE PETRÓLEO Y COMBUSTIBLE NUCLEAR</t>
  </si>
  <si>
    <t>OTROS PRODUCTOS QUÍMICOS; FIBRAS ARTIFICIALES (O FIBRAS INDUSTRIALES HECHAS POR EL HOMBRE)</t>
  </si>
  <si>
    <t>PRODUCTOS DE CAUCHO Y PLÁSTICO</t>
  </si>
  <si>
    <t>MAQUINARIA DE OFICINA, CONTABILIDAD E INFORMÁTICA</t>
  </si>
  <si>
    <t>MAQUINARIA Y APARATOS ELÉCTRICOS</t>
  </si>
  <si>
    <t>EQUIPO Y APARATOS DE RADIO, TELEVISIÓN Y COMUNICACIONES</t>
  </si>
  <si>
    <t>ALOJAMIENTO; SERVICIOS DE SUMINISTROS DE COMIDAS Y BEBIDAS</t>
  </si>
  <si>
    <t>SERVICIOS DE TRANSPORTE DE PASAJEROS</t>
  </si>
  <si>
    <t>SERVICIOS POSTALES Y DE MENSAJERÍA</t>
  </si>
  <si>
    <t>SERVICIOS DE DISTRIBUCIÓN DE ELECTRICIDAD, GAS Y AGUA (POR CUENTA PROPIA)</t>
  </si>
  <si>
    <t>SERVICIOS INMOBILIARIOS</t>
  </si>
  <si>
    <t>SERVICIOS DE ARRENDAMIENTO O ALQUILER SIN OPERARIO</t>
  </si>
  <si>
    <t>SERVICIOS JURÍDICOS Y CONTABLES</t>
  </si>
  <si>
    <t>OTROS SERVICIOS PROFESIONALES, CIENTÍFICOS Y TÉCNICOS</t>
  </si>
  <si>
    <t>SERVICIOS DE TELECOMUNICACIONES, TRANSMISIÓN Y SUMINISTRO DE INFORMACIÓN</t>
  </si>
  <si>
    <t>SERVICIOS DE SOPORTE</t>
  </si>
  <si>
    <t>SERVICIOS DE MANTENIMIENTO, REPARACIÓN E INSTALACIÓN (EXCEPTO SERVICIOS DE CONSTRUCCIÓN)</t>
  </si>
  <si>
    <t>SERVICIOS DE EDUCACIÓN</t>
  </si>
  <si>
    <t>SERVICIOS PARA EL CUIDADO DE LA SALUD HUMANA Y SERVICIOS SOCIALES</t>
  </si>
  <si>
    <t>SERVICIOS DE ALCANTARILLADO, RECOLECCIÓN, TRATAMIENTO Y DISPOSICIÓN DE DESECHOS Y OTROS SERVICIOS DE SANEAMIENTO AMBIENTAL</t>
  </si>
  <si>
    <t>SERVICIOS DE ESPARCIMIENTO, CULTURALES Y DEPORTIVOS</t>
  </si>
  <si>
    <t>VIÁTICOS DE LOS FUNCIONARIOS EN COMISIÓN</t>
  </si>
  <si>
    <t>IMPUESTO SOBRE VEHÍCULOS AUTOMOTORES</t>
  </si>
  <si>
    <t>CUOTA DE FISCALIZACIÓN Y AUDITAJE</t>
  </si>
  <si>
    <t>**La Columna de Apropiación vigente se calcula de tomar la apropiación vigente  menos el valor de los CDP de tipo “Modificación Presupuestal” en estado diferente a “Anulado” creados en el año de fecha de generación del reporte más el valor de apropiación solicitada sin aprobación (Apropiacion_solicitud_sin_aprobación).</t>
  </si>
  <si>
    <t>**Las Columnas de  Apropiación vigente ,Apropiacion Disponible Contienen Informacion a la Fecha de Generacion del Reporte.</t>
  </si>
  <si>
    <t>16</t>
  </si>
  <si>
    <t>FONDOS ESPECIALES</t>
  </si>
  <si>
    <t>ADQUISICIÓN DE BIENES Y SERVICIOS - SERVICIO DE EDUCACIÓN INFORMAL TEÓRICO-PRACTICO EN ATENCIÓN DE EMERGENCIAS BOMBERILRES. - FORTALECIMIENTO DE LOS CUERPOS DE BOMBEROS DE COLOMBIA -  NACIONAL</t>
  </si>
  <si>
    <t>ADQUISICIÓN DE BIENES Y SERVICIOS - SERVICIO DE CERTIFICACIÓN A CUERPOS DE BOMBEROS DE COLOMBIA - FORTALECIMIENTO DE LOS CUERPOS DE BOMBEROS DE COLOMBIA -  NACIONAL</t>
  </si>
  <si>
    <t>ADQUISICIÓN DE BIENES Y SERVICIOS - SERVICIO DE FORTALECIMIENTO A CUERPOS DE BOMBEROS DE COLOMBIA - FORTALECIMIENTO DE LOS CUERPOS DE BOMBEROS DE COLOMBIA -  NACIONAL</t>
  </si>
  <si>
    <t>ADQUISICIÓN DE BIENES Y SERVICIOS - SERVICIO DE ASISTENCIA TÉCNICA Y ADMINISTRATIVA DE LOS CUERPOS DE BOMBEROS DEL PAÍS - FORTALECIMIENTO DE LOS CUERPOS DE BOMBEROS DE COLOMBIA -  NACIONAL</t>
  </si>
  <si>
    <t>GASTOS POR TRIBUTOS, MULTAS, SANCIONES E INTERESES DE MORA - SERVICIO DE FORTALECIMIENTO A CUERPOS DE BOMBEROS DE COLOMBIA - FORTALECIMIENTO DE LOS CUERPOS DE BOMBEROS DE COLOMBIA -  NACIONAL</t>
  </si>
  <si>
    <t>TOTAL PRESUPUESTO</t>
  </si>
  <si>
    <t>% DE COMPROMISOS</t>
  </si>
  <si>
    <t>% DE OBLIGACION</t>
  </si>
  <si>
    <t>% DE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</si>
</sst>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sz val="10"/>
      <color rgb="FF000000"/>
      <name val="Arial"/>
      <family val="2"/>
    </font>
    <font>
      <sz val="6"/>
      <color rgb="FF000000"/>
      <name val="Arial"/>
      <family val="2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49">
    <xf numFmtId="0" fontId="1" fillId="0" borderId="0" xfId="0" applyFont="1" applyFill="1" applyBorder="1"/>
    <xf numFmtId="0" fontId="2" fillId="0" borderId="0" xfId="0" applyNumberFormat="1" applyFont="1" applyFill="1" applyBorder="1" applyAlignment="1">
      <alignment vertical="top" wrapText="1" readingOrder="1"/>
    </xf>
    <xf numFmtId="0" fontId="3" fillId="0" borderId="0" xfId="0" applyNumberFormat="1" applyFont="1" applyFill="1" applyBorder="1" applyAlignment="1">
      <alignment vertical="top" wrapText="1" readingOrder="1"/>
    </xf>
    <xf numFmtId="0" fontId="3" fillId="0" borderId="0" xfId="0" applyNumberFormat="1" applyFont="1" applyFill="1" applyBorder="1" applyAlignment="1">
      <alignment vertical="top" wrapText="1" readingOrder="1"/>
    </xf>
    <xf numFmtId="0" fontId="1" fillId="0" borderId="0" xfId="0" applyFont="1" applyFill="1" applyBorder="1"/>
    <xf numFmtId="0" fontId="5" fillId="0" borderId="0" xfId="0" applyFont="1" applyFill="1" applyBorder="1"/>
    <xf numFmtId="0" fontId="5" fillId="0" borderId="2" xfId="0" applyNumberFormat="1" applyFont="1" applyFill="1" applyBorder="1" applyAlignment="1">
      <alignment vertical="top" wrapText="1"/>
    </xf>
    <xf numFmtId="0" fontId="2" fillId="0" borderId="1" xfId="0" applyNumberFormat="1" applyFont="1" applyFill="1" applyBorder="1" applyAlignment="1">
      <alignment horizontal="center" vertical="center" wrapText="1" readingOrder="1"/>
    </xf>
    <xf numFmtId="0" fontId="2" fillId="0" borderId="1" xfId="0" applyNumberFormat="1" applyFont="1" applyFill="1" applyBorder="1" applyAlignment="1">
      <alignment horizontal="left" vertical="center" wrapText="1" readingOrder="1"/>
    </xf>
    <xf numFmtId="4" fontId="2" fillId="0" borderId="1" xfId="0" applyNumberFormat="1" applyFont="1" applyFill="1" applyBorder="1" applyAlignment="1">
      <alignment horizontal="right" vertical="center" wrapText="1" readingOrder="1"/>
    </xf>
    <xf numFmtId="0" fontId="2" fillId="0" borderId="1" xfId="0" applyNumberFormat="1" applyFont="1" applyFill="1" applyBorder="1" applyAlignment="1">
      <alignment horizontal="right" vertical="center" wrapText="1" readingOrder="1"/>
    </xf>
    <xf numFmtId="0" fontId="2" fillId="0" borderId="1" xfId="0" applyFont="1" applyFill="1" applyBorder="1" applyAlignment="1">
      <alignment horizontal="center" vertical="center" wrapText="1" readingOrder="1"/>
    </xf>
    <xf numFmtId="0" fontId="2" fillId="0" borderId="1" xfId="0" applyFont="1" applyFill="1" applyBorder="1" applyAlignment="1">
      <alignment horizontal="left" vertical="center" wrapText="1" readingOrder="1"/>
    </xf>
    <xf numFmtId="0" fontId="2" fillId="0" borderId="0" xfId="0" applyFont="1" applyFill="1" applyBorder="1" applyAlignment="1">
      <alignment vertical="top" wrapText="1" readingOrder="1"/>
    </xf>
    <xf numFmtId="0" fontId="6" fillId="0" borderId="4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/>
    </xf>
    <xf numFmtId="4" fontId="6" fillId="0" borderId="5" xfId="0" applyNumberFormat="1" applyFont="1" applyFill="1" applyBorder="1"/>
    <xf numFmtId="4" fontId="2" fillId="0" borderId="7" xfId="0" applyNumberFormat="1" applyFont="1" applyFill="1" applyBorder="1" applyAlignment="1">
      <alignment horizontal="right" vertical="center" wrapText="1" readingOrder="1"/>
    </xf>
    <xf numFmtId="0" fontId="2" fillId="0" borderId="7" xfId="0" applyNumberFormat="1" applyFont="1" applyFill="1" applyBorder="1" applyAlignment="1">
      <alignment horizontal="right" vertical="center" wrapText="1" readingOrder="1"/>
    </xf>
    <xf numFmtId="0" fontId="2" fillId="0" borderId="3" xfId="0" applyNumberFormat="1" applyFont="1" applyFill="1" applyBorder="1" applyAlignment="1">
      <alignment horizontal="center" vertical="center" wrapText="1" readingOrder="1"/>
    </xf>
    <xf numFmtId="0" fontId="2" fillId="0" borderId="3" xfId="0" applyNumberFormat="1" applyFont="1" applyFill="1" applyBorder="1" applyAlignment="1">
      <alignment horizontal="left" vertical="center" wrapText="1" readingOrder="1"/>
    </xf>
    <xf numFmtId="4" fontId="2" fillId="0" borderId="3" xfId="0" applyNumberFormat="1" applyFont="1" applyFill="1" applyBorder="1" applyAlignment="1">
      <alignment horizontal="right" vertical="center" wrapText="1" readingOrder="1"/>
    </xf>
    <xf numFmtId="4" fontId="2" fillId="0" borderId="13" xfId="0" applyNumberFormat="1" applyFont="1" applyFill="1" applyBorder="1" applyAlignment="1">
      <alignment horizontal="right" vertical="center" wrapText="1" readingOrder="1"/>
    </xf>
    <xf numFmtId="0" fontId="2" fillId="0" borderId="4" xfId="0" applyNumberFormat="1" applyFont="1" applyFill="1" applyBorder="1" applyAlignment="1">
      <alignment horizontal="center" vertical="top" wrapText="1" readingOrder="1"/>
    </xf>
    <xf numFmtId="0" fontId="2" fillId="0" borderId="5" xfId="0" applyNumberFormat="1" applyFont="1" applyFill="1" applyBorder="1" applyAlignment="1">
      <alignment horizontal="center" vertical="top" wrapText="1" readingOrder="1"/>
    </xf>
    <xf numFmtId="0" fontId="2" fillId="0" borderId="16" xfId="0" applyNumberFormat="1" applyFont="1" applyFill="1" applyBorder="1" applyAlignment="1">
      <alignment horizontal="center" vertical="top" wrapText="1" readingOrder="1"/>
    </xf>
    <xf numFmtId="0" fontId="2" fillId="0" borderId="6" xfId="0" applyNumberFormat="1" applyFont="1" applyFill="1" applyBorder="1" applyAlignment="1">
      <alignment horizontal="center" vertical="top" wrapText="1" readingOrder="1"/>
    </xf>
    <xf numFmtId="0" fontId="2" fillId="0" borderId="14" xfId="0" applyNumberFormat="1" applyFont="1" applyFill="1" applyBorder="1" applyAlignment="1">
      <alignment vertical="center" wrapText="1" readingOrder="1"/>
    </xf>
    <xf numFmtId="0" fontId="2" fillId="0" borderId="8" xfId="0" applyNumberFormat="1" applyFont="1" applyFill="1" applyBorder="1" applyAlignment="1">
      <alignment vertical="center" wrapText="1" readingOrder="1"/>
    </xf>
    <xf numFmtId="0" fontId="2" fillId="0" borderId="8" xfId="0" applyFont="1" applyFill="1" applyBorder="1" applyAlignment="1">
      <alignment vertical="center" wrapText="1" readingOrder="1"/>
    </xf>
    <xf numFmtId="0" fontId="2" fillId="0" borderId="10" xfId="0" applyFont="1" applyFill="1" applyBorder="1" applyAlignment="1">
      <alignment vertical="center" wrapText="1" readingOrder="1"/>
    </xf>
    <xf numFmtId="0" fontId="2" fillId="0" borderId="11" xfId="0" applyFont="1" applyFill="1" applyBorder="1" applyAlignment="1">
      <alignment horizontal="center" vertical="center" wrapText="1" readingOrder="1"/>
    </xf>
    <xf numFmtId="0" fontId="2" fillId="0" borderId="11" xfId="0" applyFont="1" applyFill="1" applyBorder="1" applyAlignment="1">
      <alignment horizontal="left" vertical="center" wrapText="1" readingOrder="1"/>
    </xf>
    <xf numFmtId="4" fontId="2" fillId="0" borderId="11" xfId="0" applyNumberFormat="1" applyFont="1" applyFill="1" applyBorder="1" applyAlignment="1">
      <alignment horizontal="right" vertical="center" wrapText="1" readingOrder="1"/>
    </xf>
    <xf numFmtId="4" fontId="2" fillId="0" borderId="17" xfId="0" applyNumberFormat="1" applyFont="1" applyFill="1" applyBorder="1" applyAlignment="1">
      <alignment horizontal="right" vertical="center" wrapText="1" readingOrder="1"/>
    </xf>
    <xf numFmtId="4" fontId="6" fillId="0" borderId="16" xfId="0" applyNumberFormat="1" applyFont="1" applyFill="1" applyBorder="1"/>
    <xf numFmtId="9" fontId="5" fillId="0" borderId="14" xfId="1" applyNumberFormat="1" applyFont="1" applyFill="1" applyBorder="1" applyAlignment="1">
      <alignment horizontal="center"/>
    </xf>
    <xf numFmtId="9" fontId="5" fillId="0" borderId="3" xfId="1" applyNumberFormat="1" applyFont="1" applyFill="1" applyBorder="1" applyAlignment="1">
      <alignment horizontal="center"/>
    </xf>
    <xf numFmtId="9" fontId="5" fillId="0" borderId="15" xfId="1" applyNumberFormat="1" applyFont="1" applyFill="1" applyBorder="1" applyAlignment="1">
      <alignment horizontal="center"/>
    </xf>
    <xf numFmtId="9" fontId="5" fillId="0" borderId="8" xfId="1" applyNumberFormat="1" applyFont="1" applyFill="1" applyBorder="1" applyAlignment="1">
      <alignment horizontal="center"/>
    </xf>
    <xf numFmtId="9" fontId="5" fillId="0" borderId="1" xfId="1" applyNumberFormat="1" applyFont="1" applyFill="1" applyBorder="1" applyAlignment="1">
      <alignment horizontal="center"/>
    </xf>
    <xf numFmtId="9" fontId="5" fillId="0" borderId="9" xfId="1" applyNumberFormat="1" applyFont="1" applyFill="1" applyBorder="1" applyAlignment="1">
      <alignment horizontal="center"/>
    </xf>
    <xf numFmtId="9" fontId="5" fillId="0" borderId="10" xfId="1" applyNumberFormat="1" applyFont="1" applyFill="1" applyBorder="1" applyAlignment="1">
      <alignment horizontal="center"/>
    </xf>
    <xf numFmtId="9" fontId="5" fillId="0" borderId="11" xfId="1" applyNumberFormat="1" applyFont="1" applyFill="1" applyBorder="1" applyAlignment="1">
      <alignment horizontal="center"/>
    </xf>
    <xf numFmtId="9" fontId="5" fillId="0" borderId="12" xfId="1" applyNumberFormat="1" applyFont="1" applyFill="1" applyBorder="1" applyAlignment="1">
      <alignment horizontal="center"/>
    </xf>
    <xf numFmtId="9" fontId="5" fillId="0" borderId="0" xfId="1" applyNumberFormat="1" applyFont="1" applyFill="1" applyBorder="1" applyAlignment="1">
      <alignment horizontal="center"/>
    </xf>
    <xf numFmtId="9" fontId="5" fillId="0" borderId="4" xfId="1" applyNumberFormat="1" applyFont="1" applyFill="1" applyBorder="1" applyAlignment="1">
      <alignment horizontal="center"/>
    </xf>
    <xf numFmtId="9" fontId="5" fillId="0" borderId="5" xfId="1" applyNumberFormat="1" applyFont="1" applyFill="1" applyBorder="1" applyAlignment="1">
      <alignment horizontal="center"/>
    </xf>
    <xf numFmtId="9" fontId="5" fillId="0" borderId="6" xfId="1" applyNumberFormat="1" applyFont="1" applyFill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2D77C2"/>
      <rgbColor rgb="00DCDCDC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9"/>
  <sheetViews>
    <sheetView showGridLines="0" tabSelected="1" workbookViewId="0">
      <selection activeCell="J64" sqref="J64"/>
    </sheetView>
  </sheetViews>
  <sheetFormatPr baseColWidth="10" defaultColWidth="42.140625" defaultRowHeight="12.75" x14ac:dyDescent="0.2"/>
  <cols>
    <col min="1" max="1" width="46.5703125" style="5" customWidth="1"/>
    <col min="2" max="2" width="9.85546875" style="5" customWidth="1"/>
    <col min="3" max="3" width="9.7109375" style="5" bestFit="1" customWidth="1"/>
    <col min="4" max="4" width="9.28515625" style="5" customWidth="1"/>
    <col min="5" max="5" width="16.85546875" style="5" bestFit="1" customWidth="1"/>
    <col min="6" max="8" width="16.42578125" style="5" bestFit="1" customWidth="1"/>
    <col min="9" max="9" width="19.42578125" style="5" bestFit="1" customWidth="1"/>
    <col min="10" max="10" width="17.85546875" style="5" customWidth="1"/>
    <col min="11" max="11" width="16.28515625" style="5" customWidth="1"/>
    <col min="12" max="12" width="11.85546875" style="5" bestFit="1" customWidth="1"/>
    <col min="13" max="16384" width="42.140625" style="5"/>
  </cols>
  <sheetData>
    <row r="1" spans="1:12" ht="13.5" thickBot="1" x14ac:dyDescent="0.25">
      <c r="A1" s="6"/>
      <c r="B1" s="6"/>
      <c r="C1" s="6"/>
      <c r="D1" s="6"/>
      <c r="E1" s="6"/>
      <c r="F1" s="1" t="s">
        <v>0</v>
      </c>
      <c r="G1" s="1" t="s">
        <v>0</v>
      </c>
      <c r="H1" s="1" t="s">
        <v>0</v>
      </c>
      <c r="I1" s="1" t="s">
        <v>0</v>
      </c>
    </row>
    <row r="2" spans="1:12" ht="39" thickBot="1" x14ac:dyDescent="0.25">
      <c r="A2" s="23" t="s">
        <v>1</v>
      </c>
      <c r="B2" s="24" t="s">
        <v>2</v>
      </c>
      <c r="C2" s="24" t="s">
        <v>3</v>
      </c>
      <c r="D2" s="24" t="s">
        <v>4</v>
      </c>
      <c r="E2" s="24" t="s">
        <v>5</v>
      </c>
      <c r="F2" s="24" t="s">
        <v>6</v>
      </c>
      <c r="G2" s="24" t="s">
        <v>7</v>
      </c>
      <c r="H2" s="24" t="s">
        <v>8</v>
      </c>
      <c r="I2" s="25" t="s">
        <v>9</v>
      </c>
      <c r="J2" s="23" t="s">
        <v>76</v>
      </c>
      <c r="K2" s="24" t="s">
        <v>77</v>
      </c>
      <c r="L2" s="26" t="s">
        <v>78</v>
      </c>
    </row>
    <row r="3" spans="1:12" ht="25.5" x14ac:dyDescent="0.2">
      <c r="A3" s="27" t="s">
        <v>17</v>
      </c>
      <c r="B3" s="19" t="s">
        <v>10</v>
      </c>
      <c r="C3" s="19" t="s">
        <v>11</v>
      </c>
      <c r="D3" s="19" t="s">
        <v>12</v>
      </c>
      <c r="E3" s="20" t="s">
        <v>13</v>
      </c>
      <c r="F3" s="21">
        <v>1560600000</v>
      </c>
      <c r="G3" s="21">
        <v>1545313077</v>
      </c>
      <c r="H3" s="21">
        <v>1545313077</v>
      </c>
      <c r="I3" s="22">
        <v>1545313077</v>
      </c>
      <c r="J3" s="36">
        <f>+G3/F3</f>
        <v>0.99020445790080736</v>
      </c>
      <c r="K3" s="37">
        <f>+H3/F3</f>
        <v>0.99020445790080736</v>
      </c>
      <c r="L3" s="38">
        <f>+I3/F3</f>
        <v>0.99020445790080736</v>
      </c>
    </row>
    <row r="4" spans="1:12" ht="25.5" x14ac:dyDescent="0.2">
      <c r="A4" s="28" t="s">
        <v>18</v>
      </c>
      <c r="B4" s="7" t="s">
        <v>10</v>
      </c>
      <c r="C4" s="7" t="s">
        <v>11</v>
      </c>
      <c r="D4" s="7" t="s">
        <v>12</v>
      </c>
      <c r="E4" s="8" t="s">
        <v>13</v>
      </c>
      <c r="F4" s="9">
        <v>160860000</v>
      </c>
      <c r="G4" s="9">
        <v>160316099</v>
      </c>
      <c r="H4" s="9">
        <v>160316099</v>
      </c>
      <c r="I4" s="17">
        <v>160316099</v>
      </c>
      <c r="J4" s="39">
        <f t="shared" ref="J4:J59" si="0">+G4/F4</f>
        <v>0.99661879273902776</v>
      </c>
      <c r="K4" s="40">
        <f t="shared" ref="K4:K59" si="1">+H4/F4</f>
        <v>0.99661879273902776</v>
      </c>
      <c r="L4" s="41">
        <f t="shared" ref="L4:L59" si="2">+I4/F4</f>
        <v>0.99661879273902776</v>
      </c>
    </row>
    <row r="5" spans="1:12" ht="25.5" x14ac:dyDescent="0.2">
      <c r="A5" s="28" t="s">
        <v>19</v>
      </c>
      <c r="B5" s="7" t="s">
        <v>10</v>
      </c>
      <c r="C5" s="7" t="s">
        <v>11</v>
      </c>
      <c r="D5" s="7" t="s">
        <v>12</v>
      </c>
      <c r="E5" s="8" t="s">
        <v>13</v>
      </c>
      <c r="F5" s="9">
        <v>3500000</v>
      </c>
      <c r="G5" s="9">
        <v>2249534</v>
      </c>
      <c r="H5" s="9">
        <v>2249534</v>
      </c>
      <c r="I5" s="17">
        <v>2249534</v>
      </c>
      <c r="J5" s="39">
        <f t="shared" si="0"/>
        <v>0.64272399999999996</v>
      </c>
      <c r="K5" s="40">
        <f t="shared" si="1"/>
        <v>0.64272399999999996</v>
      </c>
      <c r="L5" s="41">
        <f t="shared" si="2"/>
        <v>0.64272399999999996</v>
      </c>
    </row>
    <row r="6" spans="1:12" ht="25.5" x14ac:dyDescent="0.2">
      <c r="A6" s="28" t="s">
        <v>20</v>
      </c>
      <c r="B6" s="7" t="s">
        <v>10</v>
      </c>
      <c r="C6" s="7" t="s">
        <v>11</v>
      </c>
      <c r="D6" s="7" t="s">
        <v>12</v>
      </c>
      <c r="E6" s="8" t="s">
        <v>13</v>
      </c>
      <c r="F6" s="9">
        <v>78140000</v>
      </c>
      <c r="G6" s="9">
        <v>78135002</v>
      </c>
      <c r="H6" s="9">
        <v>78135002</v>
      </c>
      <c r="I6" s="17">
        <v>78135002</v>
      </c>
      <c r="J6" s="39">
        <f t="shared" si="0"/>
        <v>0.99993603788072694</v>
      </c>
      <c r="K6" s="40">
        <f t="shared" si="1"/>
        <v>0.99993603788072694</v>
      </c>
      <c r="L6" s="41">
        <f t="shared" si="2"/>
        <v>0.99993603788072694</v>
      </c>
    </row>
    <row r="7" spans="1:12" ht="25.5" x14ac:dyDescent="0.2">
      <c r="A7" s="28" t="s">
        <v>21</v>
      </c>
      <c r="B7" s="7" t="s">
        <v>10</v>
      </c>
      <c r="C7" s="7" t="s">
        <v>11</v>
      </c>
      <c r="D7" s="7" t="s">
        <v>12</v>
      </c>
      <c r="E7" s="8" t="s">
        <v>13</v>
      </c>
      <c r="F7" s="9">
        <v>53000000</v>
      </c>
      <c r="G7" s="9">
        <v>51227371</v>
      </c>
      <c r="H7" s="9">
        <v>51227371</v>
      </c>
      <c r="I7" s="17">
        <v>51227371</v>
      </c>
      <c r="J7" s="39">
        <f t="shared" si="0"/>
        <v>0.96655416981132081</v>
      </c>
      <c r="K7" s="40">
        <f t="shared" si="1"/>
        <v>0.96655416981132081</v>
      </c>
      <c r="L7" s="41">
        <f t="shared" si="2"/>
        <v>0.96655416981132081</v>
      </c>
    </row>
    <row r="8" spans="1:12" ht="25.5" x14ac:dyDescent="0.2">
      <c r="A8" s="28" t="s">
        <v>22</v>
      </c>
      <c r="B8" s="7" t="s">
        <v>10</v>
      </c>
      <c r="C8" s="7" t="s">
        <v>11</v>
      </c>
      <c r="D8" s="7" t="s">
        <v>12</v>
      </c>
      <c r="E8" s="8" t="s">
        <v>13</v>
      </c>
      <c r="F8" s="9">
        <v>165784192</v>
      </c>
      <c r="G8" s="9">
        <v>165287868</v>
      </c>
      <c r="H8" s="9">
        <v>165287868</v>
      </c>
      <c r="I8" s="17">
        <v>165287868</v>
      </c>
      <c r="J8" s="39">
        <f t="shared" si="0"/>
        <v>0.99700620430686182</v>
      </c>
      <c r="K8" s="40">
        <f t="shared" si="1"/>
        <v>0.99700620430686182</v>
      </c>
      <c r="L8" s="41">
        <f t="shared" si="2"/>
        <v>0.99700620430686182</v>
      </c>
    </row>
    <row r="9" spans="1:12" ht="25.5" x14ac:dyDescent="0.2">
      <c r="A9" s="28" t="s">
        <v>23</v>
      </c>
      <c r="B9" s="7" t="s">
        <v>10</v>
      </c>
      <c r="C9" s="7" t="s">
        <v>11</v>
      </c>
      <c r="D9" s="7" t="s">
        <v>12</v>
      </c>
      <c r="E9" s="8" t="s">
        <v>13</v>
      </c>
      <c r="F9" s="9">
        <v>132208808</v>
      </c>
      <c r="G9" s="9">
        <v>130712188</v>
      </c>
      <c r="H9" s="9">
        <v>130712188</v>
      </c>
      <c r="I9" s="17">
        <v>130712188</v>
      </c>
      <c r="J9" s="39">
        <f t="shared" si="0"/>
        <v>0.98867987675979951</v>
      </c>
      <c r="K9" s="40">
        <f t="shared" si="1"/>
        <v>0.98867987675979951</v>
      </c>
      <c r="L9" s="41">
        <f t="shared" si="2"/>
        <v>0.98867987675979951</v>
      </c>
    </row>
    <row r="10" spans="1:12" ht="25.5" x14ac:dyDescent="0.2">
      <c r="A10" s="28" t="s">
        <v>24</v>
      </c>
      <c r="B10" s="7" t="s">
        <v>10</v>
      </c>
      <c r="C10" s="7" t="s">
        <v>11</v>
      </c>
      <c r="D10" s="7" t="s">
        <v>12</v>
      </c>
      <c r="E10" s="8" t="s">
        <v>13</v>
      </c>
      <c r="F10" s="9">
        <v>222384548</v>
      </c>
      <c r="G10" s="9">
        <v>222384548</v>
      </c>
      <c r="H10" s="9">
        <v>222384548</v>
      </c>
      <c r="I10" s="17">
        <v>222384548</v>
      </c>
      <c r="J10" s="39">
        <f t="shared" si="0"/>
        <v>1</v>
      </c>
      <c r="K10" s="40">
        <f t="shared" si="1"/>
        <v>1</v>
      </c>
      <c r="L10" s="41">
        <f t="shared" si="2"/>
        <v>1</v>
      </c>
    </row>
    <row r="11" spans="1:12" ht="25.5" x14ac:dyDescent="0.2">
      <c r="A11" s="28" t="s">
        <v>25</v>
      </c>
      <c r="B11" s="7" t="s">
        <v>10</v>
      </c>
      <c r="C11" s="7" t="s">
        <v>11</v>
      </c>
      <c r="D11" s="7" t="s">
        <v>12</v>
      </c>
      <c r="E11" s="8" t="s">
        <v>13</v>
      </c>
      <c r="F11" s="9">
        <v>157519347</v>
      </c>
      <c r="G11" s="9">
        <v>154356631</v>
      </c>
      <c r="H11" s="9">
        <v>154356631</v>
      </c>
      <c r="I11" s="17">
        <v>154356631</v>
      </c>
      <c r="J11" s="39">
        <f t="shared" si="0"/>
        <v>0.97992172986852211</v>
      </c>
      <c r="K11" s="40">
        <f t="shared" si="1"/>
        <v>0.97992172986852211</v>
      </c>
      <c r="L11" s="41">
        <f t="shared" si="2"/>
        <v>0.97992172986852211</v>
      </c>
    </row>
    <row r="12" spans="1:12" ht="25.5" x14ac:dyDescent="0.2">
      <c r="A12" s="28" t="s">
        <v>26</v>
      </c>
      <c r="B12" s="7" t="s">
        <v>10</v>
      </c>
      <c r="C12" s="7" t="s">
        <v>11</v>
      </c>
      <c r="D12" s="7" t="s">
        <v>12</v>
      </c>
      <c r="E12" s="8" t="s">
        <v>13</v>
      </c>
      <c r="F12" s="9">
        <v>197056100</v>
      </c>
      <c r="G12" s="9">
        <v>183538770</v>
      </c>
      <c r="H12" s="9">
        <v>138800200</v>
      </c>
      <c r="I12" s="17">
        <v>138800200</v>
      </c>
      <c r="J12" s="39">
        <f t="shared" si="0"/>
        <v>0.93140364596680847</v>
      </c>
      <c r="K12" s="40">
        <f t="shared" si="1"/>
        <v>0.70436895889038709</v>
      </c>
      <c r="L12" s="41">
        <f t="shared" si="2"/>
        <v>0.70436895889038709</v>
      </c>
    </row>
    <row r="13" spans="1:12" ht="25.5" x14ac:dyDescent="0.2">
      <c r="A13" s="28" t="s">
        <v>27</v>
      </c>
      <c r="B13" s="7" t="s">
        <v>10</v>
      </c>
      <c r="C13" s="7" t="s">
        <v>11</v>
      </c>
      <c r="D13" s="7" t="s">
        <v>12</v>
      </c>
      <c r="E13" s="8" t="s">
        <v>13</v>
      </c>
      <c r="F13" s="9">
        <v>81947900</v>
      </c>
      <c r="G13" s="9">
        <v>81656100</v>
      </c>
      <c r="H13" s="9">
        <v>81656100</v>
      </c>
      <c r="I13" s="17">
        <v>81656100</v>
      </c>
      <c r="J13" s="39">
        <f t="shared" si="0"/>
        <v>0.99643920100454064</v>
      </c>
      <c r="K13" s="40">
        <f t="shared" si="1"/>
        <v>0.99643920100454064</v>
      </c>
      <c r="L13" s="41">
        <f t="shared" si="2"/>
        <v>0.99643920100454064</v>
      </c>
    </row>
    <row r="14" spans="1:12" ht="25.5" x14ac:dyDescent="0.2">
      <c r="A14" s="28" t="s">
        <v>28</v>
      </c>
      <c r="B14" s="7" t="s">
        <v>10</v>
      </c>
      <c r="C14" s="7" t="s">
        <v>11</v>
      </c>
      <c r="D14" s="7" t="s">
        <v>12</v>
      </c>
      <c r="E14" s="8" t="s">
        <v>13</v>
      </c>
      <c r="F14" s="9">
        <v>78418800</v>
      </c>
      <c r="G14" s="9">
        <v>78418800</v>
      </c>
      <c r="H14" s="9">
        <v>78418800</v>
      </c>
      <c r="I14" s="17">
        <v>78418800</v>
      </c>
      <c r="J14" s="39">
        <f t="shared" si="0"/>
        <v>1</v>
      </c>
      <c r="K14" s="40">
        <f t="shared" si="1"/>
        <v>1</v>
      </c>
      <c r="L14" s="41">
        <f t="shared" si="2"/>
        <v>1</v>
      </c>
    </row>
    <row r="15" spans="1:12" ht="25.5" x14ac:dyDescent="0.2">
      <c r="A15" s="28" t="s">
        <v>29</v>
      </c>
      <c r="B15" s="7" t="s">
        <v>10</v>
      </c>
      <c r="C15" s="7" t="s">
        <v>11</v>
      </c>
      <c r="D15" s="7" t="s">
        <v>12</v>
      </c>
      <c r="E15" s="8" t="s">
        <v>13</v>
      </c>
      <c r="F15" s="9">
        <v>61715100</v>
      </c>
      <c r="G15" s="9">
        <v>61238788</v>
      </c>
      <c r="H15" s="9">
        <v>61238788</v>
      </c>
      <c r="I15" s="17">
        <v>61238788</v>
      </c>
      <c r="J15" s="39">
        <f t="shared" si="0"/>
        <v>0.99228208331510437</v>
      </c>
      <c r="K15" s="40">
        <f t="shared" si="1"/>
        <v>0.99228208331510437</v>
      </c>
      <c r="L15" s="41">
        <f t="shared" si="2"/>
        <v>0.99228208331510437</v>
      </c>
    </row>
    <row r="16" spans="1:12" ht="25.5" x14ac:dyDescent="0.2">
      <c r="A16" s="28" t="s">
        <v>30</v>
      </c>
      <c r="B16" s="7" t="s">
        <v>10</v>
      </c>
      <c r="C16" s="7" t="s">
        <v>11</v>
      </c>
      <c r="D16" s="7" t="s">
        <v>12</v>
      </c>
      <c r="E16" s="8" t="s">
        <v>13</v>
      </c>
      <c r="F16" s="9">
        <v>41284400</v>
      </c>
      <c r="G16" s="9">
        <v>40849912</v>
      </c>
      <c r="H16" s="9">
        <v>40849912</v>
      </c>
      <c r="I16" s="17">
        <v>40849912</v>
      </c>
      <c r="J16" s="39">
        <f t="shared" si="0"/>
        <v>0.98947573417562085</v>
      </c>
      <c r="K16" s="40">
        <f t="shared" si="1"/>
        <v>0.98947573417562085</v>
      </c>
      <c r="L16" s="41">
        <f t="shared" si="2"/>
        <v>0.98947573417562085</v>
      </c>
    </row>
    <row r="17" spans="1:12" ht="25.5" x14ac:dyDescent="0.2">
      <c r="A17" s="28" t="s">
        <v>31</v>
      </c>
      <c r="B17" s="7" t="s">
        <v>10</v>
      </c>
      <c r="C17" s="7" t="s">
        <v>11</v>
      </c>
      <c r="D17" s="7" t="s">
        <v>12</v>
      </c>
      <c r="E17" s="8" t="s">
        <v>13</v>
      </c>
      <c r="F17" s="9">
        <v>113620508</v>
      </c>
      <c r="G17" s="9">
        <v>113620507</v>
      </c>
      <c r="H17" s="9">
        <v>113620507</v>
      </c>
      <c r="I17" s="17">
        <v>113620507</v>
      </c>
      <c r="J17" s="39">
        <f t="shared" si="0"/>
        <v>0.99999999119877192</v>
      </c>
      <c r="K17" s="40">
        <f t="shared" si="1"/>
        <v>0.99999999119877192</v>
      </c>
      <c r="L17" s="41">
        <f t="shared" si="2"/>
        <v>0.99999999119877192</v>
      </c>
    </row>
    <row r="18" spans="1:12" ht="25.5" x14ac:dyDescent="0.2">
      <c r="A18" s="28" t="s">
        <v>32</v>
      </c>
      <c r="B18" s="7" t="s">
        <v>10</v>
      </c>
      <c r="C18" s="7" t="s">
        <v>11</v>
      </c>
      <c r="D18" s="7" t="s">
        <v>12</v>
      </c>
      <c r="E18" s="8" t="s">
        <v>13</v>
      </c>
      <c r="F18" s="9">
        <v>52260290</v>
      </c>
      <c r="G18" s="9">
        <v>52260275</v>
      </c>
      <c r="H18" s="9">
        <v>52260275</v>
      </c>
      <c r="I18" s="17">
        <v>52260275</v>
      </c>
      <c r="J18" s="39">
        <f t="shared" si="0"/>
        <v>0.99999971297518631</v>
      </c>
      <c r="K18" s="40">
        <f t="shared" si="1"/>
        <v>0.99999971297518631</v>
      </c>
      <c r="L18" s="41">
        <f t="shared" si="2"/>
        <v>0.99999971297518631</v>
      </c>
    </row>
    <row r="19" spans="1:12" ht="25.5" x14ac:dyDescent="0.2">
      <c r="A19" s="28" t="s">
        <v>33</v>
      </c>
      <c r="B19" s="7" t="s">
        <v>10</v>
      </c>
      <c r="C19" s="7" t="s">
        <v>11</v>
      </c>
      <c r="D19" s="7" t="s">
        <v>12</v>
      </c>
      <c r="E19" s="8" t="s">
        <v>13</v>
      </c>
      <c r="F19" s="9">
        <v>14360436</v>
      </c>
      <c r="G19" s="9">
        <v>14360436</v>
      </c>
      <c r="H19" s="9">
        <v>14360436</v>
      </c>
      <c r="I19" s="17">
        <v>14360436</v>
      </c>
      <c r="J19" s="39">
        <f t="shared" si="0"/>
        <v>1</v>
      </c>
      <c r="K19" s="40">
        <f t="shared" si="1"/>
        <v>1</v>
      </c>
      <c r="L19" s="41">
        <f t="shared" si="2"/>
        <v>1</v>
      </c>
    </row>
    <row r="20" spans="1:12" ht="25.5" x14ac:dyDescent="0.2">
      <c r="A20" s="28" t="s">
        <v>34</v>
      </c>
      <c r="B20" s="7" t="s">
        <v>10</v>
      </c>
      <c r="C20" s="7" t="s">
        <v>11</v>
      </c>
      <c r="D20" s="7" t="s">
        <v>12</v>
      </c>
      <c r="E20" s="8" t="s">
        <v>13</v>
      </c>
      <c r="F20" s="9">
        <v>91322906</v>
      </c>
      <c r="G20" s="9">
        <v>91322088</v>
      </c>
      <c r="H20" s="9">
        <v>91322088</v>
      </c>
      <c r="I20" s="17">
        <v>91322088</v>
      </c>
      <c r="J20" s="39">
        <f t="shared" si="0"/>
        <v>0.99999104277299278</v>
      </c>
      <c r="K20" s="40">
        <f t="shared" si="1"/>
        <v>0.99999104277299278</v>
      </c>
      <c r="L20" s="41">
        <f t="shared" si="2"/>
        <v>0.99999104277299278</v>
      </c>
    </row>
    <row r="21" spans="1:12" ht="25.5" x14ac:dyDescent="0.2">
      <c r="A21" s="28" t="s">
        <v>35</v>
      </c>
      <c r="B21" s="7" t="s">
        <v>10</v>
      </c>
      <c r="C21" s="7" t="s">
        <v>11</v>
      </c>
      <c r="D21" s="7" t="s">
        <v>12</v>
      </c>
      <c r="E21" s="8" t="s">
        <v>13</v>
      </c>
      <c r="F21" s="9">
        <v>46470826</v>
      </c>
      <c r="G21" s="9">
        <v>46470826</v>
      </c>
      <c r="H21" s="9">
        <v>46470826</v>
      </c>
      <c r="I21" s="17">
        <v>46470826</v>
      </c>
      <c r="J21" s="39">
        <f t="shared" si="0"/>
        <v>1</v>
      </c>
      <c r="K21" s="40">
        <f t="shared" si="1"/>
        <v>1</v>
      </c>
      <c r="L21" s="41">
        <f t="shared" si="2"/>
        <v>1</v>
      </c>
    </row>
    <row r="22" spans="1:12" ht="25.5" x14ac:dyDescent="0.2">
      <c r="A22" s="28" t="s">
        <v>36</v>
      </c>
      <c r="B22" s="7" t="s">
        <v>10</v>
      </c>
      <c r="C22" s="7" t="s">
        <v>11</v>
      </c>
      <c r="D22" s="7" t="s">
        <v>12</v>
      </c>
      <c r="E22" s="8" t="s">
        <v>13</v>
      </c>
      <c r="F22" s="9">
        <v>68972034</v>
      </c>
      <c r="G22" s="9">
        <v>46046107</v>
      </c>
      <c r="H22" s="9">
        <v>46046107</v>
      </c>
      <c r="I22" s="17">
        <v>46046107</v>
      </c>
      <c r="J22" s="39">
        <f t="shared" si="0"/>
        <v>0.66760546745656357</v>
      </c>
      <c r="K22" s="40">
        <f t="shared" si="1"/>
        <v>0.66760546745656357</v>
      </c>
      <c r="L22" s="41">
        <f t="shared" si="2"/>
        <v>0.66760546745656357</v>
      </c>
    </row>
    <row r="23" spans="1:12" ht="25.5" x14ac:dyDescent="0.2">
      <c r="A23" s="28" t="s">
        <v>37</v>
      </c>
      <c r="B23" s="7" t="s">
        <v>10</v>
      </c>
      <c r="C23" s="7" t="s">
        <v>11</v>
      </c>
      <c r="D23" s="7" t="s">
        <v>12</v>
      </c>
      <c r="E23" s="8" t="s">
        <v>13</v>
      </c>
      <c r="F23" s="9">
        <v>2488999</v>
      </c>
      <c r="G23" s="9">
        <v>2488000</v>
      </c>
      <c r="H23" s="9">
        <v>2488000</v>
      </c>
      <c r="I23" s="17">
        <v>2488000</v>
      </c>
      <c r="J23" s="39">
        <f t="shared" si="0"/>
        <v>0.99959863382829806</v>
      </c>
      <c r="K23" s="40">
        <f t="shared" si="1"/>
        <v>0.99959863382829806</v>
      </c>
      <c r="L23" s="41">
        <f t="shared" si="2"/>
        <v>0.99959863382829806</v>
      </c>
    </row>
    <row r="24" spans="1:12" ht="25.5" x14ac:dyDescent="0.2">
      <c r="A24" s="28" t="s">
        <v>38</v>
      </c>
      <c r="B24" s="7" t="s">
        <v>10</v>
      </c>
      <c r="C24" s="7" t="s">
        <v>11</v>
      </c>
      <c r="D24" s="7" t="s">
        <v>12</v>
      </c>
      <c r="E24" s="8" t="s">
        <v>13</v>
      </c>
      <c r="F24" s="9">
        <v>1198000</v>
      </c>
      <c r="G24" s="9">
        <v>1198000</v>
      </c>
      <c r="H24" s="9">
        <v>1198000</v>
      </c>
      <c r="I24" s="17">
        <v>1198000</v>
      </c>
      <c r="J24" s="39">
        <f t="shared" si="0"/>
        <v>1</v>
      </c>
      <c r="K24" s="40">
        <f t="shared" si="1"/>
        <v>1</v>
      </c>
      <c r="L24" s="41">
        <f t="shared" si="2"/>
        <v>1</v>
      </c>
    </row>
    <row r="25" spans="1:12" ht="25.5" x14ac:dyDescent="0.2">
      <c r="A25" s="28" t="s">
        <v>39</v>
      </c>
      <c r="B25" s="7" t="s">
        <v>10</v>
      </c>
      <c r="C25" s="7" t="s">
        <v>11</v>
      </c>
      <c r="D25" s="7" t="s">
        <v>12</v>
      </c>
      <c r="E25" s="8" t="s">
        <v>13</v>
      </c>
      <c r="F25" s="9">
        <v>43713000</v>
      </c>
      <c r="G25" s="10">
        <v>0</v>
      </c>
      <c r="H25" s="10">
        <v>0</v>
      </c>
      <c r="I25" s="18">
        <v>0</v>
      </c>
      <c r="J25" s="39">
        <f t="shared" si="0"/>
        <v>0</v>
      </c>
      <c r="K25" s="40">
        <f t="shared" si="1"/>
        <v>0</v>
      </c>
      <c r="L25" s="41">
        <f t="shared" si="2"/>
        <v>0</v>
      </c>
    </row>
    <row r="26" spans="1:12" ht="25.5" x14ac:dyDescent="0.2">
      <c r="A26" s="28" t="s">
        <v>40</v>
      </c>
      <c r="B26" s="7" t="s">
        <v>10</v>
      </c>
      <c r="C26" s="7" t="s">
        <v>11</v>
      </c>
      <c r="D26" s="7" t="s">
        <v>12</v>
      </c>
      <c r="E26" s="8" t="s">
        <v>13</v>
      </c>
      <c r="F26" s="9">
        <v>28559000</v>
      </c>
      <c r="G26" s="9">
        <v>28559000</v>
      </c>
      <c r="H26" s="9">
        <v>28559000</v>
      </c>
      <c r="I26" s="17">
        <v>28559000</v>
      </c>
      <c r="J26" s="39">
        <f t="shared" si="0"/>
        <v>1</v>
      </c>
      <c r="K26" s="40">
        <f t="shared" si="1"/>
        <v>1</v>
      </c>
      <c r="L26" s="41">
        <f t="shared" si="2"/>
        <v>1</v>
      </c>
    </row>
    <row r="27" spans="1:12" ht="38.25" x14ac:dyDescent="0.2">
      <c r="A27" s="28" t="s">
        <v>41</v>
      </c>
      <c r="B27" s="7" t="s">
        <v>10</v>
      </c>
      <c r="C27" s="7" t="s">
        <v>11</v>
      </c>
      <c r="D27" s="7" t="s">
        <v>12</v>
      </c>
      <c r="E27" s="8" t="s">
        <v>13</v>
      </c>
      <c r="F27" s="9">
        <v>16404365</v>
      </c>
      <c r="G27" s="9">
        <v>16394965</v>
      </c>
      <c r="H27" s="9">
        <v>13272665</v>
      </c>
      <c r="I27" s="17">
        <v>13272665</v>
      </c>
      <c r="J27" s="39">
        <f t="shared" si="0"/>
        <v>0.99942698178198308</v>
      </c>
      <c r="K27" s="40">
        <f t="shared" si="1"/>
        <v>0.80909349432300492</v>
      </c>
      <c r="L27" s="41">
        <f t="shared" si="2"/>
        <v>0.80909349432300492</v>
      </c>
    </row>
    <row r="28" spans="1:12" ht="38.25" x14ac:dyDescent="0.2">
      <c r="A28" s="28" t="s">
        <v>42</v>
      </c>
      <c r="B28" s="7" t="s">
        <v>10</v>
      </c>
      <c r="C28" s="7" t="s">
        <v>11</v>
      </c>
      <c r="D28" s="7" t="s">
        <v>12</v>
      </c>
      <c r="E28" s="8" t="s">
        <v>13</v>
      </c>
      <c r="F28" s="9">
        <v>26522500</v>
      </c>
      <c r="G28" s="9">
        <v>6631261</v>
      </c>
      <c r="H28" s="9">
        <v>6256813</v>
      </c>
      <c r="I28" s="17">
        <v>6256813</v>
      </c>
      <c r="J28" s="39">
        <f t="shared" si="0"/>
        <v>0.25002397963992834</v>
      </c>
      <c r="K28" s="40">
        <f t="shared" si="1"/>
        <v>0.23590585352059573</v>
      </c>
      <c r="L28" s="41">
        <f t="shared" si="2"/>
        <v>0.23590585352059573</v>
      </c>
    </row>
    <row r="29" spans="1:12" ht="38.25" x14ac:dyDescent="0.2">
      <c r="A29" s="28" t="s">
        <v>43</v>
      </c>
      <c r="B29" s="7" t="s">
        <v>10</v>
      </c>
      <c r="C29" s="7" t="s">
        <v>11</v>
      </c>
      <c r="D29" s="7" t="s">
        <v>12</v>
      </c>
      <c r="E29" s="8" t="s">
        <v>13</v>
      </c>
      <c r="F29" s="9">
        <v>43769249</v>
      </c>
      <c r="G29" s="9">
        <v>43361549</v>
      </c>
      <c r="H29" s="9">
        <v>43361549</v>
      </c>
      <c r="I29" s="17">
        <v>43361549</v>
      </c>
      <c r="J29" s="39">
        <f t="shared" si="0"/>
        <v>0.99068524113813328</v>
      </c>
      <c r="K29" s="40">
        <f t="shared" si="1"/>
        <v>0.99068524113813328</v>
      </c>
      <c r="L29" s="41">
        <f t="shared" si="2"/>
        <v>0.99068524113813328</v>
      </c>
    </row>
    <row r="30" spans="1:12" ht="25.5" x14ac:dyDescent="0.2">
      <c r="A30" s="28" t="s">
        <v>44</v>
      </c>
      <c r="B30" s="7" t="s">
        <v>10</v>
      </c>
      <c r="C30" s="7" t="s">
        <v>11</v>
      </c>
      <c r="D30" s="7" t="s">
        <v>12</v>
      </c>
      <c r="E30" s="8" t="s">
        <v>13</v>
      </c>
      <c r="F30" s="9">
        <v>520000</v>
      </c>
      <c r="G30" s="9">
        <v>520000</v>
      </c>
      <c r="H30" s="9">
        <v>520000</v>
      </c>
      <c r="I30" s="17">
        <v>520000</v>
      </c>
      <c r="J30" s="39">
        <f t="shared" si="0"/>
        <v>1</v>
      </c>
      <c r="K30" s="40">
        <f t="shared" si="1"/>
        <v>1</v>
      </c>
      <c r="L30" s="41">
        <f t="shared" si="2"/>
        <v>1</v>
      </c>
    </row>
    <row r="31" spans="1:12" ht="25.5" x14ac:dyDescent="0.2">
      <c r="A31" s="28" t="s">
        <v>45</v>
      </c>
      <c r="B31" s="7" t="s">
        <v>10</v>
      </c>
      <c r="C31" s="7" t="s">
        <v>11</v>
      </c>
      <c r="D31" s="7" t="s">
        <v>12</v>
      </c>
      <c r="E31" s="8" t="s">
        <v>13</v>
      </c>
      <c r="F31" s="9">
        <v>5798100</v>
      </c>
      <c r="G31" s="9">
        <v>5677000</v>
      </c>
      <c r="H31" s="9">
        <v>5677000</v>
      </c>
      <c r="I31" s="17">
        <v>5677000</v>
      </c>
      <c r="J31" s="39">
        <f t="shared" si="0"/>
        <v>0.97911384763974407</v>
      </c>
      <c r="K31" s="40">
        <f t="shared" si="1"/>
        <v>0.97911384763974407</v>
      </c>
      <c r="L31" s="41">
        <f t="shared" si="2"/>
        <v>0.97911384763974407</v>
      </c>
    </row>
    <row r="32" spans="1:12" ht="25.5" x14ac:dyDescent="0.2">
      <c r="A32" s="28" t="s">
        <v>46</v>
      </c>
      <c r="B32" s="7" t="s">
        <v>10</v>
      </c>
      <c r="C32" s="7" t="s">
        <v>11</v>
      </c>
      <c r="D32" s="7" t="s">
        <v>12</v>
      </c>
      <c r="E32" s="8" t="s">
        <v>13</v>
      </c>
      <c r="F32" s="9">
        <v>20912589</v>
      </c>
      <c r="G32" s="9">
        <v>20912589</v>
      </c>
      <c r="H32" s="9">
        <v>20912589</v>
      </c>
      <c r="I32" s="17">
        <v>20912589</v>
      </c>
      <c r="J32" s="39">
        <f t="shared" si="0"/>
        <v>1</v>
      </c>
      <c r="K32" s="40">
        <f t="shared" si="1"/>
        <v>1</v>
      </c>
      <c r="L32" s="41">
        <f t="shared" si="2"/>
        <v>1</v>
      </c>
    </row>
    <row r="33" spans="1:12" ht="25.5" x14ac:dyDescent="0.2">
      <c r="A33" s="28" t="s">
        <v>47</v>
      </c>
      <c r="B33" s="7" t="s">
        <v>10</v>
      </c>
      <c r="C33" s="7" t="s">
        <v>11</v>
      </c>
      <c r="D33" s="7" t="s">
        <v>12</v>
      </c>
      <c r="E33" s="8" t="s">
        <v>13</v>
      </c>
      <c r="F33" s="9">
        <v>110898976</v>
      </c>
      <c r="G33" s="9">
        <v>110271996</v>
      </c>
      <c r="H33" s="9">
        <v>88494996</v>
      </c>
      <c r="I33" s="17">
        <v>88494996</v>
      </c>
      <c r="J33" s="39">
        <f t="shared" si="0"/>
        <v>0.99434638602975023</v>
      </c>
      <c r="K33" s="40">
        <f t="shared" si="1"/>
        <v>0.79797847727647186</v>
      </c>
      <c r="L33" s="41">
        <f t="shared" si="2"/>
        <v>0.79797847727647186</v>
      </c>
    </row>
    <row r="34" spans="1:12" ht="25.5" x14ac:dyDescent="0.2">
      <c r="A34" s="28" t="s">
        <v>48</v>
      </c>
      <c r="B34" s="7" t="s">
        <v>10</v>
      </c>
      <c r="C34" s="7" t="s">
        <v>11</v>
      </c>
      <c r="D34" s="7" t="s">
        <v>12</v>
      </c>
      <c r="E34" s="8" t="s">
        <v>13</v>
      </c>
      <c r="F34" s="9">
        <v>15185466</v>
      </c>
      <c r="G34" s="9">
        <v>15185466</v>
      </c>
      <c r="H34" s="9">
        <v>14523966</v>
      </c>
      <c r="I34" s="17">
        <v>14523966</v>
      </c>
      <c r="J34" s="39">
        <f t="shared" si="0"/>
        <v>1</v>
      </c>
      <c r="K34" s="40">
        <f t="shared" si="1"/>
        <v>0.95643861044501366</v>
      </c>
      <c r="L34" s="41">
        <f t="shared" si="2"/>
        <v>0.95643861044501366</v>
      </c>
    </row>
    <row r="35" spans="1:12" ht="25.5" x14ac:dyDescent="0.2">
      <c r="A35" s="28" t="s">
        <v>49</v>
      </c>
      <c r="B35" s="7" t="s">
        <v>10</v>
      </c>
      <c r="C35" s="7" t="s">
        <v>11</v>
      </c>
      <c r="D35" s="7" t="s">
        <v>12</v>
      </c>
      <c r="E35" s="8" t="s">
        <v>13</v>
      </c>
      <c r="F35" s="9">
        <v>25045000</v>
      </c>
      <c r="G35" s="9">
        <v>19392906</v>
      </c>
      <c r="H35" s="9">
        <v>19392906</v>
      </c>
      <c r="I35" s="17">
        <v>19392906</v>
      </c>
      <c r="J35" s="39">
        <f t="shared" si="0"/>
        <v>0.77432245957276902</v>
      </c>
      <c r="K35" s="40">
        <f t="shared" si="1"/>
        <v>0.77432245957276902</v>
      </c>
      <c r="L35" s="41">
        <f t="shared" si="2"/>
        <v>0.77432245957276902</v>
      </c>
    </row>
    <row r="36" spans="1:12" ht="25.5" x14ac:dyDescent="0.2">
      <c r="A36" s="28" t="s">
        <v>50</v>
      </c>
      <c r="B36" s="7" t="s">
        <v>10</v>
      </c>
      <c r="C36" s="7" t="s">
        <v>11</v>
      </c>
      <c r="D36" s="7" t="s">
        <v>12</v>
      </c>
      <c r="E36" s="8" t="s">
        <v>13</v>
      </c>
      <c r="F36" s="9">
        <v>205887</v>
      </c>
      <c r="G36" s="9">
        <v>205887</v>
      </c>
      <c r="H36" s="9">
        <v>205887</v>
      </c>
      <c r="I36" s="17">
        <v>205887</v>
      </c>
      <c r="J36" s="39">
        <f t="shared" si="0"/>
        <v>1</v>
      </c>
      <c r="K36" s="40">
        <f t="shared" si="1"/>
        <v>1</v>
      </c>
      <c r="L36" s="41">
        <f t="shared" si="2"/>
        <v>1</v>
      </c>
    </row>
    <row r="37" spans="1:12" ht="25.5" x14ac:dyDescent="0.2">
      <c r="A37" s="28" t="s">
        <v>51</v>
      </c>
      <c r="B37" s="7" t="s">
        <v>10</v>
      </c>
      <c r="C37" s="7" t="s">
        <v>11</v>
      </c>
      <c r="D37" s="7" t="s">
        <v>12</v>
      </c>
      <c r="E37" s="8" t="s">
        <v>13</v>
      </c>
      <c r="F37" s="9">
        <v>13063158</v>
      </c>
      <c r="G37" s="9">
        <v>12684954</v>
      </c>
      <c r="H37" s="9">
        <v>12684954</v>
      </c>
      <c r="I37" s="17">
        <v>12684954</v>
      </c>
      <c r="J37" s="39">
        <f t="shared" si="0"/>
        <v>0.97104804213498752</v>
      </c>
      <c r="K37" s="40">
        <f t="shared" si="1"/>
        <v>0.97104804213498752</v>
      </c>
      <c r="L37" s="41">
        <f t="shared" si="2"/>
        <v>0.97104804213498752</v>
      </c>
    </row>
    <row r="38" spans="1:12" ht="25.5" x14ac:dyDescent="0.2">
      <c r="A38" s="28" t="s">
        <v>52</v>
      </c>
      <c r="B38" s="7" t="s">
        <v>10</v>
      </c>
      <c r="C38" s="7" t="s">
        <v>11</v>
      </c>
      <c r="D38" s="7" t="s">
        <v>12</v>
      </c>
      <c r="E38" s="8" t="s">
        <v>13</v>
      </c>
      <c r="F38" s="9">
        <v>576795270</v>
      </c>
      <c r="G38" s="9">
        <v>576795270</v>
      </c>
      <c r="H38" s="9">
        <v>576795270</v>
      </c>
      <c r="I38" s="17">
        <v>576795270</v>
      </c>
      <c r="J38" s="39">
        <f t="shared" si="0"/>
        <v>1</v>
      </c>
      <c r="K38" s="40">
        <f t="shared" si="1"/>
        <v>1</v>
      </c>
      <c r="L38" s="41">
        <f t="shared" si="2"/>
        <v>1</v>
      </c>
    </row>
    <row r="39" spans="1:12" ht="25.5" x14ac:dyDescent="0.2">
      <c r="A39" s="28" t="s">
        <v>53</v>
      </c>
      <c r="B39" s="7" t="s">
        <v>10</v>
      </c>
      <c r="C39" s="7" t="s">
        <v>11</v>
      </c>
      <c r="D39" s="7" t="s">
        <v>12</v>
      </c>
      <c r="E39" s="8" t="s">
        <v>13</v>
      </c>
      <c r="F39" s="9">
        <v>15200000</v>
      </c>
      <c r="G39" s="9">
        <v>15200000</v>
      </c>
      <c r="H39" s="9">
        <v>15200000</v>
      </c>
      <c r="I39" s="17">
        <v>15200000</v>
      </c>
      <c r="J39" s="39">
        <f t="shared" si="0"/>
        <v>1</v>
      </c>
      <c r="K39" s="40">
        <f t="shared" si="1"/>
        <v>1</v>
      </c>
      <c r="L39" s="41">
        <f t="shared" si="2"/>
        <v>1</v>
      </c>
    </row>
    <row r="40" spans="1:12" ht="25.5" x14ac:dyDescent="0.2">
      <c r="A40" s="28" t="s">
        <v>54</v>
      </c>
      <c r="B40" s="7" t="s">
        <v>10</v>
      </c>
      <c r="C40" s="7" t="s">
        <v>11</v>
      </c>
      <c r="D40" s="7" t="s">
        <v>12</v>
      </c>
      <c r="E40" s="8" t="s">
        <v>13</v>
      </c>
      <c r="F40" s="9">
        <v>115200000</v>
      </c>
      <c r="G40" s="9">
        <v>115200000</v>
      </c>
      <c r="H40" s="9">
        <v>115200000</v>
      </c>
      <c r="I40" s="17">
        <v>115200000</v>
      </c>
      <c r="J40" s="39">
        <f t="shared" si="0"/>
        <v>1</v>
      </c>
      <c r="K40" s="40">
        <f t="shared" si="1"/>
        <v>1</v>
      </c>
      <c r="L40" s="41">
        <f t="shared" si="2"/>
        <v>1</v>
      </c>
    </row>
    <row r="41" spans="1:12" ht="25.5" x14ac:dyDescent="0.2">
      <c r="A41" s="28" t="s">
        <v>55</v>
      </c>
      <c r="B41" s="7" t="s">
        <v>10</v>
      </c>
      <c r="C41" s="7" t="s">
        <v>11</v>
      </c>
      <c r="D41" s="7" t="s">
        <v>12</v>
      </c>
      <c r="E41" s="8" t="s">
        <v>13</v>
      </c>
      <c r="F41" s="9">
        <v>224391776</v>
      </c>
      <c r="G41" s="9">
        <v>110069940</v>
      </c>
      <c r="H41" s="9">
        <v>88500000</v>
      </c>
      <c r="I41" s="17">
        <v>88500000</v>
      </c>
      <c r="J41" s="39">
        <f t="shared" si="0"/>
        <v>0.49052573121039872</v>
      </c>
      <c r="K41" s="40">
        <f t="shared" si="1"/>
        <v>0.39439948102197825</v>
      </c>
      <c r="L41" s="41">
        <f t="shared" si="2"/>
        <v>0.39439948102197825</v>
      </c>
    </row>
    <row r="42" spans="1:12" ht="25.5" x14ac:dyDescent="0.2">
      <c r="A42" s="28" t="s">
        <v>56</v>
      </c>
      <c r="B42" s="7" t="s">
        <v>10</v>
      </c>
      <c r="C42" s="7" t="s">
        <v>11</v>
      </c>
      <c r="D42" s="7" t="s">
        <v>12</v>
      </c>
      <c r="E42" s="8" t="s">
        <v>13</v>
      </c>
      <c r="F42" s="9">
        <v>91560109</v>
      </c>
      <c r="G42" s="9">
        <v>88846871.989999995</v>
      </c>
      <c r="H42" s="9">
        <v>88846871.989999995</v>
      </c>
      <c r="I42" s="17">
        <v>88846871.989999995</v>
      </c>
      <c r="J42" s="39">
        <f t="shared" si="0"/>
        <v>0.97036660353910231</v>
      </c>
      <c r="K42" s="40">
        <f t="shared" si="1"/>
        <v>0.97036660353910231</v>
      </c>
      <c r="L42" s="41">
        <f t="shared" si="2"/>
        <v>0.97036660353910231</v>
      </c>
    </row>
    <row r="43" spans="1:12" ht="25.5" x14ac:dyDescent="0.2">
      <c r="A43" s="28" t="s">
        <v>57</v>
      </c>
      <c r="B43" s="7" t="s">
        <v>10</v>
      </c>
      <c r="C43" s="7" t="s">
        <v>11</v>
      </c>
      <c r="D43" s="7" t="s">
        <v>12</v>
      </c>
      <c r="E43" s="8" t="s">
        <v>13</v>
      </c>
      <c r="F43" s="9">
        <v>212908214.94</v>
      </c>
      <c r="G43" s="9">
        <v>210056411</v>
      </c>
      <c r="H43" s="9">
        <v>210056411</v>
      </c>
      <c r="I43" s="17">
        <v>210056411</v>
      </c>
      <c r="J43" s="39">
        <f t="shared" si="0"/>
        <v>0.98660547719681146</v>
      </c>
      <c r="K43" s="40">
        <f t="shared" si="1"/>
        <v>0.98660547719681146</v>
      </c>
      <c r="L43" s="41">
        <f t="shared" si="2"/>
        <v>0.98660547719681146</v>
      </c>
    </row>
    <row r="44" spans="1:12" ht="38.25" x14ac:dyDescent="0.2">
      <c r="A44" s="28" t="s">
        <v>58</v>
      </c>
      <c r="B44" s="7" t="s">
        <v>10</v>
      </c>
      <c r="C44" s="7" t="s">
        <v>11</v>
      </c>
      <c r="D44" s="7" t="s">
        <v>12</v>
      </c>
      <c r="E44" s="8" t="s">
        <v>13</v>
      </c>
      <c r="F44" s="9">
        <v>80708348</v>
      </c>
      <c r="G44" s="9">
        <v>51565008</v>
      </c>
      <c r="H44" s="9">
        <v>36722139</v>
      </c>
      <c r="I44" s="17">
        <v>36722139</v>
      </c>
      <c r="J44" s="39">
        <f t="shared" si="0"/>
        <v>0.63890550702388305</v>
      </c>
      <c r="K44" s="40">
        <f t="shared" si="1"/>
        <v>0.45499802573086989</v>
      </c>
      <c r="L44" s="41">
        <f t="shared" si="2"/>
        <v>0.45499802573086989</v>
      </c>
    </row>
    <row r="45" spans="1:12" ht="25.5" x14ac:dyDescent="0.2">
      <c r="A45" s="28" t="s">
        <v>59</v>
      </c>
      <c r="B45" s="7" t="s">
        <v>10</v>
      </c>
      <c r="C45" s="7" t="s">
        <v>11</v>
      </c>
      <c r="D45" s="7" t="s">
        <v>12</v>
      </c>
      <c r="E45" s="8" t="s">
        <v>13</v>
      </c>
      <c r="F45" s="9">
        <v>39702400</v>
      </c>
      <c r="G45" s="9">
        <v>39702400</v>
      </c>
      <c r="H45" s="9">
        <v>34830000</v>
      </c>
      <c r="I45" s="17">
        <v>34830000</v>
      </c>
      <c r="J45" s="39">
        <f t="shared" si="0"/>
        <v>1</v>
      </c>
      <c r="K45" s="40">
        <f t="shared" si="1"/>
        <v>0.87727694043685012</v>
      </c>
      <c r="L45" s="41">
        <f t="shared" si="2"/>
        <v>0.87727694043685012</v>
      </c>
    </row>
    <row r="46" spans="1:12" ht="25.5" x14ac:dyDescent="0.2">
      <c r="A46" s="28" t="s">
        <v>60</v>
      </c>
      <c r="B46" s="7" t="s">
        <v>10</v>
      </c>
      <c r="C46" s="7" t="s">
        <v>11</v>
      </c>
      <c r="D46" s="7" t="s">
        <v>12</v>
      </c>
      <c r="E46" s="8" t="s">
        <v>13</v>
      </c>
      <c r="F46" s="9">
        <v>12253683</v>
      </c>
      <c r="G46" s="9">
        <v>8860000</v>
      </c>
      <c r="H46" s="9">
        <v>8860000</v>
      </c>
      <c r="I46" s="17">
        <v>8860000</v>
      </c>
      <c r="J46" s="39">
        <f t="shared" si="0"/>
        <v>0.72304791955202363</v>
      </c>
      <c r="K46" s="40">
        <f t="shared" si="1"/>
        <v>0.72304791955202363</v>
      </c>
      <c r="L46" s="41">
        <f t="shared" si="2"/>
        <v>0.72304791955202363</v>
      </c>
    </row>
    <row r="47" spans="1:12" ht="51" x14ac:dyDescent="0.2">
      <c r="A47" s="28" t="s">
        <v>61</v>
      </c>
      <c r="B47" s="7" t="s">
        <v>10</v>
      </c>
      <c r="C47" s="7" t="s">
        <v>11</v>
      </c>
      <c r="D47" s="7" t="s">
        <v>12</v>
      </c>
      <c r="E47" s="8" t="s">
        <v>13</v>
      </c>
      <c r="F47" s="9">
        <v>7118624</v>
      </c>
      <c r="G47" s="9">
        <v>5900600</v>
      </c>
      <c r="H47" s="9">
        <v>5900600</v>
      </c>
      <c r="I47" s="17">
        <v>5900600</v>
      </c>
      <c r="J47" s="39">
        <f t="shared" si="0"/>
        <v>0.82889614622151697</v>
      </c>
      <c r="K47" s="40">
        <f t="shared" si="1"/>
        <v>0.82889614622151697</v>
      </c>
      <c r="L47" s="41">
        <f t="shared" si="2"/>
        <v>0.82889614622151697</v>
      </c>
    </row>
    <row r="48" spans="1:12" ht="25.5" x14ac:dyDescent="0.2">
      <c r="A48" s="28" t="s">
        <v>62</v>
      </c>
      <c r="B48" s="7" t="s">
        <v>10</v>
      </c>
      <c r="C48" s="7" t="s">
        <v>11</v>
      </c>
      <c r="D48" s="7" t="s">
        <v>12</v>
      </c>
      <c r="E48" s="8" t="s">
        <v>13</v>
      </c>
      <c r="F48" s="9">
        <v>20127600</v>
      </c>
      <c r="G48" s="9">
        <v>20127600</v>
      </c>
      <c r="H48" s="10">
        <v>0</v>
      </c>
      <c r="I48" s="18">
        <v>0</v>
      </c>
      <c r="J48" s="39">
        <f t="shared" si="0"/>
        <v>1</v>
      </c>
      <c r="K48" s="40">
        <f t="shared" si="1"/>
        <v>0</v>
      </c>
      <c r="L48" s="41">
        <f t="shared" si="2"/>
        <v>0</v>
      </c>
    </row>
    <row r="49" spans="1:12" ht="25.5" x14ac:dyDescent="0.2">
      <c r="A49" s="28" t="s">
        <v>63</v>
      </c>
      <c r="B49" s="7" t="s">
        <v>10</v>
      </c>
      <c r="C49" s="7" t="s">
        <v>11</v>
      </c>
      <c r="D49" s="7" t="s">
        <v>12</v>
      </c>
      <c r="E49" s="8" t="s">
        <v>13</v>
      </c>
      <c r="F49" s="9">
        <v>10616685</v>
      </c>
      <c r="G49" s="9">
        <v>10616685</v>
      </c>
      <c r="H49" s="9">
        <v>10616685</v>
      </c>
      <c r="I49" s="17">
        <v>10616685</v>
      </c>
      <c r="J49" s="39">
        <f t="shared" si="0"/>
        <v>1</v>
      </c>
      <c r="K49" s="40">
        <f t="shared" si="1"/>
        <v>1</v>
      </c>
      <c r="L49" s="41">
        <f t="shared" si="2"/>
        <v>1</v>
      </c>
    </row>
    <row r="50" spans="1:12" ht="25.5" x14ac:dyDescent="0.2">
      <c r="A50" s="28" t="s">
        <v>64</v>
      </c>
      <c r="B50" s="7" t="s">
        <v>10</v>
      </c>
      <c r="C50" s="7" t="s">
        <v>11</v>
      </c>
      <c r="D50" s="7" t="s">
        <v>12</v>
      </c>
      <c r="E50" s="8" t="s">
        <v>13</v>
      </c>
      <c r="F50" s="9">
        <v>118000</v>
      </c>
      <c r="G50" s="9">
        <v>118000</v>
      </c>
      <c r="H50" s="10">
        <v>0</v>
      </c>
      <c r="I50" s="18">
        <v>0</v>
      </c>
      <c r="J50" s="39">
        <f t="shared" si="0"/>
        <v>1</v>
      </c>
      <c r="K50" s="40">
        <f t="shared" si="1"/>
        <v>0</v>
      </c>
      <c r="L50" s="41">
        <f t="shared" si="2"/>
        <v>0</v>
      </c>
    </row>
    <row r="51" spans="1:12" ht="25.5" x14ac:dyDescent="0.2">
      <c r="A51" s="28" t="s">
        <v>65</v>
      </c>
      <c r="B51" s="7" t="s">
        <v>10</v>
      </c>
      <c r="C51" s="7" t="s">
        <v>14</v>
      </c>
      <c r="D51" s="7" t="s">
        <v>12</v>
      </c>
      <c r="E51" s="8" t="s">
        <v>13</v>
      </c>
      <c r="F51" s="9">
        <v>69415000</v>
      </c>
      <c r="G51" s="9">
        <v>69414279</v>
      </c>
      <c r="H51" s="9">
        <v>69414279</v>
      </c>
      <c r="I51" s="17">
        <v>69414279</v>
      </c>
      <c r="J51" s="39">
        <f t="shared" si="0"/>
        <v>0.99998961319599511</v>
      </c>
      <c r="K51" s="40">
        <f t="shared" si="1"/>
        <v>0.99998961319599511</v>
      </c>
      <c r="L51" s="41">
        <f t="shared" si="2"/>
        <v>0.99998961319599511</v>
      </c>
    </row>
    <row r="52" spans="1:12" ht="25.5" x14ac:dyDescent="0.2">
      <c r="A52" s="28" t="s">
        <v>65</v>
      </c>
      <c r="B52" s="7" t="s">
        <v>10</v>
      </c>
      <c r="C52" s="7" t="s">
        <v>14</v>
      </c>
      <c r="D52" s="7" t="s">
        <v>15</v>
      </c>
      <c r="E52" s="8" t="s">
        <v>16</v>
      </c>
      <c r="F52" s="9">
        <v>38900000</v>
      </c>
      <c r="G52" s="9">
        <v>38900000</v>
      </c>
      <c r="H52" s="9">
        <v>38900000</v>
      </c>
      <c r="I52" s="17">
        <v>38900000</v>
      </c>
      <c r="J52" s="39">
        <f t="shared" si="0"/>
        <v>1</v>
      </c>
      <c r="K52" s="40">
        <f t="shared" si="1"/>
        <v>1</v>
      </c>
      <c r="L52" s="41">
        <f t="shared" si="2"/>
        <v>1</v>
      </c>
    </row>
    <row r="53" spans="1:12" ht="76.5" x14ac:dyDescent="0.2">
      <c r="A53" s="29" t="s">
        <v>70</v>
      </c>
      <c r="B53" s="11" t="s">
        <v>10</v>
      </c>
      <c r="C53" s="11" t="s">
        <v>11</v>
      </c>
      <c r="D53" s="11" t="s">
        <v>68</v>
      </c>
      <c r="E53" s="12" t="s">
        <v>69</v>
      </c>
      <c r="F53" s="9">
        <v>2400000000</v>
      </c>
      <c r="G53" s="9">
        <v>2268167471</v>
      </c>
      <c r="H53" s="9">
        <v>2268167471</v>
      </c>
      <c r="I53" s="17">
        <v>2268167471</v>
      </c>
      <c r="J53" s="39">
        <f t="shared" si="0"/>
        <v>0.94506977958333338</v>
      </c>
      <c r="K53" s="40">
        <f t="shared" si="1"/>
        <v>0.94506977958333338</v>
      </c>
      <c r="L53" s="41">
        <f t="shared" si="2"/>
        <v>0.94506977958333338</v>
      </c>
    </row>
    <row r="54" spans="1:12" ht="63.75" x14ac:dyDescent="0.2">
      <c r="A54" s="29" t="s">
        <v>71</v>
      </c>
      <c r="B54" s="11" t="s">
        <v>10</v>
      </c>
      <c r="C54" s="11" t="s">
        <v>11</v>
      </c>
      <c r="D54" s="11" t="s">
        <v>68</v>
      </c>
      <c r="E54" s="12" t="s">
        <v>69</v>
      </c>
      <c r="F54" s="9">
        <v>2095903738</v>
      </c>
      <c r="G54" s="9">
        <v>2033605453</v>
      </c>
      <c r="H54" s="9">
        <v>1103936021</v>
      </c>
      <c r="I54" s="17">
        <v>398336021</v>
      </c>
      <c r="J54" s="39">
        <f t="shared" si="0"/>
        <v>0.97027617067020089</v>
      </c>
      <c r="K54" s="40">
        <f t="shared" si="1"/>
        <v>0.52671122293689998</v>
      </c>
      <c r="L54" s="41">
        <f t="shared" si="2"/>
        <v>0.19005454009071479</v>
      </c>
    </row>
    <row r="55" spans="1:12" ht="63.75" x14ac:dyDescent="0.2">
      <c r="A55" s="29" t="s">
        <v>72</v>
      </c>
      <c r="B55" s="11" t="s">
        <v>10</v>
      </c>
      <c r="C55" s="11" t="s">
        <v>11</v>
      </c>
      <c r="D55" s="11" t="s">
        <v>68</v>
      </c>
      <c r="E55" s="12" t="s">
        <v>69</v>
      </c>
      <c r="F55" s="9">
        <v>41486975851</v>
      </c>
      <c r="G55" s="9">
        <v>41357869458</v>
      </c>
      <c r="H55" s="9">
        <v>28737919073</v>
      </c>
      <c r="I55" s="17">
        <v>28737919073</v>
      </c>
      <c r="J55" s="39">
        <f t="shared" si="0"/>
        <v>0.99688802593219417</v>
      </c>
      <c r="K55" s="40">
        <f t="shared" si="1"/>
        <v>0.69269737028343326</v>
      </c>
      <c r="L55" s="41">
        <f t="shared" si="2"/>
        <v>0.69269737028343326</v>
      </c>
    </row>
    <row r="56" spans="1:12" ht="76.5" x14ac:dyDescent="0.2">
      <c r="A56" s="29" t="s">
        <v>73</v>
      </c>
      <c r="B56" s="11" t="s">
        <v>10</v>
      </c>
      <c r="C56" s="11" t="s">
        <v>11</v>
      </c>
      <c r="D56" s="11" t="s">
        <v>68</v>
      </c>
      <c r="E56" s="12" t="s">
        <v>69</v>
      </c>
      <c r="F56" s="9">
        <v>5112990411</v>
      </c>
      <c r="G56" s="9">
        <v>4827767329.2799997</v>
      </c>
      <c r="H56" s="9">
        <v>4467694399.2799997</v>
      </c>
      <c r="I56" s="17">
        <v>4412950778.2799997</v>
      </c>
      <c r="J56" s="39">
        <f t="shared" si="0"/>
        <v>0.94421599518231514</v>
      </c>
      <c r="K56" s="40">
        <f t="shared" si="1"/>
        <v>0.87379283748865999</v>
      </c>
      <c r="L56" s="41">
        <f t="shared" si="2"/>
        <v>0.86308606579547908</v>
      </c>
    </row>
    <row r="57" spans="1:12" ht="77.25" thickBot="1" x14ac:dyDescent="0.25">
      <c r="A57" s="30" t="s">
        <v>74</v>
      </c>
      <c r="B57" s="31" t="s">
        <v>10</v>
      </c>
      <c r="C57" s="31" t="s">
        <v>11</v>
      </c>
      <c r="D57" s="31" t="s">
        <v>68</v>
      </c>
      <c r="E57" s="32" t="s">
        <v>69</v>
      </c>
      <c r="F57" s="33">
        <v>4130000</v>
      </c>
      <c r="G57" s="33">
        <v>4130000</v>
      </c>
      <c r="H57" s="33">
        <v>4130000</v>
      </c>
      <c r="I57" s="34">
        <v>4130000</v>
      </c>
      <c r="J57" s="42">
        <f t="shared" si="0"/>
        <v>1</v>
      </c>
      <c r="K57" s="43">
        <f t="shared" si="1"/>
        <v>1</v>
      </c>
      <c r="L57" s="44">
        <f t="shared" si="2"/>
        <v>1</v>
      </c>
    </row>
    <row r="58" spans="1:12" ht="13.5" thickBot="1" x14ac:dyDescent="0.25">
      <c r="A58" s="13" t="s">
        <v>0</v>
      </c>
      <c r="B58" s="13" t="s">
        <v>0</v>
      </c>
      <c r="C58" s="13" t="s">
        <v>0</v>
      </c>
      <c r="D58" s="13" t="s">
        <v>0</v>
      </c>
      <c r="E58" s="13" t="s">
        <v>0</v>
      </c>
      <c r="F58" s="13" t="s">
        <v>0</v>
      </c>
      <c r="G58" s="13" t="s">
        <v>0</v>
      </c>
      <c r="H58" s="13" t="s">
        <v>0</v>
      </c>
      <c r="I58" s="13" t="s">
        <v>0</v>
      </c>
      <c r="J58" s="45"/>
      <c r="K58" s="45"/>
      <c r="L58" s="45"/>
    </row>
    <row r="59" spans="1:12" ht="13.5" thickBot="1" x14ac:dyDescent="0.25">
      <c r="A59" s="14" t="s">
        <v>75</v>
      </c>
      <c r="B59" s="15"/>
      <c r="C59" s="15"/>
      <c r="D59" s="15"/>
      <c r="E59" s="15"/>
      <c r="F59" s="16">
        <f>SUM(F3:F58)</f>
        <v>56350726193.940002</v>
      </c>
      <c r="G59" s="16">
        <f>SUM(G3:G58)</f>
        <v>55456161276.269997</v>
      </c>
      <c r="H59" s="16">
        <f>SUM(H3:H58)</f>
        <v>41414263902.269997</v>
      </c>
      <c r="I59" s="35">
        <f>SUM(I3:I58)</f>
        <v>40653920281.269997</v>
      </c>
      <c r="J59" s="46">
        <f t="shared" si="0"/>
        <v>0.98412505076525159</v>
      </c>
      <c r="K59" s="47">
        <f t="shared" si="1"/>
        <v>0.73493753673619411</v>
      </c>
      <c r="L59" s="48">
        <f t="shared" si="2"/>
        <v>0.72144447866302652</v>
      </c>
    </row>
  </sheetData>
  <mergeCells count="2">
    <mergeCell ref="A1:E1"/>
    <mergeCell ref="A59:E59"/>
  </mergeCells>
  <conditionalFormatting sqref="J3:L59">
    <cfRule type="iconSet" priority="1">
      <iconSet iconSet="3Arrows">
        <cfvo type="percent" val="0"/>
        <cfvo type="percent" val="94"/>
        <cfvo type="percent" val="99"/>
      </iconSet>
    </cfRule>
  </conditionalFormatting>
  <pageMargins left="0.39370078740157499" right="0.39370078740157499" top="0.39370078740157499" bottom="0.70272440944881898" header="0.39370078740157499" footer="0.39370078740157499"/>
  <pageSetup paperSize="0" orientation="landscape" horizontalDpi="300" verticalDpi="300"/>
  <headerFooter alignWithMargins="0">
    <oddFooter>&amp;R&amp;"Arial,Regular"&amp;8 Página 
&amp;"-,Regular"&amp;P 
&amp;"-,Regular"de 
&amp;"-,Regular"&amp;N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V3"/>
  <sheetViews>
    <sheetView showGridLines="0" workbookViewId="0"/>
  </sheetViews>
  <sheetFormatPr baseColWidth="10" defaultRowHeight="15" x14ac:dyDescent="0.25"/>
  <cols>
    <col min="1" max="37" width="3.140625" customWidth="1"/>
    <col min="38" max="48" width="10.85546875" customWidth="1"/>
    <col min="49" max="49" width="0.5703125" customWidth="1"/>
  </cols>
  <sheetData>
    <row r="1" spans="1:48" ht="18" customHeight="1" x14ac:dyDescent="0.25">
      <c r="A1" s="3" t="s">
        <v>66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</row>
    <row r="2" spans="1:48" x14ac:dyDescent="0.25">
      <c r="A2" s="3" t="s">
        <v>67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2" t="s">
        <v>0</v>
      </c>
      <c r="AM2" s="2" t="s">
        <v>0</v>
      </c>
      <c r="AN2" s="2" t="s">
        <v>0</v>
      </c>
      <c r="AO2" s="2" t="s">
        <v>0</v>
      </c>
      <c r="AP2" s="2" t="s">
        <v>0</v>
      </c>
      <c r="AQ2" s="2" t="s">
        <v>0</v>
      </c>
      <c r="AR2" s="2" t="s">
        <v>0</v>
      </c>
      <c r="AS2" s="2" t="s">
        <v>0</v>
      </c>
      <c r="AT2" s="2" t="s">
        <v>0</v>
      </c>
      <c r="AU2" s="2" t="s">
        <v>0</v>
      </c>
      <c r="AV2" s="2" t="s">
        <v>0</v>
      </c>
    </row>
    <row r="3" spans="1:48" ht="0" hidden="1" customHeight="1" x14ac:dyDescent="0.25"/>
  </sheetData>
  <mergeCells count="2">
    <mergeCell ref="A1:AV1"/>
    <mergeCell ref="A2:AK2"/>
  </mergeCells>
  <pageMargins left="0.39370078740157499" right="0.39370078740157499" top="0.39370078740157499" bottom="0.70272440944881898" header="0.39370078740157499" footer="0.39370078740157499"/>
  <pageSetup paperSize="0" orientation="landscape" horizontalDpi="300" verticalDpi="300"/>
  <headerFooter alignWithMargins="0">
    <oddFooter>&amp;R&amp;"Arial,Regular"&amp;8 Página 
&amp;"-,Regular"&amp;P 
&amp;"-,Regular"de 
&amp;"-,Regular"&amp;N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Freddy Andres Farfan Moreno</cp:lastModifiedBy>
  <dcterms:created xsi:type="dcterms:W3CDTF">2021-01-28T13:39:46Z</dcterms:created>
  <dcterms:modified xsi:type="dcterms:W3CDTF">2021-01-28T15:39:22Z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