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ppto\PRESUPUESTO DNBC\2020\informes presupuesto 2020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O59" i="1" l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L61" i="1"/>
  <c r="O61" i="1" s="1"/>
  <c r="K61" i="1"/>
  <c r="N61" i="1" s="1"/>
  <c r="J61" i="1"/>
  <c r="M61" i="1" s="1"/>
  <c r="I61" i="1"/>
</calcChain>
</file>

<file path=xl/sharedStrings.xml><?xml version="1.0" encoding="utf-8"?>
<sst xmlns="http://schemas.openxmlformats.org/spreadsheetml/2006/main" count="406" uniqueCount="103">
  <si>
    <t/>
  </si>
  <si>
    <t>TIPO</t>
  </si>
  <si>
    <t>CTA</t>
  </si>
  <si>
    <t>SUBC</t>
  </si>
  <si>
    <t>OBJG</t>
  </si>
  <si>
    <t>ORD</t>
  </si>
  <si>
    <t>SORD</t>
  </si>
  <si>
    <t>ITEM</t>
  </si>
  <si>
    <t>CONCEPTO</t>
  </si>
  <si>
    <t>APROPIACION
VIGENTE DEP.GSTO.</t>
  </si>
  <si>
    <t>TOTAL
COMPROMISO DEP.GSTOS</t>
  </si>
  <si>
    <t>TOTAL
OBLIGACIONES DEP.GSTOS</t>
  </si>
  <si>
    <t>TOTAL
ORDENES DE PAGO DEP.GSTOS</t>
  </si>
  <si>
    <t>A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</si>
  <si>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</si>
  <si>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</si>
  <si>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</si>
  <si>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</si>
  <si>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</si>
  <si>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</si>
  <si>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</si>
  <si>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</si>
  <si>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</si>
  <si>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</si>
  <si>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</si>
  <si>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009</t>
  </si>
  <si>
    <t>PRIMA DE NAVIDAD</t>
  </si>
  <si>
    <t>010</t>
  </si>
  <si>
    <t>PRIMA DE VACACIONES</t>
  </si>
  <si>
    <t>02</t>
  </si>
  <si>
    <t>PENSIONES</t>
  </si>
  <si>
    <t>002</t>
  </si>
  <si>
    <t>SALUD</t>
  </si>
  <si>
    <t xml:space="preserve">AUXILIO DE CESANTÍAS </t>
  </si>
  <si>
    <t>CAJAS DE COMPENSACIÓN FAMILIAR</t>
  </si>
  <si>
    <t>005</t>
  </si>
  <si>
    <t>APORTES GENERALES AL SISTEMA DE RIESGOS LABORALES</t>
  </si>
  <si>
    <t>APORTES AL ICBF</t>
  </si>
  <si>
    <t>APORTES AL SENA</t>
  </si>
  <si>
    <t>03</t>
  </si>
  <si>
    <t>SUELDO DE 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</si>
  <si>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</si>
  <si>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</si>
  <si>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</si>
  <si>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</si>
  <si>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</si>
  <si>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</si>
  <si>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</si>
  <si>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008</t>
  </si>
  <si>
    <t>MUEBLES, INSTRUMENTOS MUSICALES, ARTÍCULOS DE DEPORTE Y ANTIGÜEDADES</t>
  </si>
  <si>
    <t>MAQUINARIA PARA USO GENERAL</t>
  </si>
  <si>
    <t>MAQUINARIA PARA USOS ESPECIALES</t>
  </si>
  <si>
    <t>APARATOS MÉDICOS, INSTRUMENTOS ÓPTICOS Y DE PRECISIÓN, RELOJES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</si>
  <si>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</si>
  <si>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</si>
  <si>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</si>
  <si>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</si>
  <si>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</si>
  <si>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MAQUINARIA Y APARATOS ELÉCTRICOS</t>
  </si>
  <si>
    <t>EQUIPO Y APARATOS DE RADIO, TELEVISIÓN Y COMUNICACIONES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</si>
  <si>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</si>
  <si>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</si>
  <si>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</si>
  <si>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</si>
  <si>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</si>
  <si>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</si>
  <si>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</si>
  <si>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DE ARRENDAMIENTO O ALQUILER SIN OPERARIO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</si>
  <si>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</si>
  <si>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</si>
  <si>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</si>
  <si>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</si>
  <si>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</si>
  <si>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</si>
  <si>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</si>
  <si>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</si>
  <si>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</si>
  <si>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</si>
  <si>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</si>
  <si>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</si>
  <si>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</si>
  <si>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</si>
  <si>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</si>
  <si>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</si>
  <si>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</si>
  <si>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3708</t>
  </si>
  <si>
    <t>1000</t>
  </si>
  <si>
    <t>3</t>
  </si>
  <si>
    <t>0</t>
  </si>
  <si>
    <t>3708004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</si>
  <si>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</si>
  <si>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</si>
  <si>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</si>
  <si>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</si>
  <si>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</si>
  <si>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</si>
  <si>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</si>
  <si>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% DE COMPROMISOS</t>
  </si>
  <si>
    <t>% DE OBLIGACIONES</t>
  </si>
  <si>
    <t>% DE PAGO</t>
  </si>
  <si>
    <t>TOTAL PRESUPUESTO</t>
  </si>
  <si>
    <t>DIRECCION NACIONAL DE BOMBEROS</t>
  </si>
  <si>
    <t>EJECUCION PRESUPUESTAL CORTE JULIO 31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</si>
</sst>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0" fontId="4" fillId="0" borderId="0" xfId="0" applyFont="1" applyFill="1" applyBorder="1"/>
    <xf numFmtId="4" fontId="6" fillId="0" borderId="0" xfId="0" applyNumberFormat="1" applyFont="1" applyFill="1" applyBorder="1" applyAlignment="1">
      <alignment horizontal="right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vertical="center" wrapText="1" readingOrder="1"/>
    </xf>
    <xf numFmtId="10" fontId="4" fillId="0" borderId="0" xfId="1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right" vertical="center" wrapText="1" readingOrder="1"/>
    </xf>
    <xf numFmtId="0" fontId="6" fillId="0" borderId="3" xfId="0" applyNumberFormat="1" applyFont="1" applyFill="1" applyBorder="1" applyAlignment="1">
      <alignment horizontal="right" vertical="center" wrapText="1" readingOrder="1"/>
    </xf>
    <xf numFmtId="0" fontId="6" fillId="0" borderId="4" xfId="0" applyNumberFormat="1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vertical="center" wrapText="1" readingOrder="1"/>
    </xf>
    <xf numFmtId="4" fontId="6" fillId="0" borderId="5" xfId="0" applyNumberFormat="1" applyFont="1" applyFill="1" applyBorder="1" applyAlignment="1">
      <alignment horizontal="right" vertical="center" wrapText="1" readingOrder="1"/>
    </xf>
    <xf numFmtId="4" fontId="6" fillId="0" borderId="6" xfId="0" applyNumberFormat="1" applyFont="1" applyFill="1" applyBorder="1" applyAlignment="1">
      <alignment horizontal="right" vertical="center" wrapText="1" readingOrder="1"/>
    </xf>
    <xf numFmtId="10" fontId="4" fillId="0" borderId="2" xfId="1" applyNumberFormat="1" applyFont="1" applyFill="1" applyBorder="1" applyAlignment="1">
      <alignment horizontal="center"/>
    </xf>
    <xf numFmtId="10" fontId="4" fillId="0" borderId="3" xfId="1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/>
    </xf>
    <xf numFmtId="10" fontId="4" fillId="0" borderId="5" xfId="1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4" fontId="6" fillId="0" borderId="8" xfId="0" applyNumberFormat="1" applyFont="1" applyFill="1" applyBorder="1" applyAlignment="1">
      <alignment horizontal="right" vertical="center" wrapText="1" readingOrder="1"/>
    </xf>
    <xf numFmtId="4" fontId="6" fillId="0" borderId="9" xfId="0" applyNumberFormat="1" applyFont="1" applyFill="1" applyBorder="1" applyAlignment="1">
      <alignment horizontal="right" vertical="center" wrapText="1" readingOrder="1"/>
    </xf>
    <xf numFmtId="10" fontId="4" fillId="0" borderId="7" xfId="1" applyNumberFormat="1" applyFont="1" applyFill="1" applyBorder="1" applyAlignment="1">
      <alignment horizontal="center"/>
    </xf>
    <xf numFmtId="10" fontId="4" fillId="0" borderId="8" xfId="1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 vertical="top" wrapText="1" readingOrder="1"/>
    </xf>
    <xf numFmtId="0" fontId="6" fillId="2" borderId="11" xfId="0" applyNumberFormat="1" applyFont="1" applyFill="1" applyBorder="1" applyAlignment="1">
      <alignment horizontal="center" vertical="top" wrapText="1" readingOrder="1"/>
    </xf>
    <xf numFmtId="0" fontId="6" fillId="2" borderId="12" xfId="0" applyNumberFormat="1" applyFont="1" applyFill="1" applyBorder="1" applyAlignment="1">
      <alignment horizontal="center" vertical="top" wrapText="1" readingOrder="1"/>
    </xf>
    <xf numFmtId="0" fontId="5" fillId="0" borderId="10" xfId="0" applyNumberFormat="1" applyFont="1" applyFill="1" applyBorder="1" applyAlignment="1">
      <alignment horizontal="center" vertical="top" wrapText="1" readingOrder="1"/>
    </xf>
    <xf numFmtId="0" fontId="5" fillId="0" borderId="11" xfId="0" applyNumberFormat="1" applyFont="1" applyFill="1" applyBorder="1" applyAlignment="1">
      <alignment horizontal="center" vertical="top" wrapText="1" readingOrder="1"/>
    </xf>
    <xf numFmtId="4" fontId="5" fillId="0" borderId="11" xfId="0" applyNumberFormat="1" applyFont="1" applyFill="1" applyBorder="1" applyAlignment="1">
      <alignment vertical="top" wrapText="1" readingOrder="1"/>
    </xf>
    <xf numFmtId="4" fontId="5" fillId="0" borderId="12" xfId="0" applyNumberFormat="1" applyFont="1" applyFill="1" applyBorder="1" applyAlignment="1">
      <alignment vertical="top" wrapText="1" readingOrder="1"/>
    </xf>
    <xf numFmtId="10" fontId="7" fillId="0" borderId="10" xfId="1" applyNumberFormat="1" applyFont="1" applyFill="1" applyBorder="1" applyAlignment="1">
      <alignment horizontal="center"/>
    </xf>
    <xf numFmtId="10" fontId="7" fillId="0" borderId="11" xfId="1" applyNumberFormat="1" applyFont="1" applyFill="1" applyBorder="1" applyAlignment="1">
      <alignment horizontal="center"/>
    </xf>
    <xf numFmtId="10" fontId="7" fillId="0" borderId="12" xfId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showGridLines="0" tabSelected="1" topLeftCell="D1" workbookViewId="0">
      <pane ySplit="4" topLeftCell="A56" activePane="bottomLeft" state="frozen"/>
      <selection pane="bottomLeft" activeCell="H12" sqref="H12"/>
    </sheetView>
  </sheetViews>
  <sheetFormatPr baseColWidth="10" defaultRowHeight="11.25"/>
  <cols>
    <col min="1" max="1" width="5.140625" style="4" customWidth="1"/>
    <col min="2" max="2" width="5" style="4" customWidth="1"/>
    <col min="3" max="3" width="6.140625" style="4" customWidth="1"/>
    <col min="4" max="4" width="5.85546875" style="4" customWidth="1"/>
    <col min="5" max="5" width="5.28515625" style="4" customWidth="1"/>
    <col min="6" max="6" width="4.140625" style="4" customWidth="1"/>
    <col min="7" max="7" width="6.5703125" style="4" customWidth="1"/>
    <col min="8" max="8" width="38.7109375" style="4" customWidth="1"/>
    <col min="9" max="12" width="16.42578125" style="4" bestFit="1" customWidth="1"/>
    <col min="13" max="13" width="11.5703125" style="4" customWidth="1"/>
    <col min="14" max="14" width="13.28515625" style="4" customWidth="1"/>
    <col min="15" max="16384" width="11.42578125" style="4"/>
  </cols>
  <sheetData>
    <row r="1" spans="1:15">
      <c r="A1" s="46" t="s">
        <v>101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6.5" customHeight="1">
      <c r="A2" s="46" t="s">
        <v>102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4.25" customHeight="1" thickBot="1">
      <c r="A3" s="5"/>
      <c r="B3" s="5"/>
      <c r="C3" s="5"/>
      <c r="D3" s="5"/>
      <c r="E3" s="5"/>
    </row>
    <row r="4" spans="1:15" ht="33.75" customHeight="1" thickBot="1">
      <c r="A4" s="36" t="s">
        <v>1</v>
      </c>
      <c r="B4" s="37" t="s">
        <v>2</v>
      </c>
      <c r="C4" s="47" t="s">
        <v>3</v>
      </c>
      <c r="D4" s="36" t="s">
        <v>4</v>
      </c>
      <c r="E4" s="37" t="s">
        <v>5</v>
      </c>
      <c r="F4" s="37" t="s">
        <v>6</v>
      </c>
      <c r="G4" s="37" t="s">
        <v>7</v>
      </c>
      <c r="H4" s="37" t="s">
        <v>8</v>
      </c>
      <c r="I4" s="37" t="s">
        <v>9</v>
      </c>
      <c r="J4" s="37" t="s">
        <v>10</v>
      </c>
      <c r="K4" s="37" t="s">
        <v>11</v>
      </c>
      <c r="L4" s="38" t="s">
        <v>12</v>
      </c>
      <c r="M4" s="36" t="s">
        <v>97</v>
      </c>
      <c r="N4" s="37" t="s">
        <v>98</v>
      </c>
      <c r="O4" s="38" t="s">
        <v>99</v>
      </c>
    </row>
    <row r="5" spans="1:15">
      <c r="A5" s="28" t="s">
        <v>13</v>
      </c>
      <c r="B5" s="29" t="s">
        <v>14</v>
      </c>
      <c r="C5" s="29" t="s">
        <v>14</v>
      </c>
      <c r="D5" s="29" t="s">
        <v>14</v>
      </c>
      <c r="E5" s="29" t="s">
        <v>15</v>
      </c>
      <c r="F5" s="29" t="s">
        <v>15</v>
      </c>
      <c r="G5" s="29"/>
      <c r="H5" s="30" t="s">
        <v>16</v>
      </c>
      <c r="I5" s="31">
        <v>1472600000</v>
      </c>
      <c r="J5" s="31">
        <v>913742558</v>
      </c>
      <c r="K5" s="31">
        <v>913742558</v>
      </c>
      <c r="L5" s="32">
        <v>913742558</v>
      </c>
      <c r="M5" s="33">
        <f>+J5/I5</f>
        <v>0.62049610077414097</v>
      </c>
      <c r="N5" s="34">
        <f>+K5/I5</f>
        <v>0.62049610077414097</v>
      </c>
      <c r="O5" s="35">
        <f>+L5/I5</f>
        <v>0.62049610077414097</v>
      </c>
    </row>
    <row r="6" spans="1:15">
      <c r="A6" s="15" t="s">
        <v>13</v>
      </c>
      <c r="B6" s="10" t="s">
        <v>14</v>
      </c>
      <c r="C6" s="10" t="s">
        <v>14</v>
      </c>
      <c r="D6" s="10" t="s">
        <v>14</v>
      </c>
      <c r="E6" s="10" t="s">
        <v>15</v>
      </c>
      <c r="F6" s="10" t="s">
        <v>17</v>
      </c>
      <c r="G6" s="10"/>
      <c r="H6" s="11" t="s">
        <v>18</v>
      </c>
      <c r="I6" s="12">
        <v>195860000</v>
      </c>
      <c r="J6" s="12">
        <v>95465564</v>
      </c>
      <c r="K6" s="12">
        <v>95465564</v>
      </c>
      <c r="L6" s="16">
        <v>95465564</v>
      </c>
      <c r="M6" s="23">
        <f t="shared" ref="M6:M61" si="0">+J6/I6</f>
        <v>0.48741735933830288</v>
      </c>
      <c r="N6" s="13">
        <f t="shared" ref="N6:N61" si="1">+K6/I6</f>
        <v>0.48741735933830288</v>
      </c>
      <c r="O6" s="24">
        <f t="shared" ref="O6:O61" si="2">+L6/I6</f>
        <v>0.48741735933830288</v>
      </c>
    </row>
    <row r="7" spans="1:15">
      <c r="A7" s="15" t="s">
        <v>13</v>
      </c>
      <c r="B7" s="10" t="s">
        <v>14</v>
      </c>
      <c r="C7" s="10" t="s">
        <v>14</v>
      </c>
      <c r="D7" s="10" t="s">
        <v>14</v>
      </c>
      <c r="E7" s="10" t="s">
        <v>15</v>
      </c>
      <c r="F7" s="10" t="s">
        <v>19</v>
      </c>
      <c r="G7" s="10"/>
      <c r="H7" s="11" t="s">
        <v>20</v>
      </c>
      <c r="I7" s="12">
        <v>3500000</v>
      </c>
      <c r="J7" s="12">
        <v>1341789</v>
      </c>
      <c r="K7" s="12">
        <v>1341789</v>
      </c>
      <c r="L7" s="16">
        <v>1341789</v>
      </c>
      <c r="M7" s="23">
        <f t="shared" si="0"/>
        <v>0.38336828571428572</v>
      </c>
      <c r="N7" s="13">
        <f t="shared" si="1"/>
        <v>0.38336828571428572</v>
      </c>
      <c r="O7" s="24">
        <f t="shared" si="2"/>
        <v>0.38336828571428572</v>
      </c>
    </row>
    <row r="8" spans="1:15">
      <c r="A8" s="15" t="s">
        <v>13</v>
      </c>
      <c r="B8" s="10" t="s">
        <v>14</v>
      </c>
      <c r="C8" s="10" t="s">
        <v>14</v>
      </c>
      <c r="D8" s="10" t="s">
        <v>14</v>
      </c>
      <c r="E8" s="10" t="s">
        <v>15</v>
      </c>
      <c r="F8" s="10" t="s">
        <v>21</v>
      </c>
      <c r="G8" s="10"/>
      <c r="H8" s="11" t="s">
        <v>22</v>
      </c>
      <c r="I8" s="12">
        <v>78140000</v>
      </c>
      <c r="J8" s="12">
        <v>78135002</v>
      </c>
      <c r="K8" s="12">
        <v>78135002</v>
      </c>
      <c r="L8" s="16">
        <v>78135002</v>
      </c>
      <c r="M8" s="23">
        <f t="shared" si="0"/>
        <v>0.99993603788072694</v>
      </c>
      <c r="N8" s="13">
        <f t="shared" si="1"/>
        <v>0.99993603788072694</v>
      </c>
      <c r="O8" s="24">
        <f t="shared" si="2"/>
        <v>0.99993603788072694</v>
      </c>
    </row>
    <row r="9" spans="1:15">
      <c r="A9" s="15" t="s">
        <v>13</v>
      </c>
      <c r="B9" s="10" t="s">
        <v>14</v>
      </c>
      <c r="C9" s="10" t="s">
        <v>14</v>
      </c>
      <c r="D9" s="10" t="s">
        <v>14</v>
      </c>
      <c r="E9" s="10" t="s">
        <v>15</v>
      </c>
      <c r="F9" s="10" t="s">
        <v>23</v>
      </c>
      <c r="G9" s="10"/>
      <c r="H9" s="11" t="s">
        <v>24</v>
      </c>
      <c r="I9" s="12">
        <v>53000000</v>
      </c>
      <c r="J9" s="12">
        <v>20504745</v>
      </c>
      <c r="K9" s="12">
        <v>20504745</v>
      </c>
      <c r="L9" s="16">
        <v>20504745</v>
      </c>
      <c r="M9" s="23">
        <f t="shared" si="0"/>
        <v>0.38688198113207545</v>
      </c>
      <c r="N9" s="13">
        <f t="shared" si="1"/>
        <v>0.38688198113207545</v>
      </c>
      <c r="O9" s="24">
        <f t="shared" si="2"/>
        <v>0.38688198113207545</v>
      </c>
    </row>
    <row r="10" spans="1:15">
      <c r="A10" s="15" t="s">
        <v>13</v>
      </c>
      <c r="B10" s="10" t="s">
        <v>14</v>
      </c>
      <c r="C10" s="10" t="s">
        <v>14</v>
      </c>
      <c r="D10" s="10" t="s">
        <v>14</v>
      </c>
      <c r="E10" s="10" t="s">
        <v>15</v>
      </c>
      <c r="F10" s="10" t="s">
        <v>25</v>
      </c>
      <c r="G10" s="10"/>
      <c r="H10" s="11" t="s">
        <v>26</v>
      </c>
      <c r="I10" s="12">
        <v>110784192</v>
      </c>
      <c r="J10" s="12">
        <v>4957551</v>
      </c>
      <c r="K10" s="12">
        <v>4957551</v>
      </c>
      <c r="L10" s="16">
        <v>4957551</v>
      </c>
      <c r="M10" s="23">
        <f t="shared" si="0"/>
        <v>4.47496245673751E-2</v>
      </c>
      <c r="N10" s="13">
        <f t="shared" si="1"/>
        <v>4.47496245673751E-2</v>
      </c>
      <c r="O10" s="24">
        <f t="shared" si="2"/>
        <v>4.47496245673751E-2</v>
      </c>
    </row>
    <row r="11" spans="1:15">
      <c r="A11" s="15" t="s">
        <v>13</v>
      </c>
      <c r="B11" s="10" t="s">
        <v>14</v>
      </c>
      <c r="C11" s="10" t="s">
        <v>14</v>
      </c>
      <c r="D11" s="10" t="s">
        <v>14</v>
      </c>
      <c r="E11" s="10" t="s">
        <v>15</v>
      </c>
      <c r="F11" s="10" t="s">
        <v>27</v>
      </c>
      <c r="G11" s="10"/>
      <c r="H11" s="11" t="s">
        <v>28</v>
      </c>
      <c r="I11" s="12">
        <v>108215808</v>
      </c>
      <c r="J11" s="12">
        <v>86113885</v>
      </c>
      <c r="K11" s="12">
        <v>86113885</v>
      </c>
      <c r="L11" s="16">
        <v>86113885</v>
      </c>
      <c r="M11" s="23">
        <f t="shared" si="0"/>
        <v>0.79576068036196712</v>
      </c>
      <c r="N11" s="13">
        <f t="shared" si="1"/>
        <v>0.79576068036196712</v>
      </c>
      <c r="O11" s="24">
        <f t="shared" si="2"/>
        <v>0.79576068036196712</v>
      </c>
    </row>
    <row r="12" spans="1:15">
      <c r="A12" s="15" t="s">
        <v>13</v>
      </c>
      <c r="B12" s="10" t="s">
        <v>14</v>
      </c>
      <c r="C12" s="10" t="s">
        <v>14</v>
      </c>
      <c r="D12" s="10" t="s">
        <v>29</v>
      </c>
      <c r="E12" s="10" t="s">
        <v>15</v>
      </c>
      <c r="F12" s="10"/>
      <c r="G12" s="10"/>
      <c r="H12" s="11" t="s">
        <v>30</v>
      </c>
      <c r="I12" s="12">
        <v>184000000</v>
      </c>
      <c r="J12" s="12">
        <v>125702174</v>
      </c>
      <c r="K12" s="12">
        <v>125702174</v>
      </c>
      <c r="L12" s="16">
        <v>125702174</v>
      </c>
      <c r="M12" s="23">
        <f t="shared" si="0"/>
        <v>0.68316398913043475</v>
      </c>
      <c r="N12" s="13">
        <f t="shared" si="1"/>
        <v>0.68316398913043475</v>
      </c>
      <c r="O12" s="24">
        <f t="shared" si="2"/>
        <v>0.68316398913043475</v>
      </c>
    </row>
    <row r="13" spans="1:15">
      <c r="A13" s="15" t="s">
        <v>13</v>
      </c>
      <c r="B13" s="10" t="s">
        <v>14</v>
      </c>
      <c r="C13" s="10" t="s">
        <v>14</v>
      </c>
      <c r="D13" s="10" t="s">
        <v>29</v>
      </c>
      <c r="E13" s="10" t="s">
        <v>31</v>
      </c>
      <c r="F13" s="10"/>
      <c r="G13" s="10"/>
      <c r="H13" s="11" t="s">
        <v>32</v>
      </c>
      <c r="I13" s="12">
        <v>118275000</v>
      </c>
      <c r="J13" s="12">
        <v>89041674</v>
      </c>
      <c r="K13" s="12">
        <v>89041674</v>
      </c>
      <c r="L13" s="16">
        <v>89041674</v>
      </c>
      <c r="M13" s="23">
        <f t="shared" si="0"/>
        <v>0.75283596702599875</v>
      </c>
      <c r="N13" s="13">
        <f t="shared" si="1"/>
        <v>0.75283596702599875</v>
      </c>
      <c r="O13" s="24">
        <f t="shared" si="2"/>
        <v>0.75283596702599875</v>
      </c>
    </row>
    <row r="14" spans="1:15">
      <c r="A14" s="15" t="s">
        <v>13</v>
      </c>
      <c r="B14" s="10" t="s">
        <v>14</v>
      </c>
      <c r="C14" s="10" t="s">
        <v>14</v>
      </c>
      <c r="D14" s="10" t="s">
        <v>29</v>
      </c>
      <c r="E14" s="10" t="s">
        <v>17</v>
      </c>
      <c r="F14" s="10"/>
      <c r="G14" s="10"/>
      <c r="H14" s="11" t="s">
        <v>33</v>
      </c>
      <c r="I14" s="12">
        <v>135710000</v>
      </c>
      <c r="J14" s="12">
        <v>99102600</v>
      </c>
      <c r="K14" s="12">
        <v>86633800</v>
      </c>
      <c r="L14" s="16">
        <v>86633800</v>
      </c>
      <c r="M14" s="23">
        <f t="shared" si="0"/>
        <v>0.73025274482352076</v>
      </c>
      <c r="N14" s="13">
        <f t="shared" si="1"/>
        <v>0.63837447498342048</v>
      </c>
      <c r="O14" s="24">
        <f t="shared" si="2"/>
        <v>0.63837447498342048</v>
      </c>
    </row>
    <row r="15" spans="1:15">
      <c r="A15" s="15" t="s">
        <v>13</v>
      </c>
      <c r="B15" s="10" t="s">
        <v>14</v>
      </c>
      <c r="C15" s="10" t="s">
        <v>14</v>
      </c>
      <c r="D15" s="10" t="s">
        <v>29</v>
      </c>
      <c r="E15" s="10" t="s">
        <v>19</v>
      </c>
      <c r="F15" s="10"/>
      <c r="G15" s="10"/>
      <c r="H15" s="11" t="s">
        <v>34</v>
      </c>
      <c r="I15" s="12">
        <v>67957000</v>
      </c>
      <c r="J15" s="12">
        <v>46771400</v>
      </c>
      <c r="K15" s="12">
        <v>46771400</v>
      </c>
      <c r="L15" s="16">
        <v>46771400</v>
      </c>
      <c r="M15" s="23">
        <f t="shared" si="0"/>
        <v>0.68824992274526542</v>
      </c>
      <c r="N15" s="13">
        <f t="shared" si="1"/>
        <v>0.68824992274526542</v>
      </c>
      <c r="O15" s="24">
        <f t="shared" si="2"/>
        <v>0.68824992274526542</v>
      </c>
    </row>
    <row r="16" spans="1:15" ht="22.5">
      <c r="A16" s="15" t="s">
        <v>13</v>
      </c>
      <c r="B16" s="10" t="s">
        <v>14</v>
      </c>
      <c r="C16" s="10" t="s">
        <v>14</v>
      </c>
      <c r="D16" s="10" t="s">
        <v>29</v>
      </c>
      <c r="E16" s="10" t="s">
        <v>35</v>
      </c>
      <c r="F16" s="10"/>
      <c r="G16" s="10"/>
      <c r="H16" s="11" t="s">
        <v>36</v>
      </c>
      <c r="I16" s="12">
        <v>79678000</v>
      </c>
      <c r="J16" s="12">
        <v>44008300</v>
      </c>
      <c r="K16" s="12">
        <v>44008300</v>
      </c>
      <c r="L16" s="16">
        <v>44008300</v>
      </c>
      <c r="M16" s="23">
        <f t="shared" si="0"/>
        <v>0.55232686563417754</v>
      </c>
      <c r="N16" s="13">
        <f t="shared" si="1"/>
        <v>0.55232686563417754</v>
      </c>
      <c r="O16" s="24">
        <f t="shared" si="2"/>
        <v>0.55232686563417754</v>
      </c>
    </row>
    <row r="17" spans="1:15">
      <c r="A17" s="15" t="s">
        <v>13</v>
      </c>
      <c r="B17" s="10" t="s">
        <v>14</v>
      </c>
      <c r="C17" s="10" t="s">
        <v>14</v>
      </c>
      <c r="D17" s="10" t="s">
        <v>29</v>
      </c>
      <c r="E17" s="10" t="s">
        <v>21</v>
      </c>
      <c r="F17" s="10"/>
      <c r="G17" s="10"/>
      <c r="H17" s="11" t="s">
        <v>37</v>
      </c>
      <c r="I17" s="12">
        <v>53790000</v>
      </c>
      <c r="J17" s="12">
        <v>35081600</v>
      </c>
      <c r="K17" s="12">
        <v>35081600</v>
      </c>
      <c r="L17" s="16">
        <v>35081600</v>
      </c>
      <c r="M17" s="23">
        <f t="shared" si="0"/>
        <v>0.65219557538575945</v>
      </c>
      <c r="N17" s="13">
        <f t="shared" si="1"/>
        <v>0.65219557538575945</v>
      </c>
      <c r="O17" s="24">
        <f t="shared" si="2"/>
        <v>0.65219557538575945</v>
      </c>
    </row>
    <row r="18" spans="1:15">
      <c r="A18" s="15" t="s">
        <v>13</v>
      </c>
      <c r="B18" s="10" t="s">
        <v>14</v>
      </c>
      <c r="C18" s="10" t="s">
        <v>14</v>
      </c>
      <c r="D18" s="10" t="s">
        <v>29</v>
      </c>
      <c r="E18" s="10" t="s">
        <v>23</v>
      </c>
      <c r="F18" s="10"/>
      <c r="G18" s="10"/>
      <c r="H18" s="11" t="s">
        <v>38</v>
      </c>
      <c r="I18" s="12">
        <v>27590000</v>
      </c>
      <c r="J18" s="12">
        <v>23392900</v>
      </c>
      <c r="K18" s="12">
        <v>23392900</v>
      </c>
      <c r="L18" s="16">
        <v>23392900</v>
      </c>
      <c r="M18" s="23">
        <f t="shared" si="0"/>
        <v>0.84787604204421896</v>
      </c>
      <c r="N18" s="13">
        <f t="shared" si="1"/>
        <v>0.84787604204421896</v>
      </c>
      <c r="O18" s="24">
        <f t="shared" si="2"/>
        <v>0.84787604204421896</v>
      </c>
    </row>
    <row r="19" spans="1:15">
      <c r="A19" s="15" t="s">
        <v>13</v>
      </c>
      <c r="B19" s="10" t="s">
        <v>14</v>
      </c>
      <c r="C19" s="10" t="s">
        <v>14</v>
      </c>
      <c r="D19" s="10" t="s">
        <v>39</v>
      </c>
      <c r="E19" s="10" t="s">
        <v>15</v>
      </c>
      <c r="F19" s="10" t="s">
        <v>15</v>
      </c>
      <c r="G19" s="10"/>
      <c r="H19" s="11" t="s">
        <v>40</v>
      </c>
      <c r="I19" s="12">
        <v>90000000</v>
      </c>
      <c r="J19" s="12">
        <v>48508075</v>
      </c>
      <c r="K19" s="12">
        <v>48508075</v>
      </c>
      <c r="L19" s="16">
        <v>48508075</v>
      </c>
      <c r="M19" s="23">
        <f t="shared" si="0"/>
        <v>0.53897861111111112</v>
      </c>
      <c r="N19" s="13">
        <f t="shared" si="1"/>
        <v>0.53897861111111112</v>
      </c>
      <c r="O19" s="24">
        <f t="shared" si="2"/>
        <v>0.53897861111111112</v>
      </c>
    </row>
    <row r="20" spans="1:15">
      <c r="A20" s="15" t="s">
        <v>13</v>
      </c>
      <c r="B20" s="10" t="s">
        <v>14</v>
      </c>
      <c r="C20" s="10" t="s">
        <v>14</v>
      </c>
      <c r="D20" s="10" t="s">
        <v>39</v>
      </c>
      <c r="E20" s="10" t="s">
        <v>15</v>
      </c>
      <c r="F20" s="10" t="s">
        <v>31</v>
      </c>
      <c r="G20" s="10"/>
      <c r="H20" s="11" t="s">
        <v>41</v>
      </c>
      <c r="I20" s="12">
        <v>52994290</v>
      </c>
      <c r="J20" s="12">
        <v>52260275</v>
      </c>
      <c r="K20" s="12">
        <v>52260275</v>
      </c>
      <c r="L20" s="16">
        <v>52260275</v>
      </c>
      <c r="M20" s="23">
        <f t="shared" si="0"/>
        <v>0.98614916814622855</v>
      </c>
      <c r="N20" s="13">
        <f t="shared" si="1"/>
        <v>0.98614916814622855</v>
      </c>
      <c r="O20" s="24">
        <f t="shared" si="2"/>
        <v>0.98614916814622855</v>
      </c>
    </row>
    <row r="21" spans="1:15">
      <c r="A21" s="15" t="s">
        <v>13</v>
      </c>
      <c r="B21" s="10" t="s">
        <v>14</v>
      </c>
      <c r="C21" s="10" t="s">
        <v>14</v>
      </c>
      <c r="D21" s="10" t="s">
        <v>39</v>
      </c>
      <c r="E21" s="10" t="s">
        <v>15</v>
      </c>
      <c r="F21" s="10" t="s">
        <v>17</v>
      </c>
      <c r="G21" s="10"/>
      <c r="H21" s="11" t="s">
        <v>42</v>
      </c>
      <c r="I21" s="12">
        <v>11005710</v>
      </c>
      <c r="J21" s="12">
        <v>9099322</v>
      </c>
      <c r="K21" s="12">
        <v>9099322</v>
      </c>
      <c r="L21" s="16">
        <v>9099322</v>
      </c>
      <c r="M21" s="23">
        <f t="shared" si="0"/>
        <v>0.82678191593272943</v>
      </c>
      <c r="N21" s="13">
        <f t="shared" si="1"/>
        <v>0.82678191593272943</v>
      </c>
      <c r="O21" s="24">
        <f t="shared" si="2"/>
        <v>0.82678191593272943</v>
      </c>
    </row>
    <row r="22" spans="1:15">
      <c r="A22" s="15" t="s">
        <v>13</v>
      </c>
      <c r="B22" s="10" t="s">
        <v>14</v>
      </c>
      <c r="C22" s="10" t="s">
        <v>14</v>
      </c>
      <c r="D22" s="10" t="s">
        <v>39</v>
      </c>
      <c r="E22" s="10" t="s">
        <v>31</v>
      </c>
      <c r="F22" s="10"/>
      <c r="G22" s="10"/>
      <c r="H22" s="11" t="s">
        <v>43</v>
      </c>
      <c r="I22" s="12">
        <v>66000000</v>
      </c>
      <c r="J22" s="12">
        <v>40962719</v>
      </c>
      <c r="K22" s="12">
        <v>40962719</v>
      </c>
      <c r="L22" s="16">
        <v>40962719</v>
      </c>
      <c r="M22" s="23">
        <f t="shared" si="0"/>
        <v>0.62064725757575756</v>
      </c>
      <c r="N22" s="13">
        <f t="shared" si="1"/>
        <v>0.62064725757575756</v>
      </c>
      <c r="O22" s="24">
        <f t="shared" si="2"/>
        <v>0.62064725757575756</v>
      </c>
    </row>
    <row r="23" spans="1:15">
      <c r="A23" s="15" t="s">
        <v>13</v>
      </c>
      <c r="B23" s="10" t="s">
        <v>14</v>
      </c>
      <c r="C23" s="10" t="s">
        <v>14</v>
      </c>
      <c r="D23" s="10" t="s">
        <v>39</v>
      </c>
      <c r="E23" s="10" t="s">
        <v>44</v>
      </c>
      <c r="F23" s="10"/>
      <c r="G23" s="10"/>
      <c r="H23" s="11" t="s">
        <v>45</v>
      </c>
      <c r="I23" s="12">
        <v>46000000</v>
      </c>
      <c r="J23" s="12">
        <v>27708346</v>
      </c>
      <c r="K23" s="12">
        <v>27708346</v>
      </c>
      <c r="L23" s="16">
        <v>27708346</v>
      </c>
      <c r="M23" s="23">
        <f t="shared" si="0"/>
        <v>0.60235534782608691</v>
      </c>
      <c r="N23" s="13">
        <f t="shared" si="1"/>
        <v>0.60235534782608691</v>
      </c>
      <c r="O23" s="24">
        <f t="shared" si="2"/>
        <v>0.60235534782608691</v>
      </c>
    </row>
    <row r="24" spans="1:15">
      <c r="A24" s="15" t="s">
        <v>13</v>
      </c>
      <c r="B24" s="10" t="s">
        <v>14</v>
      </c>
      <c r="C24" s="10" t="s">
        <v>14</v>
      </c>
      <c r="D24" s="10" t="s">
        <v>39</v>
      </c>
      <c r="E24" s="10" t="s">
        <v>46</v>
      </c>
      <c r="F24" s="10"/>
      <c r="G24" s="10"/>
      <c r="H24" s="11" t="s">
        <v>47</v>
      </c>
      <c r="I24" s="12">
        <v>68000000</v>
      </c>
      <c r="J24" s="12">
        <v>34486017</v>
      </c>
      <c r="K24" s="12">
        <v>34486017</v>
      </c>
      <c r="L24" s="16">
        <v>34486017</v>
      </c>
      <c r="M24" s="23">
        <f t="shared" si="0"/>
        <v>0.50714730882352943</v>
      </c>
      <c r="N24" s="13">
        <f t="shared" si="1"/>
        <v>0.50714730882352943</v>
      </c>
      <c r="O24" s="24">
        <f t="shared" si="2"/>
        <v>0.50714730882352943</v>
      </c>
    </row>
    <row r="25" spans="1:15" ht="22.5">
      <c r="A25" s="15" t="s">
        <v>13</v>
      </c>
      <c r="B25" s="10" t="s">
        <v>29</v>
      </c>
      <c r="C25" s="10" t="s">
        <v>14</v>
      </c>
      <c r="D25" s="10" t="s">
        <v>14</v>
      </c>
      <c r="E25" s="10" t="s">
        <v>17</v>
      </c>
      <c r="F25" s="10" t="s">
        <v>48</v>
      </c>
      <c r="G25" s="10"/>
      <c r="H25" s="11" t="s">
        <v>49</v>
      </c>
      <c r="I25" s="12">
        <v>40000000</v>
      </c>
      <c r="J25" s="14">
        <v>0</v>
      </c>
      <c r="K25" s="14">
        <v>0</v>
      </c>
      <c r="L25" s="17">
        <v>0</v>
      </c>
      <c r="M25" s="23">
        <f t="shared" si="0"/>
        <v>0</v>
      </c>
      <c r="N25" s="13">
        <f t="shared" si="1"/>
        <v>0</v>
      </c>
      <c r="O25" s="24">
        <f t="shared" si="2"/>
        <v>0</v>
      </c>
    </row>
    <row r="26" spans="1:15">
      <c r="A26" s="15" t="s">
        <v>13</v>
      </c>
      <c r="B26" s="10" t="s">
        <v>29</v>
      </c>
      <c r="C26" s="10" t="s">
        <v>14</v>
      </c>
      <c r="D26" s="10" t="s">
        <v>14</v>
      </c>
      <c r="E26" s="10" t="s">
        <v>19</v>
      </c>
      <c r="F26" s="10" t="s">
        <v>17</v>
      </c>
      <c r="G26" s="10"/>
      <c r="H26" s="11" t="s">
        <v>50</v>
      </c>
      <c r="I26" s="12">
        <v>3690000</v>
      </c>
      <c r="J26" s="14">
        <v>0</v>
      </c>
      <c r="K26" s="14">
        <v>0</v>
      </c>
      <c r="L26" s="17">
        <v>0</v>
      </c>
      <c r="M26" s="23">
        <f t="shared" si="0"/>
        <v>0</v>
      </c>
      <c r="N26" s="13">
        <f t="shared" si="1"/>
        <v>0</v>
      </c>
      <c r="O26" s="24">
        <f t="shared" si="2"/>
        <v>0</v>
      </c>
    </row>
    <row r="27" spans="1:15">
      <c r="A27" s="15" t="s">
        <v>13</v>
      </c>
      <c r="B27" s="10" t="s">
        <v>29</v>
      </c>
      <c r="C27" s="10" t="s">
        <v>14</v>
      </c>
      <c r="D27" s="10" t="s">
        <v>14</v>
      </c>
      <c r="E27" s="10" t="s">
        <v>19</v>
      </c>
      <c r="F27" s="10" t="s">
        <v>19</v>
      </c>
      <c r="G27" s="10"/>
      <c r="H27" s="11" t="s">
        <v>51</v>
      </c>
      <c r="I27" s="12">
        <v>2490000</v>
      </c>
      <c r="J27" s="12">
        <v>2488000</v>
      </c>
      <c r="K27" s="12">
        <v>2488000</v>
      </c>
      <c r="L27" s="16">
        <v>2488000</v>
      </c>
      <c r="M27" s="23">
        <f t="shared" si="0"/>
        <v>0.99919678714859439</v>
      </c>
      <c r="N27" s="13">
        <f t="shared" si="1"/>
        <v>0.99919678714859439</v>
      </c>
      <c r="O27" s="24">
        <f t="shared" si="2"/>
        <v>0.99919678714859439</v>
      </c>
    </row>
    <row r="28" spans="1:15" ht="22.5">
      <c r="A28" s="15" t="s">
        <v>13</v>
      </c>
      <c r="B28" s="10" t="s">
        <v>29</v>
      </c>
      <c r="C28" s="10" t="s">
        <v>14</v>
      </c>
      <c r="D28" s="10" t="s">
        <v>14</v>
      </c>
      <c r="E28" s="10" t="s">
        <v>19</v>
      </c>
      <c r="F28" s="10" t="s">
        <v>48</v>
      </c>
      <c r="G28" s="10"/>
      <c r="H28" s="11" t="s">
        <v>52</v>
      </c>
      <c r="I28" s="12">
        <v>1220000</v>
      </c>
      <c r="J28" s="12">
        <v>1198000</v>
      </c>
      <c r="K28" s="12">
        <v>1198000</v>
      </c>
      <c r="L28" s="16">
        <v>1198000</v>
      </c>
      <c r="M28" s="23">
        <f t="shared" si="0"/>
        <v>0.9819672131147541</v>
      </c>
      <c r="N28" s="13">
        <f t="shared" si="1"/>
        <v>0.9819672131147541</v>
      </c>
      <c r="O28" s="24">
        <f t="shared" si="2"/>
        <v>0.9819672131147541</v>
      </c>
    </row>
    <row r="29" spans="1:15">
      <c r="A29" s="15" t="s">
        <v>13</v>
      </c>
      <c r="B29" s="10" t="s">
        <v>29</v>
      </c>
      <c r="C29" s="10" t="s">
        <v>29</v>
      </c>
      <c r="D29" s="10" t="s">
        <v>14</v>
      </c>
      <c r="E29" s="10" t="s">
        <v>31</v>
      </c>
      <c r="F29" s="10" t="s">
        <v>48</v>
      </c>
      <c r="G29" s="10"/>
      <c r="H29" s="11" t="s">
        <v>53</v>
      </c>
      <c r="I29" s="12">
        <v>35000000</v>
      </c>
      <c r="J29" s="12">
        <v>28559000</v>
      </c>
      <c r="K29" s="12">
        <v>28559000</v>
      </c>
      <c r="L29" s="16">
        <v>28559000</v>
      </c>
      <c r="M29" s="23">
        <f t="shared" si="0"/>
        <v>0.81597142857142857</v>
      </c>
      <c r="N29" s="13">
        <f t="shared" si="1"/>
        <v>0.81597142857142857</v>
      </c>
      <c r="O29" s="24">
        <f t="shared" si="2"/>
        <v>0.81597142857142857</v>
      </c>
    </row>
    <row r="30" spans="1:15" ht="22.5">
      <c r="A30" s="15" t="s">
        <v>13</v>
      </c>
      <c r="B30" s="10" t="s">
        <v>29</v>
      </c>
      <c r="C30" s="10" t="s">
        <v>29</v>
      </c>
      <c r="D30" s="10" t="s">
        <v>14</v>
      </c>
      <c r="E30" s="10" t="s">
        <v>17</v>
      </c>
      <c r="F30" s="10" t="s">
        <v>31</v>
      </c>
      <c r="G30" s="10"/>
      <c r="H30" s="11" t="s">
        <v>54</v>
      </c>
      <c r="I30" s="12">
        <v>13282065</v>
      </c>
      <c r="J30" s="12">
        <v>13272665</v>
      </c>
      <c r="K30" s="12">
        <v>13272665</v>
      </c>
      <c r="L30" s="16">
        <v>13272665</v>
      </c>
      <c r="M30" s="23">
        <f t="shared" si="0"/>
        <v>0.99929227872322568</v>
      </c>
      <c r="N30" s="13">
        <f t="shared" si="1"/>
        <v>0.99929227872322568</v>
      </c>
      <c r="O30" s="24">
        <f t="shared" si="2"/>
        <v>0.99929227872322568</v>
      </c>
    </row>
    <row r="31" spans="1:15" ht="33.75">
      <c r="A31" s="15" t="s">
        <v>13</v>
      </c>
      <c r="B31" s="10" t="s">
        <v>29</v>
      </c>
      <c r="C31" s="10" t="s">
        <v>29</v>
      </c>
      <c r="D31" s="10" t="s">
        <v>14</v>
      </c>
      <c r="E31" s="10" t="s">
        <v>17</v>
      </c>
      <c r="F31" s="10" t="s">
        <v>17</v>
      </c>
      <c r="G31" s="10"/>
      <c r="H31" s="11" t="s">
        <v>55</v>
      </c>
      <c r="I31" s="12">
        <v>26522500</v>
      </c>
      <c r="J31" s="12">
        <v>26522500</v>
      </c>
      <c r="K31" s="12">
        <v>2191793</v>
      </c>
      <c r="L31" s="16">
        <v>2191793</v>
      </c>
      <c r="M31" s="23">
        <f t="shared" si="0"/>
        <v>1</v>
      </c>
      <c r="N31" s="13">
        <f t="shared" si="1"/>
        <v>8.2639004618719952E-2</v>
      </c>
      <c r="O31" s="24">
        <f t="shared" si="2"/>
        <v>8.2639004618719952E-2</v>
      </c>
    </row>
    <row r="32" spans="1:15" ht="33.75">
      <c r="A32" s="15" t="s">
        <v>13</v>
      </c>
      <c r="B32" s="10" t="s">
        <v>29</v>
      </c>
      <c r="C32" s="10" t="s">
        <v>29</v>
      </c>
      <c r="D32" s="10" t="s">
        <v>14</v>
      </c>
      <c r="E32" s="10" t="s">
        <v>17</v>
      </c>
      <c r="F32" s="10" t="s">
        <v>35</v>
      </c>
      <c r="G32" s="10"/>
      <c r="H32" s="11" t="s">
        <v>56</v>
      </c>
      <c r="I32" s="12">
        <v>45239193</v>
      </c>
      <c r="J32" s="12">
        <v>41969249</v>
      </c>
      <c r="K32" s="12">
        <v>20725093</v>
      </c>
      <c r="L32" s="16">
        <v>20725093</v>
      </c>
      <c r="M32" s="23">
        <f t="shared" si="0"/>
        <v>0.92771878136729802</v>
      </c>
      <c r="N32" s="13">
        <f t="shared" si="1"/>
        <v>0.45812251779115509</v>
      </c>
      <c r="O32" s="24">
        <f t="shared" si="2"/>
        <v>0.45812251779115509</v>
      </c>
    </row>
    <row r="33" spans="1:15">
      <c r="A33" s="15" t="s">
        <v>13</v>
      </c>
      <c r="B33" s="10" t="s">
        <v>29</v>
      </c>
      <c r="C33" s="10" t="s">
        <v>29</v>
      </c>
      <c r="D33" s="10" t="s">
        <v>14</v>
      </c>
      <c r="E33" s="10" t="s">
        <v>17</v>
      </c>
      <c r="F33" s="10" t="s">
        <v>21</v>
      </c>
      <c r="G33" s="10"/>
      <c r="H33" s="11" t="s">
        <v>57</v>
      </c>
      <c r="I33" s="12">
        <v>1000000</v>
      </c>
      <c r="J33" s="12">
        <v>520000</v>
      </c>
      <c r="K33" s="12">
        <v>520000</v>
      </c>
      <c r="L33" s="16">
        <v>520000</v>
      </c>
      <c r="M33" s="23">
        <f t="shared" si="0"/>
        <v>0.52</v>
      </c>
      <c r="N33" s="13">
        <f t="shared" si="1"/>
        <v>0.52</v>
      </c>
      <c r="O33" s="24">
        <f t="shared" si="2"/>
        <v>0.52</v>
      </c>
    </row>
    <row r="34" spans="1:15">
      <c r="A34" s="15" t="s">
        <v>13</v>
      </c>
      <c r="B34" s="10" t="s">
        <v>29</v>
      </c>
      <c r="C34" s="10" t="s">
        <v>29</v>
      </c>
      <c r="D34" s="10" t="s">
        <v>14</v>
      </c>
      <c r="E34" s="10" t="s">
        <v>19</v>
      </c>
      <c r="F34" s="10" t="s">
        <v>21</v>
      </c>
      <c r="G34" s="10"/>
      <c r="H34" s="11" t="s">
        <v>58</v>
      </c>
      <c r="I34" s="12">
        <v>23800000</v>
      </c>
      <c r="J34" s="14">
        <v>0</v>
      </c>
      <c r="K34" s="14">
        <v>0</v>
      </c>
      <c r="L34" s="17">
        <v>0</v>
      </c>
      <c r="M34" s="23">
        <f t="shared" si="0"/>
        <v>0</v>
      </c>
      <c r="N34" s="13">
        <f t="shared" si="1"/>
        <v>0</v>
      </c>
      <c r="O34" s="24">
        <f t="shared" si="2"/>
        <v>0</v>
      </c>
    </row>
    <row r="35" spans="1:15" ht="22.5">
      <c r="A35" s="15" t="s">
        <v>13</v>
      </c>
      <c r="B35" s="10" t="s">
        <v>29</v>
      </c>
      <c r="C35" s="10" t="s">
        <v>29</v>
      </c>
      <c r="D35" s="10" t="s">
        <v>14</v>
      </c>
      <c r="E35" s="10" t="s">
        <v>19</v>
      </c>
      <c r="F35" s="10" t="s">
        <v>23</v>
      </c>
      <c r="G35" s="10"/>
      <c r="H35" s="11" t="s">
        <v>59</v>
      </c>
      <c r="I35" s="12">
        <v>112683482</v>
      </c>
      <c r="J35" s="12">
        <v>1199996</v>
      </c>
      <c r="K35" s="12">
        <v>1199996</v>
      </c>
      <c r="L35" s="16">
        <v>1199996</v>
      </c>
      <c r="M35" s="23">
        <f t="shared" si="0"/>
        <v>1.0649262684303632E-2</v>
      </c>
      <c r="N35" s="13">
        <f t="shared" si="1"/>
        <v>1.0649262684303632E-2</v>
      </c>
      <c r="O35" s="24">
        <f t="shared" si="2"/>
        <v>1.0649262684303632E-2</v>
      </c>
    </row>
    <row r="36" spans="1:15">
      <c r="A36" s="15" t="s">
        <v>13</v>
      </c>
      <c r="B36" s="10" t="s">
        <v>29</v>
      </c>
      <c r="C36" s="10" t="s">
        <v>29</v>
      </c>
      <c r="D36" s="10" t="s">
        <v>29</v>
      </c>
      <c r="E36" s="10" t="s">
        <v>35</v>
      </c>
      <c r="F36" s="10" t="s">
        <v>19</v>
      </c>
      <c r="G36" s="10"/>
      <c r="H36" s="11" t="s">
        <v>60</v>
      </c>
      <c r="I36" s="12">
        <v>145065006</v>
      </c>
      <c r="J36" s="14">
        <v>0</v>
      </c>
      <c r="K36" s="14">
        <v>0</v>
      </c>
      <c r="L36" s="17">
        <v>0</v>
      </c>
      <c r="M36" s="23">
        <f t="shared" si="0"/>
        <v>0</v>
      </c>
      <c r="N36" s="13">
        <f t="shared" si="1"/>
        <v>0</v>
      </c>
      <c r="O36" s="24">
        <f t="shared" si="2"/>
        <v>0</v>
      </c>
    </row>
    <row r="37" spans="1:15" ht="22.5">
      <c r="A37" s="15" t="s">
        <v>13</v>
      </c>
      <c r="B37" s="10" t="s">
        <v>29</v>
      </c>
      <c r="C37" s="10" t="s">
        <v>29</v>
      </c>
      <c r="D37" s="10" t="s">
        <v>29</v>
      </c>
      <c r="E37" s="10" t="s">
        <v>21</v>
      </c>
      <c r="F37" s="10" t="s">
        <v>17</v>
      </c>
      <c r="G37" s="10"/>
      <c r="H37" s="11" t="s">
        <v>61</v>
      </c>
      <c r="I37" s="12">
        <v>18491877</v>
      </c>
      <c r="J37" s="12">
        <v>14523966</v>
      </c>
      <c r="K37" s="12">
        <v>14523966</v>
      </c>
      <c r="L37" s="16">
        <v>14523966</v>
      </c>
      <c r="M37" s="23">
        <f t="shared" si="0"/>
        <v>0.78542410810973917</v>
      </c>
      <c r="N37" s="13">
        <f t="shared" si="1"/>
        <v>0.78542410810973917</v>
      </c>
      <c r="O37" s="24">
        <f t="shared" si="2"/>
        <v>0.78542410810973917</v>
      </c>
    </row>
    <row r="38" spans="1:15">
      <c r="A38" s="15" t="s">
        <v>13</v>
      </c>
      <c r="B38" s="10" t="s">
        <v>29</v>
      </c>
      <c r="C38" s="10" t="s">
        <v>29</v>
      </c>
      <c r="D38" s="10" t="s">
        <v>29</v>
      </c>
      <c r="E38" s="10" t="s">
        <v>21</v>
      </c>
      <c r="F38" s="10" t="s">
        <v>19</v>
      </c>
      <c r="G38" s="10"/>
      <c r="H38" s="11" t="s">
        <v>62</v>
      </c>
      <c r="I38" s="12">
        <v>27696411</v>
      </c>
      <c r="J38" s="12">
        <v>25045000</v>
      </c>
      <c r="K38" s="12">
        <v>19392906</v>
      </c>
      <c r="L38" s="16">
        <v>19392906</v>
      </c>
      <c r="M38" s="23">
        <f t="shared" si="0"/>
        <v>0.90426878775015285</v>
      </c>
      <c r="N38" s="13">
        <f t="shared" si="1"/>
        <v>0.70019563184558464</v>
      </c>
      <c r="O38" s="24">
        <f t="shared" si="2"/>
        <v>0.70019563184558464</v>
      </c>
    </row>
    <row r="39" spans="1:15">
      <c r="A39" s="15" t="s">
        <v>13</v>
      </c>
      <c r="B39" s="10" t="s">
        <v>29</v>
      </c>
      <c r="C39" s="10" t="s">
        <v>29</v>
      </c>
      <c r="D39" s="10" t="s">
        <v>29</v>
      </c>
      <c r="E39" s="10" t="s">
        <v>21</v>
      </c>
      <c r="F39" s="10" t="s">
        <v>48</v>
      </c>
      <c r="G39" s="10"/>
      <c r="H39" s="11" t="s">
        <v>63</v>
      </c>
      <c r="I39" s="12">
        <v>2300000</v>
      </c>
      <c r="J39" s="12">
        <v>205887</v>
      </c>
      <c r="K39" s="12">
        <v>205887</v>
      </c>
      <c r="L39" s="16">
        <v>205887</v>
      </c>
      <c r="M39" s="23">
        <f t="shared" si="0"/>
        <v>8.9516086956521745E-2</v>
      </c>
      <c r="N39" s="13">
        <f t="shared" si="1"/>
        <v>8.9516086956521745E-2</v>
      </c>
      <c r="O39" s="24">
        <f t="shared" si="2"/>
        <v>8.9516086956521745E-2</v>
      </c>
    </row>
    <row r="40" spans="1:15" ht="22.5">
      <c r="A40" s="15" t="s">
        <v>13</v>
      </c>
      <c r="B40" s="10" t="s">
        <v>29</v>
      </c>
      <c r="C40" s="10" t="s">
        <v>29</v>
      </c>
      <c r="D40" s="10" t="s">
        <v>29</v>
      </c>
      <c r="E40" s="10" t="s">
        <v>21</v>
      </c>
      <c r="F40" s="10" t="s">
        <v>25</v>
      </c>
      <c r="G40" s="10"/>
      <c r="H40" s="11" t="s">
        <v>64</v>
      </c>
      <c r="I40" s="12">
        <v>9663158</v>
      </c>
      <c r="J40" s="12">
        <v>7169720</v>
      </c>
      <c r="K40" s="12">
        <v>7169720</v>
      </c>
      <c r="L40" s="16">
        <v>7169720</v>
      </c>
      <c r="M40" s="23">
        <f t="shared" si="0"/>
        <v>0.74196447993502745</v>
      </c>
      <c r="N40" s="13">
        <f t="shared" si="1"/>
        <v>0.74196447993502745</v>
      </c>
      <c r="O40" s="24">
        <f t="shared" si="2"/>
        <v>0.74196447993502745</v>
      </c>
    </row>
    <row r="41" spans="1:15">
      <c r="A41" s="15" t="s">
        <v>13</v>
      </c>
      <c r="B41" s="10" t="s">
        <v>29</v>
      </c>
      <c r="C41" s="10" t="s">
        <v>29</v>
      </c>
      <c r="D41" s="10" t="s">
        <v>29</v>
      </c>
      <c r="E41" s="10" t="s">
        <v>23</v>
      </c>
      <c r="F41" s="10" t="s">
        <v>15</v>
      </c>
      <c r="G41" s="10"/>
      <c r="H41" s="11" t="s">
        <v>65</v>
      </c>
      <c r="I41" s="12">
        <v>9517794.0600000005</v>
      </c>
      <c r="J41" s="14">
        <v>0</v>
      </c>
      <c r="K41" s="14">
        <v>0</v>
      </c>
      <c r="L41" s="17">
        <v>0</v>
      </c>
      <c r="M41" s="23">
        <f t="shared" si="0"/>
        <v>0</v>
      </c>
      <c r="N41" s="13">
        <f t="shared" si="1"/>
        <v>0</v>
      </c>
      <c r="O41" s="24">
        <f t="shared" si="2"/>
        <v>0</v>
      </c>
    </row>
    <row r="42" spans="1:15">
      <c r="A42" s="15" t="s">
        <v>13</v>
      </c>
      <c r="B42" s="10" t="s">
        <v>29</v>
      </c>
      <c r="C42" s="10" t="s">
        <v>29</v>
      </c>
      <c r="D42" s="10" t="s">
        <v>29</v>
      </c>
      <c r="E42" s="10" t="s">
        <v>23</v>
      </c>
      <c r="F42" s="10" t="s">
        <v>31</v>
      </c>
      <c r="G42" s="10"/>
      <c r="H42" s="11" t="s">
        <v>66</v>
      </c>
      <c r="I42" s="12">
        <v>463709996</v>
      </c>
      <c r="J42" s="12">
        <v>462818208</v>
      </c>
      <c r="K42" s="12">
        <v>269977288</v>
      </c>
      <c r="L42" s="16">
        <v>269977288</v>
      </c>
      <c r="M42" s="23">
        <f t="shared" si="0"/>
        <v>0.99807684111256467</v>
      </c>
      <c r="N42" s="13">
        <f t="shared" si="1"/>
        <v>0.58221149064899602</v>
      </c>
      <c r="O42" s="24">
        <f t="shared" si="2"/>
        <v>0.58221149064899602</v>
      </c>
    </row>
    <row r="43" spans="1:15" ht="22.5">
      <c r="A43" s="15" t="s">
        <v>13</v>
      </c>
      <c r="B43" s="10" t="s">
        <v>29</v>
      </c>
      <c r="C43" s="10" t="s">
        <v>29</v>
      </c>
      <c r="D43" s="10" t="s">
        <v>29</v>
      </c>
      <c r="E43" s="10" t="s">
        <v>23</v>
      </c>
      <c r="F43" s="10" t="s">
        <v>17</v>
      </c>
      <c r="G43" s="10"/>
      <c r="H43" s="11" t="s">
        <v>67</v>
      </c>
      <c r="I43" s="12">
        <v>15200000</v>
      </c>
      <c r="J43" s="12">
        <v>15200000</v>
      </c>
      <c r="K43" s="12">
        <v>15200000</v>
      </c>
      <c r="L43" s="16">
        <v>15200000</v>
      </c>
      <c r="M43" s="23">
        <f t="shared" si="0"/>
        <v>1</v>
      </c>
      <c r="N43" s="13">
        <f t="shared" si="1"/>
        <v>1</v>
      </c>
      <c r="O43" s="24">
        <f t="shared" si="2"/>
        <v>1</v>
      </c>
    </row>
    <row r="44" spans="1:15">
      <c r="A44" s="15" t="s">
        <v>13</v>
      </c>
      <c r="B44" s="10" t="s">
        <v>29</v>
      </c>
      <c r="C44" s="10" t="s">
        <v>29</v>
      </c>
      <c r="D44" s="10" t="s">
        <v>29</v>
      </c>
      <c r="E44" s="10" t="s">
        <v>48</v>
      </c>
      <c r="F44" s="10" t="s">
        <v>31</v>
      </c>
      <c r="G44" s="10"/>
      <c r="H44" s="11" t="s">
        <v>68</v>
      </c>
      <c r="I44" s="12">
        <v>115700000</v>
      </c>
      <c r="J44" s="12">
        <v>115200000</v>
      </c>
      <c r="K44" s="12">
        <v>72700000</v>
      </c>
      <c r="L44" s="16">
        <v>72700000</v>
      </c>
      <c r="M44" s="23">
        <f t="shared" si="0"/>
        <v>0.99567847882454619</v>
      </c>
      <c r="N44" s="13">
        <f t="shared" si="1"/>
        <v>0.62834917891097664</v>
      </c>
      <c r="O44" s="24">
        <f t="shared" si="2"/>
        <v>0.62834917891097664</v>
      </c>
    </row>
    <row r="45" spans="1:15" ht="22.5">
      <c r="A45" s="15" t="s">
        <v>13</v>
      </c>
      <c r="B45" s="10" t="s">
        <v>29</v>
      </c>
      <c r="C45" s="10" t="s">
        <v>29</v>
      </c>
      <c r="D45" s="10" t="s">
        <v>29</v>
      </c>
      <c r="E45" s="10" t="s">
        <v>48</v>
      </c>
      <c r="F45" s="10" t="s">
        <v>17</v>
      </c>
      <c r="G45" s="10"/>
      <c r="H45" s="11" t="s">
        <v>69</v>
      </c>
      <c r="I45" s="12">
        <v>57227079</v>
      </c>
      <c r="J45" s="12">
        <v>56500000</v>
      </c>
      <c r="K45" s="12">
        <v>41500000</v>
      </c>
      <c r="L45" s="16">
        <v>41500000</v>
      </c>
      <c r="M45" s="23">
        <f t="shared" si="0"/>
        <v>0.98729484340796081</v>
      </c>
      <c r="N45" s="13">
        <f t="shared" si="1"/>
        <v>0.72518116816690925</v>
      </c>
      <c r="O45" s="24">
        <f t="shared" si="2"/>
        <v>0.72518116816690925</v>
      </c>
    </row>
    <row r="46" spans="1:15" ht="22.5">
      <c r="A46" s="15" t="s">
        <v>13</v>
      </c>
      <c r="B46" s="10" t="s">
        <v>29</v>
      </c>
      <c r="C46" s="10" t="s">
        <v>29</v>
      </c>
      <c r="D46" s="10" t="s">
        <v>29</v>
      </c>
      <c r="E46" s="10" t="s">
        <v>48</v>
      </c>
      <c r="F46" s="10" t="s">
        <v>19</v>
      </c>
      <c r="G46" s="10"/>
      <c r="H46" s="11" t="s">
        <v>70</v>
      </c>
      <c r="I46" s="12">
        <v>109647600</v>
      </c>
      <c r="J46" s="12">
        <v>63791592.990000002</v>
      </c>
      <c r="K46" s="12">
        <v>61701714.990000002</v>
      </c>
      <c r="L46" s="16">
        <v>61701714.990000002</v>
      </c>
      <c r="M46" s="23">
        <f t="shared" si="0"/>
        <v>0.58178740793232142</v>
      </c>
      <c r="N46" s="13">
        <f t="shared" si="1"/>
        <v>0.56272745586770712</v>
      </c>
      <c r="O46" s="24">
        <f t="shared" si="2"/>
        <v>0.56272745586770712</v>
      </c>
    </row>
    <row r="47" spans="1:15">
      <c r="A47" s="15" t="s">
        <v>13</v>
      </c>
      <c r="B47" s="10" t="s">
        <v>29</v>
      </c>
      <c r="C47" s="10" t="s">
        <v>29</v>
      </c>
      <c r="D47" s="10" t="s">
        <v>29</v>
      </c>
      <c r="E47" s="10" t="s">
        <v>48</v>
      </c>
      <c r="F47" s="10" t="s">
        <v>35</v>
      </c>
      <c r="G47" s="10"/>
      <c r="H47" s="11" t="s">
        <v>71</v>
      </c>
      <c r="I47" s="12">
        <v>212908214.94</v>
      </c>
      <c r="J47" s="12">
        <v>212908214.91999999</v>
      </c>
      <c r="K47" s="12">
        <v>95264028</v>
      </c>
      <c r="L47" s="16">
        <v>95264028</v>
      </c>
      <c r="M47" s="23">
        <f t="shared" si="0"/>
        <v>0.99999999990606281</v>
      </c>
      <c r="N47" s="13">
        <f t="shared" si="1"/>
        <v>0.44744176746231473</v>
      </c>
      <c r="O47" s="24">
        <f t="shared" si="2"/>
        <v>0.44744176746231473</v>
      </c>
    </row>
    <row r="48" spans="1:15" ht="33.75">
      <c r="A48" s="15" t="s">
        <v>13</v>
      </c>
      <c r="B48" s="10" t="s">
        <v>29</v>
      </c>
      <c r="C48" s="10" t="s">
        <v>29</v>
      </c>
      <c r="D48" s="10" t="s">
        <v>29</v>
      </c>
      <c r="E48" s="10" t="s">
        <v>48</v>
      </c>
      <c r="F48" s="10" t="s">
        <v>23</v>
      </c>
      <c r="G48" s="10"/>
      <c r="H48" s="11" t="s">
        <v>72</v>
      </c>
      <c r="I48" s="12">
        <v>182427000</v>
      </c>
      <c r="J48" s="14">
        <v>0</v>
      </c>
      <c r="K48" s="14">
        <v>0</v>
      </c>
      <c r="L48" s="17">
        <v>0</v>
      </c>
      <c r="M48" s="23">
        <f t="shared" si="0"/>
        <v>0</v>
      </c>
      <c r="N48" s="13">
        <f t="shared" si="1"/>
        <v>0</v>
      </c>
      <c r="O48" s="24">
        <f t="shared" si="2"/>
        <v>0</v>
      </c>
    </row>
    <row r="49" spans="1:15">
      <c r="A49" s="15" t="s">
        <v>13</v>
      </c>
      <c r="B49" s="10" t="s">
        <v>29</v>
      </c>
      <c r="C49" s="10" t="s">
        <v>29</v>
      </c>
      <c r="D49" s="10" t="s">
        <v>29</v>
      </c>
      <c r="E49" s="10" t="s">
        <v>25</v>
      </c>
      <c r="F49" s="10" t="s">
        <v>31</v>
      </c>
      <c r="G49" s="10"/>
      <c r="H49" s="11" t="s">
        <v>73</v>
      </c>
      <c r="I49" s="12">
        <v>30000000</v>
      </c>
      <c r="J49" s="14">
        <v>0</v>
      </c>
      <c r="K49" s="14">
        <v>0</v>
      </c>
      <c r="L49" s="17">
        <v>0</v>
      </c>
      <c r="M49" s="23">
        <f t="shared" si="0"/>
        <v>0</v>
      </c>
      <c r="N49" s="13">
        <f t="shared" si="1"/>
        <v>0</v>
      </c>
      <c r="O49" s="24">
        <f t="shared" si="2"/>
        <v>0</v>
      </c>
    </row>
    <row r="50" spans="1:15" ht="22.5">
      <c r="A50" s="15" t="s">
        <v>13</v>
      </c>
      <c r="B50" s="10" t="s">
        <v>29</v>
      </c>
      <c r="C50" s="10" t="s">
        <v>29</v>
      </c>
      <c r="D50" s="10" t="s">
        <v>29</v>
      </c>
      <c r="E50" s="10" t="s">
        <v>25</v>
      </c>
      <c r="F50" s="10" t="s">
        <v>17</v>
      </c>
      <c r="G50" s="10"/>
      <c r="H50" s="11" t="s">
        <v>74</v>
      </c>
      <c r="I50" s="12">
        <v>8000000</v>
      </c>
      <c r="J50" s="12">
        <v>8000000</v>
      </c>
      <c r="K50" s="12">
        <v>7500000</v>
      </c>
      <c r="L50" s="16">
        <v>7500000</v>
      </c>
      <c r="M50" s="23">
        <f t="shared" si="0"/>
        <v>1</v>
      </c>
      <c r="N50" s="13">
        <f t="shared" si="1"/>
        <v>0.9375</v>
      </c>
      <c r="O50" s="24">
        <f t="shared" si="2"/>
        <v>0.9375</v>
      </c>
    </row>
    <row r="51" spans="1:15" ht="33.75">
      <c r="A51" s="15" t="s">
        <v>13</v>
      </c>
      <c r="B51" s="10" t="s">
        <v>29</v>
      </c>
      <c r="C51" s="10" t="s">
        <v>29</v>
      </c>
      <c r="D51" s="10" t="s">
        <v>29</v>
      </c>
      <c r="E51" s="10" t="s">
        <v>25</v>
      </c>
      <c r="F51" s="10" t="s">
        <v>19</v>
      </c>
      <c r="G51" s="10"/>
      <c r="H51" s="11" t="s">
        <v>75</v>
      </c>
      <c r="I51" s="12">
        <v>12118624</v>
      </c>
      <c r="J51" s="12">
        <v>4879220</v>
      </c>
      <c r="K51" s="12">
        <v>4879220</v>
      </c>
      <c r="L51" s="16">
        <v>4879220</v>
      </c>
      <c r="M51" s="23">
        <f t="shared" si="0"/>
        <v>0.40262161776782579</v>
      </c>
      <c r="N51" s="13">
        <f t="shared" si="1"/>
        <v>0.40262161776782579</v>
      </c>
      <c r="O51" s="24">
        <f t="shared" si="2"/>
        <v>0.40262161776782579</v>
      </c>
    </row>
    <row r="52" spans="1:15" ht="22.5">
      <c r="A52" s="15" t="s">
        <v>13</v>
      </c>
      <c r="B52" s="10" t="s">
        <v>29</v>
      </c>
      <c r="C52" s="10" t="s">
        <v>29</v>
      </c>
      <c r="D52" s="10" t="s">
        <v>29</v>
      </c>
      <c r="E52" s="10" t="s">
        <v>25</v>
      </c>
      <c r="F52" s="10" t="s">
        <v>21</v>
      </c>
      <c r="G52" s="10"/>
      <c r="H52" s="11" t="s">
        <v>76</v>
      </c>
      <c r="I52" s="12">
        <v>12000000</v>
      </c>
      <c r="J52" s="14">
        <v>0</v>
      </c>
      <c r="K52" s="14">
        <v>0</v>
      </c>
      <c r="L52" s="17">
        <v>0</v>
      </c>
      <c r="M52" s="23">
        <f t="shared" si="0"/>
        <v>0</v>
      </c>
      <c r="N52" s="13">
        <f t="shared" si="1"/>
        <v>0</v>
      </c>
      <c r="O52" s="24">
        <f t="shared" si="2"/>
        <v>0</v>
      </c>
    </row>
    <row r="53" spans="1:15">
      <c r="A53" s="15" t="s">
        <v>13</v>
      </c>
      <c r="B53" s="10" t="s">
        <v>29</v>
      </c>
      <c r="C53" s="10" t="s">
        <v>29</v>
      </c>
      <c r="D53" s="10" t="s">
        <v>29</v>
      </c>
      <c r="E53" s="10" t="s">
        <v>27</v>
      </c>
      <c r="F53" s="10"/>
      <c r="G53" s="10"/>
      <c r="H53" s="11" t="s">
        <v>77</v>
      </c>
      <c r="I53" s="12">
        <v>33000000</v>
      </c>
      <c r="J53" s="12">
        <v>10616685</v>
      </c>
      <c r="K53" s="12">
        <v>10616685</v>
      </c>
      <c r="L53" s="16">
        <v>10616685</v>
      </c>
      <c r="M53" s="23">
        <f t="shared" si="0"/>
        <v>0.32171772727272729</v>
      </c>
      <c r="N53" s="13">
        <f t="shared" si="1"/>
        <v>0.32171772727272729</v>
      </c>
      <c r="O53" s="24">
        <f t="shared" si="2"/>
        <v>0.32171772727272729</v>
      </c>
    </row>
    <row r="54" spans="1:15">
      <c r="A54" s="15" t="s">
        <v>13</v>
      </c>
      <c r="B54" s="10" t="s">
        <v>78</v>
      </c>
      <c r="C54" s="10" t="s">
        <v>14</v>
      </c>
      <c r="D54" s="10" t="s">
        <v>29</v>
      </c>
      <c r="E54" s="10" t="s">
        <v>21</v>
      </c>
      <c r="F54" s="10"/>
      <c r="G54" s="10"/>
      <c r="H54" s="11" t="s">
        <v>79</v>
      </c>
      <c r="I54" s="12">
        <v>60800000</v>
      </c>
      <c r="J54" s="14">
        <v>0</v>
      </c>
      <c r="K54" s="14">
        <v>0</v>
      </c>
      <c r="L54" s="17">
        <v>0</v>
      </c>
      <c r="M54" s="23">
        <f t="shared" si="0"/>
        <v>0</v>
      </c>
      <c r="N54" s="13">
        <f t="shared" si="1"/>
        <v>0</v>
      </c>
      <c r="O54" s="24">
        <f t="shared" si="2"/>
        <v>0</v>
      </c>
    </row>
    <row r="55" spans="1:15">
      <c r="A55" s="15" t="s">
        <v>13</v>
      </c>
      <c r="B55" s="10" t="s">
        <v>78</v>
      </c>
      <c r="C55" s="10" t="s">
        <v>80</v>
      </c>
      <c r="D55" s="10" t="s">
        <v>14</v>
      </c>
      <c r="E55" s="10"/>
      <c r="F55" s="10"/>
      <c r="G55" s="10"/>
      <c r="H55" s="11" t="s">
        <v>81</v>
      </c>
      <c r="I55" s="12">
        <v>38900000</v>
      </c>
      <c r="J55" s="14">
        <v>0</v>
      </c>
      <c r="K55" s="14">
        <v>0</v>
      </c>
      <c r="L55" s="17">
        <v>0</v>
      </c>
      <c r="M55" s="23">
        <f t="shared" si="0"/>
        <v>0</v>
      </c>
      <c r="N55" s="13">
        <f t="shared" si="1"/>
        <v>0</v>
      </c>
      <c r="O55" s="24">
        <f t="shared" si="2"/>
        <v>0</v>
      </c>
    </row>
    <row r="56" spans="1:15" ht="56.25">
      <c r="A56" s="15" t="s">
        <v>84</v>
      </c>
      <c r="B56" s="10" t="s">
        <v>85</v>
      </c>
      <c r="C56" s="10" t="s">
        <v>86</v>
      </c>
      <c r="D56" s="10" t="s">
        <v>87</v>
      </c>
      <c r="E56" s="10" t="s">
        <v>88</v>
      </c>
      <c r="F56" s="10" t="s">
        <v>89</v>
      </c>
      <c r="G56" s="10" t="s">
        <v>29</v>
      </c>
      <c r="H56" s="11" t="s">
        <v>93</v>
      </c>
      <c r="I56" s="12">
        <v>2400000000</v>
      </c>
      <c r="J56" s="14">
        <v>0</v>
      </c>
      <c r="K56" s="14">
        <v>0</v>
      </c>
      <c r="L56" s="17">
        <v>0</v>
      </c>
      <c r="M56" s="23">
        <f t="shared" si="0"/>
        <v>0</v>
      </c>
      <c r="N56" s="13">
        <f t="shared" si="1"/>
        <v>0</v>
      </c>
      <c r="O56" s="24">
        <f t="shared" si="2"/>
        <v>0</v>
      </c>
    </row>
    <row r="57" spans="1:15" ht="45">
      <c r="A57" s="15" t="s">
        <v>84</v>
      </c>
      <c r="B57" s="10" t="s">
        <v>85</v>
      </c>
      <c r="C57" s="10" t="s">
        <v>86</v>
      </c>
      <c r="D57" s="10" t="s">
        <v>87</v>
      </c>
      <c r="E57" s="10" t="s">
        <v>88</v>
      </c>
      <c r="F57" s="10" t="s">
        <v>90</v>
      </c>
      <c r="G57" s="10" t="s">
        <v>29</v>
      </c>
      <c r="H57" s="11" t="s">
        <v>94</v>
      </c>
      <c r="I57" s="12">
        <v>3239912928</v>
      </c>
      <c r="J57" s="12">
        <v>117400000</v>
      </c>
      <c r="K57" s="12">
        <v>38900000</v>
      </c>
      <c r="L57" s="16">
        <v>38900000</v>
      </c>
      <c r="M57" s="23">
        <f t="shared" si="0"/>
        <v>3.6235541697866268E-2</v>
      </c>
      <c r="N57" s="13">
        <f t="shared" si="1"/>
        <v>1.200649550295569E-2</v>
      </c>
      <c r="O57" s="24">
        <f t="shared" si="2"/>
        <v>1.200649550295569E-2</v>
      </c>
    </row>
    <row r="58" spans="1:15" ht="56.25">
      <c r="A58" s="15" t="s">
        <v>84</v>
      </c>
      <c r="B58" s="10" t="s">
        <v>85</v>
      </c>
      <c r="C58" s="10" t="s">
        <v>86</v>
      </c>
      <c r="D58" s="10" t="s">
        <v>87</v>
      </c>
      <c r="E58" s="10" t="s">
        <v>88</v>
      </c>
      <c r="F58" s="10" t="s">
        <v>91</v>
      </c>
      <c r="G58" s="10" t="s">
        <v>29</v>
      </c>
      <c r="H58" s="11" t="s">
        <v>95</v>
      </c>
      <c r="I58" s="12">
        <v>39767759091</v>
      </c>
      <c r="J58" s="12">
        <v>17368270476</v>
      </c>
      <c r="K58" s="12">
        <v>14899840475</v>
      </c>
      <c r="L58" s="16">
        <v>14899840475</v>
      </c>
      <c r="M58" s="23">
        <f t="shared" si="0"/>
        <v>0.43674249877284843</v>
      </c>
      <c r="N58" s="13">
        <f t="shared" si="1"/>
        <v>0.37467136231903098</v>
      </c>
      <c r="O58" s="24">
        <f t="shared" si="2"/>
        <v>0.37467136231903098</v>
      </c>
    </row>
    <row r="59" spans="1:15" ht="57" thickBot="1">
      <c r="A59" s="18" t="s">
        <v>84</v>
      </c>
      <c r="B59" s="19" t="s">
        <v>85</v>
      </c>
      <c r="C59" s="19" t="s">
        <v>86</v>
      </c>
      <c r="D59" s="19" t="s">
        <v>87</v>
      </c>
      <c r="E59" s="19" t="s">
        <v>88</v>
      </c>
      <c r="F59" s="19" t="s">
        <v>92</v>
      </c>
      <c r="G59" s="19" t="s">
        <v>29</v>
      </c>
      <c r="H59" s="20" t="s">
        <v>96</v>
      </c>
      <c r="I59" s="21">
        <v>5692327981</v>
      </c>
      <c r="J59" s="21">
        <v>3617810300.4000001</v>
      </c>
      <c r="K59" s="21">
        <v>1521057149.4000001</v>
      </c>
      <c r="L59" s="22">
        <v>1514557149.4000001</v>
      </c>
      <c r="M59" s="25">
        <f t="shared" si="0"/>
        <v>0.63555900371089313</v>
      </c>
      <c r="N59" s="26">
        <f t="shared" si="1"/>
        <v>0.26721179005795592</v>
      </c>
      <c r="O59" s="27">
        <f t="shared" si="2"/>
        <v>0.26606990223601457</v>
      </c>
    </row>
    <row r="60" spans="1:15" ht="12" thickBot="1">
      <c r="A60" s="7"/>
      <c r="B60" s="7"/>
      <c r="C60" s="7"/>
      <c r="D60" s="7"/>
      <c r="E60" s="7"/>
      <c r="F60" s="7"/>
      <c r="G60" s="7"/>
      <c r="H60" s="8"/>
      <c r="I60" s="6"/>
      <c r="J60" s="6"/>
      <c r="K60" s="6"/>
      <c r="L60" s="6"/>
      <c r="M60" s="9"/>
      <c r="N60" s="9"/>
      <c r="O60" s="9"/>
    </row>
    <row r="61" spans="1:15" ht="12" thickBot="1">
      <c r="A61" s="39" t="s">
        <v>100</v>
      </c>
      <c r="B61" s="40"/>
      <c r="C61" s="40"/>
      <c r="D61" s="40"/>
      <c r="E61" s="40"/>
      <c r="F61" s="40"/>
      <c r="G61" s="40"/>
      <c r="H61" s="40"/>
      <c r="I61" s="41">
        <f>SUM(I5:I59)</f>
        <v>55992400000</v>
      </c>
      <c r="J61" s="41">
        <f t="shared" ref="J61:L61" si="3">SUM(J5:J59)</f>
        <v>24092455176.310001</v>
      </c>
      <c r="K61" s="41">
        <f t="shared" si="3"/>
        <v>19014501282.389999</v>
      </c>
      <c r="L61" s="42">
        <f t="shared" si="3"/>
        <v>19008001282.389999</v>
      </c>
      <c r="M61" s="43">
        <f t="shared" si="0"/>
        <v>0.43028080911534428</v>
      </c>
      <c r="N61" s="44">
        <f t="shared" si="1"/>
        <v>0.33959075307345282</v>
      </c>
      <c r="O61" s="45">
        <f t="shared" si="2"/>
        <v>0.33947466589019221</v>
      </c>
    </row>
  </sheetData>
  <mergeCells count="4">
    <mergeCell ref="A1:O1"/>
    <mergeCell ref="A2:O2"/>
    <mergeCell ref="A61:H61"/>
    <mergeCell ref="A3:E3"/>
  </mergeCells>
  <conditionalFormatting sqref="M5:O61">
    <cfRule type="iconSet" priority="1">
      <iconSet iconSet="3Arrows">
        <cfvo type="percent" val="0"/>
        <cfvo type="percent" val="55"/>
        <cfvo type="percent" val="58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>
      <selection sqref="A1:AV1"/>
    </sheetView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2020-08-05T13:37:42Z</dcterms:created>
  <dcterms:modified xsi:type="dcterms:W3CDTF">2020-08-05T14:05:48Z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