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19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J8" i="1" l="1"/>
  <c r="AJ7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A48" i="1"/>
  <c r="Z48" i="1"/>
  <c r="Y48" i="1"/>
  <c r="X48" i="1"/>
</calcChain>
</file>

<file path=xl/sharedStrings.xml><?xml version="1.0" encoding="utf-8"?>
<sst xmlns="http://schemas.openxmlformats.org/spreadsheetml/2006/main" count="465" uniqueCount="102">
  <si>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</si>
  <si>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</si>
  <si>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</si>
  <si>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</si>
  <si>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</si>
  <si>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</si>
  <si>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</si>
  <si>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</si>
  <si>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</si>
  <si>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</si>
  <si>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</si>
  <si>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</si>
  <si>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</si>
  <si>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</si>
  <si>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</si>
  <si>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</si>
  <si>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</si>
  <si>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</si>
  <si>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</si>
  <si>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</si>
  <si>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</si>
  <si>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</si>
  <si>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</si>
  <si>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</si>
  <si>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</si>
  <si>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</si>
  <si>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</si>
  <si>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</si>
  <si>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</si>
  <si>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</si>
  <si>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</si>
  <si>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</si>
  <si>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</si>
  <si>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</si>
  <si>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</si>
  <si>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</si>
  <si>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</si>
  <si>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</si>
  <si>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</si>
  <si>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</si>
  <si>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</si>
  <si>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</si>
  <si>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</si>
  <si>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</si>
  <si>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</si>
  <si>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</si>
  <si>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</si>
  <si>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</si>
  <si>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</si>
  <si>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</si>
  <si>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</si>
  <si>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</si>
  <si>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</si>
  <si>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</si>
  <si>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</si>
  <si>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</si>
  <si>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</si>
  <si>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</si>
  <si>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</si>
  <si>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</si>
  <si>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</si>
  <si>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</si>
  <si>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</si>
  <si>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</si>
  <si>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</si>
  <si>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</si>
  <si>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</si>
  <si>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</si>
  <si>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</si>
  <si>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</si>
  <si>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</si>
  <si>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</si>
  <si>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</si>
  <si>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</si>
  <si>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04</t>
  </si>
  <si>
    <t>SENTENCIAS</t>
  </si>
  <si>
    <t>08</t>
  </si>
  <si>
    <t>IMPUESTO PREDIAL Y SOBRETASA AMBIENTAL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</si>
  <si>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</si>
  <si>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</si>
  <si>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</si>
  <si>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</si>
  <si>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</si>
  <si>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</si>
  <si>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</si>
  <si>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</si>
  <si>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</si>
  <si>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</si>
  <si>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</si>
  <si>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</si>
  <si>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</si>
  <si>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</si>
  <si>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</si>
  <si>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</si>
  <si>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</si>
  <si>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TOTAL PRESUPUESTO</t>
  </si>
  <si>
    <t>MINISTERIO DEL INTERIOR</t>
  </si>
  <si>
    <t>DIRECCION NACIONAL DE BOMBEROS</t>
  </si>
  <si>
    <t>% DE COMPROMISOS</t>
  </si>
  <si>
    <t xml:space="preserve">% DE OBLIGACIONES </t>
  </si>
  <si>
    <t>% DE PAGOS</t>
  </si>
  <si>
    <t>EJECUCION PRESUPUESTAL CORTE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</si>
</sst>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 readingOrder="1"/>
    </xf>
    <xf numFmtId="0" fontId="4" fillId="0" borderId="4" xfId="0" applyFont="1" applyBorder="1"/>
    <xf numFmtId="0" fontId="5" fillId="0" borderId="4" xfId="0" applyFont="1" applyBorder="1" applyAlignment="1">
      <alignment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4" fontId="5" fillId="0" borderId="4" xfId="0" applyNumberFormat="1" applyFont="1" applyBorder="1" applyAlignment="1">
      <alignment horizontal="right" vertical="center" wrapText="1" readingOrder="1"/>
    </xf>
    <xf numFmtId="10" fontId="4" fillId="0" borderId="4" xfId="1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right" vertical="center" wrapText="1" readingOrder="1"/>
    </xf>
    <xf numFmtId="4" fontId="5" fillId="0" borderId="5" xfId="0" applyNumberFormat="1" applyFont="1" applyBorder="1" applyAlignment="1">
      <alignment horizontal="right" vertical="center" wrapText="1" readingOrder="1"/>
    </xf>
    <xf numFmtId="0" fontId="5" fillId="0" borderId="5" xfId="0" applyNumberFormat="1" applyFont="1" applyBorder="1" applyAlignment="1">
      <alignment horizontal="right" vertical="center" wrapText="1" readingOrder="1"/>
    </xf>
    <xf numFmtId="10" fontId="4" fillId="0" borderId="6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 readingOrder="1"/>
    </xf>
    <xf numFmtId="0" fontId="4" fillId="0" borderId="8" xfId="0" applyFont="1" applyBorder="1"/>
    <xf numFmtId="0" fontId="5" fillId="0" borderId="8" xfId="0" applyFont="1" applyBorder="1" applyAlignment="1">
      <alignment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4" fontId="5" fillId="0" borderId="8" xfId="0" applyNumberFormat="1" applyFont="1" applyBorder="1" applyAlignment="1">
      <alignment horizontal="right" vertical="center" wrapText="1" readingOrder="1"/>
    </xf>
    <xf numFmtId="4" fontId="5" fillId="0" borderId="9" xfId="0" applyNumberFormat="1" applyFont="1" applyBorder="1" applyAlignment="1">
      <alignment horizontal="right" vertical="center" wrapText="1" readingOrder="1"/>
    </xf>
    <xf numFmtId="10" fontId="4" fillId="0" borderId="10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0" fontId="4" fillId="0" borderId="11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 readingOrder="1"/>
    </xf>
    <xf numFmtId="0" fontId="7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 wrapText="1" readingOrder="1"/>
    </xf>
    <xf numFmtId="0" fontId="6" fillId="2" borderId="12" xfId="0" applyFont="1" applyFill="1" applyBorder="1" applyAlignment="1">
      <alignment horizontal="center" vertical="top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6" fillId="2" borderId="3" xfId="0" applyFont="1" applyFill="1" applyBorder="1" applyAlignment="1">
      <alignment horizontal="center" vertical="top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4" fillId="0" borderId="13" xfId="0" applyFont="1" applyBorder="1"/>
    <xf numFmtId="0" fontId="5" fillId="0" borderId="13" xfId="0" applyFont="1" applyBorder="1" applyAlignment="1">
      <alignment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left" vertical="center" wrapText="1" readingOrder="1"/>
    </xf>
    <xf numFmtId="4" fontId="5" fillId="0" borderId="13" xfId="0" applyNumberFormat="1" applyFont="1" applyBorder="1" applyAlignment="1">
      <alignment horizontal="right" vertical="center" wrapText="1" readingOrder="1"/>
    </xf>
    <xf numFmtId="0" fontId="5" fillId="0" borderId="13" xfId="0" applyNumberFormat="1" applyFont="1" applyBorder="1" applyAlignment="1">
      <alignment horizontal="right" vertical="center" wrapText="1" readingOrder="1"/>
    </xf>
    <xf numFmtId="0" fontId="5" fillId="0" borderId="14" xfId="0" applyNumberFormat="1" applyFont="1" applyBorder="1" applyAlignment="1">
      <alignment horizontal="right" vertical="center" wrapText="1" readingOrder="1"/>
    </xf>
    <xf numFmtId="10" fontId="4" fillId="0" borderId="15" xfId="1" applyNumberFormat="1" applyFont="1" applyBorder="1" applyAlignment="1">
      <alignment horizontal="center"/>
    </xf>
    <xf numFmtId="10" fontId="4" fillId="0" borderId="13" xfId="1" applyNumberFormat="1" applyFont="1" applyBorder="1" applyAlignment="1">
      <alignment horizontal="center"/>
    </xf>
    <xf numFmtId="10" fontId="4" fillId="0" borderId="16" xfId="1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" fontId="7" fillId="0" borderId="2" xfId="0" applyNumberFormat="1" applyFont="1" applyBorder="1"/>
    <xf numFmtId="4" fontId="7" fillId="0" borderId="12" xfId="0" applyNumberFormat="1" applyFont="1" applyBorder="1"/>
    <xf numFmtId="10" fontId="7" fillId="0" borderId="1" xfId="1" applyNumberFormat="1" applyFont="1" applyBorder="1" applyAlignment="1">
      <alignment horizontal="center"/>
    </xf>
    <xf numFmtId="10" fontId="7" fillId="0" borderId="2" xfId="1" applyNumberFormat="1" applyFont="1" applyBorder="1" applyAlignment="1">
      <alignment horizontal="center"/>
    </xf>
    <xf numFmtId="10" fontId="7" fillId="0" borderId="3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tabSelected="1" workbookViewId="0">
      <selection activeCell="AB8" sqref="AB8"/>
    </sheetView>
  </sheetViews>
  <sheetFormatPr baseColWidth="10" defaultRowHeight="1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41.7109375" style="4" customWidth="1"/>
    <col min="20" max="21" width="8.85546875" style="4" customWidth="1"/>
    <col min="22" max="22" width="5.140625" style="4" customWidth="1"/>
    <col min="23" max="23" width="20.85546875" style="4" customWidth="1"/>
    <col min="24" max="27" width="20.42578125" style="4" bestFit="1" customWidth="1"/>
    <col min="28" max="28" width="18.5703125" style="4" customWidth="1"/>
    <col min="29" max="29" width="20.7109375" style="4" customWidth="1"/>
    <col min="30" max="30" width="15.42578125" style="4" bestFit="1" customWidth="1"/>
    <col min="31" max="16384" width="11.42578125" style="4"/>
  </cols>
  <sheetData>
    <row r="1" spans="1:36" ht="15.75">
      <c r="A1" s="6" t="s">
        <v>96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36" ht="15.75">
      <c r="A2" s="6" t="s">
        <v>97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6" ht="15.75">
      <c r="A3" s="6" t="s">
        <v>101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6" spans="1:36" ht="15" customHeight="1" thickBot="1">
      <c r="U6" s="5"/>
      <c r="V6" s="5"/>
      <c r="W6" s="5"/>
    </row>
    <row r="7" spans="1:36" ht="60" customHeight="1" thickBot="1">
      <c r="A7" s="30" t="s">
        <v>1</v>
      </c>
      <c r="B7" s="31"/>
      <c r="C7" s="32" t="s">
        <v>2</v>
      </c>
      <c r="D7" s="31"/>
      <c r="E7" s="32" t="s">
        <v>3</v>
      </c>
      <c r="F7" s="31"/>
      <c r="G7" s="32" t="s">
        <v>4</v>
      </c>
      <c r="H7" s="31"/>
      <c r="I7" s="32" t="s">
        <v>5</v>
      </c>
      <c r="J7" s="31"/>
      <c r="K7" s="31"/>
      <c r="L7" s="32" t="s">
        <v>6</v>
      </c>
      <c r="M7" s="31"/>
      <c r="N7" s="31"/>
      <c r="O7" s="32" t="s">
        <v>7</v>
      </c>
      <c r="P7" s="31"/>
      <c r="Q7" s="32" t="s">
        <v>8</v>
      </c>
      <c r="R7" s="31"/>
      <c r="S7" s="33" t="s">
        <v>9</v>
      </c>
      <c r="T7" s="33" t="s">
        <v>10</v>
      </c>
      <c r="U7" s="33" t="s">
        <v>11</v>
      </c>
      <c r="V7" s="33" t="s">
        <v>12</v>
      </c>
      <c r="W7" s="33" t="s">
        <v>13</v>
      </c>
      <c r="X7" s="33" t="s">
        <v>14</v>
      </c>
      <c r="Y7" s="33" t="s">
        <v>15</v>
      </c>
      <c r="Z7" s="33" t="s">
        <v>16</v>
      </c>
      <c r="AA7" s="34" t="s">
        <v>17</v>
      </c>
      <c r="AB7" s="35" t="s">
        <v>98</v>
      </c>
      <c r="AC7" s="33" t="s">
        <v>99</v>
      </c>
      <c r="AD7" s="36" t="s">
        <v>100</v>
      </c>
      <c r="AJ7" s="4">
        <f>100/12</f>
        <v>8.3333333333333339</v>
      </c>
    </row>
    <row r="8" spans="1:36" ht="30" customHeight="1">
      <c r="A8" s="20" t="s">
        <v>18</v>
      </c>
      <c r="B8" s="21"/>
      <c r="C8" s="20" t="s">
        <v>26</v>
      </c>
      <c r="D8" s="21"/>
      <c r="E8" s="20" t="s">
        <v>26</v>
      </c>
      <c r="F8" s="21"/>
      <c r="G8" s="20" t="s">
        <v>26</v>
      </c>
      <c r="H8" s="21"/>
      <c r="I8" s="20" t="s">
        <v>27</v>
      </c>
      <c r="J8" s="21"/>
      <c r="K8" s="21"/>
      <c r="L8" s="20" t="s">
        <v>27</v>
      </c>
      <c r="M8" s="21"/>
      <c r="N8" s="21"/>
      <c r="O8" s="20"/>
      <c r="P8" s="21"/>
      <c r="Q8" s="20"/>
      <c r="R8" s="21"/>
      <c r="S8" s="22" t="s">
        <v>28</v>
      </c>
      <c r="T8" s="23" t="s">
        <v>19</v>
      </c>
      <c r="U8" s="23" t="s">
        <v>20</v>
      </c>
      <c r="V8" s="23" t="s">
        <v>21</v>
      </c>
      <c r="W8" s="24" t="s">
        <v>22</v>
      </c>
      <c r="X8" s="25">
        <v>1990000000</v>
      </c>
      <c r="Y8" s="25">
        <v>1217062306</v>
      </c>
      <c r="Z8" s="25">
        <v>1203070907</v>
      </c>
      <c r="AA8" s="26">
        <v>1203070907</v>
      </c>
      <c r="AB8" s="27">
        <f>+Y8/X8</f>
        <v>0.61158909849246235</v>
      </c>
      <c r="AC8" s="28">
        <f>+Z8/X8</f>
        <v>0.60455824472361808</v>
      </c>
      <c r="AD8" s="29">
        <f>+AA8/X8</f>
        <v>0.60455824472361808</v>
      </c>
      <c r="AJ8" s="4">
        <f>+AJ7*7</f>
        <v>58.333333333333336</v>
      </c>
    </row>
    <row r="9" spans="1:36" ht="30" customHeight="1">
      <c r="A9" s="8" t="s">
        <v>18</v>
      </c>
      <c r="B9" s="9"/>
      <c r="C9" s="8" t="s">
        <v>26</v>
      </c>
      <c r="D9" s="9"/>
      <c r="E9" s="8" t="s">
        <v>26</v>
      </c>
      <c r="F9" s="9"/>
      <c r="G9" s="8" t="s">
        <v>26</v>
      </c>
      <c r="H9" s="9"/>
      <c r="I9" s="8" t="s">
        <v>27</v>
      </c>
      <c r="J9" s="9"/>
      <c r="K9" s="9"/>
      <c r="L9" s="8" t="s">
        <v>29</v>
      </c>
      <c r="M9" s="9"/>
      <c r="N9" s="9"/>
      <c r="O9" s="8"/>
      <c r="P9" s="9"/>
      <c r="Q9" s="8"/>
      <c r="R9" s="9"/>
      <c r="S9" s="10" t="s">
        <v>30</v>
      </c>
      <c r="T9" s="11" t="s">
        <v>19</v>
      </c>
      <c r="U9" s="11" t="s">
        <v>20</v>
      </c>
      <c r="V9" s="11" t="s">
        <v>21</v>
      </c>
      <c r="W9" s="12" t="s">
        <v>22</v>
      </c>
      <c r="X9" s="13">
        <v>240000000</v>
      </c>
      <c r="Y9" s="13">
        <v>107574877</v>
      </c>
      <c r="Z9" s="13">
        <v>107574877</v>
      </c>
      <c r="AA9" s="16">
        <v>107574877</v>
      </c>
      <c r="AB9" s="18">
        <f t="shared" ref="AB9:AB48" si="0">+Y9/X9</f>
        <v>0.44822865416666668</v>
      </c>
      <c r="AC9" s="14">
        <f t="shared" ref="AC9:AC48" si="1">+Z9/X9</f>
        <v>0.44822865416666668</v>
      </c>
      <c r="AD9" s="19">
        <f t="shared" ref="AD9:AD48" si="2">+AA9/X9</f>
        <v>0.44822865416666668</v>
      </c>
    </row>
    <row r="10" spans="1:36" ht="30" customHeight="1">
      <c r="A10" s="8" t="s">
        <v>18</v>
      </c>
      <c r="B10" s="9"/>
      <c r="C10" s="8" t="s">
        <v>26</v>
      </c>
      <c r="D10" s="9"/>
      <c r="E10" s="8" t="s">
        <v>26</v>
      </c>
      <c r="F10" s="9"/>
      <c r="G10" s="8" t="s">
        <v>26</v>
      </c>
      <c r="H10" s="9"/>
      <c r="I10" s="8" t="s">
        <v>27</v>
      </c>
      <c r="J10" s="9"/>
      <c r="K10" s="9"/>
      <c r="L10" s="8" t="s">
        <v>31</v>
      </c>
      <c r="M10" s="9"/>
      <c r="N10" s="9"/>
      <c r="O10" s="8"/>
      <c r="P10" s="9"/>
      <c r="Q10" s="8"/>
      <c r="R10" s="9"/>
      <c r="S10" s="10" t="s">
        <v>32</v>
      </c>
      <c r="T10" s="11" t="s">
        <v>19</v>
      </c>
      <c r="U10" s="11" t="s">
        <v>20</v>
      </c>
      <c r="V10" s="11" t="s">
        <v>21</v>
      </c>
      <c r="W10" s="12" t="s">
        <v>22</v>
      </c>
      <c r="X10" s="13">
        <v>5000000</v>
      </c>
      <c r="Y10" s="13">
        <v>1161885</v>
      </c>
      <c r="Z10" s="13">
        <v>1103328</v>
      </c>
      <c r="AA10" s="16">
        <v>1103328</v>
      </c>
      <c r="AB10" s="18">
        <f t="shared" si="0"/>
        <v>0.232377</v>
      </c>
      <c r="AC10" s="14">
        <f t="shared" si="1"/>
        <v>0.22066559999999999</v>
      </c>
      <c r="AD10" s="19">
        <f t="shared" si="2"/>
        <v>0.22066559999999999</v>
      </c>
    </row>
    <row r="11" spans="1:36" ht="30" customHeight="1">
      <c r="A11" s="8" t="s">
        <v>18</v>
      </c>
      <c r="B11" s="9"/>
      <c r="C11" s="8" t="s">
        <v>26</v>
      </c>
      <c r="D11" s="9"/>
      <c r="E11" s="8" t="s">
        <v>26</v>
      </c>
      <c r="F11" s="9"/>
      <c r="G11" s="8" t="s">
        <v>26</v>
      </c>
      <c r="H11" s="9"/>
      <c r="I11" s="8" t="s">
        <v>27</v>
      </c>
      <c r="J11" s="9"/>
      <c r="K11" s="9"/>
      <c r="L11" s="8" t="s">
        <v>33</v>
      </c>
      <c r="M11" s="9"/>
      <c r="N11" s="9"/>
      <c r="O11" s="8"/>
      <c r="P11" s="9"/>
      <c r="Q11" s="8"/>
      <c r="R11" s="9"/>
      <c r="S11" s="10" t="s">
        <v>34</v>
      </c>
      <c r="T11" s="11" t="s">
        <v>19</v>
      </c>
      <c r="U11" s="11" t="s">
        <v>20</v>
      </c>
      <c r="V11" s="11" t="s">
        <v>21</v>
      </c>
      <c r="W11" s="12" t="s">
        <v>22</v>
      </c>
      <c r="X11" s="13">
        <v>3900000</v>
      </c>
      <c r="Y11" s="13">
        <v>2035800</v>
      </c>
      <c r="Z11" s="13">
        <v>1933200</v>
      </c>
      <c r="AA11" s="16">
        <v>1933200</v>
      </c>
      <c r="AB11" s="18">
        <f t="shared" si="0"/>
        <v>0.52200000000000002</v>
      </c>
      <c r="AC11" s="14">
        <f t="shared" si="1"/>
        <v>0.49569230769230771</v>
      </c>
      <c r="AD11" s="19">
        <f t="shared" si="2"/>
        <v>0.49569230769230771</v>
      </c>
    </row>
    <row r="12" spans="1:36" ht="30" customHeight="1">
      <c r="A12" s="8" t="s">
        <v>18</v>
      </c>
      <c r="B12" s="9"/>
      <c r="C12" s="8" t="s">
        <v>26</v>
      </c>
      <c r="D12" s="9"/>
      <c r="E12" s="8" t="s">
        <v>26</v>
      </c>
      <c r="F12" s="9"/>
      <c r="G12" s="8" t="s">
        <v>26</v>
      </c>
      <c r="H12" s="9"/>
      <c r="I12" s="8" t="s">
        <v>27</v>
      </c>
      <c r="J12" s="9"/>
      <c r="K12" s="9"/>
      <c r="L12" s="8" t="s">
        <v>35</v>
      </c>
      <c r="M12" s="9"/>
      <c r="N12" s="9"/>
      <c r="O12" s="8"/>
      <c r="P12" s="9"/>
      <c r="Q12" s="8"/>
      <c r="R12" s="9"/>
      <c r="S12" s="10" t="s">
        <v>36</v>
      </c>
      <c r="T12" s="11" t="s">
        <v>19</v>
      </c>
      <c r="U12" s="11" t="s">
        <v>20</v>
      </c>
      <c r="V12" s="11" t="s">
        <v>21</v>
      </c>
      <c r="W12" s="12" t="s">
        <v>22</v>
      </c>
      <c r="X12" s="13">
        <v>145000000</v>
      </c>
      <c r="Y12" s="13">
        <v>68440053</v>
      </c>
      <c r="Z12" s="13">
        <v>68440053</v>
      </c>
      <c r="AA12" s="16">
        <v>68440053</v>
      </c>
      <c r="AB12" s="18">
        <f t="shared" si="0"/>
        <v>0.47200036551724139</v>
      </c>
      <c r="AC12" s="14">
        <f t="shared" si="1"/>
        <v>0.47200036551724139</v>
      </c>
      <c r="AD12" s="19">
        <f t="shared" si="2"/>
        <v>0.47200036551724139</v>
      </c>
    </row>
    <row r="13" spans="1:36" ht="30" customHeight="1">
      <c r="A13" s="8" t="s">
        <v>18</v>
      </c>
      <c r="B13" s="9"/>
      <c r="C13" s="8" t="s">
        <v>26</v>
      </c>
      <c r="D13" s="9"/>
      <c r="E13" s="8" t="s">
        <v>26</v>
      </c>
      <c r="F13" s="9"/>
      <c r="G13" s="8" t="s">
        <v>26</v>
      </c>
      <c r="H13" s="9"/>
      <c r="I13" s="8" t="s">
        <v>27</v>
      </c>
      <c r="J13" s="9"/>
      <c r="K13" s="9"/>
      <c r="L13" s="8" t="s">
        <v>37</v>
      </c>
      <c r="M13" s="9"/>
      <c r="N13" s="9"/>
      <c r="O13" s="8"/>
      <c r="P13" s="9"/>
      <c r="Q13" s="8"/>
      <c r="R13" s="9"/>
      <c r="S13" s="10" t="s">
        <v>38</v>
      </c>
      <c r="T13" s="11" t="s">
        <v>19</v>
      </c>
      <c r="U13" s="11" t="s">
        <v>20</v>
      </c>
      <c r="V13" s="11" t="s">
        <v>21</v>
      </c>
      <c r="W13" s="12" t="s">
        <v>22</v>
      </c>
      <c r="X13" s="13">
        <v>70000000</v>
      </c>
      <c r="Y13" s="13">
        <v>23882039</v>
      </c>
      <c r="Z13" s="13">
        <v>23882039</v>
      </c>
      <c r="AA13" s="16">
        <v>23882039</v>
      </c>
      <c r="AB13" s="18">
        <f t="shared" si="0"/>
        <v>0.3411719857142857</v>
      </c>
      <c r="AC13" s="14">
        <f t="shared" si="1"/>
        <v>0.3411719857142857</v>
      </c>
      <c r="AD13" s="19">
        <f t="shared" si="2"/>
        <v>0.3411719857142857</v>
      </c>
    </row>
    <row r="14" spans="1:36" ht="30" customHeight="1">
      <c r="A14" s="8" t="s">
        <v>18</v>
      </c>
      <c r="B14" s="9"/>
      <c r="C14" s="8" t="s">
        <v>26</v>
      </c>
      <c r="D14" s="9"/>
      <c r="E14" s="8" t="s">
        <v>26</v>
      </c>
      <c r="F14" s="9"/>
      <c r="G14" s="8" t="s">
        <v>26</v>
      </c>
      <c r="H14" s="9"/>
      <c r="I14" s="8" t="s">
        <v>27</v>
      </c>
      <c r="J14" s="9"/>
      <c r="K14" s="9"/>
      <c r="L14" s="8" t="s">
        <v>39</v>
      </c>
      <c r="M14" s="9"/>
      <c r="N14" s="9"/>
      <c r="O14" s="8"/>
      <c r="P14" s="9"/>
      <c r="Q14" s="8"/>
      <c r="R14" s="9"/>
      <c r="S14" s="10" t="s">
        <v>40</v>
      </c>
      <c r="T14" s="11" t="s">
        <v>19</v>
      </c>
      <c r="U14" s="11" t="s">
        <v>20</v>
      </c>
      <c r="V14" s="11" t="s">
        <v>21</v>
      </c>
      <c r="W14" s="12" t="s">
        <v>22</v>
      </c>
      <c r="X14" s="13">
        <v>16800000</v>
      </c>
      <c r="Y14" s="15">
        <v>0</v>
      </c>
      <c r="Z14" s="15">
        <v>0</v>
      </c>
      <c r="AA14" s="17">
        <v>0</v>
      </c>
      <c r="AB14" s="18">
        <f t="shared" si="0"/>
        <v>0</v>
      </c>
      <c r="AC14" s="14">
        <f t="shared" si="1"/>
        <v>0</v>
      </c>
      <c r="AD14" s="19">
        <f t="shared" si="2"/>
        <v>0</v>
      </c>
    </row>
    <row r="15" spans="1:36" ht="30" customHeight="1">
      <c r="A15" s="8" t="s">
        <v>18</v>
      </c>
      <c r="B15" s="9"/>
      <c r="C15" s="8" t="s">
        <v>26</v>
      </c>
      <c r="D15" s="9"/>
      <c r="E15" s="8" t="s">
        <v>26</v>
      </c>
      <c r="F15" s="9"/>
      <c r="G15" s="8" t="s">
        <v>26</v>
      </c>
      <c r="H15" s="9"/>
      <c r="I15" s="8" t="s">
        <v>27</v>
      </c>
      <c r="J15" s="9"/>
      <c r="K15" s="9"/>
      <c r="L15" s="8" t="s">
        <v>41</v>
      </c>
      <c r="M15" s="9"/>
      <c r="N15" s="9"/>
      <c r="O15" s="8"/>
      <c r="P15" s="9"/>
      <c r="Q15" s="8"/>
      <c r="R15" s="9"/>
      <c r="S15" s="10" t="s">
        <v>42</v>
      </c>
      <c r="T15" s="11" t="s">
        <v>19</v>
      </c>
      <c r="U15" s="11" t="s">
        <v>20</v>
      </c>
      <c r="V15" s="11" t="s">
        <v>21</v>
      </c>
      <c r="W15" s="12" t="s">
        <v>22</v>
      </c>
      <c r="X15" s="13">
        <v>4938803</v>
      </c>
      <c r="Y15" s="13">
        <v>4938803</v>
      </c>
      <c r="Z15" s="13">
        <v>4938803</v>
      </c>
      <c r="AA15" s="16">
        <v>4938803</v>
      </c>
      <c r="AB15" s="18">
        <f t="shared" si="0"/>
        <v>1</v>
      </c>
      <c r="AC15" s="14">
        <f t="shared" si="1"/>
        <v>1</v>
      </c>
      <c r="AD15" s="19">
        <f t="shared" si="2"/>
        <v>1</v>
      </c>
    </row>
    <row r="16" spans="1:36" ht="30" customHeight="1">
      <c r="A16" s="8" t="s">
        <v>18</v>
      </c>
      <c r="B16" s="9"/>
      <c r="C16" s="8" t="s">
        <v>26</v>
      </c>
      <c r="D16" s="9"/>
      <c r="E16" s="8" t="s">
        <v>26</v>
      </c>
      <c r="F16" s="9"/>
      <c r="G16" s="8" t="s">
        <v>26</v>
      </c>
      <c r="H16" s="9"/>
      <c r="I16" s="8" t="s">
        <v>27</v>
      </c>
      <c r="J16" s="9"/>
      <c r="K16" s="9"/>
      <c r="L16" s="8" t="s">
        <v>43</v>
      </c>
      <c r="M16" s="9"/>
      <c r="N16" s="9"/>
      <c r="O16" s="8"/>
      <c r="P16" s="9"/>
      <c r="Q16" s="8"/>
      <c r="R16" s="9"/>
      <c r="S16" s="10" t="s">
        <v>44</v>
      </c>
      <c r="T16" s="11" t="s">
        <v>19</v>
      </c>
      <c r="U16" s="11" t="s">
        <v>20</v>
      </c>
      <c r="V16" s="11" t="s">
        <v>21</v>
      </c>
      <c r="W16" s="12" t="s">
        <v>22</v>
      </c>
      <c r="X16" s="13">
        <v>217661197</v>
      </c>
      <c r="Y16" s="13">
        <v>32258818</v>
      </c>
      <c r="Z16" s="13">
        <v>30828743</v>
      </c>
      <c r="AA16" s="16">
        <v>30828743</v>
      </c>
      <c r="AB16" s="18">
        <f t="shared" si="0"/>
        <v>0.14820656343261771</v>
      </c>
      <c r="AC16" s="14">
        <f t="shared" si="1"/>
        <v>0.14163637536184273</v>
      </c>
      <c r="AD16" s="19">
        <f t="shared" si="2"/>
        <v>0.14163637536184273</v>
      </c>
    </row>
    <row r="17" spans="1:30" ht="30" customHeight="1">
      <c r="A17" s="8" t="s">
        <v>18</v>
      </c>
      <c r="B17" s="9"/>
      <c r="C17" s="8" t="s">
        <v>26</v>
      </c>
      <c r="D17" s="9"/>
      <c r="E17" s="8" t="s">
        <v>26</v>
      </c>
      <c r="F17" s="9"/>
      <c r="G17" s="8" t="s">
        <v>45</v>
      </c>
      <c r="H17" s="9"/>
      <c r="I17" s="8" t="s">
        <v>27</v>
      </c>
      <c r="J17" s="9"/>
      <c r="K17" s="9"/>
      <c r="L17" s="8"/>
      <c r="M17" s="9"/>
      <c r="N17" s="9"/>
      <c r="O17" s="8"/>
      <c r="P17" s="9"/>
      <c r="Q17" s="8"/>
      <c r="R17" s="9"/>
      <c r="S17" s="10" t="s">
        <v>46</v>
      </c>
      <c r="T17" s="11" t="s">
        <v>19</v>
      </c>
      <c r="U17" s="11" t="s">
        <v>20</v>
      </c>
      <c r="V17" s="11" t="s">
        <v>21</v>
      </c>
      <c r="W17" s="12" t="s">
        <v>22</v>
      </c>
      <c r="X17" s="13">
        <v>257000000</v>
      </c>
      <c r="Y17" s="13">
        <v>134090435</v>
      </c>
      <c r="Z17" s="13">
        <v>134090435</v>
      </c>
      <c r="AA17" s="16">
        <v>134090435</v>
      </c>
      <c r="AB17" s="18">
        <f t="shared" si="0"/>
        <v>0.52175266536964982</v>
      </c>
      <c r="AC17" s="14">
        <f t="shared" si="1"/>
        <v>0.52175266536964982</v>
      </c>
      <c r="AD17" s="19">
        <f t="shared" si="2"/>
        <v>0.52175266536964982</v>
      </c>
    </row>
    <row r="18" spans="1:30" ht="30" customHeight="1">
      <c r="A18" s="8" t="s">
        <v>18</v>
      </c>
      <c r="B18" s="9"/>
      <c r="C18" s="8" t="s">
        <v>26</v>
      </c>
      <c r="D18" s="9"/>
      <c r="E18" s="8" t="s">
        <v>26</v>
      </c>
      <c r="F18" s="9"/>
      <c r="G18" s="8" t="s">
        <v>45</v>
      </c>
      <c r="H18" s="9"/>
      <c r="I18" s="8" t="s">
        <v>47</v>
      </c>
      <c r="J18" s="9"/>
      <c r="K18" s="9"/>
      <c r="L18" s="8"/>
      <c r="M18" s="9"/>
      <c r="N18" s="9"/>
      <c r="O18" s="8"/>
      <c r="P18" s="9"/>
      <c r="Q18" s="8"/>
      <c r="R18" s="9"/>
      <c r="S18" s="10" t="s">
        <v>48</v>
      </c>
      <c r="T18" s="11" t="s">
        <v>19</v>
      </c>
      <c r="U18" s="11" t="s">
        <v>20</v>
      </c>
      <c r="V18" s="11" t="s">
        <v>21</v>
      </c>
      <c r="W18" s="12" t="s">
        <v>22</v>
      </c>
      <c r="X18" s="13">
        <v>220000000</v>
      </c>
      <c r="Y18" s="13">
        <v>94970985</v>
      </c>
      <c r="Z18" s="13">
        <v>94970985</v>
      </c>
      <c r="AA18" s="16">
        <v>94970985</v>
      </c>
      <c r="AB18" s="18">
        <f t="shared" si="0"/>
        <v>0.43168629545454545</v>
      </c>
      <c r="AC18" s="14">
        <f t="shared" si="1"/>
        <v>0.43168629545454545</v>
      </c>
      <c r="AD18" s="19">
        <f t="shared" si="2"/>
        <v>0.43168629545454545</v>
      </c>
    </row>
    <row r="19" spans="1:30" ht="30" customHeight="1">
      <c r="A19" s="8" t="s">
        <v>18</v>
      </c>
      <c r="B19" s="9"/>
      <c r="C19" s="8" t="s">
        <v>26</v>
      </c>
      <c r="D19" s="9"/>
      <c r="E19" s="8" t="s">
        <v>26</v>
      </c>
      <c r="F19" s="9"/>
      <c r="G19" s="8" t="s">
        <v>45</v>
      </c>
      <c r="H19" s="9"/>
      <c r="I19" s="8" t="s">
        <v>29</v>
      </c>
      <c r="J19" s="9"/>
      <c r="K19" s="9"/>
      <c r="L19" s="8"/>
      <c r="M19" s="9"/>
      <c r="N19" s="9"/>
      <c r="O19" s="8"/>
      <c r="P19" s="9"/>
      <c r="Q19" s="8"/>
      <c r="R19" s="9"/>
      <c r="S19" s="10" t="s">
        <v>49</v>
      </c>
      <c r="T19" s="11" t="s">
        <v>19</v>
      </c>
      <c r="U19" s="11" t="s">
        <v>20</v>
      </c>
      <c r="V19" s="11" t="s">
        <v>21</v>
      </c>
      <c r="W19" s="12" t="s">
        <v>22</v>
      </c>
      <c r="X19" s="13">
        <v>245139692</v>
      </c>
      <c r="Y19" s="13">
        <v>96238414</v>
      </c>
      <c r="Z19" s="13">
        <v>96238414</v>
      </c>
      <c r="AA19" s="16">
        <v>96238414</v>
      </c>
      <c r="AB19" s="18">
        <f t="shared" si="0"/>
        <v>0.39258601173407692</v>
      </c>
      <c r="AC19" s="14">
        <f t="shared" si="1"/>
        <v>0.39258601173407692</v>
      </c>
      <c r="AD19" s="19">
        <f t="shared" si="2"/>
        <v>0.39258601173407692</v>
      </c>
    </row>
    <row r="20" spans="1:30" ht="30" customHeight="1">
      <c r="A20" s="8" t="s">
        <v>18</v>
      </c>
      <c r="B20" s="9"/>
      <c r="C20" s="8" t="s">
        <v>26</v>
      </c>
      <c r="D20" s="9"/>
      <c r="E20" s="8" t="s">
        <v>26</v>
      </c>
      <c r="F20" s="9"/>
      <c r="G20" s="8" t="s">
        <v>45</v>
      </c>
      <c r="H20" s="9"/>
      <c r="I20" s="8" t="s">
        <v>31</v>
      </c>
      <c r="J20" s="9"/>
      <c r="K20" s="9"/>
      <c r="L20" s="8"/>
      <c r="M20" s="9"/>
      <c r="N20" s="9"/>
      <c r="O20" s="8"/>
      <c r="P20" s="9"/>
      <c r="Q20" s="8"/>
      <c r="R20" s="9"/>
      <c r="S20" s="10" t="s">
        <v>50</v>
      </c>
      <c r="T20" s="11" t="s">
        <v>19</v>
      </c>
      <c r="U20" s="11" t="s">
        <v>20</v>
      </c>
      <c r="V20" s="11" t="s">
        <v>21</v>
      </c>
      <c r="W20" s="12" t="s">
        <v>22</v>
      </c>
      <c r="X20" s="13">
        <v>100000000</v>
      </c>
      <c r="Y20" s="13">
        <v>44616300</v>
      </c>
      <c r="Z20" s="13">
        <v>44616300</v>
      </c>
      <c r="AA20" s="16">
        <v>44616300</v>
      </c>
      <c r="AB20" s="18">
        <f t="shared" si="0"/>
        <v>0.44616299999999998</v>
      </c>
      <c r="AC20" s="14">
        <f t="shared" si="1"/>
        <v>0.44616299999999998</v>
      </c>
      <c r="AD20" s="19">
        <f t="shared" si="2"/>
        <v>0.44616299999999998</v>
      </c>
    </row>
    <row r="21" spans="1:30" ht="30" customHeight="1">
      <c r="A21" s="8" t="s">
        <v>18</v>
      </c>
      <c r="B21" s="9"/>
      <c r="C21" s="8" t="s">
        <v>26</v>
      </c>
      <c r="D21" s="9"/>
      <c r="E21" s="8" t="s">
        <v>26</v>
      </c>
      <c r="F21" s="9"/>
      <c r="G21" s="8" t="s">
        <v>45</v>
      </c>
      <c r="H21" s="9"/>
      <c r="I21" s="8" t="s">
        <v>33</v>
      </c>
      <c r="J21" s="9"/>
      <c r="K21" s="9"/>
      <c r="L21" s="8"/>
      <c r="M21" s="9"/>
      <c r="N21" s="9"/>
      <c r="O21" s="8"/>
      <c r="P21" s="9"/>
      <c r="Q21" s="8"/>
      <c r="R21" s="9"/>
      <c r="S21" s="10" t="s">
        <v>51</v>
      </c>
      <c r="T21" s="11" t="s">
        <v>19</v>
      </c>
      <c r="U21" s="11" t="s">
        <v>20</v>
      </c>
      <c r="V21" s="11" t="s">
        <v>21</v>
      </c>
      <c r="W21" s="12" t="s">
        <v>22</v>
      </c>
      <c r="X21" s="13">
        <v>105000000</v>
      </c>
      <c r="Y21" s="13">
        <v>19840800</v>
      </c>
      <c r="Z21" s="13">
        <v>19840800</v>
      </c>
      <c r="AA21" s="16">
        <v>19840800</v>
      </c>
      <c r="AB21" s="18">
        <f t="shared" si="0"/>
        <v>0.18895999999999999</v>
      </c>
      <c r="AC21" s="14">
        <f t="shared" si="1"/>
        <v>0.18895999999999999</v>
      </c>
      <c r="AD21" s="19">
        <f t="shared" si="2"/>
        <v>0.18895999999999999</v>
      </c>
    </row>
    <row r="22" spans="1:30" ht="30" customHeight="1">
      <c r="A22" s="8" t="s">
        <v>18</v>
      </c>
      <c r="B22" s="9"/>
      <c r="C22" s="8" t="s">
        <v>26</v>
      </c>
      <c r="D22" s="9"/>
      <c r="E22" s="8" t="s">
        <v>26</v>
      </c>
      <c r="F22" s="9"/>
      <c r="G22" s="8" t="s">
        <v>45</v>
      </c>
      <c r="H22" s="9"/>
      <c r="I22" s="8" t="s">
        <v>35</v>
      </c>
      <c r="J22" s="9"/>
      <c r="K22" s="9"/>
      <c r="L22" s="8"/>
      <c r="M22" s="9"/>
      <c r="N22" s="9"/>
      <c r="O22" s="8"/>
      <c r="P22" s="9"/>
      <c r="Q22" s="8"/>
      <c r="R22" s="9"/>
      <c r="S22" s="10" t="s">
        <v>52</v>
      </c>
      <c r="T22" s="11" t="s">
        <v>19</v>
      </c>
      <c r="U22" s="11" t="s">
        <v>20</v>
      </c>
      <c r="V22" s="11" t="s">
        <v>21</v>
      </c>
      <c r="W22" s="12" t="s">
        <v>22</v>
      </c>
      <c r="X22" s="13">
        <v>100000000</v>
      </c>
      <c r="Y22" s="13">
        <v>33461200</v>
      </c>
      <c r="Z22" s="13">
        <v>33461200</v>
      </c>
      <c r="AA22" s="16">
        <v>33461200</v>
      </c>
      <c r="AB22" s="18">
        <f t="shared" si="0"/>
        <v>0.33461200000000002</v>
      </c>
      <c r="AC22" s="14">
        <f t="shared" si="1"/>
        <v>0.33461200000000002</v>
      </c>
      <c r="AD22" s="19">
        <f t="shared" si="2"/>
        <v>0.33461200000000002</v>
      </c>
    </row>
    <row r="23" spans="1:30" ht="30" customHeight="1">
      <c r="A23" s="8" t="s">
        <v>18</v>
      </c>
      <c r="B23" s="9"/>
      <c r="C23" s="8" t="s">
        <v>26</v>
      </c>
      <c r="D23" s="9"/>
      <c r="E23" s="8" t="s">
        <v>26</v>
      </c>
      <c r="F23" s="9"/>
      <c r="G23" s="8" t="s">
        <v>45</v>
      </c>
      <c r="H23" s="9"/>
      <c r="I23" s="8" t="s">
        <v>37</v>
      </c>
      <c r="J23" s="9"/>
      <c r="K23" s="9"/>
      <c r="L23" s="8"/>
      <c r="M23" s="9"/>
      <c r="N23" s="9"/>
      <c r="O23" s="8"/>
      <c r="P23" s="9"/>
      <c r="Q23" s="8"/>
      <c r="R23" s="9"/>
      <c r="S23" s="10" t="s">
        <v>53</v>
      </c>
      <c r="T23" s="11" t="s">
        <v>19</v>
      </c>
      <c r="U23" s="11" t="s">
        <v>20</v>
      </c>
      <c r="V23" s="11" t="s">
        <v>21</v>
      </c>
      <c r="W23" s="12" t="s">
        <v>22</v>
      </c>
      <c r="X23" s="13">
        <v>45860308</v>
      </c>
      <c r="Y23" s="13">
        <v>22310900</v>
      </c>
      <c r="Z23" s="13">
        <v>22310900</v>
      </c>
      <c r="AA23" s="16">
        <v>22310900</v>
      </c>
      <c r="AB23" s="18">
        <f t="shared" si="0"/>
        <v>0.48649695069644977</v>
      </c>
      <c r="AC23" s="14">
        <f t="shared" si="1"/>
        <v>0.48649695069644977</v>
      </c>
      <c r="AD23" s="19">
        <f t="shared" si="2"/>
        <v>0.48649695069644977</v>
      </c>
    </row>
    <row r="24" spans="1:30" ht="30" customHeight="1">
      <c r="A24" s="8" t="s">
        <v>18</v>
      </c>
      <c r="B24" s="9"/>
      <c r="C24" s="8" t="s">
        <v>26</v>
      </c>
      <c r="D24" s="9"/>
      <c r="E24" s="8" t="s">
        <v>26</v>
      </c>
      <c r="F24" s="9"/>
      <c r="G24" s="8" t="s">
        <v>54</v>
      </c>
      <c r="H24" s="9"/>
      <c r="I24" s="8" t="s">
        <v>27</v>
      </c>
      <c r="J24" s="9"/>
      <c r="K24" s="9"/>
      <c r="L24" s="8" t="s">
        <v>27</v>
      </c>
      <c r="M24" s="9"/>
      <c r="N24" s="9"/>
      <c r="O24" s="8"/>
      <c r="P24" s="9"/>
      <c r="Q24" s="8"/>
      <c r="R24" s="9"/>
      <c r="S24" s="10" t="s">
        <v>55</v>
      </c>
      <c r="T24" s="11" t="s">
        <v>19</v>
      </c>
      <c r="U24" s="11" t="s">
        <v>20</v>
      </c>
      <c r="V24" s="11" t="s">
        <v>21</v>
      </c>
      <c r="W24" s="12" t="s">
        <v>22</v>
      </c>
      <c r="X24" s="13">
        <v>21605000</v>
      </c>
      <c r="Y24" s="13">
        <v>9608467</v>
      </c>
      <c r="Z24" s="13">
        <v>7606362</v>
      </c>
      <c r="AA24" s="16">
        <v>7606362</v>
      </c>
      <c r="AB24" s="18">
        <f t="shared" si="0"/>
        <v>0.44473348761860682</v>
      </c>
      <c r="AC24" s="14">
        <f t="shared" si="1"/>
        <v>0.35206489238602173</v>
      </c>
      <c r="AD24" s="19">
        <f t="shared" si="2"/>
        <v>0.35206489238602173</v>
      </c>
    </row>
    <row r="25" spans="1:30" ht="30" customHeight="1">
      <c r="A25" s="8" t="s">
        <v>18</v>
      </c>
      <c r="B25" s="9"/>
      <c r="C25" s="8" t="s">
        <v>26</v>
      </c>
      <c r="D25" s="9"/>
      <c r="E25" s="8" t="s">
        <v>26</v>
      </c>
      <c r="F25" s="9"/>
      <c r="G25" s="8" t="s">
        <v>54</v>
      </c>
      <c r="H25" s="9"/>
      <c r="I25" s="8" t="s">
        <v>27</v>
      </c>
      <c r="J25" s="9"/>
      <c r="K25" s="9"/>
      <c r="L25" s="8" t="s">
        <v>47</v>
      </c>
      <c r="M25" s="9"/>
      <c r="N25" s="9"/>
      <c r="O25" s="8"/>
      <c r="P25" s="9"/>
      <c r="Q25" s="8"/>
      <c r="R25" s="9"/>
      <c r="S25" s="10" t="s">
        <v>56</v>
      </c>
      <c r="T25" s="11" t="s">
        <v>19</v>
      </c>
      <c r="U25" s="11" t="s">
        <v>20</v>
      </c>
      <c r="V25" s="11" t="s">
        <v>21</v>
      </c>
      <c r="W25" s="12" t="s">
        <v>22</v>
      </c>
      <c r="X25" s="13">
        <v>37695000</v>
      </c>
      <c r="Y25" s="13">
        <v>37691293</v>
      </c>
      <c r="Z25" s="13">
        <v>37691293</v>
      </c>
      <c r="AA25" s="16">
        <v>37691293</v>
      </c>
      <c r="AB25" s="18">
        <f t="shared" si="0"/>
        <v>0.99990165804483355</v>
      </c>
      <c r="AC25" s="14">
        <f t="shared" si="1"/>
        <v>0.99990165804483355</v>
      </c>
      <c r="AD25" s="19">
        <f t="shared" si="2"/>
        <v>0.99990165804483355</v>
      </c>
    </row>
    <row r="26" spans="1:30" ht="30" customHeight="1">
      <c r="A26" s="8" t="s">
        <v>18</v>
      </c>
      <c r="B26" s="9"/>
      <c r="C26" s="8" t="s">
        <v>26</v>
      </c>
      <c r="D26" s="9"/>
      <c r="E26" s="8" t="s">
        <v>26</v>
      </c>
      <c r="F26" s="9"/>
      <c r="G26" s="8" t="s">
        <v>54</v>
      </c>
      <c r="H26" s="9"/>
      <c r="I26" s="8" t="s">
        <v>27</v>
      </c>
      <c r="J26" s="9"/>
      <c r="K26" s="9"/>
      <c r="L26" s="8" t="s">
        <v>29</v>
      </c>
      <c r="M26" s="9"/>
      <c r="N26" s="9"/>
      <c r="O26" s="8"/>
      <c r="P26" s="9"/>
      <c r="Q26" s="8"/>
      <c r="R26" s="9"/>
      <c r="S26" s="10" t="s">
        <v>57</v>
      </c>
      <c r="T26" s="11" t="s">
        <v>19</v>
      </c>
      <c r="U26" s="11" t="s">
        <v>20</v>
      </c>
      <c r="V26" s="11" t="s">
        <v>21</v>
      </c>
      <c r="W26" s="12" t="s">
        <v>22</v>
      </c>
      <c r="X26" s="13">
        <v>17400000</v>
      </c>
      <c r="Y26" s="13">
        <v>3118083</v>
      </c>
      <c r="Z26" s="13">
        <v>2939017</v>
      </c>
      <c r="AA26" s="16">
        <v>2939017</v>
      </c>
      <c r="AB26" s="18">
        <f t="shared" si="0"/>
        <v>0.1792001724137931</v>
      </c>
      <c r="AC26" s="14">
        <f t="shared" si="1"/>
        <v>0.16890902298850574</v>
      </c>
      <c r="AD26" s="19">
        <f t="shared" si="2"/>
        <v>0.16890902298850574</v>
      </c>
    </row>
    <row r="27" spans="1:30" ht="30" customHeight="1">
      <c r="A27" s="8" t="s">
        <v>18</v>
      </c>
      <c r="B27" s="9"/>
      <c r="C27" s="8" t="s">
        <v>26</v>
      </c>
      <c r="D27" s="9"/>
      <c r="E27" s="8" t="s">
        <v>26</v>
      </c>
      <c r="F27" s="9"/>
      <c r="G27" s="8" t="s">
        <v>54</v>
      </c>
      <c r="H27" s="9"/>
      <c r="I27" s="8" t="s">
        <v>47</v>
      </c>
      <c r="J27" s="9"/>
      <c r="K27" s="9"/>
      <c r="L27" s="8"/>
      <c r="M27" s="9"/>
      <c r="N27" s="9"/>
      <c r="O27" s="8"/>
      <c r="P27" s="9"/>
      <c r="Q27" s="8"/>
      <c r="R27" s="9"/>
      <c r="S27" s="10" t="s">
        <v>58</v>
      </c>
      <c r="T27" s="11" t="s">
        <v>19</v>
      </c>
      <c r="U27" s="11" t="s">
        <v>20</v>
      </c>
      <c r="V27" s="11" t="s">
        <v>21</v>
      </c>
      <c r="W27" s="12" t="s">
        <v>22</v>
      </c>
      <c r="X27" s="13">
        <v>87906000</v>
      </c>
      <c r="Y27" s="13">
        <v>56544997</v>
      </c>
      <c r="Z27" s="13">
        <v>56544997</v>
      </c>
      <c r="AA27" s="16">
        <v>56544997</v>
      </c>
      <c r="AB27" s="18">
        <f t="shared" si="0"/>
        <v>0.64324388551407186</v>
      </c>
      <c r="AC27" s="14">
        <f t="shared" si="1"/>
        <v>0.64324388551407186</v>
      </c>
      <c r="AD27" s="19">
        <f t="shared" si="2"/>
        <v>0.64324388551407186</v>
      </c>
    </row>
    <row r="28" spans="1:30" ht="30" customHeight="1">
      <c r="A28" s="8" t="s">
        <v>18</v>
      </c>
      <c r="B28" s="9"/>
      <c r="C28" s="8" t="s">
        <v>26</v>
      </c>
      <c r="D28" s="9"/>
      <c r="E28" s="8" t="s">
        <v>26</v>
      </c>
      <c r="F28" s="9"/>
      <c r="G28" s="8" t="s">
        <v>54</v>
      </c>
      <c r="H28" s="9"/>
      <c r="I28" s="8" t="s">
        <v>59</v>
      </c>
      <c r="J28" s="9"/>
      <c r="K28" s="9"/>
      <c r="L28" s="8"/>
      <c r="M28" s="9"/>
      <c r="N28" s="9"/>
      <c r="O28" s="8"/>
      <c r="P28" s="9"/>
      <c r="Q28" s="8"/>
      <c r="R28" s="9"/>
      <c r="S28" s="10" t="s">
        <v>60</v>
      </c>
      <c r="T28" s="11" t="s">
        <v>19</v>
      </c>
      <c r="U28" s="11" t="s">
        <v>20</v>
      </c>
      <c r="V28" s="11" t="s">
        <v>21</v>
      </c>
      <c r="W28" s="12" t="s">
        <v>22</v>
      </c>
      <c r="X28" s="13">
        <v>35194000</v>
      </c>
      <c r="Y28" s="13">
        <v>32981594</v>
      </c>
      <c r="Z28" s="13">
        <v>32981594</v>
      </c>
      <c r="AA28" s="16">
        <v>32981594</v>
      </c>
      <c r="AB28" s="18">
        <f t="shared" si="0"/>
        <v>0.9371368415070751</v>
      </c>
      <c r="AC28" s="14">
        <f t="shared" si="1"/>
        <v>0.9371368415070751</v>
      </c>
      <c r="AD28" s="19">
        <f t="shared" si="2"/>
        <v>0.9371368415070751</v>
      </c>
    </row>
    <row r="29" spans="1:30" ht="30" customHeight="1">
      <c r="A29" s="8" t="s">
        <v>18</v>
      </c>
      <c r="B29" s="9"/>
      <c r="C29" s="8" t="s">
        <v>26</v>
      </c>
      <c r="D29" s="9"/>
      <c r="E29" s="8" t="s">
        <v>26</v>
      </c>
      <c r="F29" s="9"/>
      <c r="G29" s="8" t="s">
        <v>54</v>
      </c>
      <c r="H29" s="9"/>
      <c r="I29" s="8" t="s">
        <v>61</v>
      </c>
      <c r="J29" s="9"/>
      <c r="K29" s="9"/>
      <c r="L29" s="8"/>
      <c r="M29" s="9"/>
      <c r="N29" s="9"/>
      <c r="O29" s="8"/>
      <c r="P29" s="9"/>
      <c r="Q29" s="8"/>
      <c r="R29" s="9"/>
      <c r="S29" s="10" t="s">
        <v>62</v>
      </c>
      <c r="T29" s="11" t="s">
        <v>19</v>
      </c>
      <c r="U29" s="11" t="s">
        <v>20</v>
      </c>
      <c r="V29" s="11" t="s">
        <v>21</v>
      </c>
      <c r="W29" s="12" t="s">
        <v>22</v>
      </c>
      <c r="X29" s="13">
        <v>48600000</v>
      </c>
      <c r="Y29" s="13">
        <v>48505421</v>
      </c>
      <c r="Z29" s="13">
        <v>48505421</v>
      </c>
      <c r="AA29" s="16">
        <v>48505421</v>
      </c>
      <c r="AB29" s="18">
        <f t="shared" si="0"/>
        <v>0.99805393004115228</v>
      </c>
      <c r="AC29" s="14">
        <f t="shared" si="1"/>
        <v>0.99805393004115228</v>
      </c>
      <c r="AD29" s="19">
        <f t="shared" si="2"/>
        <v>0.99805393004115228</v>
      </c>
    </row>
    <row r="30" spans="1:30" ht="60" customHeight="1">
      <c r="A30" s="8" t="s">
        <v>18</v>
      </c>
      <c r="B30" s="9"/>
      <c r="C30" s="8" t="s">
        <v>45</v>
      </c>
      <c r="D30" s="9"/>
      <c r="E30" s="8" t="s">
        <v>45</v>
      </c>
      <c r="F30" s="9"/>
      <c r="G30" s="8" t="s">
        <v>26</v>
      </c>
      <c r="H30" s="9"/>
      <c r="I30" s="8" t="s">
        <v>29</v>
      </c>
      <c r="J30" s="9"/>
      <c r="K30" s="9"/>
      <c r="L30" s="8" t="s">
        <v>29</v>
      </c>
      <c r="M30" s="9"/>
      <c r="N30" s="9"/>
      <c r="O30" s="8"/>
      <c r="P30" s="9"/>
      <c r="Q30" s="8"/>
      <c r="R30" s="9"/>
      <c r="S30" s="10" t="s">
        <v>63</v>
      </c>
      <c r="T30" s="11" t="s">
        <v>19</v>
      </c>
      <c r="U30" s="11" t="s">
        <v>20</v>
      </c>
      <c r="V30" s="11" t="s">
        <v>21</v>
      </c>
      <c r="W30" s="12" t="s">
        <v>22</v>
      </c>
      <c r="X30" s="13">
        <v>27200581.75</v>
      </c>
      <c r="Y30" s="13">
        <v>12200581</v>
      </c>
      <c r="Z30" s="13">
        <v>8862249.7100000009</v>
      </c>
      <c r="AA30" s="16">
        <v>8862249.7100000009</v>
      </c>
      <c r="AB30" s="18">
        <f t="shared" si="0"/>
        <v>0.44854117871945881</v>
      </c>
      <c r="AC30" s="14">
        <f t="shared" si="1"/>
        <v>0.32581103564080943</v>
      </c>
      <c r="AD30" s="19">
        <f t="shared" si="2"/>
        <v>0.32581103564080943</v>
      </c>
    </row>
    <row r="31" spans="1:30" ht="60" customHeight="1">
      <c r="A31" s="8" t="s">
        <v>18</v>
      </c>
      <c r="B31" s="9"/>
      <c r="C31" s="8" t="s">
        <v>45</v>
      </c>
      <c r="D31" s="9"/>
      <c r="E31" s="8" t="s">
        <v>45</v>
      </c>
      <c r="F31" s="9"/>
      <c r="G31" s="8" t="s">
        <v>26</v>
      </c>
      <c r="H31" s="9"/>
      <c r="I31" s="8" t="s">
        <v>29</v>
      </c>
      <c r="J31" s="9"/>
      <c r="K31" s="9"/>
      <c r="L31" s="8" t="s">
        <v>33</v>
      </c>
      <c r="M31" s="9"/>
      <c r="N31" s="9"/>
      <c r="O31" s="8"/>
      <c r="P31" s="9"/>
      <c r="Q31" s="8"/>
      <c r="R31" s="9"/>
      <c r="S31" s="10" t="s">
        <v>64</v>
      </c>
      <c r="T31" s="11" t="s">
        <v>19</v>
      </c>
      <c r="U31" s="11" t="s">
        <v>20</v>
      </c>
      <c r="V31" s="11" t="s">
        <v>21</v>
      </c>
      <c r="W31" s="12" t="s">
        <v>22</v>
      </c>
      <c r="X31" s="13">
        <v>153052061</v>
      </c>
      <c r="Y31" s="15">
        <v>0</v>
      </c>
      <c r="Z31" s="15">
        <v>0</v>
      </c>
      <c r="AA31" s="17">
        <v>0</v>
      </c>
      <c r="AB31" s="18">
        <f t="shared" si="0"/>
        <v>0</v>
      </c>
      <c r="AC31" s="14">
        <f t="shared" si="1"/>
        <v>0</v>
      </c>
      <c r="AD31" s="19">
        <f t="shared" si="2"/>
        <v>0</v>
      </c>
    </row>
    <row r="32" spans="1:30" ht="30" customHeight="1">
      <c r="A32" s="8" t="s">
        <v>18</v>
      </c>
      <c r="B32" s="9"/>
      <c r="C32" s="8" t="s">
        <v>45</v>
      </c>
      <c r="D32" s="9"/>
      <c r="E32" s="8" t="s">
        <v>45</v>
      </c>
      <c r="F32" s="9"/>
      <c r="G32" s="8" t="s">
        <v>26</v>
      </c>
      <c r="H32" s="9"/>
      <c r="I32" s="8" t="s">
        <v>31</v>
      </c>
      <c r="J32" s="9"/>
      <c r="K32" s="9"/>
      <c r="L32" s="8" t="s">
        <v>37</v>
      </c>
      <c r="M32" s="9"/>
      <c r="N32" s="9"/>
      <c r="O32" s="8"/>
      <c r="P32" s="9"/>
      <c r="Q32" s="8"/>
      <c r="R32" s="9"/>
      <c r="S32" s="10" t="s">
        <v>65</v>
      </c>
      <c r="T32" s="11" t="s">
        <v>19</v>
      </c>
      <c r="U32" s="11" t="s">
        <v>20</v>
      </c>
      <c r="V32" s="11" t="s">
        <v>21</v>
      </c>
      <c r="W32" s="12" t="s">
        <v>22</v>
      </c>
      <c r="X32" s="13">
        <v>4025000</v>
      </c>
      <c r="Y32" s="15">
        <v>0</v>
      </c>
      <c r="Z32" s="15">
        <v>0</v>
      </c>
      <c r="AA32" s="17">
        <v>0</v>
      </c>
      <c r="AB32" s="18">
        <f t="shared" si="0"/>
        <v>0</v>
      </c>
      <c r="AC32" s="14">
        <f t="shared" si="1"/>
        <v>0</v>
      </c>
      <c r="AD32" s="19">
        <f t="shared" si="2"/>
        <v>0</v>
      </c>
    </row>
    <row r="33" spans="1:30" ht="45" customHeight="1">
      <c r="A33" s="8" t="s">
        <v>18</v>
      </c>
      <c r="B33" s="9"/>
      <c r="C33" s="8" t="s">
        <v>45</v>
      </c>
      <c r="D33" s="9"/>
      <c r="E33" s="8" t="s">
        <v>45</v>
      </c>
      <c r="F33" s="9"/>
      <c r="G33" s="8" t="s">
        <v>45</v>
      </c>
      <c r="H33" s="9"/>
      <c r="I33" s="8" t="s">
        <v>35</v>
      </c>
      <c r="J33" s="9"/>
      <c r="K33" s="9"/>
      <c r="L33" s="8" t="s">
        <v>29</v>
      </c>
      <c r="M33" s="9"/>
      <c r="N33" s="9"/>
      <c r="O33" s="8"/>
      <c r="P33" s="9"/>
      <c r="Q33" s="8"/>
      <c r="R33" s="9"/>
      <c r="S33" s="10" t="s">
        <v>66</v>
      </c>
      <c r="T33" s="11" t="s">
        <v>19</v>
      </c>
      <c r="U33" s="11" t="s">
        <v>20</v>
      </c>
      <c r="V33" s="11" t="s">
        <v>21</v>
      </c>
      <c r="W33" s="12" t="s">
        <v>22</v>
      </c>
      <c r="X33" s="13">
        <v>18738333</v>
      </c>
      <c r="Y33" s="13">
        <v>13058656.449999999</v>
      </c>
      <c r="Z33" s="13">
        <v>3571643.93</v>
      </c>
      <c r="AA33" s="16">
        <v>3571643.93</v>
      </c>
      <c r="AB33" s="18">
        <f t="shared" si="0"/>
        <v>0.69689531347318889</v>
      </c>
      <c r="AC33" s="14">
        <f t="shared" si="1"/>
        <v>0.19060627911778494</v>
      </c>
      <c r="AD33" s="19">
        <f t="shared" si="2"/>
        <v>0.19060627911778494</v>
      </c>
    </row>
    <row r="34" spans="1:30" ht="45" customHeight="1">
      <c r="A34" s="8" t="s">
        <v>18</v>
      </c>
      <c r="B34" s="9"/>
      <c r="C34" s="8" t="s">
        <v>45</v>
      </c>
      <c r="D34" s="9"/>
      <c r="E34" s="8" t="s">
        <v>45</v>
      </c>
      <c r="F34" s="9"/>
      <c r="G34" s="8" t="s">
        <v>45</v>
      </c>
      <c r="H34" s="9"/>
      <c r="I34" s="8" t="s">
        <v>35</v>
      </c>
      <c r="J34" s="9"/>
      <c r="K34" s="9"/>
      <c r="L34" s="8" t="s">
        <v>41</v>
      </c>
      <c r="M34" s="9"/>
      <c r="N34" s="9"/>
      <c r="O34" s="8"/>
      <c r="P34" s="9"/>
      <c r="Q34" s="8"/>
      <c r="R34" s="9"/>
      <c r="S34" s="10" t="s">
        <v>67</v>
      </c>
      <c r="T34" s="11" t="s">
        <v>19</v>
      </c>
      <c r="U34" s="11" t="s">
        <v>20</v>
      </c>
      <c r="V34" s="11" t="s">
        <v>21</v>
      </c>
      <c r="W34" s="12" t="s">
        <v>22</v>
      </c>
      <c r="X34" s="13">
        <v>46367704</v>
      </c>
      <c r="Y34" s="13">
        <v>34057876</v>
      </c>
      <c r="Z34" s="13">
        <v>34057876</v>
      </c>
      <c r="AA34" s="16">
        <v>34057876</v>
      </c>
      <c r="AB34" s="18">
        <f t="shared" si="0"/>
        <v>0.73451719757355249</v>
      </c>
      <c r="AC34" s="14">
        <f t="shared" si="1"/>
        <v>0.73451719757355249</v>
      </c>
      <c r="AD34" s="19">
        <f t="shared" si="2"/>
        <v>0.73451719757355249</v>
      </c>
    </row>
    <row r="35" spans="1:30" ht="30" customHeight="1">
      <c r="A35" s="8" t="s">
        <v>18</v>
      </c>
      <c r="B35" s="9"/>
      <c r="C35" s="8" t="s">
        <v>45</v>
      </c>
      <c r="D35" s="9"/>
      <c r="E35" s="8" t="s">
        <v>45</v>
      </c>
      <c r="F35" s="9"/>
      <c r="G35" s="8" t="s">
        <v>45</v>
      </c>
      <c r="H35" s="9"/>
      <c r="I35" s="8" t="s">
        <v>37</v>
      </c>
      <c r="J35" s="9"/>
      <c r="K35" s="9"/>
      <c r="L35" s="8" t="s">
        <v>47</v>
      </c>
      <c r="M35" s="9"/>
      <c r="N35" s="9"/>
      <c r="O35" s="8"/>
      <c r="P35" s="9"/>
      <c r="Q35" s="8"/>
      <c r="R35" s="9"/>
      <c r="S35" s="10" t="s">
        <v>68</v>
      </c>
      <c r="T35" s="11" t="s">
        <v>19</v>
      </c>
      <c r="U35" s="11" t="s">
        <v>20</v>
      </c>
      <c r="V35" s="11" t="s">
        <v>21</v>
      </c>
      <c r="W35" s="12" t="s">
        <v>22</v>
      </c>
      <c r="X35" s="13">
        <v>1590047280</v>
      </c>
      <c r="Y35" s="13">
        <v>1582941780</v>
      </c>
      <c r="Z35" s="13">
        <v>927527580</v>
      </c>
      <c r="AA35" s="16">
        <v>927527580</v>
      </c>
      <c r="AB35" s="18">
        <f t="shared" si="0"/>
        <v>0.99553126495710242</v>
      </c>
      <c r="AC35" s="14">
        <f t="shared" si="1"/>
        <v>0.58333333333333337</v>
      </c>
      <c r="AD35" s="19">
        <f t="shared" si="2"/>
        <v>0.58333333333333337</v>
      </c>
    </row>
    <row r="36" spans="1:30" ht="75" customHeight="1">
      <c r="A36" s="8" t="s">
        <v>18</v>
      </c>
      <c r="B36" s="9"/>
      <c r="C36" s="8" t="s">
        <v>45</v>
      </c>
      <c r="D36" s="9"/>
      <c r="E36" s="8" t="s">
        <v>45</v>
      </c>
      <c r="F36" s="9"/>
      <c r="G36" s="8" t="s">
        <v>45</v>
      </c>
      <c r="H36" s="9"/>
      <c r="I36" s="8" t="s">
        <v>39</v>
      </c>
      <c r="J36" s="9"/>
      <c r="K36" s="9"/>
      <c r="L36" s="8" t="s">
        <v>29</v>
      </c>
      <c r="M36" s="9"/>
      <c r="N36" s="9"/>
      <c r="O36" s="8"/>
      <c r="P36" s="9"/>
      <c r="Q36" s="8"/>
      <c r="R36" s="9"/>
      <c r="S36" s="10" t="s">
        <v>69</v>
      </c>
      <c r="T36" s="11" t="s">
        <v>19</v>
      </c>
      <c r="U36" s="11" t="s">
        <v>20</v>
      </c>
      <c r="V36" s="11" t="s">
        <v>21</v>
      </c>
      <c r="W36" s="12" t="s">
        <v>22</v>
      </c>
      <c r="X36" s="13">
        <v>48000000</v>
      </c>
      <c r="Y36" s="13">
        <v>48000000</v>
      </c>
      <c r="Z36" s="13">
        <v>48000000</v>
      </c>
      <c r="AA36" s="16">
        <v>48000000</v>
      </c>
      <c r="AB36" s="18">
        <f t="shared" si="0"/>
        <v>1</v>
      </c>
      <c r="AC36" s="14">
        <f t="shared" si="1"/>
        <v>1</v>
      </c>
      <c r="AD36" s="19">
        <f t="shared" si="2"/>
        <v>1</v>
      </c>
    </row>
    <row r="37" spans="1:30" ht="60" customHeight="1">
      <c r="A37" s="8" t="s">
        <v>18</v>
      </c>
      <c r="B37" s="9"/>
      <c r="C37" s="8" t="s">
        <v>45</v>
      </c>
      <c r="D37" s="9"/>
      <c r="E37" s="8" t="s">
        <v>45</v>
      </c>
      <c r="F37" s="9"/>
      <c r="G37" s="8" t="s">
        <v>45</v>
      </c>
      <c r="H37" s="9"/>
      <c r="I37" s="8" t="s">
        <v>39</v>
      </c>
      <c r="J37" s="9"/>
      <c r="K37" s="9"/>
      <c r="L37" s="8" t="s">
        <v>31</v>
      </c>
      <c r="M37" s="9"/>
      <c r="N37" s="9"/>
      <c r="O37" s="8"/>
      <c r="P37" s="9"/>
      <c r="Q37" s="8"/>
      <c r="R37" s="9"/>
      <c r="S37" s="10" t="s">
        <v>70</v>
      </c>
      <c r="T37" s="11" t="s">
        <v>19</v>
      </c>
      <c r="U37" s="11" t="s">
        <v>20</v>
      </c>
      <c r="V37" s="11" t="s">
        <v>21</v>
      </c>
      <c r="W37" s="12" t="s">
        <v>22</v>
      </c>
      <c r="X37" s="13">
        <v>63794632</v>
      </c>
      <c r="Y37" s="13">
        <v>18941588.949999999</v>
      </c>
      <c r="Z37" s="13">
        <v>17146956.949999999</v>
      </c>
      <c r="AA37" s="16">
        <v>17146956.949999999</v>
      </c>
      <c r="AB37" s="18">
        <f t="shared" si="0"/>
        <v>0.29691509075559835</v>
      </c>
      <c r="AC37" s="14">
        <f t="shared" si="1"/>
        <v>0.26878369562504884</v>
      </c>
      <c r="AD37" s="19">
        <f t="shared" si="2"/>
        <v>0.26878369562504884</v>
      </c>
    </row>
    <row r="38" spans="1:30" ht="30" customHeight="1">
      <c r="A38" s="8" t="s">
        <v>18</v>
      </c>
      <c r="B38" s="9"/>
      <c r="C38" s="8" t="s">
        <v>45</v>
      </c>
      <c r="D38" s="9"/>
      <c r="E38" s="8" t="s">
        <v>45</v>
      </c>
      <c r="F38" s="9"/>
      <c r="G38" s="8" t="s">
        <v>45</v>
      </c>
      <c r="H38" s="9"/>
      <c r="I38" s="8" t="s">
        <v>39</v>
      </c>
      <c r="J38" s="9"/>
      <c r="K38" s="9"/>
      <c r="L38" s="8" t="s">
        <v>33</v>
      </c>
      <c r="M38" s="9"/>
      <c r="N38" s="9"/>
      <c r="O38" s="8"/>
      <c r="P38" s="9"/>
      <c r="Q38" s="8"/>
      <c r="R38" s="9"/>
      <c r="S38" s="10" t="s">
        <v>71</v>
      </c>
      <c r="T38" s="11" t="s">
        <v>19</v>
      </c>
      <c r="U38" s="11" t="s">
        <v>20</v>
      </c>
      <c r="V38" s="11" t="s">
        <v>21</v>
      </c>
      <c r="W38" s="12" t="s">
        <v>22</v>
      </c>
      <c r="X38" s="13">
        <v>304606819.26999998</v>
      </c>
      <c r="Y38" s="13">
        <v>186773317.27000001</v>
      </c>
      <c r="Z38" s="13">
        <v>144085417.15000001</v>
      </c>
      <c r="AA38" s="16">
        <v>144085417.15000001</v>
      </c>
      <c r="AB38" s="18">
        <f t="shared" si="0"/>
        <v>0.61316196964207259</v>
      </c>
      <c r="AC38" s="14">
        <f t="shared" si="1"/>
        <v>0.47302098323112179</v>
      </c>
      <c r="AD38" s="19">
        <f t="shared" si="2"/>
        <v>0.47302098323112179</v>
      </c>
    </row>
    <row r="39" spans="1:30" ht="45" customHeight="1">
      <c r="A39" s="8" t="s">
        <v>18</v>
      </c>
      <c r="B39" s="9"/>
      <c r="C39" s="8" t="s">
        <v>45</v>
      </c>
      <c r="D39" s="9"/>
      <c r="E39" s="8" t="s">
        <v>45</v>
      </c>
      <c r="F39" s="9"/>
      <c r="G39" s="8" t="s">
        <v>45</v>
      </c>
      <c r="H39" s="9"/>
      <c r="I39" s="8" t="s">
        <v>41</v>
      </c>
      <c r="J39" s="9"/>
      <c r="K39" s="9"/>
      <c r="L39" s="8" t="s">
        <v>29</v>
      </c>
      <c r="M39" s="9"/>
      <c r="N39" s="9"/>
      <c r="O39" s="8"/>
      <c r="P39" s="9"/>
      <c r="Q39" s="8"/>
      <c r="R39" s="9"/>
      <c r="S39" s="10" t="s">
        <v>72</v>
      </c>
      <c r="T39" s="11" t="s">
        <v>19</v>
      </c>
      <c r="U39" s="11" t="s">
        <v>20</v>
      </c>
      <c r="V39" s="11" t="s">
        <v>21</v>
      </c>
      <c r="W39" s="12" t="s">
        <v>22</v>
      </c>
      <c r="X39" s="13">
        <v>21480300</v>
      </c>
      <c r="Y39" s="13">
        <v>9671500</v>
      </c>
      <c r="Z39" s="15">
        <v>0</v>
      </c>
      <c r="AA39" s="17">
        <v>0</v>
      </c>
      <c r="AB39" s="18">
        <f t="shared" si="0"/>
        <v>0.45024976373700554</v>
      </c>
      <c r="AC39" s="14">
        <f t="shared" si="1"/>
        <v>0</v>
      </c>
      <c r="AD39" s="19">
        <f t="shared" si="2"/>
        <v>0</v>
      </c>
    </row>
    <row r="40" spans="1:30" ht="75" customHeight="1">
      <c r="A40" s="8" t="s">
        <v>18</v>
      </c>
      <c r="B40" s="9"/>
      <c r="C40" s="8" t="s">
        <v>45</v>
      </c>
      <c r="D40" s="9"/>
      <c r="E40" s="8" t="s">
        <v>45</v>
      </c>
      <c r="F40" s="9"/>
      <c r="G40" s="8" t="s">
        <v>45</v>
      </c>
      <c r="H40" s="9"/>
      <c r="I40" s="8" t="s">
        <v>41</v>
      </c>
      <c r="J40" s="9"/>
      <c r="K40" s="9"/>
      <c r="L40" s="8" t="s">
        <v>31</v>
      </c>
      <c r="M40" s="9"/>
      <c r="N40" s="9"/>
      <c r="O40" s="8"/>
      <c r="P40" s="9"/>
      <c r="Q40" s="8"/>
      <c r="R40" s="9"/>
      <c r="S40" s="10" t="s">
        <v>73</v>
      </c>
      <c r="T40" s="11" t="s">
        <v>19</v>
      </c>
      <c r="U40" s="11" t="s">
        <v>20</v>
      </c>
      <c r="V40" s="11" t="s">
        <v>21</v>
      </c>
      <c r="W40" s="12" t="s">
        <v>22</v>
      </c>
      <c r="X40" s="13">
        <v>2500000</v>
      </c>
      <c r="Y40" s="13">
        <v>876580</v>
      </c>
      <c r="Z40" s="13">
        <v>837260</v>
      </c>
      <c r="AA40" s="16">
        <v>837260</v>
      </c>
      <c r="AB40" s="18">
        <f t="shared" si="0"/>
        <v>0.350632</v>
      </c>
      <c r="AC40" s="14">
        <f t="shared" si="1"/>
        <v>0.33490399999999998</v>
      </c>
      <c r="AD40" s="19">
        <f t="shared" si="2"/>
        <v>0.33490399999999998</v>
      </c>
    </row>
    <row r="41" spans="1:30" ht="30" customHeight="1">
      <c r="A41" s="8" t="s">
        <v>18</v>
      </c>
      <c r="B41" s="9"/>
      <c r="C41" s="8" t="s">
        <v>54</v>
      </c>
      <c r="D41" s="9"/>
      <c r="E41" s="8" t="s">
        <v>21</v>
      </c>
      <c r="F41" s="9"/>
      <c r="G41" s="8" t="s">
        <v>26</v>
      </c>
      <c r="H41" s="9"/>
      <c r="I41" s="8" t="s">
        <v>27</v>
      </c>
      <c r="J41" s="9"/>
      <c r="K41" s="9"/>
      <c r="L41" s="8"/>
      <c r="M41" s="9"/>
      <c r="N41" s="9"/>
      <c r="O41" s="8"/>
      <c r="P41" s="9"/>
      <c r="Q41" s="8"/>
      <c r="R41" s="9"/>
      <c r="S41" s="10" t="s">
        <v>75</v>
      </c>
      <c r="T41" s="11" t="s">
        <v>19</v>
      </c>
      <c r="U41" s="11" t="s">
        <v>20</v>
      </c>
      <c r="V41" s="11" t="s">
        <v>21</v>
      </c>
      <c r="W41" s="12" t="s">
        <v>22</v>
      </c>
      <c r="X41" s="13">
        <v>48000000</v>
      </c>
      <c r="Y41" s="13">
        <v>48000000</v>
      </c>
      <c r="Z41" s="13">
        <v>48000000</v>
      </c>
      <c r="AA41" s="16">
        <v>48000000</v>
      </c>
      <c r="AB41" s="18">
        <f t="shared" si="0"/>
        <v>1</v>
      </c>
      <c r="AC41" s="14">
        <f t="shared" si="1"/>
        <v>1</v>
      </c>
      <c r="AD41" s="19">
        <f t="shared" si="2"/>
        <v>1</v>
      </c>
    </row>
    <row r="42" spans="1:30" ht="30" customHeight="1">
      <c r="A42" s="8" t="s">
        <v>18</v>
      </c>
      <c r="B42" s="9"/>
      <c r="C42" s="8" t="s">
        <v>76</v>
      </c>
      <c r="D42" s="9"/>
      <c r="E42" s="8" t="s">
        <v>26</v>
      </c>
      <c r="F42" s="9"/>
      <c r="G42" s="8" t="s">
        <v>45</v>
      </c>
      <c r="H42" s="9"/>
      <c r="I42" s="8" t="s">
        <v>27</v>
      </c>
      <c r="J42" s="9"/>
      <c r="K42" s="9"/>
      <c r="L42" s="8"/>
      <c r="M42" s="9"/>
      <c r="N42" s="9"/>
      <c r="O42" s="8"/>
      <c r="P42" s="9"/>
      <c r="Q42" s="8"/>
      <c r="R42" s="9"/>
      <c r="S42" s="10" t="s">
        <v>77</v>
      </c>
      <c r="T42" s="11" t="s">
        <v>19</v>
      </c>
      <c r="U42" s="11" t="s">
        <v>20</v>
      </c>
      <c r="V42" s="11" t="s">
        <v>21</v>
      </c>
      <c r="W42" s="12" t="s">
        <v>22</v>
      </c>
      <c r="X42" s="13">
        <v>21789000</v>
      </c>
      <c r="Y42" s="13">
        <v>21789000</v>
      </c>
      <c r="Z42" s="13">
        <v>21789000</v>
      </c>
      <c r="AA42" s="16">
        <v>21789000</v>
      </c>
      <c r="AB42" s="18">
        <f t="shared" si="0"/>
        <v>1</v>
      </c>
      <c r="AC42" s="14">
        <f t="shared" si="1"/>
        <v>1</v>
      </c>
      <c r="AD42" s="19">
        <f t="shared" si="2"/>
        <v>1</v>
      </c>
    </row>
    <row r="43" spans="1:30" ht="30" customHeight="1">
      <c r="A43" s="8" t="s">
        <v>18</v>
      </c>
      <c r="B43" s="9"/>
      <c r="C43" s="8" t="s">
        <v>76</v>
      </c>
      <c r="D43" s="9"/>
      <c r="E43" s="8" t="s">
        <v>26</v>
      </c>
      <c r="F43" s="9"/>
      <c r="G43" s="8" t="s">
        <v>45</v>
      </c>
      <c r="H43" s="9"/>
      <c r="I43" s="8" t="s">
        <v>35</v>
      </c>
      <c r="J43" s="9"/>
      <c r="K43" s="9"/>
      <c r="L43" s="8"/>
      <c r="M43" s="9"/>
      <c r="N43" s="9"/>
      <c r="O43" s="8"/>
      <c r="P43" s="9"/>
      <c r="Q43" s="8"/>
      <c r="R43" s="9"/>
      <c r="S43" s="10" t="s">
        <v>78</v>
      </c>
      <c r="T43" s="11" t="s">
        <v>19</v>
      </c>
      <c r="U43" s="11" t="s">
        <v>20</v>
      </c>
      <c r="V43" s="11" t="s">
        <v>21</v>
      </c>
      <c r="W43" s="12" t="s">
        <v>22</v>
      </c>
      <c r="X43" s="13">
        <v>1178000</v>
      </c>
      <c r="Y43" s="13">
        <v>1178000</v>
      </c>
      <c r="Z43" s="13">
        <v>1109000</v>
      </c>
      <c r="AA43" s="16">
        <v>1109000</v>
      </c>
      <c r="AB43" s="18">
        <f t="shared" si="0"/>
        <v>1</v>
      </c>
      <c r="AC43" s="14">
        <f t="shared" si="1"/>
        <v>0.9414261460101867</v>
      </c>
      <c r="AD43" s="19">
        <f t="shared" si="2"/>
        <v>0.9414261460101867</v>
      </c>
    </row>
    <row r="44" spans="1:30" ht="30" customHeight="1">
      <c r="A44" s="8" t="s">
        <v>18</v>
      </c>
      <c r="B44" s="9"/>
      <c r="C44" s="8" t="s">
        <v>76</v>
      </c>
      <c r="D44" s="9"/>
      <c r="E44" s="8" t="s">
        <v>74</v>
      </c>
      <c r="F44" s="9"/>
      <c r="G44" s="8" t="s">
        <v>26</v>
      </c>
      <c r="H44" s="9"/>
      <c r="I44" s="8"/>
      <c r="J44" s="9"/>
      <c r="K44" s="9"/>
      <c r="L44" s="8"/>
      <c r="M44" s="9"/>
      <c r="N44" s="9"/>
      <c r="O44" s="8"/>
      <c r="P44" s="9"/>
      <c r="Q44" s="8"/>
      <c r="R44" s="9"/>
      <c r="S44" s="10" t="s">
        <v>79</v>
      </c>
      <c r="T44" s="11" t="s">
        <v>19</v>
      </c>
      <c r="U44" s="11" t="s">
        <v>23</v>
      </c>
      <c r="V44" s="11" t="s">
        <v>24</v>
      </c>
      <c r="W44" s="12" t="s">
        <v>25</v>
      </c>
      <c r="X44" s="13">
        <v>82800000</v>
      </c>
      <c r="Y44" s="15">
        <v>0</v>
      </c>
      <c r="Z44" s="15">
        <v>0</v>
      </c>
      <c r="AA44" s="17">
        <v>0</v>
      </c>
      <c r="AB44" s="18">
        <f t="shared" si="0"/>
        <v>0</v>
      </c>
      <c r="AC44" s="14">
        <f t="shared" si="1"/>
        <v>0</v>
      </c>
      <c r="AD44" s="19">
        <f t="shared" si="2"/>
        <v>0</v>
      </c>
    </row>
    <row r="45" spans="1:30" ht="135" customHeight="1">
      <c r="A45" s="8" t="s">
        <v>82</v>
      </c>
      <c r="B45" s="9"/>
      <c r="C45" s="8" t="s">
        <v>85</v>
      </c>
      <c r="D45" s="9"/>
      <c r="E45" s="8" t="s">
        <v>86</v>
      </c>
      <c r="F45" s="9"/>
      <c r="G45" s="8" t="s">
        <v>87</v>
      </c>
      <c r="H45" s="9"/>
      <c r="I45" s="8" t="s">
        <v>88</v>
      </c>
      <c r="J45" s="9"/>
      <c r="K45" s="9"/>
      <c r="L45" s="8" t="s">
        <v>89</v>
      </c>
      <c r="M45" s="9"/>
      <c r="N45" s="9"/>
      <c r="O45" s="8" t="s">
        <v>45</v>
      </c>
      <c r="P45" s="9"/>
      <c r="Q45" s="8"/>
      <c r="R45" s="9"/>
      <c r="S45" s="10" t="s">
        <v>92</v>
      </c>
      <c r="T45" s="11" t="s">
        <v>19</v>
      </c>
      <c r="U45" s="11" t="s">
        <v>20</v>
      </c>
      <c r="V45" s="11" t="s">
        <v>83</v>
      </c>
      <c r="W45" s="12" t="s">
        <v>84</v>
      </c>
      <c r="X45" s="13">
        <v>41848825000</v>
      </c>
      <c r="Y45" s="13">
        <v>32240516461</v>
      </c>
      <c r="Z45" s="13">
        <v>18948626259.5</v>
      </c>
      <c r="AA45" s="16">
        <v>18902532358.5</v>
      </c>
      <c r="AB45" s="18">
        <f t="shared" si="0"/>
        <v>0.77040434136442304</v>
      </c>
      <c r="AC45" s="14">
        <f t="shared" si="1"/>
        <v>0.45278753368822183</v>
      </c>
      <c r="AD45" s="19">
        <f t="shared" si="2"/>
        <v>0.45168609533242571</v>
      </c>
    </row>
    <row r="46" spans="1:30" ht="150">
      <c r="A46" s="8" t="s">
        <v>82</v>
      </c>
      <c r="B46" s="9"/>
      <c r="C46" s="8" t="s">
        <v>85</v>
      </c>
      <c r="D46" s="9"/>
      <c r="E46" s="8" t="s">
        <v>86</v>
      </c>
      <c r="F46" s="9"/>
      <c r="G46" s="8" t="s">
        <v>87</v>
      </c>
      <c r="H46" s="9"/>
      <c r="I46" s="8" t="s">
        <v>88</v>
      </c>
      <c r="J46" s="9"/>
      <c r="K46" s="9"/>
      <c r="L46" s="8" t="s">
        <v>90</v>
      </c>
      <c r="M46" s="9"/>
      <c r="N46" s="9"/>
      <c r="O46" s="8" t="s">
        <v>45</v>
      </c>
      <c r="P46" s="9"/>
      <c r="Q46" s="8"/>
      <c r="R46" s="9"/>
      <c r="S46" s="10" t="s">
        <v>93</v>
      </c>
      <c r="T46" s="11" t="s">
        <v>19</v>
      </c>
      <c r="U46" s="11" t="s">
        <v>20</v>
      </c>
      <c r="V46" s="11" t="s">
        <v>83</v>
      </c>
      <c r="W46" s="12" t="s">
        <v>84</v>
      </c>
      <c r="X46" s="13">
        <v>15598675000</v>
      </c>
      <c r="Y46" s="13">
        <v>8795505316</v>
      </c>
      <c r="Z46" s="13">
        <v>2878823101</v>
      </c>
      <c r="AA46" s="16">
        <v>2843823101</v>
      </c>
      <c r="AB46" s="18">
        <f t="shared" si="0"/>
        <v>0.56386233548682818</v>
      </c>
      <c r="AC46" s="14">
        <f t="shared" si="1"/>
        <v>0.1845556177688169</v>
      </c>
      <c r="AD46" s="19">
        <f t="shared" si="2"/>
        <v>0.18231183744773194</v>
      </c>
    </row>
    <row r="47" spans="1:30" ht="135" customHeight="1" thickBot="1">
      <c r="A47" s="37" t="s">
        <v>82</v>
      </c>
      <c r="B47" s="38"/>
      <c r="C47" s="37" t="s">
        <v>85</v>
      </c>
      <c r="D47" s="38"/>
      <c r="E47" s="37" t="s">
        <v>86</v>
      </c>
      <c r="F47" s="38"/>
      <c r="G47" s="37" t="s">
        <v>87</v>
      </c>
      <c r="H47" s="38"/>
      <c r="I47" s="37" t="s">
        <v>88</v>
      </c>
      <c r="J47" s="38"/>
      <c r="K47" s="38"/>
      <c r="L47" s="37" t="s">
        <v>91</v>
      </c>
      <c r="M47" s="38"/>
      <c r="N47" s="38"/>
      <c r="O47" s="37" t="s">
        <v>45</v>
      </c>
      <c r="P47" s="38"/>
      <c r="Q47" s="37"/>
      <c r="R47" s="38"/>
      <c r="S47" s="39" t="s">
        <v>94</v>
      </c>
      <c r="T47" s="40" t="s">
        <v>19</v>
      </c>
      <c r="U47" s="40" t="s">
        <v>20</v>
      </c>
      <c r="V47" s="40" t="s">
        <v>83</v>
      </c>
      <c r="W47" s="41" t="s">
        <v>84</v>
      </c>
      <c r="X47" s="42">
        <v>4602500000</v>
      </c>
      <c r="Y47" s="43">
        <v>0</v>
      </c>
      <c r="Z47" s="43">
        <v>0</v>
      </c>
      <c r="AA47" s="44">
        <v>0</v>
      </c>
      <c r="AB47" s="45">
        <f t="shared" si="0"/>
        <v>0</v>
      </c>
      <c r="AC47" s="46">
        <f t="shared" si="1"/>
        <v>0</v>
      </c>
      <c r="AD47" s="47">
        <f t="shared" si="2"/>
        <v>0</v>
      </c>
    </row>
    <row r="48" spans="1:30" ht="16.5" thickBot="1">
      <c r="A48" s="48" t="s">
        <v>95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51">
        <f>SUM(X8:X47)</f>
        <v>68498279711.020004</v>
      </c>
      <c r="Y48" s="51">
        <f t="shared" ref="Y48:AA48" si="3">SUM(Y8:Y47)</f>
        <v>45104844126.669998</v>
      </c>
      <c r="Z48" s="51">
        <f t="shared" si="3"/>
        <v>25156006012.240002</v>
      </c>
      <c r="AA48" s="52">
        <f t="shared" si="3"/>
        <v>25074912111.240002</v>
      </c>
      <c r="AB48" s="53">
        <f t="shared" si="0"/>
        <v>0.6584814146714042</v>
      </c>
      <c r="AC48" s="54">
        <f t="shared" si="1"/>
        <v>0.36725018669619092</v>
      </c>
      <c r="AD48" s="55">
        <f t="shared" si="2"/>
        <v>0.36606630439517374</v>
      </c>
    </row>
  </sheetData>
  <mergeCells count="333">
    <mergeCell ref="A1:AA1"/>
    <mergeCell ref="A2:AA2"/>
    <mergeCell ref="A3:AA3"/>
    <mergeCell ref="A48:W48"/>
    <mergeCell ref="A47:B47"/>
    <mergeCell ref="C47:D47"/>
    <mergeCell ref="E47:F47"/>
    <mergeCell ref="G47:H47"/>
    <mergeCell ref="I47:K47"/>
    <mergeCell ref="L47:N47"/>
    <mergeCell ref="O47:P47"/>
    <mergeCell ref="Q47:R47"/>
    <mergeCell ref="L46:N46"/>
    <mergeCell ref="O46:P46"/>
    <mergeCell ref="Q46:R46"/>
    <mergeCell ref="A46:B46"/>
    <mergeCell ref="C46:D46"/>
    <mergeCell ref="E46:F46"/>
    <mergeCell ref="G46:H46"/>
    <mergeCell ref="I46:K46"/>
    <mergeCell ref="A45:B45"/>
    <mergeCell ref="C45:D45"/>
    <mergeCell ref="E45:F45"/>
    <mergeCell ref="G45:H45"/>
    <mergeCell ref="I45:K45"/>
    <mergeCell ref="L45:N45"/>
    <mergeCell ref="O45:P45"/>
    <mergeCell ref="Q45:R45"/>
    <mergeCell ref="L44:N44"/>
    <mergeCell ref="O44:P44"/>
    <mergeCell ref="Q44:R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L42:N42"/>
    <mergeCell ref="O42:P42"/>
    <mergeCell ref="Q42:R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A40:B40"/>
    <mergeCell ref="C40:D40"/>
    <mergeCell ref="E40:F40"/>
    <mergeCell ref="G40:H40"/>
    <mergeCell ref="I40:K40"/>
    <mergeCell ref="L40:N40"/>
    <mergeCell ref="O40:P40"/>
    <mergeCell ref="Q40:R40"/>
    <mergeCell ref="A39:B39"/>
    <mergeCell ref="C39:D39"/>
    <mergeCell ref="E39:F39"/>
    <mergeCell ref="G39:H39"/>
    <mergeCell ref="I39:K39"/>
    <mergeCell ref="L39:N39"/>
    <mergeCell ref="O39:P39"/>
    <mergeCell ref="Q39:R39"/>
    <mergeCell ref="A38:B38"/>
    <mergeCell ref="C38:D38"/>
    <mergeCell ref="E38:F38"/>
    <mergeCell ref="G38:H38"/>
    <mergeCell ref="I38:K38"/>
    <mergeCell ref="L38:N38"/>
    <mergeCell ref="O38:P38"/>
    <mergeCell ref="Q38:R38"/>
    <mergeCell ref="A37:B37"/>
    <mergeCell ref="C37:D37"/>
    <mergeCell ref="E37:F37"/>
    <mergeCell ref="G37:H37"/>
    <mergeCell ref="I37:K37"/>
    <mergeCell ref="L37:N37"/>
    <mergeCell ref="O37:P37"/>
    <mergeCell ref="Q37:R37"/>
    <mergeCell ref="L36:N36"/>
    <mergeCell ref="O36:P36"/>
    <mergeCell ref="Q36:R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Q35:R35"/>
    <mergeCell ref="A34:B34"/>
    <mergeCell ref="C34:D34"/>
    <mergeCell ref="E34:F34"/>
    <mergeCell ref="G34:H34"/>
    <mergeCell ref="I34:K34"/>
    <mergeCell ref="L34:N34"/>
    <mergeCell ref="O34:P34"/>
    <mergeCell ref="Q34:R34"/>
    <mergeCell ref="A33:B33"/>
    <mergeCell ref="C33:D33"/>
    <mergeCell ref="E33:F33"/>
    <mergeCell ref="G33:H33"/>
    <mergeCell ref="I33:K33"/>
    <mergeCell ref="L33:N33"/>
    <mergeCell ref="O33:P33"/>
    <mergeCell ref="Q33:R33"/>
    <mergeCell ref="A32:B32"/>
    <mergeCell ref="C32:D32"/>
    <mergeCell ref="E32:F32"/>
    <mergeCell ref="G32:H32"/>
    <mergeCell ref="I32:K32"/>
    <mergeCell ref="L32:N32"/>
    <mergeCell ref="O32:P32"/>
    <mergeCell ref="Q32:R32"/>
    <mergeCell ref="A31:B31"/>
    <mergeCell ref="C31:D31"/>
    <mergeCell ref="E31:F31"/>
    <mergeCell ref="G31:H31"/>
    <mergeCell ref="I31:K31"/>
    <mergeCell ref="L31:N31"/>
    <mergeCell ref="O31:P31"/>
    <mergeCell ref="Q31:R31"/>
    <mergeCell ref="A30:B30"/>
    <mergeCell ref="C30:D30"/>
    <mergeCell ref="E30:F30"/>
    <mergeCell ref="G30:H30"/>
    <mergeCell ref="I30:K30"/>
    <mergeCell ref="L30:N30"/>
    <mergeCell ref="O30:P30"/>
    <mergeCell ref="Q30:R30"/>
    <mergeCell ref="A29:B29"/>
    <mergeCell ref="C29:D29"/>
    <mergeCell ref="E29:F29"/>
    <mergeCell ref="G29:H29"/>
    <mergeCell ref="I29:K29"/>
    <mergeCell ref="L29:N29"/>
    <mergeCell ref="O29:P29"/>
    <mergeCell ref="Q29:R29"/>
    <mergeCell ref="A28:B28"/>
    <mergeCell ref="C28:D28"/>
    <mergeCell ref="E28:F28"/>
    <mergeCell ref="G28:H28"/>
    <mergeCell ref="I28:K28"/>
    <mergeCell ref="L28:N28"/>
    <mergeCell ref="O28:P28"/>
    <mergeCell ref="Q28:R28"/>
    <mergeCell ref="L27:N27"/>
    <mergeCell ref="O27:P27"/>
    <mergeCell ref="Q27:R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A25:B25"/>
    <mergeCell ref="C25:D25"/>
    <mergeCell ref="E25:F25"/>
    <mergeCell ref="G25:H25"/>
    <mergeCell ref="I25:K25"/>
    <mergeCell ref="L25:N25"/>
    <mergeCell ref="O25:P25"/>
    <mergeCell ref="Q25:R25"/>
    <mergeCell ref="L24:N24"/>
    <mergeCell ref="O24:P24"/>
    <mergeCell ref="Q24:R24"/>
    <mergeCell ref="A24:B24"/>
    <mergeCell ref="C24:D24"/>
    <mergeCell ref="E24:F24"/>
    <mergeCell ref="G24:H24"/>
    <mergeCell ref="I24:K24"/>
    <mergeCell ref="L23:N23"/>
    <mergeCell ref="O23:P23"/>
    <mergeCell ref="Q23:R23"/>
    <mergeCell ref="A23:B23"/>
    <mergeCell ref="C23:D23"/>
    <mergeCell ref="E23:F23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A21:B21"/>
    <mergeCell ref="C21:D21"/>
    <mergeCell ref="E21:F21"/>
    <mergeCell ref="G21:H21"/>
    <mergeCell ref="I21:K21"/>
    <mergeCell ref="L21:N21"/>
    <mergeCell ref="O21:P21"/>
    <mergeCell ref="Q21:R21"/>
    <mergeCell ref="L20:N20"/>
    <mergeCell ref="O20:P20"/>
    <mergeCell ref="Q20:R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A18:B18"/>
    <mergeCell ref="C18:D18"/>
    <mergeCell ref="E18:F18"/>
    <mergeCell ref="G18:H18"/>
    <mergeCell ref="I18:K18"/>
    <mergeCell ref="L18:N18"/>
    <mergeCell ref="O18:P18"/>
    <mergeCell ref="Q18:R18"/>
    <mergeCell ref="L17:N17"/>
    <mergeCell ref="O17:P17"/>
    <mergeCell ref="Q17:R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L15:N15"/>
    <mergeCell ref="O15:P15"/>
    <mergeCell ref="Q15:R15"/>
    <mergeCell ref="A15:B15"/>
    <mergeCell ref="C15:D15"/>
    <mergeCell ref="E15:F15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Q14:R14"/>
    <mergeCell ref="A13:B13"/>
    <mergeCell ref="C13:D13"/>
    <mergeCell ref="E13:F13"/>
    <mergeCell ref="G13:H13"/>
    <mergeCell ref="I13:K13"/>
    <mergeCell ref="L13:N13"/>
    <mergeCell ref="O13:P13"/>
    <mergeCell ref="Q13:R13"/>
    <mergeCell ref="L12:N12"/>
    <mergeCell ref="O12:P12"/>
    <mergeCell ref="Q12:R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A10:B10"/>
    <mergeCell ref="C10:D10"/>
    <mergeCell ref="E10:F10"/>
    <mergeCell ref="G10:H10"/>
    <mergeCell ref="I10:K10"/>
    <mergeCell ref="L10:N10"/>
    <mergeCell ref="O10:P10"/>
    <mergeCell ref="Q10:R10"/>
    <mergeCell ref="L9:N9"/>
    <mergeCell ref="O9:P9"/>
    <mergeCell ref="Q9:R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A7:B7"/>
    <mergeCell ref="C7:D7"/>
    <mergeCell ref="E7:F7"/>
    <mergeCell ref="G7:H7"/>
    <mergeCell ref="I7:K7"/>
    <mergeCell ref="L7:N7"/>
    <mergeCell ref="O7:P7"/>
    <mergeCell ref="Q7:R7"/>
    <mergeCell ref="U6:W6"/>
  </mergeCells>
  <conditionalFormatting sqref="AB8:AD48">
    <cfRule type="iconSet" priority="1">
      <iconSet iconSet="3Arrows">
        <cfvo type="percent" val="0"/>
        <cfvo type="percent" val="55"/>
        <cfvo type="percent" val="58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2024-08-20T13:27:27Z</dcterms:created>
  <dcterms:modified xsi:type="dcterms:W3CDTF">2024-08-20T13:53:49Z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