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D:\2024\Carpeta 2024 actualizada\2024\DNBC\Informes\2024\II Trimestre\Junio\"/>
    </mc:Choice>
  </mc:AlternateContent>
  <bookViews>
    <workbookView xWindow="-120" yWindow="-120" windowWidth="29040" windowHeight="15720" activeTab="1"/>
  </bookViews>
  <sheets>
    <sheet name="PQRSD JUNIO" sheetId="1" r:id="rId1"/>
    <sheet name="Dinámicas" sheetId="3" r:id="rId2"/>
  </sheets>
  <definedNames>
    <definedName name="_xlnm._FilterDatabase" localSheetId="0" hidden="1">'PQRSD JUNIO'!$A$1:$Y$161</definedName>
  </definedNames>
  <calcPr calcId="162913"/>
  <pivotCaches>
    <pivotCache cacheId="48"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1" i="3" l="1"/>
  <c r="C92" i="3"/>
  <c r="C91" i="3"/>
  <c r="C93" i="3" s="1"/>
  <c r="C85" i="3"/>
  <c r="C84" i="3"/>
  <c r="C83" i="3"/>
  <c r="C86" i="3" s="1"/>
  <c r="C74" i="3"/>
  <c r="C73" i="3"/>
  <c r="C72" i="3"/>
  <c r="C71" i="3"/>
  <c r="C70" i="3"/>
  <c r="C75" i="3" s="1"/>
  <c r="C62" i="3"/>
  <c r="C61" i="3"/>
  <c r="C60" i="3"/>
  <c r="C59" i="3"/>
  <c r="C58" i="3"/>
  <c r="C63" i="3" s="1"/>
  <c r="C43" i="3"/>
  <c r="C32" i="3"/>
  <c r="C22" i="3"/>
  <c r="C21" i="3"/>
  <c r="C13" i="3"/>
  <c r="C12" i="3"/>
  <c r="C11" i="3"/>
  <c r="C10" i="3"/>
  <c r="C14" i="3" s="1"/>
  <c r="C4" i="3"/>
</calcChain>
</file>

<file path=xl/sharedStrings.xml><?xml version="1.0" encoding="utf-8"?>
<sst xmlns="http://schemas.openxmlformats.org/spreadsheetml/2006/main" count="2574" uniqueCount="937">
  <si>
    <t>Canal Oficial de Entrada</t>
  </si>
  <si>
    <t>Servicio de Entrada</t>
  </si>
  <si>
    <t>Departamento</t>
  </si>
  <si>
    <t>Peticionario</t>
  </si>
  <si>
    <t>Naturaleza jurídica del peticionario</t>
  </si>
  <si>
    <t>Tema de Consulta</t>
  </si>
  <si>
    <t>Asunto</t>
  </si>
  <si>
    <t>Responsable</t>
  </si>
  <si>
    <t>Área</t>
  </si>
  <si>
    <t>Dependencia</t>
  </si>
  <si>
    <t>Tipo de petición</t>
  </si>
  <si>
    <t>Tiempo de respuesta legal</t>
  </si>
  <si>
    <t>RADICADO</t>
  </si>
  <si>
    <t>Fecha</t>
  </si>
  <si>
    <t>Número de salida</t>
  </si>
  <si>
    <t>Fecha de salida</t>
  </si>
  <si>
    <t xml:space="preserve">Tiempos de atencion </t>
  </si>
  <si>
    <t>Días hábiles</t>
  </si>
  <si>
    <t>Estado</t>
  </si>
  <si>
    <t>Observaciones</t>
  </si>
  <si>
    <t>FECHA DIGITALIZACIÓN DOCUMENTO DE RESPUESTA</t>
  </si>
  <si>
    <t>TIPO DE DOCUMENTO SALIDA</t>
  </si>
  <si>
    <t>ENVIAR POR CORREO ELECTRÓNICO</t>
  </si>
  <si>
    <t>ENVIAR POR CORREO TERRESTRE #PLANILLA</t>
  </si>
  <si>
    <t>OBSERVACIONES ATENCIÓN CIUDADANO</t>
  </si>
  <si>
    <t xml:space="preserve">Canal escrito </t>
  </si>
  <si>
    <t xml:space="preserve">correo electronico </t>
  </si>
  <si>
    <t>jorge rafael  de avila  zerda</t>
  </si>
  <si>
    <t>RV: Se emitió respuesta a su radicado</t>
  </si>
  <si>
    <t>Anjhydalid Viviana Ruales Escobar</t>
  </si>
  <si>
    <t>SUBDIRECCIÓN ADMINISTRATIVA Y FINANCIERA</t>
  </si>
  <si>
    <t>GESTIÓN DE ASUNTOS DISCIPLINARIOS</t>
  </si>
  <si>
    <t>Petición interés particular</t>
  </si>
  <si>
    <t>2024-114-001767-5</t>
  </si>
  <si>
    <t>2024-06-17 09:02:58</t>
  </si>
  <si>
    <t>2024-314-000782-1</t>
  </si>
  <si>
    <t>Enviar respuesta por correo 2024-06-17 11:23:41
Usuario: Anjhydalid Viviana Ruales Escobar
Dependencia: GESTIÓN DE ASUNTOS DISCIPLINARIOS
Observación: Se envió el radicado al(los) cliente(s) con el correo registrado angieruales111@hotmail.com, georgedeavila77@hotmail.com, georgedeavila77@hotmail.com</t>
  </si>
  <si>
    <t>pdf</t>
  </si>
  <si>
    <t>si</t>
  </si>
  <si>
    <t>n/a</t>
  </si>
  <si>
    <t xml:space="preserve">se dio respuesta a la petcion pero no fue cargada la evidencia de envio </t>
  </si>
  <si>
    <t>CUERPO DE BOMBEROS VOLUNTARIOS DE MOGOTES  sin información</t>
  </si>
  <si>
    <t>Entidad bomberil</t>
  </si>
  <si>
    <t>Solcitud de reenvio de oficio enviado por la DNBC a radicado No. 2024-211-000445-1 a nuestro Cuerpo de Bomberos Voluntarios de Mogotes.</t>
  </si>
  <si>
    <t>Andrea Bibiana Castañeda Durán</t>
  </si>
  <si>
    <t>SUBDIRECCIÓN ESTRATÉGICA Y DE COORDINACIÓN BOMBERIL</t>
  </si>
  <si>
    <t>FORMULACIÓN, ACTUALIZACIÓN, NORMATIVA Y OPERATIVA</t>
  </si>
  <si>
    <t>LUIS FERNANDO -- --</t>
  </si>
  <si>
    <t>SOLICITUD RESPUESTA A DERECHOS DE PETICION</t>
  </si>
  <si>
    <t>Jorge Enrique Restrepo Sanguino</t>
  </si>
  <si>
    <t>CUERPO DE BOMBEROS VOLUNTARIOS DE ARGELIA - CAUCA  sin información</t>
  </si>
  <si>
    <t>Notificación de dificil situación Bomberos Voluntarios Argelia Cauca.</t>
  </si>
  <si>
    <t>Angelica Xiomara -- --</t>
  </si>
  <si>
    <t>Solicitud respetuosa urgente</t>
  </si>
  <si>
    <t>Juan Carlos Fontalvo</t>
  </si>
  <si>
    <t>Direccion General</t>
  </si>
  <si>
    <t>valle del cauca</t>
  </si>
  <si>
    <t>CUERPO DE BOMBEROS VOLUNTARIOS DE BUENAVENTURA  sin información</t>
  </si>
  <si>
    <t>COBRO DE IVA A CONVENIOS CELEBRADOS POR RECURSOS DE SOBRETASA BOMBERIL</t>
  </si>
  <si>
    <t>Nicolas Potes Rengifo</t>
  </si>
  <si>
    <t>EDISON   DUSSAN  LOZADA</t>
  </si>
  <si>
    <t>Acompañamiento jurídico</t>
  </si>
  <si>
    <t>Solicitud concepto juridico</t>
  </si>
  <si>
    <t>alcaldia de granada antioquia  --</t>
  </si>
  <si>
    <t>Entidad pública</t>
  </si>
  <si>
    <t>RESPUESTA RADICADO DNBC N° 2024-211-000218-1</t>
  </si>
  <si>
    <t>CUERPO DE BOMBEROS VOLUNTARIOS MAGANGUE - BOLIVAR  sin información</t>
  </si>
  <si>
    <t>Recursos para bomberos</t>
  </si>
  <si>
    <t>TERCER REQUERIMIENTO VEHÍCULO CISTERNA OLO 336.pdf</t>
  </si>
  <si>
    <t>Luis Alberto Valencia Pulido</t>
  </si>
  <si>
    <t>santander</t>
  </si>
  <si>
    <t>GOBERNACIÓN DE SANTANDER  sin información DEL</t>
  </si>
  <si>
    <t>RV: DIRECTORA NACIONAL DE BOMBEROS</t>
  </si>
  <si>
    <t>Agencia Nacional de Defensa Jurídica del Estado  --</t>
  </si>
  <si>
    <t>Solicitud de Información Petición P-886-22, Sebastián Antonio Restrepo Sierra y familia ante la CIDH</t>
  </si>
  <si>
    <t>Meta</t>
  </si>
  <si>
    <t>ALCALDIA MUNICIPAL DE GUAMAL  --</t>
  </si>
  <si>
    <t>Solicitud de asesoría y acompañamiento para conformación de Cuerpo de Bomberos Voluntario- Municipio de Guamal, Magdalena.</t>
  </si>
  <si>
    <t>Putumayo</t>
  </si>
  <si>
    <t>CUERPO DE BOMBEROS VOLUNTARIOS DE ORITO  sin información PUTUMAYO</t>
  </si>
  <si>
    <t>SOLICITUD DE INTERVENCION ANTE CORPOAMAZONIA PARA EL CUMPLIMIENTO DE LA LEY 1575 DE 2012</t>
  </si>
  <si>
    <t>ALCLADÍA SIBUNDOY-PUTUMAYO   --</t>
  </si>
  <si>
    <t>Concepto Convenio Temporal Bomberos - Municipio de Sibundoy</t>
  </si>
  <si>
    <t>CUERPO DE BOMBEROS VOLUNTARIOS DE RESTREPO - META  NINNY BOBADILLA</t>
  </si>
  <si>
    <t>Error de digitación en numero de identidad</t>
  </si>
  <si>
    <t>Edwin Alfonso Zamora Oyola</t>
  </si>
  <si>
    <t xml:space="preserve">Gestion de Tecnologia e Informatica </t>
  </si>
  <si>
    <t>HEMBERTH  -- --</t>
  </si>
  <si>
    <t>Apoyo Financiero de la Alcaldía</t>
  </si>
  <si>
    <t>ALCALDIA  SAN CRISTOBAL</t>
  </si>
  <si>
    <t>Solicitud creación cuerpo de Bomberos</t>
  </si>
  <si>
    <t>2024-114-000702-2</t>
  </si>
  <si>
    <t>2024-06-04 09:58:55</t>
  </si>
  <si>
    <t>Reasignar Radicado 2024-06-13 11:17:11
Usuario: Juan Pablo Ardila Figueroa
Dependencia: FORMULACIÓN, ACTUALIZACIÓN ,ACOMPAÑAMINETO NORMATIVO Y OPERATIVO
Observación: Se reasignó el radicado al usuario: Andrea Bibiana Castañeda Durán con la siguiente observación: Para conocimiento y tramite de respuesta.</t>
  </si>
  <si>
    <t>2024-114-000716-2</t>
  </si>
  <si>
    <t>2024-06-04 12:08:37</t>
  </si>
  <si>
    <t>easignar Radicado 2024-06-20 16:30:42
Usuario: Juan Pablo Ardila Figueroa
Dependencia: FORMULACIÓN, ACTUALIZACIÓN ,ACOMPAÑAMINETO NORMATIVO Y OPERATIVO
Observación: Se reasignó el radicado al usuario: Jorge Enrique Restrepo Sanguino con la siguiente observación: Dr. Jorge proyectar respuesta gracias.</t>
  </si>
  <si>
    <t>2024-114-001712-5</t>
  </si>
  <si>
    <t>2024-06-04 12:12:20</t>
  </si>
  <si>
    <t>Reasignar Radicado 2024-06-12 16:19:14
Usuario: Juan Pablo Ardila Figueroa
Dependencia: FORMULACIÓN, ACTUALIZACIÓN ,ACOMPAÑAMINETO NORMATIVO Y OPERATIVO
Observación: Se reasignó el radicado al usuario: Jorge Enrique Restrepo Sanguino con la siguiente observación: Solicitar al alcalde información sobre el contrato y los recursos disponibles y apropiados, con copia a la personería y procuraduría</t>
  </si>
  <si>
    <t>2024-114-001713-5</t>
  </si>
  <si>
    <t>2024-06-04 14:01:07</t>
  </si>
  <si>
    <t>Reasignar Radicado 2024-06-04 15:32:23
Usuario: Daniel Ernesto Fonseca Ramirez
Dependencia: GESTIÓN TALENTO HUMANO
Observación: Se reasignó el radicado al usuario: Juan Carlos Fontalvo Vera con la siguiente observación: Cordial saludo, se reasigna por ser de su conocimiento y competencia, lo remito para la respuesta correspondiente.</t>
  </si>
  <si>
    <t>2024-114-000738-2</t>
  </si>
  <si>
    <t>2024-06-04 16:01:28</t>
  </si>
  <si>
    <t>Reasignar Radicado 2024-06-12 16:17:42
Usuario: Juan Pablo Ardila Figueroa
Dependencia: FORMULACIÓN, ACTUALIZACIÓN ,ACOMPAÑAMINETO NORMATIVO Y OPERATIVO
Observación: Se reasignó el radicado al usuario: Nicolas Potes Rengifo con la siguiente observación: Solicitar concepto a la DIAN para que se pronuncie de fondo con copia al peticionario.</t>
  </si>
  <si>
    <t>2024-114-000745-2</t>
  </si>
  <si>
    <t>2024-06-04 16:58:37</t>
  </si>
  <si>
    <t>Reasignar Radicado 2024-06-12 15:17:13
Usuario: Juan Pablo Ardila Figueroa
Dependencia: FORMULACIÓN, ACTUALIZACIÓN ,ACOMPAÑAMINETO NORMATIVO Y OPERATIVO
Observación: Se reasignó el radicado al usuario: Jorge Enrique Restrepo Sanguino con la siguiente observación: Para su trámite</t>
  </si>
  <si>
    <t>2024-114-000750-2</t>
  </si>
  <si>
    <t>2024-06-04 17:34:42</t>
  </si>
  <si>
    <t>Reasignar Radicado 2024-06-12 15:15:11
Usuario: Juan Pablo Ardila Figueroa
Dependencia: FORMULACIÓN, ACTUALIZACIÓN ,ACOMPAÑAMINETO NORMATIVO Y OPERATIVO
Observación: Se reasignó el radicado al usuario: Jorge Enrique Restrepo Sanguino con la siguiente observación: para los fines pertinentes</t>
  </si>
  <si>
    <t>2024-114-000756-2</t>
  </si>
  <si>
    <t>2024-06-05 09:50:21</t>
  </si>
  <si>
    <t>Reasignar Radicado 2024-06-13 11:38:32
Usuario: Director General
Dependencia: DIRECCION GENERAL
Observación: Se reasignó el radicado al usuario: Luis Alberto Valencia Pulido con la siguiente observación: para tra</t>
  </si>
  <si>
    <t>2024-114-000767-2</t>
  </si>
  <si>
    <t>2024-06-05 10:50:31</t>
  </si>
  <si>
    <t>easignar Radicado 2024-06-12 14:05:01
Usuario: Juan Pablo Ardila Figueroa
Dependencia: FORMULACIÓN, ACTUALIZACIÓN ,ACOMPAÑAMINETO NORMATIVO Y OPERATIVO
Observación: Se reasignó el radicado al usuario: Jorge Enrique Restrepo Sanguino con la siguiente observación: 1) revisar la respuesta que da la gobernación para identificar si existió alguna falencia en la elección y 2) en caso de no encontrar errores darle traslado al quejoso inicial Fabian Díaz.</t>
  </si>
  <si>
    <t>2024-114-001734-5</t>
  </si>
  <si>
    <t>2024-06-06 08:34:02</t>
  </si>
  <si>
    <t xml:space="preserve"> Reasignar Radicado 2024-06-12 14:08:48
Usuario: Juan Pablo Ardila Figueroa
Dependencia: FORMULACIÓN, ACTUALIZACIÓN ,ACOMPAÑAMINETO NORMATIVO Y OPERATIVO
Observación: Se reasignó el radicado al usuario: Nicolas Potes Rengifo con la siguiente observación: URGENTE - Dar traslado al CBV del Retiro para que se pronuncie sobre las solicitud de la Agencia.</t>
  </si>
  <si>
    <t>2024-114-000806-2</t>
  </si>
  <si>
    <t>2024-06-06 09:04:18</t>
  </si>
  <si>
    <t>Reasignar Radicado 2024-06-12 13:39:16
Usuario: Juan Pablo Ardila Figueroa
Dependencia: FORMULACIÓN, ACTUALIZACIÓN ,ACOMPAÑAMINETO NORMATIVO Y OPERATIVO
Observación: Se reasignó el radicado al usuario: Nicolas Potes Rengifo con la siguiente observación: Para dar respuesta apoyarse en los conceptos previos que se han emitido.</t>
  </si>
  <si>
    <t>2024-114-001736-5</t>
  </si>
  <si>
    <t>2024-06-06 10:21:12</t>
  </si>
  <si>
    <t>Reasignar Radicado 2024-06-12 14:09:55
Usuario: Juan Pablo Ardila Figueroa
Dependencia: FORMULACIÓN, ACTUALIZACIÓN ,ACOMPAÑAMINETO NORMATIVO Y OPERATIVO
Observación: Se reasignó el radicado al usuario: Jorge Enrique Restrepo Sanguino con la siguiente observación: Para su trámite</t>
  </si>
  <si>
    <t>2024-114-000822-2</t>
  </si>
  <si>
    <t>2024-06-06 15:13:13</t>
  </si>
  <si>
    <t>Reasignar Radicado 2024-06-12 13:30:00
Usuario: Juan Pablo Ardila Figueroa
Dependencia: FORMULACIÓN, ACTUALIZACIÓN ,ACOMPAÑAMINETO NORMATIVO Y OPERATIVO
Observación: Se reasignó el radicado al usuario: Nicolas Potes Rengifo con la siguiente observación: Para tramitar apoyarse en conceptos ya emitidos respecto al tema, hablar con la Dra. Andrea</t>
  </si>
  <si>
    <t>2024-114-000828-2</t>
  </si>
  <si>
    <t>2024-06-07 09:45:20</t>
  </si>
  <si>
    <t>Reasignar Radicado 2024-06-11 10:35:41
Usuario: Edgar Alexander Maya Lopez
Dependencia: EDUCACIÓN NACIONAL PARA BOMBEROS
Observación: Se reasignó el radicado al usuario: Edwin Alfonso Zamora Oyola con la siguiente observación: Para tr</t>
  </si>
  <si>
    <t>2024-114-000829-2</t>
  </si>
  <si>
    <t>2024-06-07 09:48:18</t>
  </si>
  <si>
    <t>Reasignar Radicado 2024-06-12 15:08:28
Usuario: Juan Pablo Ardila Figueroa
Dependencia: FORMULACIÓN, ACTUALIZACIÓN ,ACOMPAÑAMINETO NORMATIVO Y OPERATIVO
Observación: Se reasignó el radicado al usuario: Nicolas Potes Rengifo con la siguiente observación: Requerir a la alcaldía respecto a la inversión de los recursos que presuntamente se han perdido y remitir por competencia a la personería.</t>
  </si>
  <si>
    <t>2024-114-000844-2</t>
  </si>
  <si>
    <t>2024-06-07 14:35:14</t>
  </si>
  <si>
    <t xml:space="preserve"> Reasignar Radicado 2024-06-12 13:40:25
Usuario: Juan Pablo Ardila Figueroa
Dependencia: FORMULACIÓN, ACTUALIZACIÓN ,ACOMPAÑAMINETO NORMATIVO Y OPERATIVO
Observación: Se reasignó el radicado al usuario: Nicolas Potes Rengifo con la siguiente observación: Para dar respuesta apoyarse en los oficios emitidos previamente</t>
  </si>
  <si>
    <t>CBV SIBUNDOY - PUTUMAYO  --</t>
  </si>
  <si>
    <t>OFICIO SOLICITUD CONCEPTO PARA AUTORIZACION DE FIRMA ANTE SEC GOBIERNO DEL DEPTO PUTUMAYO.</t>
  </si>
  <si>
    <t>JURIDICA GALAPA -- --</t>
  </si>
  <si>
    <t>OAJ-387-2024: SOLICITUD DE INFORMACIÓN O CONCEPTO</t>
  </si>
  <si>
    <t>SECRETARIA INTERIOR RIONEGRO-SANTANDER  --</t>
  </si>
  <si>
    <t>REITERACIÓN URGENTE - SOLICITUD DE INFORMACIÓN DEL CUERPO DE BOMBEROS VOLUNTARIOS DE RIONEGRO-SANTANDER. N°110-28-01-836</t>
  </si>
  <si>
    <t>Orlando Murillo Lopez</t>
  </si>
  <si>
    <t>INSPECCION, VIGILANCIA Y CONTROL</t>
  </si>
  <si>
    <t>OAJ-397-2024- POR MEDIO DEL CUAL SE SOLICITA ACLARACIÓN FRENTE AL OFICIO RADICADO DNBC No. 2024-114-001460-5</t>
  </si>
  <si>
    <t>CUERPO DE BOMBEROS VOLUNTARIOS DE CHINCHINA  nathaly  sanchez</t>
  </si>
  <si>
    <t>Consulta Jurídica - Bomberos Voluntarios de Chinchiná</t>
  </si>
  <si>
    <t>DANIEL ALBERTO -- --</t>
  </si>
  <si>
    <t>ControlDoc - Correspondencia: Se le ha asignado un nuevo documento: 1333945 (2024270000018397)</t>
  </si>
  <si>
    <t xml:space="preserve">Andres Felipez Garcia Rico </t>
  </si>
  <si>
    <t xml:space="preserve">Educacion Nacional para Bomberos </t>
  </si>
  <si>
    <t>CARLOS ALBERTO -- --</t>
  </si>
  <si>
    <t>SOLICITUD DE PRÓRROGA DEL CONVENIO INTERADMINISTRATIVO No 167 DEL 2021 CELEBRADO ENTRE LA UNIDAD ADMINISTRATIVA ESPECIAL DIRECCIÓN NACIONAL DE BOMBERO...</t>
  </si>
  <si>
    <t>Jonathan Prieto</t>
  </si>
  <si>
    <t>Fortalecimiento Bomberil</t>
  </si>
  <si>
    <t>UNIDAD PARA LA GESTION  DEL RIESGO</t>
  </si>
  <si>
    <t>Oficio 2024EE08342 - Traslado a requerimiento de solicitud de informe de los procesos de contratación adelantados por la Dirección Nacional de Bombero...</t>
  </si>
  <si>
    <t>Maria De Jesus Artuz Sandoval</t>
  </si>
  <si>
    <t>Gestiòn Contractul</t>
  </si>
  <si>
    <t>2024-114-000855-2</t>
  </si>
  <si>
    <t>2024-06-11 10:42:28</t>
  </si>
  <si>
    <t>Reasignar Radicado 2024-06-12 14:47:37
Usuario: Juan Pablo Ardila Figueroa
Dependencia: FORMULACIÓN, ACTUALIZACIÓN ,ACOMPAÑAMINETO NORMATIVO Y OPERATIVO
Observación: Se reasignó el radicado al usuario: Nicolas Potes Rengifo con la siguiente observación: explicarle al CBV que las funciones se encuentrand eterminadas en los estatutos de la institución, con lo cual no tenemos competencia para "autorizar" la delegación de esa función.
add Crear Radicado 2024-06-11 10:42:30</t>
  </si>
  <si>
    <t>2024-114-001758-5</t>
  </si>
  <si>
    <t>2024-06-11 14:14:41</t>
  </si>
  <si>
    <t>Reasignar Radicado 2024-06-12 14:36:33
Usuario: Juan Pablo Ardila Figueroa
Dependencia: FORMULACIÓN, ACTUALIZACIÓN ,ACOMPAÑAMINETO NORMATIVO Y OPERATIVO
Observación: Se reasignó el radicado al usuario: Andrea Bibiana Castañeda Durán con la siguiente observación: Para su trámite</t>
  </si>
  <si>
    <t>2024-114-000880-2</t>
  </si>
  <si>
    <t>2024-06-12 09:42:08</t>
  </si>
  <si>
    <t>Reasignar Radicado 2024-06-13 09:05:29
Usuario: Rubén Darío Rincón Sanchez
Dependencia: INSPECCIÓN, VIGILANCIA Y CONTROL
Observación: Se reasignó el radicado al usuario: Orlando Murillo Lopez con la siguiente observación: Cordial Saludo Capitán Murillo, demos tramite de respuesta a la secretaria General del Interior</t>
  </si>
  <si>
    <t>2024-114-001762-5</t>
  </si>
  <si>
    <t>2024-06-12 10:58:02</t>
  </si>
  <si>
    <t>Reasignar Radicado 2024-06-12 14:30:21
Usuario: Juan Pablo Ardila Figueroa
Dependencia: FORMULACIÓN, ACTUALIZACIÓN ,ACOMPAÑAMINETO NORMATIVO Y OPERATIVO
Observación: Se reasignó el radicado al usuario: Andrea Bibiana Castañeda Durán con la siguiente observación: para su trámite con IVC y el Dr. Ronny</t>
  </si>
  <si>
    <t>2024-114-000882-2</t>
  </si>
  <si>
    <t>2024-06-12 11:52:17</t>
  </si>
  <si>
    <t xml:space="preserve"> Reasignar Radicado 2024-06-12 14:29:40
Usuario: Juan Pablo Ardila Figueroa
Dependencia: FORMULACIÓN, ACTUALIZACIÓN ,ACOMPAÑAMINETO NORMATIVO Y OPERATIVO
Observación: Se reasignó el radicado al usuario: Jorge Enrique Restrepo Sanguino con la siguiente observación: Para su trámite</t>
  </si>
  <si>
    <t>2024-114-000894-2</t>
  </si>
  <si>
    <t>2024-06-12 16:07:14</t>
  </si>
  <si>
    <t>Reasignar Radicado 2024-06-17 12:32:21
Usuario: Edgar Alexander Maya Lopez
Dependencia: EDUCACIÓN NACIONAL PARA BOMBEROS
Observación: Se reasignó el radicado al usuario: Andres Felipe Garcia Rico con la siguiente observación: Para trami</t>
  </si>
  <si>
    <t>2024-114-000900-2</t>
  </si>
  <si>
    <t>2024-06-13 10:30:11</t>
  </si>
  <si>
    <t>easignar Radicado 2024-06-19 17:15:08
Usuario: Rainer Narval Naranjo Charrasquiel
Dependencia: SUBDIRECCIÓN ADMINISTRATIVA Y FINANCIERA
Observación: Se reasignó el radicado al usuario: Jonathan Prieto con la siguiente observación: Se reasigna Orfeo por ser de su competencia prórroga del convenio del municipio de Valledupar Cesar 167-2021</t>
  </si>
  <si>
    <t>2024-114-001765-5</t>
  </si>
  <si>
    <t>2024-06-13 16:44:21</t>
  </si>
  <si>
    <t>Reasignar Radicado 2024-07-02 11:19:38
Usuario: Luis Fernando Vargas Campo
Dependencia: GESTIÓN CONTRACTUAL
Observación: Se reasignó el radicado al usuario: Maria De Jesus Artuz Sandoval con la siguiente observación: Se asigna para dar trámite de respuesta</t>
  </si>
  <si>
    <t>veeduría ciudadana de la nación de Dagua   --</t>
  </si>
  <si>
    <t>Solicitud intervención</t>
  </si>
  <si>
    <t>STEFANY  BOLIVAR DE LA HOZ</t>
  </si>
  <si>
    <t>DERECHO DE PETICION-SOLICITUD DE INFORMACION CERTIFICADO BOMBERIL</t>
  </si>
  <si>
    <t>ALCALDÍA FLORIÁN - SANTANDER  --</t>
  </si>
  <si>
    <t>RV: SOLICITUD INFORMACIÓN DE RESOLUCIÓN Y/O DECRETO PARA CREACIÓN CUERPO DE BOMBEROS MUNICIPIO DE FLORIÁN SANTANDER</t>
  </si>
  <si>
    <t>CBV ZIPAQUIRÁ - CUNDINAMARCA  --</t>
  </si>
  <si>
    <t>SOLCITUD CONCEPTO JURIDICO DONACION</t>
  </si>
  <si>
    <t>Ronny Estiven Romero Velandia</t>
  </si>
  <si>
    <t>ALCALDIA  MUNICIPAL DE NILO  SECRETARIA GOBIERNO</t>
  </si>
  <si>
    <t>CONSULTA SOBRE TARIFA DE COBRO DE LOS CBV A ESTABLECIMIENTOS DE COMERCIO.</t>
  </si>
  <si>
    <t>cauca</t>
  </si>
  <si>
    <t>CUERPO DE BOMBEROS VOLUNTARIOS EL ORTIGAL - MIRANDA - CAUCA  -- --</t>
  </si>
  <si>
    <t>Solicitud Informacion</t>
  </si>
  <si>
    <t>Rubén Darío Rincón Sanchez</t>
  </si>
  <si>
    <t>CBV PENSILVANIA-CALDAS   --</t>
  </si>
  <si>
    <t>Concepto Jurídico.</t>
  </si>
  <si>
    <t>ALCALDÍA SAN MARTÍN - CESAR  --</t>
  </si>
  <si>
    <t>SOLICITUD DE ACOMPAÑAMIENTO</t>
  </si>
  <si>
    <t>quindio</t>
  </si>
  <si>
    <t>VEEDURIA CIUDADANA EN GESTION DEL RIESGO VIGIAS DEL CAFE   --</t>
  </si>
  <si>
    <t>RV SOLICITUD INFORMACION ARTICULO 23 CP</t>
  </si>
  <si>
    <t>Luis  Alejandro Jimenez  Castellanos</t>
  </si>
  <si>
    <t>Respuesta - solicitud alianza estratégica Dirección Nacional de Bomberos de Colombia</t>
  </si>
  <si>
    <t>Jessica Uribe Rodriguez</t>
  </si>
  <si>
    <t>CUERPO DE BOMBEROS VOLUNTARIOS DE YUMBO  YUMBO</t>
  </si>
  <si>
    <t>Solicitud Consulta</t>
  </si>
  <si>
    <t>CIRO  -- --</t>
  </si>
  <si>
    <t>Entrega de información relacionada con bomberos voluntarios de rionegro Santander.</t>
  </si>
  <si>
    <t>RV: Solicitud Consulta</t>
  </si>
  <si>
    <t>ÓSCAR  FERNANDO MATEUS  BARÓN</t>
  </si>
  <si>
    <t>DERECHO DE PETICIÓN</t>
  </si>
  <si>
    <t>CUERPO DE BOMBEROS VOLUNTARIOS DE LA TEBAIDA  sin información</t>
  </si>
  <si>
    <t>INSCRIPCION LINEA SISTEMA COMANDO INCIDENTE</t>
  </si>
  <si>
    <t>Cuerpo de Bomberos Voluntarios de Galapa  --</t>
  </si>
  <si>
    <t>SOLICITUD DE INFORMACION DERECHO DE PETICION</t>
  </si>
  <si>
    <t>CUERPO DE BOMBEROS VOLUNTARIOS DE AIPE  CB. YAILER PEREZ MEDINA</t>
  </si>
  <si>
    <t>Solicitud curso introductorio en línea del SCI</t>
  </si>
  <si>
    <t>Jorge -- Ardila Pallares</t>
  </si>
  <si>
    <t>Re: DP para la respuesta a la solicitud y consulta del estado del radicado 20241140273552</t>
  </si>
  <si>
    <t>risaralda</t>
  </si>
  <si>
    <t>ALCALDÍA DE PEREIRA  ALCALDIa pereira</t>
  </si>
  <si>
    <t>Asunto: MANUAL DE FUNCIONES Y COMPETENCIAS LABORALES DE LOS BOMBEROS DE COLOMBIA - #20240624-33755-I</t>
  </si>
  <si>
    <t>SOLICITUD CONSULTA</t>
  </si>
  <si>
    <t>VEEDURIA CIUDADANA AL CUERPO DE BOMBEROS VOLUNTARIOS DE MONIQUIRA CBVM Y BOMBERO  --</t>
  </si>
  <si>
    <t>REVOCATORIA DIRECTA RESOLUCIÓN N0. 034 del 22 DE ABRIL DEL ALO 2024</t>
  </si>
  <si>
    <t>LUIS GUILLERMO QUIÑONES BENAVIDES</t>
  </si>
  <si>
    <t>DERECHO DE PETICIÓN Y SOLICITUD COPIA DE CONTRATOS</t>
  </si>
  <si>
    <t>Valentina Alzate Herrera</t>
  </si>
  <si>
    <t>Re: INSCRIPCION LINEA SISTEMA COMANDO INCIDENTE</t>
  </si>
  <si>
    <t>JENNIFER JUBELDY  GUERRERO  CAJAMARCA</t>
  </si>
  <si>
    <t>Derecho de petición.</t>
  </si>
  <si>
    <t>CUERPO OFICIAL DE BOMBEROS DE QUIBDO  QUIBDO</t>
  </si>
  <si>
    <t>ENVIO DE INFORME DE COMODATO DEL SEGUNDO SEMESTRE DE LA UNIDAD DE INTERVENCION RAPIDA TIPO CAMIONETA</t>
  </si>
  <si>
    <t>Jiud Magnoly Gaviria Narvaez,</t>
  </si>
  <si>
    <t>flores aurora   --</t>
  </si>
  <si>
    <t>RV: Es obligatorio la inspección anual, para que le den Concepto Tecnico????</t>
  </si>
  <si>
    <t>COORDINACION DEPARTAMENTAL DE BOMBEROS DEL ATLANTICO  -- --</t>
  </si>
  <si>
    <t>REMISION OFICO 031 DE 2024 - Solicitud de información inscripción de Dignatarios</t>
  </si>
  <si>
    <t>CUERPO DE BOMBEROS VOLUNTARIOS DE LA UNION  VALLE  HERRERA HERRERA</t>
  </si>
  <si>
    <t>Soportes / Registro Nº 162-2024 / INTERMEDIO DE SISTEMA COMANDO DE INCIDENTES</t>
  </si>
  <si>
    <t>Maicol Villarreal Ospina</t>
  </si>
  <si>
    <t>PERSONERÍA MUNICIPAL DE COGUA   --</t>
  </si>
  <si>
    <t>RV: Consulta sobre tarifas de inspección de seguridad humana</t>
  </si>
  <si>
    <t>Luis  Alberto Chavez  Gonzalez</t>
  </si>
  <si>
    <t>DERECHO DE PETICION</t>
  </si>
  <si>
    <t>Información complementaria de lo relacionado con bomberos voluntarios de rionegro Santander.</t>
  </si>
  <si>
    <t>COORDINADOR EJECUTIVO DEPARTAMENTAL DE LOS BOMBEROS DE VALLE DEL CAUCA  sin información</t>
  </si>
  <si>
    <t>Respuesta solicitud acompañamiento</t>
  </si>
  <si>
    <t>ALCALDIA GOMEZ PLATA  SECRETARIA GOBIERNO</t>
  </si>
  <si>
    <t>Remisión informe de servidor público</t>
  </si>
  <si>
    <t>Solicitud concepto.</t>
  </si>
  <si>
    <t>CUERPO DE BOMBEROS VOLUNTARIOS DE SABANERA  --</t>
  </si>
  <si>
    <t>Derecho de petición Cuerpo de Bomberos Voluntarios de Sabaneta</t>
  </si>
  <si>
    <t xml:space="preserve">Nicolas Potes Rengifo </t>
  </si>
  <si>
    <t>POLICÍA NACIONAL  sin información</t>
  </si>
  <si>
    <t>RV: SOLICITUD DE INFORMACION DENTRO DE PROCESO DE REFERENCIA</t>
  </si>
  <si>
    <t>Dario Alberto Pedreros Guerra</t>
  </si>
  <si>
    <t>COMUNICACIóN PRESIDENCIA DE LA REPúBLICA  -- --</t>
  </si>
  <si>
    <t>Traslado OFI24-00108725 / GFPU - EMAIL SOLICITUD DE RESPUESTA A DERECHO DE PETICIÓN NO CONTESTADO</t>
  </si>
  <si>
    <t>JORGE HERNANDO -- --</t>
  </si>
  <si>
    <t>Fwd: cese de actividades de emergencias de El Cuerpo de Bomberos Voluntarios de El Carmen de Atrato Chocó</t>
  </si>
  <si>
    <t>Andres fernando muñoz</t>
  </si>
  <si>
    <t>JOSÉ  MANUEL  TAFFURT  PAEZ</t>
  </si>
  <si>
    <t>REQUERIMIENTO PARA CUMPLIMIENTO</t>
  </si>
  <si>
    <t>Stephanie Rodríguez Valencia</t>
  </si>
  <si>
    <t>tolima</t>
  </si>
  <si>
    <t>RODRIGO  ANDRES ZAMBRANO GOMEZ</t>
  </si>
  <si>
    <t>Documento de Valentina Giraldo</t>
  </si>
  <si>
    <t xml:space="preserve"> Ronny Estiven Romero Velandia</t>
  </si>
  <si>
    <t>JAIME -- NUMITOR --</t>
  </si>
  <si>
    <t>CALIFICACION DE ESTANDARES DE SG SST DEL CUERPO DE BOMBEROS VOLUNTARIOS DE ORITO</t>
  </si>
  <si>
    <t>2024-114-000941-2</t>
  </si>
  <si>
    <t>2024-06-14 16:40:17</t>
  </si>
  <si>
    <t>Reasignar Radicado 2024-06-17 06:56:57
Usuario: Rubén Darío Rincón Sanchez
Dependencia: INSPECCIÓN, VIGILANCIA Y CONTROL
Observación: Se reasignó el radicado al usuario: Orlando Murillo Lopez con la siguiente observación: Cordial saludo mi capitán Murillo, por favor revisar el caso presentado por el presidente de la veeduría ciudadana Nación Dagua, donde presenta dos situaciones, una de supuesta agresión a vecino de una vereda y otra de una supuesta venta de un maquina de Bomberos.</t>
  </si>
  <si>
    <t>2024-114-001769-5</t>
  </si>
  <si>
    <t>2024-06-17 09:52:33</t>
  </si>
  <si>
    <t>2024-214-000948-1</t>
  </si>
  <si>
    <t>En proceso de firma física 2024-07-04 15:06:44
Usuario: Andres Felipe Garcia Rico
Dependencia: EDUCACIÓN NACIONAL PARA BOMBEROS
Observación: El inicia proceso de firma física para el documento 2024-114-001769-5</t>
  </si>
  <si>
    <t>2024-114-000955-2</t>
  </si>
  <si>
    <t>2024-06-17 10:22:34</t>
  </si>
  <si>
    <t>Reasignar Radicado 2024-06-19 16:24:13
Usuario: Juan Pablo Ardila Figueroa
Dependencia: FORMULACIÓN, ACTUALIZACIÓN ,ACOMPAÑAMINETO NORMATIVO Y OPERATIVO
Observación: Se reasignó el radicado al usuario: Nicolas Potes Rengifo con la siguiente observación: De conformidad con lo establecido en el artículo 21 de la Ley 1437 de 2011 "Por la cual se expide el Código de Procedimiento Administrativo y de lo Contencioso Administrativo", modificado por la Ley 1755 de 2015, remito revisión para continuar con el trámite de la proyección de respuesta del radicado de entrada 2024-114-000955-2</t>
  </si>
  <si>
    <t>2024-114-001772-5</t>
  </si>
  <si>
    <t>2024-06-17 11:02:51</t>
  </si>
  <si>
    <t>Reasignar Radicado 2024-06-18 12:03:15
Usuario: Andrés Fernando Muñoz Cabrera
Dependencia: FORTALECIMIENTO BOMBERIL PARA LA RESPUESTA
Observación: Se reasignó el radicado al usuario: Ronny Estiven Romero Velandia con la siguiente observación: Se remite porque el peticionario solicita Concepto Jurídico</t>
  </si>
  <si>
    <t>2024-114-001790-5</t>
  </si>
  <si>
    <t>2024-06-19 15:20:44</t>
  </si>
  <si>
    <t>Reasignar Radicado 2024-06-19 16:18:51
Usuario: Juan Pablo Ardila Figueroa
Dependencia: FORMULACIÓN, ACTUALIZACIÓN ,ACOMPAÑAMINETO NORMATIVO Y OPERATIVO
Observación: Se reasignó el radicado al usuario: Andrea Bibiana Castañeda Durán con la siguiente observación: Emitir respuesta a consulta de forma prioritaria. gracias</t>
  </si>
  <si>
    <t>2024-114-001796-5</t>
  </si>
  <si>
    <t>2024-06-20 10:44:21</t>
  </si>
  <si>
    <t>Reasignar Radicado 2024-06-28 12:10:04
Usuario: Luis Alberto Valencia Pulido
Dependencia: COORDINACIÓN OPERATIVA
Observación: Se reasignó el radicado al usuario: Rubén Darío Rincón Sanchez con la siguiente observación: se reasigna por competencia y para fines pertinentes</t>
  </si>
  <si>
    <t>2024-114-001797-5</t>
  </si>
  <si>
    <t>2024-06-20 10:47:23</t>
  </si>
  <si>
    <t>Reasignar Radicado 2024-06-26 17:19:49
Usuario: Juan Pablo Ardila Figueroa
Dependencia: FORMULACIÓN, ACTUALIZACIÓN ,ACOMPAÑAMINETO NORMATIVO Y OPERATIVO
Observación: Se reasignó el radicado al usuario: Jorge Enrique Restrepo Sanguino con la siguiente observación: Dr. Jorge Sanguino, proyectar respuesta puntual sobre la donacion de predios a los cuerpos de bomberos. Gracias</t>
  </si>
  <si>
    <t>2024-114-001802-5</t>
  </si>
  <si>
    <t>2024-06-20 16:42:51</t>
  </si>
  <si>
    <t xml:space="preserve"> Reasignar Radicado 2024-06-26 17:25:21
Usuario: Juan Pablo Ardila Figueroa
Dependencia: FORMULACIÓN, ACTUALIZACIÓN ,ACOMPAÑAMINETO NORMATIVO Y OPERATIVO
Observación: Se reasignó el radicado al usuario: Jorge Enrique Restrepo Sanguino con la siguiente observación: Dr. Jorge, es relevante proyectar la respuesta desde su experiencia y conocimiento normativo de la funcionalidad de la entidad . Mil gracias</t>
  </si>
  <si>
    <t>2024-114-001803-5</t>
  </si>
  <si>
    <t>2024-06-21 09:42:39</t>
  </si>
  <si>
    <t>Reasignar Radicado 2024-06-26 17:28:56
Usuario: Juan Pablo Ardila Figueroa
Dependencia: FORMULACIÓN, ACTUALIZACIÓN ,ACOMPAÑAMINETO NORMATIVO Y OPERATIVO
Observación: Se reasignó el radicado al usuario: Jorge Enrique Restrepo Sanguino con la siguiente observación: Dr. Jorge, es relevante proyectar la respuesta desde su experiencia y conocimiento normativo de la funcionalidad de la entidad. Mil gracias PRIORIDAD MUY ALTA.</t>
  </si>
  <si>
    <t>2024-114-001024-2</t>
  </si>
  <si>
    <t>2024-06-21 10:05:17</t>
  </si>
  <si>
    <t>Reasignar Radicado 2024-07-04 14:57:51
Usuario: Edgar Alexander Maya Lopez
Dependencia: EDUCACIÓN NACIONAL PARA BOMBEROS
Observación: Se reasignó el radicado al usuario: Jessica Uribe Rodriguez con la siguiente observación: Para tr</t>
  </si>
  <si>
    <t>2024-114-001041-2</t>
  </si>
  <si>
    <t>2024-06-21 17:06:37</t>
  </si>
  <si>
    <t>Reasignar Radicado 2024-06-26 18:04:54
Usuario: Juan Pablo Ardila Figueroa
Dependencia: FORMULACIÓN, ACTUALIZACIÓN ,ACOMPAÑAMINETO NORMATIVO Y OPERATIVO
Observación: Se reasignó el radicado al usuario: Nicolas Potes Rengifo con la siguiente observación: proyectar respuesta puntual respecto de las obligaciones contraídas por las partes en el contrato suscrito. Gracias</t>
  </si>
  <si>
    <t>2024-114-001808-5</t>
  </si>
  <si>
    <t>2024-06-21 17:12:36</t>
  </si>
  <si>
    <t xml:space="preserve"> Reasignar Radicado 2024-06-26 18:15:54
Usuario: Juan Pablo Ardila Figueroa
Dependencia: FORMULACIÓN, ACTUALIZACIÓN ,ACOMPAÑAMINETO NORMATIVO Y OPERATIVO
Observación: Se reasignó el radicado al usuario: Jorge Enrique Restrepo Sanguino con la siguiente observación: Dr Jorge, trasladar por competencia. Gracias</t>
  </si>
  <si>
    <t>2024-114-001810-5</t>
  </si>
  <si>
    <t>2024-06-24 09:49:54</t>
  </si>
  <si>
    <t>Reasignar Radicado 2024-06-26 18:19:30
Usuario: Juan Pablo Ardila Figueroa
Dependencia: FORMULACIÓN, ACTUALIZACIÓN ,ACOMPAÑAMINETO NORMATIVO Y OPERATIVO
Observación: Se reasignó el radicado al usuario: Nicolas Potes Rengifo con la siguiente observación: Dr Nicolas, es la misma peticion 041-2, generar unica respuesta</t>
  </si>
  <si>
    <t>2024-114-001813-5</t>
  </si>
  <si>
    <t>2024-06-24 10:45:33</t>
  </si>
  <si>
    <t xml:space="preserve"> Reasignar Radicado 2024-07-02 15:07:35
Usuario: Edgar Alexander Maya Lopez
Dependencia: EDUCACIÓN NACIONAL PARA BOMBEROS
Observación: Se reasignó el radicado al usuario: Andres Felipe Garcia Rico con la siguiente observación: Para tramite</t>
  </si>
  <si>
    <t>2024-114-001053-2</t>
  </si>
  <si>
    <t>2024-06-24 11:55:25</t>
  </si>
  <si>
    <t>Reasignar Radicado 2024-06-24 15:02:06
Usuario: Edgar Alexander Maya Lopez
Dependencia: EDUCACIÓN NACIONAL PARA BOMBEROS
Observación: Se reasignó el radicado al usuario: Edwin Alfonso Zamora Oyola con la siguiente observación: Para tramit</t>
  </si>
  <si>
    <t>2024-114-001816-5</t>
  </si>
  <si>
    <t>2024-06-24 11:59:39</t>
  </si>
  <si>
    <t xml:space="preserve"> Reasignar Radicado 2024-06-26 18:28:39
Usuario: Juan Pablo Ardila Figueroa
Dependencia: FORMULACIÓN, ACTUALIZACIÓN ,ACOMPAÑAMINETO NORMATIVO Y OPERATIVO
Observación: Se reasignó el radicado al usuario: Rubén Darío Rincón Sanchez con la siguiente observación: Solicitud copia del informe técnico del proceso de verificación de las condiciones técnicas operativas en referencia al Cuerpo de Bomberos Voluntario de Galapa Atlántico, por parte del equipo IVC de la Dirección Nacional de Bomberos Colombia, realizada para las fechas indicadas proceso de inspección, vigilancia y control</t>
  </si>
  <si>
    <t>2024-114-001058-2</t>
  </si>
  <si>
    <t>2024-06-24 14:54:07</t>
  </si>
  <si>
    <t xml:space="preserve"> Reasignar Radicado 2024-06-24 15:02:06
Usuario: Edgar Alexander Maya Lopez
Dependencia: EDUCACIÓN NACIONAL PARA BOMBEROS
Observación: Se reasignó el radicado al usuario: Edwin Alfonso Zamora Oyola con la siguiente observación: Para tramit</t>
  </si>
  <si>
    <t>2024-114-001063-2</t>
  </si>
  <si>
    <t>2024-06-24 15:10:16</t>
  </si>
  <si>
    <t>Reasignar Radicado 2024-06-27 13:54:13
Usuario: Ronny Estiven Romero Velandia
Dependencia: SUBDIRECCIÓN ESTRATÉGICA Y DE COORDINACIÓN BOMBERIL
Observación: Se reasignó el radicado al usuario: Andrea Bibiana Castañeda Durán con la siguiente observación: para su trámite, mismo radicado del 20241140273552; 2024-114-001160-5;</t>
  </si>
  <si>
    <t>2024-114-001817-5</t>
  </si>
  <si>
    <t>2024-06-24 15:38:17</t>
  </si>
  <si>
    <t xml:space="preserve"> Reasignar Radicado 2024-06-26 14:28:28
Usuario: Stephanie Rodríguez Valencia
Dependencia: INSPECCIÓN, VIGILANCIA Y CONTROL
Observación: Se reasignó el radicado al usuario: Rubén Darío Rincón Sanchez con la siguiente observación: Para trámite y respuesta</t>
  </si>
  <si>
    <t>2024-114-001819-5</t>
  </si>
  <si>
    <t>2024-06-25 10:23:50</t>
  </si>
  <si>
    <t xml:space="preserve"> Reasignar Radicado 2024-06-26 18:49:54
Usuario: Juan Pablo Ardila Figueroa
Dependencia: FORMULACIÓN, ACTUALIZACIÓN ,ACOMPAÑAMINETO NORMATIVO Y OPERATIVO
Observación: Se reasignó el radicado al usuario: Nicolas Potes Rengifo con la siguiente observación: Dr. Nicolas Petición repetitiva radicados 041-2 / 1810-5</t>
  </si>
  <si>
    <t>2024-114-001082-2</t>
  </si>
  <si>
    <t>2024-06-25 11:03:46</t>
  </si>
  <si>
    <t>Reasignar Radicado 2024-06-26 19:00:04
Usuario: Juan Pablo Ardila Figueroa
Dependencia: FORMULACIÓN, ACTUALIZACIÓN ,ACOMPAÑAMINETO NORMATIVO Y OPERATIVO
Observación: Se reasignó el radicado al usuario: Rubén Darío Rincón Sanchez con la siguiente observación: No amerita respuesta, INFORMATIVA asunto Petición de REVOCATORIA DIRECTA contra la Resolución No. 034 del 22 de abril de 2024, expedida por la Gobernación de Boyacá, “Por la cual inscriben como DIGNATARIOS DEL CUERPO DE BOMBEROS VOLUNTARIOS DE MONIQUIRÁ -BOYACÁ".</t>
  </si>
  <si>
    <t>2024-114-001821-5</t>
  </si>
  <si>
    <t>2024-06-25 11:42:15</t>
  </si>
  <si>
    <t>Reasignar Radicado 2024-06-27 13:46:49
Usuario: Luis Fernando Vargas Campo
Dependencia: GESTIÓN CONTRACTUAL
Observación: Se reasignó el radicado al usuario: Valentina Alzate Herrera con la siguiente observación: Se remite para dar tramite y respuesta oportuna.</t>
  </si>
  <si>
    <t>2024-114-001090-2</t>
  </si>
  <si>
    <t>2024-06-25 14:34:13</t>
  </si>
  <si>
    <t xml:space="preserve"> Reasignar Radicado 2024-06-27 09:51:22
Usuario: Edgar Alexander Maya Lopez
Dependencia: EDUCACIÓN NACIONAL PARA BOMBEROS
Observación: Se reasignó el radicado al usuario: Edwin Alfonso Zamora Oyola con la siguiente observación: Para tramit</t>
  </si>
  <si>
    <t>2024-114-001822-5</t>
  </si>
  <si>
    <t>2024-06-25 14:43:09</t>
  </si>
  <si>
    <t xml:space="preserve"> Reasignar Radicado 2024-06-26 19:05:57
Usuario: Juan Pablo Ardila Figueroa
Dependencia: FORMULACIÓN, ACTUALIZACIÓN ,ACOMPAÑAMINETO NORMATIVO Y OPERATIVO
Observación: Se reasignó el radicado al usuario: Jorge Enrique Restrepo Sanguino con la siguiente observación: Dr. Jorge, es relevante proyectar la respuesta numeral por numeral puntualmente, desde su experiencia y conocimiento normativo de la funcionalidad de la entidad. Mil gracias.</t>
  </si>
  <si>
    <t>2024-114-001092-2</t>
  </si>
  <si>
    <t>2024-06-25 14:48:01</t>
  </si>
  <si>
    <t xml:space="preserve"> Reasignar Radicado 2024-07-02 14:54:04
Usuario: Andrés Fernando Muñoz Cabrera
Dependencia: FORTALECIMIENTO BOMBERIL PARA LA RESPUESTA
Observación: Se reasignó el radicado al usuario: Jiud Magnoly Gaviria Narvaez con la siguiente observación: Se reasigna a la contratista encargada de las supervisiones Jiud Gabiria, el día 02/07/2024</t>
  </si>
  <si>
    <t>2024-114-001096-2</t>
  </si>
  <si>
    <t>2024-06-25 15:24:28</t>
  </si>
  <si>
    <t>Reasignar Radicado 2024-06-26 19:11:15
Usuario: Juan Pablo Ardila Figueroa
Dependencia: FORMULACIÓN, ACTUALIZACIÓN ,ACOMPAÑAMINETO NORMATIVO Y OPERATIVO
Observación: Se reasignó el radicado al usuario: Andrea Bibiana Castañeda Durán con la siguiente observación: Dra. Andrea, remitir por competencia al cuerpo de bomberos , Gracias</t>
  </si>
  <si>
    <t>2024-114-001824-5</t>
  </si>
  <si>
    <t>2024-06-25 15:25:32</t>
  </si>
  <si>
    <t>Reasignar Radicado 2024-06-26 19:14:14
Usuario: Juan Pablo Ardila Figueroa
Dependencia: FORMULACIÓN, ACTUALIZACIÓN ,ACOMPAÑAMINETO NORMATIVO Y OPERATIVO
Observación: Se reasignó el radicado al usuario: Andrea Bibiana Castañeda Durán con la siguiente observación: Dra. Andrea, no amerita respuesta informativa archivar, Gracias</t>
  </si>
  <si>
    <t>2024-114-001102-2</t>
  </si>
  <si>
    <t>2024-06-26 09:57:53</t>
  </si>
  <si>
    <t>Reasignar Radicado 2024-06-26 19:18:16
Usuario: Juan Pablo Ardila Figueroa
Dependencia: FORMULACIÓN, ACTUALIZACIÓN ,ACOMPAÑAMINETO NORMATIVO Y OPERATIVO
Observación: Se reasignó el radicado al usuario: Andrea Bibiana Castañeda Durán con la siguiente observación: Dra. Andrea, es relevante proyectar la respuesta en terminos a la PERSONERIA desde su experiencia y conocimiento de la entidad como lineamiento institucional. Mil gracias</t>
  </si>
  <si>
    <t>2024-114-001825-5</t>
  </si>
  <si>
    <t>2024-06-26 10:19:35</t>
  </si>
  <si>
    <t>Reasignar Radicado 2024-06-26 19:18:16
Usuario: Juan Pablo Ardila Figueroa
Dependencia: FORMULACIÓN, ACTUALIZACIÓN ,ACOMPAÑAMINETO NORMATIVO Y OPERATIVO
Observación: Se reasignó el radicado al usuario: Andrea Bibiana Castañeda Durán con la siguiente observación: Dra. Andrea, es relevante proyectar la respuesta en terminos a la PERSONERIA desde su experiencia y conocimiento de la entidad como lineamiento institucional. Mil gracias.</t>
  </si>
  <si>
    <t>2024-114-001829-5</t>
  </si>
  <si>
    <t>2024-06-26 10:58:31</t>
  </si>
  <si>
    <t>Reasignar Radicado 2024-06-27 09:40:12
Usuario: Luis Alberto Valencia Pulido
Dependencia: COORDINACIÓN OPERATIVA
Observación: Se reasignó el radicado al usuario: Edwin Alfonso Zamora Oyola con la siguiente observación: Se envía por competencia y para fines pertinentes</t>
  </si>
  <si>
    <t>2024-114-001832-5</t>
  </si>
  <si>
    <t>2024-06-26 14:55:53</t>
  </si>
  <si>
    <t>Reasignar Radicado 2024-06-26 19:24:49
Usuario: Juan Pablo Ardila Figueroa
Dependencia: FORMULACIÓN, ACTUALIZACIÓN ,ACOMPAÑAMINETO NORMATIVO Y OPERATIVO
Observación: Se reasignó el radicado al usuario: Jorge Enrique Restrepo Sanguino con la siguiente observación: Dr. Jorge, trasladar por competencia a tribunal disciplinario y demas entidades. gracias</t>
  </si>
  <si>
    <t>2024-114-001125-2</t>
  </si>
  <si>
    <t>2024-06-27 10:05:12</t>
  </si>
  <si>
    <t xml:space="preserve"> Reasignar Radicado 2024-07-02 10:28:34
Usuario: Juan Pablo Ardila Figueroa
Dependencia: FORMULACIÓN, ACTUALIZACIÓN ,ACOMPAÑAMINETO NORMATIVO Y OPERATIVO
Observación: Se reasignó el radicado al usuario: Andrea Bibiana Castañeda Durán con la siguiente observación: Dra. Andrea, no amerita respuesta informativa archivar, Gracias</t>
  </si>
  <si>
    <t>2024-114-001138-2</t>
  </si>
  <si>
    <t>2024-06-27 14:47:19</t>
  </si>
  <si>
    <t>Reasignar Radicado 2024-07-02 10:24:20
Usuario: Juan Pablo Ardila Figueroa
Dependencia: FORMULACIÓN, ACTUALIZACIÓN ,ACOMPAÑAMINETO NORMATIVO Y OPERATIVO
Observación: Se reasignó el radicado al usuario: Jorge Enrique Restrepo Sanguino con la siguiente observación: Dr. Jorge trasladar petición por competencia funcional al tribunal disciplinario.</t>
  </si>
  <si>
    <t>2024-114-001139-2</t>
  </si>
  <si>
    <t>2024-06-27 14:56:52</t>
  </si>
  <si>
    <t xml:space="preserve"> Reasignar Radicado 2024-07-02 09:39:48
Usuario: Juan Pablo Ardila Figueroa
Dependencia: FORMULACIÓN, ACTUALIZACIÓN ,ACOMPAÑAMINETO NORMATIVO Y OPERATIVO
Observación: Se reasignó el radicado al usuario: Jorge Enrique Restrepo Sanguino con la siguiente observación: - Dr Jorge, Emitir respuesta a consulta de forma prioritaria dentro de los términos. Gracias</t>
  </si>
  <si>
    <t>2024-114-001144-2</t>
  </si>
  <si>
    <t>2024-06-27 16:15:26</t>
  </si>
  <si>
    <t>Reasignar Radicado 2024-07-02 09:29:53
Usuario: Juan Pablo Ardila Figueroa
Dependencia: FORMULACIÓN, ACTUALIZACIÓN ,ACOMPAÑAMINETO NORMATIVO Y OPERATIVO
Observación: Se reasignó el radicado al usuario: Nicolas Potes Rengifo con la siguiente observación: - Emitir respuesta a consulta de forma prioritaria dentro de los términos, revisar los terminos de referencia del concurso de bomberos de la CNSC . Gracias</t>
  </si>
  <si>
    <t>2024-114-001715-5</t>
  </si>
  <si>
    <t>2024-06-04 14:13:39</t>
  </si>
  <si>
    <t>Reasignar Radicado 2024-06-06 16:20:05
Usuario: PROSPERO ANTONIO CARBONELL TANGARIFE
Dependencia: GESTIÓN JURÍDICA
Observación: Se reasignó el radicado al usuario: Dario Alberto Pedreros Guerra con la siguiente observación: Se remite a esa Subdirección por tratarse de un asunto de su competencia.</t>
  </si>
  <si>
    <t>2024-114-001723-5</t>
  </si>
  <si>
    <t>2024-06-05 09:55:07</t>
  </si>
  <si>
    <t xml:space="preserve"> Reasignar Radicado 2024-06-12 13:28:11
Usuario: Juan Pablo Ardila Figueroa
Dependencia: FORMULACIÓN, ACTUALIZACIÓN ,ACOMPAÑAMINETO NORMATIVO Y OPERATIVO
Observación: Se reasignó el radicado al usuario: Jorge Enrique Restrepo Sanguino con la siguiente observación: Para responder remitir por competencia a la Procuraduría Supervigilancia al Derecho de Petición, con copia a Presidencia y al peticionario inicial</t>
  </si>
  <si>
    <t>2024-114-001779-5</t>
  </si>
  <si>
    <t>2024-06-18 12:04:51</t>
  </si>
  <si>
    <t>Reasignar Radicado 2024-07-08 11:00:38
Usuario: Juan Carlos Fontalvo Vera
Dependencia: DIRECCION GENERAL
Observación: Se reasignó el radicado al usuario: Andrés Fernando Muñoz Cabrera con la siguiente observación: por se asunto de su competencia, con implicaciones de fortalecimiento y asistencia en territorio. para su conocimiento y tramite pertinente</t>
  </si>
  <si>
    <t>2024-114-001782-5</t>
  </si>
  <si>
    <t>2024-06-18 14:38:18</t>
  </si>
  <si>
    <t>Reasignar Radicado 2024-07-04 15:23:03
Usuario: Rubén Darío Rincón Sanchez
Dependencia: INSPECCIÓN, VIGILANCIA Y CONTROL
Observación: Se reasignó el radicado al usuario: Stephanie Rodríguez Valencia con la siguiente observación: Para respuest</t>
  </si>
  <si>
    <t>2024-114-001136-2</t>
  </si>
  <si>
    <t>2024-06-27 14:38:38</t>
  </si>
  <si>
    <t xml:space="preserve"> Reasignar Radicado 2024-07-10 10:02:13
Usuario: Andrea Bibiana Castañeda Durán
Dependencia: FORMULACIÓN, ACTUALIZACIÓN ,ACOMPAÑAMINETO NORMATIVO Y OPERATIVO
Observación: Se reasignó el radicado al usuario: Ronny Estiven Romero Velandia con la siguiente observación: Paras su trámite</t>
  </si>
  <si>
    <t>2024-114-000839-2</t>
  </si>
  <si>
    <t>2024-06-07 12:00:30</t>
  </si>
  <si>
    <t>Devolver radicado 2024-06-13 15:31:08
Usuario: Orlando Murillo Lopez
Dependencia: INSPECCIÓN, VIGILANCIA Y CONTROL
Observación: Se realizó la devolución del radicado al usuario Rubén Darío Rincón Sanchez, con la siguiente descripción: El Cuerpo de Bomberos Voluntarios de Orito Putumayo estuvo en un proceso de IVC en el cual desconozco el proceso, asi mismo analizando el orfeo, es una copia de los estandares minimos de seguridad salud en el trabajo, se recomienda adjuntar al proceso con la institucion Bomberil y archivar.</t>
  </si>
  <si>
    <t>DEFENSORÍA DEL PUEBLO   --</t>
  </si>
  <si>
    <t>REQUERIMIENTO SOLICITUD INFORMACIÓN EN LA ATENCIÓN DE DESASTRES RECIENTES OCURRIDOS EN EL PAÍS.</t>
  </si>
  <si>
    <t>2024-114-001781-5</t>
  </si>
  <si>
    <t>2024-06-18 14:24:01</t>
  </si>
  <si>
    <t>2024-212-000925-1</t>
  </si>
  <si>
    <t>En proceso de firma física 2024-07-03 09:40:28
Usuario: Luis Alberto Valencia Pulido
Dependencia: COORDINACIÓN OPERATIVA
Observación: El inicia proceso de firma física para el documento RESPUESTA DESASTRES NATURALES</t>
  </si>
  <si>
    <t>CUERPO DE BOMBEROS VOLUNTARIOS DE GACHANCIPA  -- --</t>
  </si>
  <si>
    <t>PRESENTACION PROYECTO CAMION CISTERNA NPS 4X4 , PARA EL CUERPO DE BOMBEROS VOLUNTARIOS DE GACHANCIPA</t>
  </si>
  <si>
    <t>2024-114-000861-2</t>
  </si>
  <si>
    <t>2024-06-11 12:36:05</t>
  </si>
  <si>
    <t>DIDIER ALEJANDRO  ACEVEDO  ARDILA</t>
  </si>
  <si>
    <t>Solicitud.</t>
  </si>
  <si>
    <t>2024-114-001710-5</t>
  </si>
  <si>
    <t>2024-06-04 09:29:17</t>
  </si>
  <si>
    <t>2024-212-000833-1</t>
  </si>
  <si>
    <t>Finalizar radicado 2024-06-19 14:27:31
Usuario: Luis Alberto Valencia Pulido
Dependencia: COORDINACIÓN OPERATIVA
Observación: SE DA RESPUESTA AL PETICIONARIO EL DIA 19 DE JUNIO PARA FINES PERTIENTES</t>
  </si>
  <si>
    <t>PDF</t>
  </si>
  <si>
    <t>N/A</t>
  </si>
  <si>
    <t>CBV PUERTO LLERAS - META   --</t>
  </si>
  <si>
    <t>SOLICITUD DE RGISTRO</t>
  </si>
  <si>
    <t>Mercedes Catalina Rincón Quintero</t>
  </si>
  <si>
    <t>2024-114-000718-2</t>
  </si>
  <si>
    <t>2024-06-04 12:24:47</t>
  </si>
  <si>
    <t>2024-214-000677-1</t>
  </si>
  <si>
    <t>Finalizar radicado 2024-06-06 13:02:39
Usuario: Mercedes Catalina Rincón Quintero
Dependencia: EDUCACIÓN NACIONAL PARA BOMBEROS
Observación: se da respuesta a registro 236-2024.</t>
  </si>
  <si>
    <t>Rafael  palomino  marmolejo</t>
  </si>
  <si>
    <t>Solictud cambio coordinador de curso</t>
  </si>
  <si>
    <t>2024-114-001719-5</t>
  </si>
  <si>
    <t>2024-214-000671-1</t>
  </si>
  <si>
    <t>Finalizar radicado 2024-06-05 15:18:06
Usuario: Mercedes Catalina Rincón Quintero
Dependencia: EDUCACIÓN NACIONAL PARA BOMBEROS
Observación: Se da respuesta a cambio de coordinador 140-2024.</t>
  </si>
  <si>
    <t>MANUEL ENRIQUE  SALAZAR --</t>
  </si>
  <si>
    <t>peticion</t>
  </si>
  <si>
    <t>2024-114-001733-5</t>
  </si>
  <si>
    <t>2024-06-05 16:49:52</t>
  </si>
  <si>
    <t>2024-313-000888-1</t>
  </si>
  <si>
    <t>e Finalizar radicado 2024-06-27 13:39:03
Usuario: Valentina Alzate Herrera
Dependencia: GESTIÓN CONTRACTUAL
Observación: Se archiva, se cargó documento firmado el cual se envió vía correo</t>
  </si>
  <si>
    <t>GOBERNACIÓN DE BOYACÁ   --</t>
  </si>
  <si>
    <t>S-2024-002471-SALDPS: Traslado por competencia petición radicado quyne E-2024-042367-VU.</t>
  </si>
  <si>
    <t>CUERPO DE BOMBEROS VOLUNTARIOS DE YOPAL  sin información</t>
  </si>
  <si>
    <t>Fwd: Solicitud registro DNBC _ CFB Yopal</t>
  </si>
  <si>
    <t>2024-114-001752-5</t>
  </si>
  <si>
    <t>2024-06-11 09:56:45</t>
  </si>
  <si>
    <t>2024-212-000813-1</t>
  </si>
  <si>
    <t>Finalizar radicado 2024-06-19 09:46:17
Usuario: Luis Alberto Valencia Pulido
Dependencia: COORDINACIÓN OPERATIVA
Observación: se da respuesta al peticionario el día 19 de junio del 2024 para fines pertinentes por el correo de respuesta ciudadano.</t>
  </si>
  <si>
    <t>2024-114-000859-2</t>
  </si>
  <si>
    <t>2024-06-11 11:23:21</t>
  </si>
  <si>
    <t>2024-214-000784-1</t>
  </si>
  <si>
    <t>Finalizar radicado 2024-06-17 13:47:21
Usuario: Mercedes Catalina Rincón Quintero
Dependencia: EDUCACIÓN NACIONAL PARA BOMBEROS
Observación: Se da respuesta a registro 242-2024</t>
  </si>
  <si>
    <t>Solicitud registro DNBC _ CFB Yopal</t>
  </si>
  <si>
    <t>2024-114-000885-2</t>
  </si>
  <si>
    <t>2024-06-12 13:38:13</t>
  </si>
  <si>
    <t>2024-214-000785-1</t>
  </si>
  <si>
    <t>Finalizar radicado 2024-06-17 14:02:30
Usuario: Mercedes Catalina Rincón Quintero
Dependencia: EDUCACIÓN NACIONAL PARA BOMBEROS
Observación: Se da respuesta a registro 243-2024</t>
  </si>
  <si>
    <t>CUERPO DE BOMBEROS VOLUNTARIOS DE HONDA  sin información</t>
  </si>
  <si>
    <t>Solicitud</t>
  </si>
  <si>
    <t>2024-114-000908-2</t>
  </si>
  <si>
    <t>2024-06-13 13:52:32</t>
  </si>
  <si>
    <t>2024-214-000786-1</t>
  </si>
  <si>
    <t>Finalizar radicado 2024-06-17 14:18:39
Usuario: Mercedes Catalina Rincón Quintero
Dependencia: EDUCACIÓN NACIONAL PARA BOMBEROS
Observación: Se da respuesta a cambio de fecha 194-2024.</t>
  </si>
  <si>
    <t>JAVIER ALEJANDRO VELEZ PALOMA  -- --</t>
  </si>
  <si>
    <t>Comparto 'Derecho de petición DNBC-1' contigo</t>
  </si>
  <si>
    <t>2024-114-001814-5</t>
  </si>
  <si>
    <t>2024-06-24 11:01:47</t>
  </si>
  <si>
    <t>2024-212-000868-1</t>
  </si>
  <si>
    <t>Finalizar radicado 2024-06-24 15:43:21
Usuario: Luis Alberto Valencia Pulido
Dependencia: COORDINACIÓN OPERATIVA
Observación: se envia respuesta al peticionario para fines pertinentes via correo electrónico el día 24 de junio</t>
  </si>
  <si>
    <t>Cundinamarca</t>
  </si>
  <si>
    <t>SEPTIMO DIA  --</t>
  </si>
  <si>
    <t>Solicitud de información Séptimo Día Caracol Televisión</t>
  </si>
  <si>
    <t>2024-114-001135-2</t>
  </si>
  <si>
    <t>2024-06-27 14:34:23</t>
  </si>
  <si>
    <t xml:space="preserve"> 2024-212-000914-1</t>
  </si>
  <si>
    <t>Finalizar radicado 2024-07-02 13:53:49
Usuario: Luis Alberto Valencia Pulido
Dependencia: COORDINACIÓN OPERATIVA
Observación: SE DA RESPUESTA VIA CORREO ELECTRONICO EL DIA 02 DE JULIO</t>
  </si>
  <si>
    <t>ALCALDÍA CUBARRAL META   --</t>
  </si>
  <si>
    <t>(CUBARRAL - META) - Manifestación de intención y remisión de documentos para proyecto de infraestructura (Estudios, diseños y construcción de estación...</t>
  </si>
  <si>
    <t>ALCALDIA VALLE DE SAN JOSE - SANTANDER   --</t>
  </si>
  <si>
    <t>Solicitud Proyecto Construcción Casa Estación de Bomberos para el municipio de Valle de San José – Santander.</t>
  </si>
  <si>
    <t>2024-114-000704-2</t>
  </si>
  <si>
    <t>2024-06-04 10:16:45</t>
  </si>
  <si>
    <t>Finalizar radicado 2024-07-09 15:08:56
Usuario: Jonathan Prieto
Dependencia: FORTALECIMIENTO BOMBERIL PARA LA RESPUESTA
Observación: Se finaliza toda vez que se envió por medio de correo electrónico el día 9 de julio del 2024</t>
  </si>
  <si>
    <t>2024-114-000710-2</t>
  </si>
  <si>
    <t>2024-06-04 11:27:57</t>
  </si>
  <si>
    <t>2024-213-000990-1</t>
  </si>
  <si>
    <t>Finalizar radicado 2024-07-09 15:48:14
Usuario: Jonathan Prieto
Dependencia: FORTALECIMIENTO BOMBERIL PARA LA RESPUESTA
Observación: Se finaliza toda vez que se envió por medio de correo electrónico el día 9 de julio del 2024</t>
  </si>
  <si>
    <t>Antioquia</t>
  </si>
  <si>
    <t>LUIS GONZALO -- RESTREPO</t>
  </si>
  <si>
    <t>DOCUMENTOS</t>
  </si>
  <si>
    <t>2024-114-000754-2</t>
  </si>
  <si>
    <t>2024-06-04 17:51:13</t>
  </si>
  <si>
    <t xml:space="preserve"> Reasignar Radicado 2024-07-04 15:11:29
Usuario: Edgar Alexander Maya Lopez
Dependencia: EDUCACIÓN NACIONAL PARA BOMBEROS
Observación: Se reasignó el radicado al usuario: Maicol Villarreal Ospina con la siguiente observación: Para tra</t>
  </si>
  <si>
    <t xml:space="preserve">magdalena </t>
  </si>
  <si>
    <t>ALCALDÍA PIVIJAY   --</t>
  </si>
  <si>
    <t>Manifestación de interés para postulación del municipio de Pivijay</t>
  </si>
  <si>
    <t>CUERPO DE BOMBEROS VOLUNTARIOS DE PEREIRA  sin información haidencastillo@hotmail.com</t>
  </si>
  <si>
    <t>Re: Solicitud Habilitación Plataforma SCI</t>
  </si>
  <si>
    <t>GOBERNACIÓN DE CUNDINAMARCA   --</t>
  </si>
  <si>
    <t>Posibles irregularidades con la administración de los recursos y operatividad del cuerpo de bomberos de Quebradanegra</t>
  </si>
  <si>
    <t>ALCLADÍA AIPE-HUILA  --</t>
  </si>
  <si>
    <t>Presentación documentos proyecto "Construcción y dotación de la sede del Cuerpo de Bomberos Voluntarios del Municipio de Aipe Huila"</t>
  </si>
  <si>
    <t>nariño</t>
  </si>
  <si>
    <t>ALCALDÍA BARBACOAS - NARIÑO  --</t>
  </si>
  <si>
    <t>Fwd: DOCUMENTOS PROYECTO BOMBEROS - BARBACOAS</t>
  </si>
  <si>
    <t>norte de santander</t>
  </si>
  <si>
    <t>ALCALDÍA VILLA DEL ROSARIO - NORTE DE SANTANDER   --</t>
  </si>
  <si>
    <t>RE: habitatambientegestiondelriesgo@villarosario.gov.co sent you ESTUDIOS Y DISEÑOS ESTACION DE BOMBEROS VILLA DEL ROSARIO NORTE DE SANTANDER - copia ...</t>
  </si>
  <si>
    <t>Elemento compartido contigo: "PROYECTO CONSTRUCCIÓN SEDE BOMBEROS AIPE HUILA-20240605T224741Z-001.zip"</t>
  </si>
  <si>
    <t>CBV LOS FUNDADORES - QUINDIO  --</t>
  </si>
  <si>
    <t>SOLICITUD</t>
  </si>
  <si>
    <t>2024-114-000765-2</t>
  </si>
  <si>
    <t>2024-06-05 10:44:59</t>
  </si>
  <si>
    <t xml:space="preserve"> Crear Radicado 2024-06-05 10:45:03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</si>
  <si>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2024-114-000766-2</t>
  </si>
  <si>
    <t>2024-06-05 10:47:14</t>
  </si>
  <si>
    <t xml:space="preserve"> Reasignar Radicado 2024-07-04 15:07:09
Usuario: Edgar Alexander Maya Lopez
Dependencia: EDUCACIÓN NACIONAL PARA BOMBEROS
Observación: Se reasignó el radicado al usuario: Edwin Alfonso Zamora Oyola con la siguiente observación: Para tramite</t>
  </si>
  <si>
    <t>2024-114-001725-5</t>
  </si>
  <si>
    <t>2024-06-05 11:38:13</t>
  </si>
  <si>
    <t>Crear Radicado 2024-06-05 11:38:17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</si>
  <si>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2024-114-001726-5</t>
  </si>
  <si>
    <t>2024-06-05 12:13:06</t>
  </si>
  <si>
    <t>Crear Radicado 2024-06-05 12:13:09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</si>
  <si>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2024-114-001730-5</t>
  </si>
  <si>
    <t>2024-06-05 16:05:23</t>
  </si>
  <si>
    <t xml:space="preserve"> Crear Radicado 2024-06-05 16:05:43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</si>
  <si>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2024-114-000805-2</t>
  </si>
  <si>
    <t>2024-06-06 09:02:06</t>
  </si>
  <si>
    <t>Crear Radicado 2024-06-06 09:02:09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</si>
  <si>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2024-114-000808-2</t>
  </si>
  <si>
    <t>2024-06-06 10:32:32</t>
  </si>
  <si>
    <t>d Crear Radicado 2024-06-06 10:32:39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</si>
  <si>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2024-114-000810-2</t>
  </si>
  <si>
    <t>2024-06-06 11:04:21</t>
  </si>
  <si>
    <t>Crear Radicado 2024-06-06 11:04:24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</si>
  <si>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2024-114-000821-2</t>
  </si>
  <si>
    <t>2024-06-06 15:04:27</t>
  </si>
  <si>
    <t>Crear Radicado 2024-06-06 15:04:30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</si>
  <si>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2024-114-001740-5</t>
  </si>
  <si>
    <t>2024-06-06 16:07:29</t>
  </si>
  <si>
    <t xml:space="preserve"> En proceso de firma física 2024-07-08 14:22:46
Usuario: Jonathan Prieto
Dependencia: FORTALECIMIENTO BOMBERIL PARA LA RESPUESTA
Observación: El inicia proceso de firma física para el documento RTA EL ATRATO - CHOCÓ</t>
  </si>
  <si>
    <t>ALCALDIA  ATRATO</t>
  </si>
  <si>
    <t>SOLICITUD CONSTRUCCION ESTACION DE BOMBEROS</t>
  </si>
  <si>
    <t>GOBERNACION DEL QUINDIO  --</t>
  </si>
  <si>
    <t>ControlDoc-Correspondencia: Se le ha asignado un(a) nuevo(a) Documento: 64289 (2024150005275-1)</t>
  </si>
  <si>
    <t>2024-114-000833-2</t>
  </si>
  <si>
    <t>2024-06-07 10:13:25</t>
  </si>
  <si>
    <t>2024-213-000992-1</t>
  </si>
  <si>
    <t xml:space="preserve"> Finalizar radicado 2024-07-09 15:14:04
Usuario: Jonathan Prieto
Dependencia: FORTALECIMIENTO BOMBERIL PARA LA RESPUESTA
Observación: Se finaliza toda vez que se envió por medio de correo electrónico el día 9 de julio del 2024</t>
  </si>
  <si>
    <t>2024-114-000834-2</t>
  </si>
  <si>
    <t>2024-06-07 10:20:29</t>
  </si>
  <si>
    <t>Crear Radicado 2024-06-07 10:20:31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</si>
  <si>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Remisión solicitud seguimiento a Cuerpo de Bomberos Voluntarios Gachalá.</t>
  </si>
  <si>
    <t>ALCALDIA MUNICIPAL DEL CASTILLO  --</t>
  </si>
  <si>
    <t>proyecto correspondiente denominado '' ESTUDIOS, DISEÑOS Y CONSTRUCCIÓN DE LA ESTACIÓN DE BOMBEROS DEL MUNICIPIO DE CASTILLO DEPARTAMENTO DEL META".  ...</t>
  </si>
  <si>
    <t>putumayo</t>
  </si>
  <si>
    <t>SECRETARIA PLANEACIóN PUERTO CAICEDO PUTUMAYO  sin información</t>
  </si>
  <si>
    <t>SOLICITUD ESTACION DE BOMBEROS PUERTO CAICEDO</t>
  </si>
  <si>
    <t>ALCALDÍA VISTA HERMOSA - META   --</t>
  </si>
  <si>
    <t>MANIFESTACION POSTULACION DEL MUNICIPIO PARA PROYECTO DE ADECUACION INFRAESTRUCTURA CUERPO DE BOMBEROS VISTAHERMOSA</t>
  </si>
  <si>
    <t>CBV UBATÉ  --</t>
  </si>
  <si>
    <t>concepto juridico</t>
  </si>
  <si>
    <t>PROSPERO ANTONIO CARBONELL TANGARIFE,</t>
  </si>
  <si>
    <t>SAMIR  GIOVANNY  SÁNCHEZ  CADENA</t>
  </si>
  <si>
    <t>Derecho de Petición Sargento Samir Sánchez</t>
  </si>
  <si>
    <t>vichada</t>
  </si>
  <si>
    <t>CONTRALORÍA DEPARTAMENTAL DE VICHADA   --</t>
  </si>
  <si>
    <t>TRASLADO DENUNCIA D06-2023</t>
  </si>
  <si>
    <t>ALCALDÍA MUNICIPAL PUERTO BERRÍO - ANTIOQUIA   --</t>
  </si>
  <si>
    <t>Presentación proyecto de construcción de estación de bomberos en Puerto Berrío</t>
  </si>
  <si>
    <t>ALCALDIA CUÍTIVA   --</t>
  </si>
  <si>
    <t>ENVIO PLANOS ARQUITECTONICOS EN AUTOCAD Y PDF DEL PROYECTO DE CONFORMACIÓN, ESTRUCTURACIÓN Y CONSTRUCCIÓN DE LA ESTACIÓN DE BOMBEROS DEL MUNICIPIO DE ...</t>
  </si>
  <si>
    <t>CBV YARUMAL - ANTIOQUIA   --</t>
  </si>
  <si>
    <t>Proyecto Capacitación DNBC</t>
  </si>
  <si>
    <t>Edgar Alexander Maya Lopez</t>
  </si>
  <si>
    <t>2024-114-001743-5</t>
  </si>
  <si>
    <t>2024-06-07 12:03:45</t>
  </si>
  <si>
    <t>Crear Radicado 2024-06-07 12:03:47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</si>
  <si>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2024-114-000841-2</t>
  </si>
  <si>
    <t>2024-06-07 12:33:22</t>
  </si>
  <si>
    <t xml:space="preserve"> Crear Radicado 2024-06-07 12:33:30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</si>
  <si>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2024-114-000842-2</t>
  </si>
  <si>
    <t>2024-06-07 12:34:56</t>
  </si>
  <si>
    <t xml:space="preserve"> Crear Radicado 2024-06-07 12:34:58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</si>
  <si>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2024-114-000848-2</t>
  </si>
  <si>
    <t>2024-06-07 15:33:49</t>
  </si>
  <si>
    <t>2024-213-000975-1</t>
  </si>
  <si>
    <t xml:space="preserve"> En proceso de firma física 2024-07-08 12:12:32
Usuario: Jonathan Prieto
Dependencia: FORTALECIMIENTO BOMBERIL PARA LA RESPUESTA
Observación: El inicia proceso de firma física para el documento RTA VISTA HERMOSA - META</t>
  </si>
  <si>
    <t>2024-114-001750-5</t>
  </si>
  <si>
    <t>2024-06-07 16:26:41</t>
  </si>
  <si>
    <t>Crear Radicado 2024-06-07 16:26:45
Usuario: Atención de Usuario al Ciudadano
Dependencia: GESTIÓN ATENCIÓN AL USUARIO
Observación: Se radicó el documento de forma correcta mediante radicación email con los siguientes datos: Usuarios tramitadores: - PROSPERO ANTONIO CARBONELL TANGARIFE, Dependencia/s tramitadora/s: - GESTIÓN JURÍDICA, Usuario creador: Atención de Usuario al Ciudadano</t>
  </si>
  <si>
    <t>2024-114-001751-5</t>
  </si>
  <si>
    <t>2024-06-11 09:39:32</t>
  </si>
  <si>
    <t>Reasignar Radicado 2024-07-04 07:23:35
Usuario: Rubén Darío Rincón Sanchez
Dependencia: INSPECCIÓN, VIGILANCIA Y CONTROL
Observación: Se reasignó el radicado al usuario: Orlando Murillo Lopez con la siguiente observación: Cordial Saludo Capitán Murillo: Por favor dar respuesta a Peticionario.</t>
  </si>
  <si>
    <t>2024-114-001755-5</t>
  </si>
  <si>
    <t>2024-06-11 10:55:28</t>
  </si>
  <si>
    <t>Crear Radicado 2024-06-11 10:55:32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</si>
  <si>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2024-114-000857-2</t>
  </si>
  <si>
    <t>2024-06-11 10:59:04</t>
  </si>
  <si>
    <t>Crear Radicado 2024-06-11 10:59:11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</si>
  <si>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2024-114-000858-2</t>
  </si>
  <si>
    <t>2024-06-11 11:00:57</t>
  </si>
  <si>
    <t>Crear Radicado 2024-06-11 11:01:01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</si>
  <si>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2024-114-000865-2</t>
  </si>
  <si>
    <t>2024-06-11 14:07:18</t>
  </si>
  <si>
    <t>Crear Radicado 2024-06-11 14:07:20
Usuario: Atención de Usuario al Ciudadano
Dependencia: GESTIÓN ATENCIÓN AL USUARIO
Observación: Se radicó el documento de forma correcta mediante radicación email con los siguientes datos: Usuarios tramitadores: - Edgar Alexander Maya Lopez, Dependencia/s tramitadora/s: - EDUCACIÓN NACIONAL PARA BOMBEROS , Usuario creador: Atención de Usuario al Ciudadano</t>
  </si>
  <si>
    <t>Secretario de Vivienda, Saneamiento Básico y Obras Publicas  --</t>
  </si>
  <si>
    <t>Fwd: PRESENTACION DE DOCUMENTOS PARA PROYECTO "CONSTRUCCION Y DOTACION DE LA SEDE DEL CUERPO DE BOMBEROS VOLUNTARIOS DEL MUNICIPIO DE VITERBO CALDAS"</t>
  </si>
  <si>
    <t>CBV DAGUA VALLE --</t>
  </si>
  <si>
    <t>Oficio 202406224 - Asunto: Derecho de petición.</t>
  </si>
  <si>
    <t>Rainer Narval Naranjo Charrasquiel</t>
  </si>
  <si>
    <t>MUNICIPIO DE EL RETORNO  -- planeacion@elretorno-guaviare.gov.co</t>
  </si>
  <si>
    <t>Solicitud Proyecto construcción de la estación cuerpo de bomberos del municipio de El Retorno departamento del Guaviare.</t>
  </si>
  <si>
    <t>PRESIDENCIA DE LA REPUBLICA  -- no_responder@presidencia.gov.co</t>
  </si>
  <si>
    <t>RV: OFI24-00114884 / GFPU - 12 junio 2024 Circular Vicepresidencial No. 01 “Registro en el sistema integrado de información para el posconflicto y mar...</t>
  </si>
  <si>
    <t>Sucre</t>
  </si>
  <si>
    <t>ALCALDÍA SAMPUES - SUCRE   --</t>
  </si>
  <si>
    <t>RV: SOLICITUD PRORROGA CONVENIO 182 - 2021</t>
  </si>
  <si>
    <t>Edna Geraldine Rodriguez Cardenas</t>
  </si>
  <si>
    <t>ALCALDIA MUNICIPAL DE ARACATACA  --</t>
  </si>
  <si>
    <t>Envió documentos para el proyecto de infraestructura estaciones de Bomberos</t>
  </si>
  <si>
    <t>2024-114-000896-2</t>
  </si>
  <si>
    <t>2024-06-12 16:42:37</t>
  </si>
  <si>
    <t xml:space="preserve"> Crear Radicado 2024-06-12 16:42:43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</si>
  <si>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2024-114-000903-2</t>
  </si>
  <si>
    <t>2024-06-13 12:07:35</t>
  </si>
  <si>
    <t xml:space="preserve">Crear Radicado 2024-06-13 12:07:40
Usuario: Atención de Usuario al Ciudadano
Dependencia: GESTIÓN ATENCIÓN AL USUARIO
Observación: Se radicó el documento de forma correcta mediante radicación email con los siguientes datos: Usuarios tramitadores: - Rainer Narval Naranjo Charrasquiel, Dependencia/s tramitadora/s: - SUBDIRECCIÓN ADMINISTRATIVA Y FINANCIERA, Usuario creador: Atención de Usuario al Ciudadano
</t>
  </si>
  <si>
    <t>2024-114-000905-2</t>
  </si>
  <si>
    <t>2024-06-13 12:13:18</t>
  </si>
  <si>
    <t>Crear Radicado 2024-06-13 12:13:21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</si>
  <si>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2024-114-000909-2</t>
  </si>
  <si>
    <t>2024-06-13 14:00:20</t>
  </si>
  <si>
    <t>Crear Radicado 2024-06-13 14:00:23
Usuario: Atención de Usuario al Ciudadano
Dependencia: GESTIÓN ATENCIÓN AL USUARIO
Observación: Se radicó el documento de forma correcta mediante radicación email con los siguientes datos: Usuarios tramitadores: - Director General, Dependencia/s tramitadora/s: - DIRECCION GENERAL, Usuario creador: Atención de Usuario al Ciudadano</t>
  </si>
  <si>
    <t>2024-114-000915-2</t>
  </si>
  <si>
    <t>2024-06-13 14:55:47</t>
  </si>
  <si>
    <t>Finalizar radicado 2024-07-05 11:59:51
Usuario: Edna Geraldine Rodriguez Cardenas
Dependencia: FORTALECIMIENTO BOMBERIL PARA LA RESPUESTA
Observación: Se revisan documentos para llevar a cabo la justificación y Otrosí</t>
  </si>
  <si>
    <t>2024-114-000919-2</t>
  </si>
  <si>
    <t>2024-06-13 16:51:05</t>
  </si>
  <si>
    <t>Crear Radicado 2024-06-13 16:51:07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</si>
  <si>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ALCALDIA DE PUERTO LLERAS  -- planeacion@puertolleras-meta.gov.co</t>
  </si>
  <si>
    <t>SOLICITUD DE PRORROGA HASTA EL 31 DE DICIMBRE DE 2024 DEL CONVENIO 177 DEL 2021</t>
  </si>
  <si>
    <t>RADICACIÓN DOCUMENTOS PROYECTO DE CONFORMACIÓN, ESTRUCTURACIÓN Y CONSTRUCCIÓN DE LA ESTACIÓN DE BOMBEROS DEL MUNICIPIO DE CUITIVA – BOYACÁ.</t>
  </si>
  <si>
    <t>ALCALDIA MUNICIPAL DE TENA  --</t>
  </si>
  <si>
    <t>Solicitud: Mesa de trabajo - proyecto construcción de Estación de Bomberos</t>
  </si>
  <si>
    <t>DEFENSORIA DEL PUEBLO  sin información prevencionyatenciondesastres@defensoria.gov.co.</t>
  </si>
  <si>
    <t>Socialización libro “Los Contrastes de la Realidad Humanitaria: Un país que busca la paz”</t>
  </si>
  <si>
    <t>Alcaldia Municipal Cartagena de Chaira  --</t>
  </si>
  <si>
    <t>RESPUESTA REQUERIMIENTO DE CUMPLIMIENTO CON RADICADO No. DNBC 2024-213-000705-1</t>
  </si>
  <si>
    <t>2024-114-000923-2</t>
  </si>
  <si>
    <t>2024-06-14 12:09:47</t>
  </si>
  <si>
    <t>Crear Radicado 2024-06-14 12:09:55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</si>
  <si>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2024-114-000927-2</t>
  </si>
  <si>
    <t>2024-06-14 12:25:33</t>
  </si>
  <si>
    <t>Crear Radicado 2024-06-14 12:25:35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</si>
  <si>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2024-114-000928-2</t>
  </si>
  <si>
    <t>2024-06-14 12:28:37</t>
  </si>
  <si>
    <t>2024-213-000974-1</t>
  </si>
  <si>
    <t>Finalizar radicado 2024-07-09 15:46:01
Usuario: Jonathan Prieto
Dependencia: FORTALECIMIENTO BOMBERIL PARA LA RESPUESTA
Observación: Se finaliza toda vez que se envió por medio de correo electrónico el día 9 de julio del 2024</t>
  </si>
  <si>
    <t>2024-114-000932-2</t>
  </si>
  <si>
    <t>2024-06-14 12:42:02</t>
  </si>
  <si>
    <t>Crear Radicado 2024-06-14 12:42:06
Usuario: Atención de Usuario al Ciudadano
Dependencia: GESTIÓN ATENCIÓN AL USUARIO
Observación: Se radicó el documento de forma correcta mediante radicación email con los siguientes datos: Usuarios tramitadores: - Director General, Dependencia/s tramitadora/s: - DIRECCION GENERAL, Usuario creador: Atención de Usuario al Ciudadano</t>
  </si>
  <si>
    <t>2024-114-000936-2</t>
  </si>
  <si>
    <t>2024-06-14 13:03:58</t>
  </si>
  <si>
    <t>Crear Radicado 2024-06-14 13:04:00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</si>
  <si>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UNGRD  -- --</t>
  </si>
  <si>
    <t>Remisión Derecho de Petición - Ticket N° GSC-2024-121366 - RELACIONAMIENTO CON EL CIUDADANO - UNGRD</t>
  </si>
  <si>
    <t>CUERPO DE BOMBEROS VOLUNTARIOS DE EL SANTUARIO  sin información</t>
  </si>
  <si>
    <t>RV: Procedimiento Paz y Salvo Sindy Arcila</t>
  </si>
  <si>
    <t>2024-114-000940-2</t>
  </si>
  <si>
    <t>2024-06-14 16:36:29</t>
  </si>
  <si>
    <t>Crear Radicado 2024-06-14 16:36:31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</si>
  <si>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2024-114-000942-2</t>
  </si>
  <si>
    <t>2024-06-14 16:44:09</t>
  </si>
  <si>
    <t xml:space="preserve"> Crear Radicado 2024-06-14 16:44:11
Usuario: Atención de Usuario al Ciudadano
Dependencia: GESTIÓN ATENCIÓN AL USUARIO
Observación: Se radicó el documento de forma correcta mediante radicación email con los siguientes datos: Usuarios tramitadores: - Luis Alberto Valencia Pulido, Dependencia/s tramitadora/s: - COORDINACIÓN OPERATIVA, Usuario creador: Atención de Usuario al Ciudadano</t>
  </si>
  <si>
    <t>ALCALDIA DE SATIVANORTE  --</t>
  </si>
  <si>
    <t>Lista de requisitos mínimos PROYECTO ESTACIÓN DE BOMBEROS DEL MUNICIPIO DE SATIVANORTE BOYACÁ.</t>
  </si>
  <si>
    <t>EMMA  GARCIA</t>
  </si>
  <si>
    <t>RV: Veeduría para él cuerpo de bombero de segovia antioquia</t>
  </si>
  <si>
    <t>Secretaría De Planeación, Obras Públicas y Vivienda  --</t>
  </si>
  <si>
    <t>Solicitud de formatos</t>
  </si>
  <si>
    <t>472 MENSAJERIA -- --</t>
  </si>
  <si>
    <t>TRASLADO ID: 345331 DIRECCIÓN NACIONAL DE BOMBEROS</t>
  </si>
  <si>
    <t>2024-114-000950-2</t>
  </si>
  <si>
    <t>2024-06-17 09:27:29</t>
  </si>
  <si>
    <t xml:space="preserve"> Crear Radicado 2024-06-17 09:27:34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</si>
  <si>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2024-114-001770-5</t>
  </si>
  <si>
    <t>2024-06-17 09:57:35</t>
  </si>
  <si>
    <t>Crear Radicado 2024-06-17 09:57:40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</si>
  <si>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2024-114-000956-2</t>
  </si>
  <si>
    <t>2024-06-17 10:32:17</t>
  </si>
  <si>
    <t>2024-213-000969-1</t>
  </si>
  <si>
    <t>Finalizar radicado 2024-07-09 14:50:17
Usuario: Jonathan Prieto
Dependencia: FORTALECIMIENTO BOMBERIL PARA LA RESPUESTA
Observación: Se finaliza toda vez que se envió por medio de correo electrónico el día 9 de julio del 2024</t>
  </si>
  <si>
    <t>2024-114-001773-5</t>
  </si>
  <si>
    <t>2024-06-17 11:07:23</t>
  </si>
  <si>
    <t>Crear Radicado 2024-06-17 11:07:26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</si>
  <si>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Agencia presidencial de Cooperación Internacional de Colombia APC COLOMBIA.  --</t>
  </si>
  <si>
    <t>RV: PIESTA DE ENTRENAMIENTO -  APC COLOMBIA</t>
  </si>
  <si>
    <t>Daniel Ernesto Fonseca Ramirez</t>
  </si>
  <si>
    <t>GESTIÓN TALENTO HUMANO</t>
  </si>
  <si>
    <t>TRASLADO ID: 347899 DIRECCIÓN NACIONAL DE BOMBEROS</t>
  </si>
  <si>
    <t>ALCALDÍA BARRANCA DE UPÍA  -- --</t>
  </si>
  <si>
    <t>Solicitud suspensión convenio interadministrativo Nº184 de 2021.</t>
  </si>
  <si>
    <t>2024-114-000967-2</t>
  </si>
  <si>
    <t>2024-06-17 13:58:05</t>
  </si>
  <si>
    <t>Crear Radicado 2024-06-17 13:58:07
Usuario: Atención de Usuario al Ciudadano
Dependencia: GESTIÓN ATENCIÓN AL USUARIO
Observación: Se radicó el documento de forma correcta mediante radicación email con los siguientes datos: Usuarios tramitadores: - Daniel Ernesto Fonseca Ramirez, Dependencia/s tramitadora/s: - GESTIÓN TALENTO HUMANO, Usuario creador: Atención de Usuario al Ciudadano</t>
  </si>
  <si>
    <t>2024-114-001775-5</t>
  </si>
  <si>
    <t>2024-06-17 15:26:34</t>
  </si>
  <si>
    <t>Crear Radicado 2024-06-17 15:26:36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</si>
  <si>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2024-114-001777-5</t>
  </si>
  <si>
    <t>2024-06-18 08:37:37</t>
  </si>
  <si>
    <t>Crear Radicado 2024-06-18 08:37:40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</si>
  <si>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Secretaria Salud San Roque  --</t>
  </si>
  <si>
    <t>Saludo y solicitud municipio de San Roque</t>
  </si>
  <si>
    <t>2024-114-001784-5</t>
  </si>
  <si>
    <t>2024-06-18 16:38:44</t>
  </si>
  <si>
    <t xml:space="preserve">Crear Radicado 2024-06-18 16:38:48
Usuario: Atención de Usuario al Ciudadano
Dependencia: GESTIÓN ATENCIÓN AL USUARIO
Observación: Se radicó el documento de forma correcta mediante radicación email con los siguientes datos: Usuarios tramitadores: - Edna Geraldine Rodriguez Cardenas, Dependencia/s tramitadora/s: - FORTALECIMIENTO BOMBERIL PARA LA RESPUESTA, Usuario creador: Atención de Usuario al Ciudadano
</t>
  </si>
  <si>
    <t>la guajira</t>
  </si>
  <si>
    <t>ALCALDIA MUNICIPAL DE BARRANCAS  --</t>
  </si>
  <si>
    <t>RADICADO DNBC No. 2024-213-000734-1 DOCUMENTOS PARA VIABILIZACION DEL PROYECTO CONTRUCCION ESTACION DE BOMBEROS CLASE 5</t>
  </si>
  <si>
    <t>2024-114-000991-2</t>
  </si>
  <si>
    <t>2024-06-19 11:38:26</t>
  </si>
  <si>
    <t xml:space="preserve"> Crear Radicado 2024-06-19 11:38:32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</si>
  <si>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PERSONERÍA DE COVEÑAS - SUCRE   --</t>
  </si>
  <si>
    <t>RADICACION DE OFICIO PMC- 140- Traslado por competencia- queja por presuntos actos vandálicos y consumo de sustancias alucinógenas en la infraestructu...</t>
  </si>
  <si>
    <t>2024-114-001786-5</t>
  </si>
  <si>
    <t>2024-06-19 13:47:43</t>
  </si>
  <si>
    <t xml:space="preserve"> Crear Radicado 2024-06-19 13:47:47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</si>
  <si>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MINISTERIO DE INTERIOR PQRSD  -- gloria.franco@mininterior.gov.co</t>
  </si>
  <si>
    <t>ControlDoc-Correspondencia: Se le ha asignado un(a) nuevo(a) Documento: 352063 (2024-2-003104-027676)</t>
  </si>
  <si>
    <t>CBV VILLANUEVA-GUAJIRA  --</t>
  </si>
  <si>
    <t>Estado camioneta de unidad de intervención rápida de Villanueva La Guajira</t>
  </si>
  <si>
    <t>Solicitud de información</t>
  </si>
  <si>
    <t>Traslado de solicitud a la Dirección Nocional de Bomberos de Colombia</t>
  </si>
  <si>
    <t>CUERPO DE BOMBEROS VOLUNTARIOS DE BUENAVENTURA  --</t>
  </si>
  <si>
    <t>Re: Respuestas a solicitud de registro de instructores</t>
  </si>
  <si>
    <t>TRASLADO ID: 352145 DIRECCIÓN NACIONAL DE BOMBEROS</t>
  </si>
  <si>
    <t>2024-114-001787-5</t>
  </si>
  <si>
    <t>2024-06-19 15:09:45</t>
  </si>
  <si>
    <t>Crear Radicado 2024-06-19 15:09:50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</si>
  <si>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2024-114-001789-5</t>
  </si>
  <si>
    <t>2024-06-19 15:19:26</t>
  </si>
  <si>
    <t>Crear Radicado 2024-06-19 15:19:30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</si>
  <si>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2024-114-001791-5</t>
  </si>
  <si>
    <t>2024-06-19 15:23:06</t>
  </si>
  <si>
    <t xml:space="preserve"> Crear Radicado 2024-06-19 15:23:09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</si>
  <si>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2024-114-001792-5</t>
  </si>
  <si>
    <t>2024-06-19 15:24:15</t>
  </si>
  <si>
    <t>Crear Radicado 2024-06-19 15:24:18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</si>
  <si>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2024-114-000999-2</t>
  </si>
  <si>
    <t>2024-06-19 15:25:41</t>
  </si>
  <si>
    <t xml:space="preserve"> Crear Radicado 2024-06-19 15:25:44
Usuario: Atención de Usuario al Ciudadano
Dependencia: GESTIÓN ATENCIÓN AL USUARIO
Observación: Se radicó el documento de forma correcta mediante radicación email con los siguientes datos: Usuarios tramitadores: - Edgar Alexander Maya Lopez, Dependencia/s tramitadora/s: - EDUCACIÓN NACIONAL PARA BOMBEROS , Usuario creador: Atención de Usuario al Ciudadano</t>
  </si>
  <si>
    <t>2024-114-001000-2</t>
  </si>
  <si>
    <t>2024-06-19 15:34:45</t>
  </si>
  <si>
    <t>Crear Radicado 2024-06-19 15:34:48
Usuario: Atención de Usuario al Ciudadano
Dependencia: GESTIÓN ATENCIÓN AL USUARIO
Observación: Se radicó el documento de forma correcta mediante radicación email con los siguientes datos: Usuarios tramitadores: - Director General, Dependencia/s tramitadora/s: - DIRECCION GENERAL, Usuario creador: Atención de Usuario al Ciudadano</t>
  </si>
  <si>
    <t>Derecho de Petición direccion nacional de bomberos</t>
  </si>
  <si>
    <t>ALCALDIA MUNICIPAL DE COLON PUTUMAYO  sin información planeacion@colongenova-narino.gov.co</t>
  </si>
  <si>
    <t>Radicado Proyecto Estacion de Bomberos Municipio de Colon-Putumayo</t>
  </si>
  <si>
    <t>ALCALDIA MUNICIPAL DE ARJONA  --</t>
  </si>
  <si>
    <t>OFICIO SECRIESG 186- Manifestación de interés para postulación del municipio de Arjona, Bolívar para la realización de un proyecto de infraestructura ...</t>
  </si>
  <si>
    <t>JUAN CARLOS CUBIDES  VARGAS</t>
  </si>
  <si>
    <t>Propuesta a nivel nacional</t>
  </si>
  <si>
    <t>ALCALDIA ENCISO-SANTANDER  --</t>
  </si>
  <si>
    <t>TRASLADO ID: 352508 DIRECCIÓN NACIONAL DE BOMBEROS</t>
  </si>
  <si>
    <t>GOBERNACIÓN DE BOLIVAR  --</t>
  </si>
  <si>
    <t>Solicitud Estacion de Bomberos</t>
  </si>
  <si>
    <t>Remisión Solicitud - Ticket N° GSC-2024-122149 - RELACIONAMIENTO CON EL CIUDADANO - UNGRD</t>
  </si>
  <si>
    <t>DELEGACIÓN DEPARTAMENTAL BOMBEROS DEL MAGDALENA   --</t>
  </si>
  <si>
    <t>SOLICITUD DE INFORMACION DELEGACION DE LOS BOMBEROS DEL MAGDALENA</t>
  </si>
  <si>
    <t>2024-114-001793-5</t>
  </si>
  <si>
    <t>2024-06-19 15:46:47</t>
  </si>
  <si>
    <t>Crear Radicado 2024-06-19 15:46:52
Usuario: Atención de Usuario al Ciudadano
Dependencia: GESTIÓN ATENCIÓN AL USUARIO
Observación: Se radicó el documento de forma correcta mediante radicación email con los siguientes datos: Usuarios tramitadores: - Director General, Dependencia/s tramitadora/s: - DIRECCION GENERAL, Usuario creador: Atención de Usuario al Ciudadano</t>
  </si>
  <si>
    <t>2024-114-001003-2</t>
  </si>
  <si>
    <t>2024-06-20 10:33:20</t>
  </si>
  <si>
    <t xml:space="preserve"> Crear Radicado 2024-06-20 10:33:23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</si>
  <si>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2024-114-001005-2</t>
  </si>
  <si>
    <t>2024-06-20 10:39:48</t>
  </si>
  <si>
    <t xml:space="preserve"> Crear Radicado 2024-06-20 10:39:51
Usuario: Atención de Usuario al Ciudadano
Dependencia: GESTIÓN ATENCIÓN AL USUARIO
Observación: Se radicó el documento de forma correcta mediante radicación email con los siguientes datos: Usuarios tramitadores: - Jonathan Prieto, Dependencia/s tramitadora/s: - FORTALECIMIENTO BOMBERIL PARA LA RESPUESTA, Usuario creador: Atención de Usuario al Ciudadano</t>
  </si>
  <si>
    <t>2024-114-001013-2</t>
  </si>
  <si>
    <t>2024-06-20 13:18:24</t>
  </si>
  <si>
    <t xml:space="preserve"> Crear Radicado 2024-06-20 13:18:26
Usuario: Atención de Usuario al Ciudadano
Dependencia: GESTIÓN ATENCIÓN AL USUARIO
Observación: Se radicó el documento de forma correcta mediante radicación email con los siguientes datos: Usuarios tramitadores: - Daniel Ernesto Fonseca Ramirez, Dependencia/s tramitadora/s: - GESTIÓN TALENTO HUMANO, Usuario creador: Atención de Usuario al Ciudadano</t>
  </si>
  <si>
    <t>2024-114-001017-2</t>
  </si>
  <si>
    <t>2024-06-20 13:34:50</t>
  </si>
  <si>
    <t>Crear Radicado 2024-06-20 13:34:53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</si>
  <si>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2024-114-001018-2</t>
  </si>
  <si>
    <t>2024-06-20 13:54:21</t>
  </si>
  <si>
    <t>2024-213-000978-1</t>
  </si>
  <si>
    <t>Finalizar radicado 2024-07-09 15:19:27
Usuario: Jonathan Prieto
Dependencia: FORTALECIMIENTO BOMBERIL PARA LA RESPUESTA
Observación: Se finaliza toda vez que se envió por medio de correo electrónico el día 9 de julio del 2024</t>
  </si>
  <si>
    <t>2024-114-001021-2</t>
  </si>
  <si>
    <t>2024-06-20 17:01:15</t>
  </si>
  <si>
    <t>Reasignar Radicado 2024-07-05 11:38:28
Usuario: Daniel Ernesto Fonseca Ramirez
Dependencia: GESTIÓN TALENTO HUMANO
Observación: Se reasignó el radicado al usuario: Edgar Alexander Maya Lopez con la siguiente observación: Oferta de formación educativa</t>
  </si>
  <si>
    <t>2024-114-001804-5</t>
  </si>
  <si>
    <t>2024-06-21 10:19:17</t>
  </si>
  <si>
    <t>Crear Radicado 2024-06-21 10:19:22
Usuario: Atención de Usuario al Ciudadano
Dependencia: GESTIÓN ATENCIÓN AL USUARIO
Observación: Se radicó el documento de forma correcta mediante radicación email con los siguientes datos: Usuarios tramitadores: - Edgar Alexander Maya Lopez, Dependencia/s tramitadora/s: - EDUCACIÓN NACIONAL PARA BOMBEROS , Usuario creador: Atención de Usuario al Ciudadano</t>
  </si>
  <si>
    <t>ANONIMO ANONIMO ANONIMO ANONIMO</t>
  </si>
  <si>
    <t>anonimo</t>
  </si>
  <si>
    <t>DENUNCIA CONSUMO DE SUSTANCIAS PSICOACTIVAS</t>
  </si>
  <si>
    <t>2024-114-001809-5</t>
  </si>
  <si>
    <t>2024-06-24 09:43:40</t>
  </si>
  <si>
    <t>Crear Radicado 2024-06-24 09:43:45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</si>
  <si>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OFICINA PARA LA GESTIÓN DEL RIESGO Y CAMBIO CLIMATICO SANTA MARTA   --</t>
  </si>
  <si>
    <t>SOLICITUD MAQUINA EXTINTORA</t>
  </si>
  <si>
    <t>Secretario de Planeación, Tic´s y Desarrollo Territorial  --</t>
  </si>
  <si>
    <t>Manifestación de interés para postulación del municipio de Yondo para la realización de un proyecto de infraestructura (Construcción de Estación de Bo...</t>
  </si>
  <si>
    <t>2024-114-001055-2</t>
  </si>
  <si>
    <t>2024-06-24 12:12:53</t>
  </si>
  <si>
    <t>Crear Radicado 2024-06-24 12:12:55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</si>
  <si>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2024-114-001071-2</t>
  </si>
  <si>
    <t>2024-06-24 16:08:17</t>
  </si>
  <si>
    <t>Crear Radicado 2024-06-24 16:08:20
Usuario: Atención de Usuario al Ciudadano
Dependencia: GESTIÓN ATENCIÓN AL USUARIO
Observación: Se radicó el documento de forma correcta mediante radicación email con los siguientes datos: Usuarios tramitadores: - Edna Geraldine Rodriguez Cardenas, Dependencia/s tramitadora/s: - FORTALECIMIENTO BOMBERIL PARA LA RESPUESTA, Usuario creador: Atención de Usuario al Ciudadano</t>
  </si>
  <si>
    <t>CUERPO DE BOMBEROS VOLUNTARIOS CAMPO DE LA CRUZ  --</t>
  </si>
  <si>
    <t>RV: buenas tardes le estoy adjuntando los uniformes del cuerpo de  bomberos voluntarios del municipio de campo de la cruz.rios</t>
  </si>
  <si>
    <t>DIEGO  -- --</t>
  </si>
  <si>
    <t>Copia - Derecho de Peticion</t>
  </si>
  <si>
    <t>Control Preventivo No 8</t>
  </si>
  <si>
    <t>2024-114-001089-2</t>
  </si>
  <si>
    <t>2024-06-25 14:25:19</t>
  </si>
  <si>
    <t xml:space="preserve"> Crear Radicado 2024-06-25 14:25:21
Usuario: Atención de Usuario al Ciudadano
Dependencia: GESTIÓN ATENCIÓN AL USUARIO
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t>
  </si>
  <si>
    <t>2024-114-001823-5</t>
  </si>
  <si>
    <t>2024-06-25 14:53:39</t>
  </si>
  <si>
    <t>d Crear Radicado 2024-06-25 14:53:44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</si>
  <si>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2024-114-001094-2</t>
  </si>
  <si>
    <t>2024-06-25 15:01:32</t>
  </si>
  <si>
    <t xml:space="preserve"> Crear Radicado 2024-06-25 15:01:35
Usuario: Atención de Usuario al Ciudadano
Dependencia: GESTIÓN ATENCIÓN AL USUARIO
Observación: Se radicó el documento de forma correcta mediante radicación email con los siguientes datos: Usuarios tramitadores: - Stephanie Rodríguez Valencia, Dependencia/s tramitadora/s: - INSPECCIÓN, VIGILANCIA Y CONTROL, Usuario creador: Atención de Usuario al Ciudadano</t>
  </si>
  <si>
    <t>CBV POLO NUEVO - ATLANTICO  --</t>
  </si>
  <si>
    <t>Fwd: Cordial saludo. por la cual enviamos documento para la adquisicion de carnetizacion del Cuerpo de Bomberos Voluntario de Polonuevo Atlantico.</t>
  </si>
  <si>
    <t>JUAN SEBASTIAN  VILLADA  CALDERON</t>
  </si>
  <si>
    <t>DERECHO DE PETICIÓN - JUAN SEBASTIÁN VILLADA CALDERÓN</t>
  </si>
  <si>
    <t>Lina Maria Marin Rodriguez</t>
  </si>
  <si>
    <t>CUERPO DE BOMBEROS VOLUNTARIOS DE VILLA DE LEYVA  sin información</t>
  </si>
  <si>
    <t>bomberos villa de leyva</t>
  </si>
  <si>
    <t>2024-114-001104-2</t>
  </si>
  <si>
    <t>2024-06-26 10:07:04</t>
  </si>
  <si>
    <t>Crear Radicado 2024-06-26 10:07:07
Usuario: Atención de Usuario al Ciudadano
Dependencia: GESTIÓN ATENCIÓN AL USUARIO
Observación: Se radicó el documento de forma correcta mediante radicación email con los siguientes datos: Usuarios tramitadores: - Edwin Alfonso Zamora Oyola, Dependencia/s tramitadora/s: - GESTIÓN DE TECNOLOGÍA E INFORMÁTICA, Usuario creador: Atención de Usuario al Ciudadano</t>
  </si>
  <si>
    <t>2024-114-001827-5</t>
  </si>
  <si>
    <t>2024-06-26 10:34:32</t>
  </si>
  <si>
    <t>2024-310-000944-1</t>
  </si>
  <si>
    <t>En proceso de firma física 2024-07-03 18:27:44
Usuario: Lina Maria Marin Rodriguez
Dependencia: GESTIÓN TALENTO HUMANO
Observación: El inicia proceso de firma física para el documento RESPUESTA DERECHO DE PETICION</t>
  </si>
  <si>
    <t>2024-114-001108-2</t>
  </si>
  <si>
    <t>2024-06-26 10:56:56</t>
  </si>
  <si>
    <t xml:space="preserve">Crear Radicado 2024-06-26 10:57:03
Usuario: Atención de Usuario al Ciudadano
Dependencia: GESTIÓN ATENCIÓN AL USUARIO
Observación: Se radicó el documento de forma correcta mediante radicación email con los siguientes datos: Usuarios tramitadores: - Jessica Uribe Rodriguez, Dependencia/s tramitadora/s: - COOPERACIÓN INTERNACIONAL Y ALIANZAS ESTRATEGICAS, Usuario creador: Atención de Usuario al Ciudadano
</t>
  </si>
  <si>
    <t>sofia   cortes  vargas</t>
  </si>
  <si>
    <t>2024-114-001831-5</t>
  </si>
  <si>
    <t>2024-06-26 14:50:09</t>
  </si>
  <si>
    <t>d Crear Radicado 2024-06-26 14:50:14
Usuario: Atención de Usuario al Ciudadano
Dependencia: GESTIÓN ATENCIÓN AL USUARIO
Observación: Se radicó el documento de forma correcta mediante radicación email con los siguientes datos: Usuarios tramitadores: - Rubén Darío Rincón Sanchez, Dependencia/s tramitadora/s: - INSPECCIÓN, VIGILANCIA Y CONTROL, Usuario creador: Atención de Usuario al Ciudadano</t>
  </si>
  <si>
    <t>Bomberos -- bomberos --</t>
  </si>
  <si>
    <t>denuncia</t>
  </si>
  <si>
    <t>2024-114-001717-5</t>
  </si>
  <si>
    <t>2024-06-04 17:07:38</t>
  </si>
  <si>
    <t xml:space="preserve"> Crear Radicado 2024-06-04 17:07:40
Usuario: Atención de Usuario al Ciudadano
Dependencia: GESTIÓN ATENCIÓN AL USUARIO
Observación: Se radicó el documento de forma correcta mediante radicación email con los siguientes datos: Usuarios tramitadores: - Anjhydalid Viviana Ruales Escobar, Dependencia/s tramitadora/s: - GESTIÓN DE ASUNTOS DISCIPLINARIOS, Usuario creador: Atención de Usuario al Ciudadano</t>
  </si>
  <si>
    <t>CONTRALORÍA GENERAL DE LA REPUBLICA   --</t>
  </si>
  <si>
    <t>Solicitud de información general de la Denuncia 2023-289269-80134-D /  Radicado 2023ER0220799 del 20/11/2023.</t>
  </si>
  <si>
    <t>2024-114-001828-5</t>
  </si>
  <si>
    <t>2024-06-26 10:50:20</t>
  </si>
  <si>
    <t>Crear Radicado 2024-06-26 10:50:24
Usuario: Atención de Usuario al Ciudadano
Dependencia: GESTIÓN ATENCIÓN AL USUARIO
Observación: Se radicó el documento de forma correcta mediante radicación email con los siguientes datos: Usuarios tramitadores: - Rainer Narval Naranjo Charrasquiel, Dependencia/s tramitadora/s: - SUBDIRECCIÓN ADMINISTRATIVA Y FINANCIERA, Usuario creador: Atención de Usuario al Ciudadano</t>
  </si>
  <si>
    <t>MAKEI SOLUCIONES Y ASESORIAS  SAS  -- administrativo@makeisoluciones.com</t>
  </si>
  <si>
    <t>Presentación de impuestos por contrato suscrito de Urgencia Manifiesta</t>
  </si>
  <si>
    <t>Marisol Mora Bustos</t>
  </si>
  <si>
    <t>Gestion Finaciera</t>
  </si>
  <si>
    <t>ROGELIO  -- --</t>
  </si>
  <si>
    <t>Derecho de petición</t>
  </si>
  <si>
    <t>CBV CHACHAGÜI - NARIÑO  --</t>
  </si>
  <si>
    <t>ADQUISICIÓN DE KIT VEHICULAR</t>
  </si>
  <si>
    <t>ADQUISICIÓN DE VEHICULO MAQUINA CISTERNA</t>
  </si>
  <si>
    <t>ALCALDIA MUNICIPAL DE SAN JOSÉ DE URÉ  --</t>
  </si>
  <si>
    <t>CARTA DE INTENCIÓN DE CONTRAPARTIDA PARA LA ADQUISICIÓN DE MÁQUINA CISTERNA PARA FORTALECER EL CUERPO DE BOMBEROS DEL MUNICIPIO DE SAN JOSÉ DE URÉ - C...</t>
  </si>
  <si>
    <t>ALCALDIA MUNICIPAL DE FILADELFIA  --</t>
  </si>
  <si>
    <t>ADQUISICIÓN DE CARRO CISTERNA DE BOMBEROS PARA LA MITIGACIÓN DEL RIESGO</t>
  </si>
  <si>
    <t>ALCALDÍA CUNDAY -  TOLIMA   --</t>
  </si>
  <si>
    <t>ADQUISICIÓN UNIDAD DE INTERVENCIÓN RÁPIDA PARA EL FORTALECIMIENTO DE LA CAPACIDAD DE RESPUESTA DE LA ACTIVIDAD BOMBERIL EN EL MUNICIPIO</t>
  </si>
  <si>
    <t>CUERPO DE BOMBEROS VOLUNTARIOS DE SAN VICENTE DEL CAGUAN - CAQUETA  -- --</t>
  </si>
  <si>
    <t>peticion de colaboracion</t>
  </si>
  <si>
    <t>2024-114-001137-2</t>
  </si>
  <si>
    <t>2024-06-27 14:41:13</t>
  </si>
  <si>
    <t xml:space="preserve"> Crear Radicado 2024-06-27 14:41:15
Usuario: Atención de Usuario al Ciudadano
Dependencia: GESTIÓN ATENCIÓN AL USUARIO
Observación: Se radicó el documento de forma correcta mediante radicación email con los siguientes datos: Usuarios tramitadores: - Marisol Mora Bustos, Dependencia/s tramitadora/s: - GESTIÓN FINANCIERA, Usuario creador: Atención de Usuario al Ciudadano</t>
  </si>
  <si>
    <t>2024-114-001837-5</t>
  </si>
  <si>
    <t>2024-06-27 15:02:35</t>
  </si>
  <si>
    <t>Reasignar Radicado 2024-07-05 15:50:20
Usuario: Director General
Dependencia: DIRECCION GENERAL
Observación: Se reasignó el radicado al usuario: Andrés Fernando Muñoz Cabrera con la siguiente observación: para tramite de respuesta</t>
  </si>
  <si>
    <t>2024-114-000870-2</t>
  </si>
  <si>
    <t>2024-06-11 16:22:23</t>
  </si>
  <si>
    <t xml:space="preserve"> Asociar imagen principal 2024-06-11 16:26:54
Usuario: Atención de Usuario al Ciudadano
Dependencia: GESTIÓN ATENCIÓN AL USUARIO
Observación: Se realizó la carga del documento principal: 2024-114-000870-2-1.pdf, con el nombre de: 2024-114-000870-2.pdf, y su descripción: 2024-114-000870-2</t>
  </si>
  <si>
    <t>2024-114-000871-2</t>
  </si>
  <si>
    <t>2024-06-11 16:28:14</t>
  </si>
  <si>
    <t xml:space="preserve"> Asociar imagen principal 2024-06-11 16:32:35
Usuario: Atención de Usuario al Ciudadano
Dependencia: GESTIÓN ATENCIÓN AL USUARIO
Observación: Se realizó la carga del documento principal: 2024-114-000871-2-1.pdf, con el nombre de: 2024-114-000871-2.pdf, y su descripción: 2024-114-000871-2</t>
  </si>
  <si>
    <t>2024-114-000874-2</t>
  </si>
  <si>
    <t>2024-06-11 17:03:10</t>
  </si>
  <si>
    <t>Asociar imagen principal 2024-06-11 17:05:55
Usuario: Atención de Usuario al Ciudadano
Dependencia: GESTIÓN ATENCIÓN AL USUARIO
Observación: Se realizó la carga del documento principal: 2024-114-000874-2-1.pdf, con el nombre de: 2024-114-000874-2.pdf, y su descripción: 2024-114-000874-2</t>
  </si>
  <si>
    <t>2024-114-000981-2</t>
  </si>
  <si>
    <t>2024-06-18 10:14:44</t>
  </si>
  <si>
    <t>t Asociar imagen principal 2024-06-18 10:19:17
Usuario: Atención de Usuario al Ciudadano
Dependencia: GESTIÓN ATENCIÓN AL USUARIO
Observación: Se realizó la carga del documento principal: 2024-114-000981-2-1.pdf, con el nombre de: 2024-114-000981-2.pdf, y su descripción: 2024-114-000981-2</t>
  </si>
  <si>
    <t>2024-114-001112-2</t>
  </si>
  <si>
    <t>2024-06-26 13:47:55</t>
  </si>
  <si>
    <t>Asociar imagen principal 2024-06-26 13:49:27
Usuario: Atención de Usuario al Ciudadano
Dependencia: GESTIÓN ATENCIÓN AL USUARIO
Observación: Se realizó la carga del documento principal: 2024-114-001112-2-1.pdf, con el nombre de: 2024-114-001112-2.pdf, y su descripción: 2024-114-001112-2</t>
  </si>
  <si>
    <t>2024-114-001788-5</t>
  </si>
  <si>
    <t>2024-06-19 15:14:30</t>
  </si>
  <si>
    <t>2024-213-000851-1</t>
  </si>
  <si>
    <t xml:space="preserve"> Adjuntar anexo al radicado 2024-06-21 11:56:44
Usuario: Jiud Magnoly Gaviria Narvaez
Dependencia: FORTALECIMIENTO BOMBERIL PARA LA RESPUESTA
Observación: Se realizó la carga del siguiente documento: 2024-114-001788-5-8.pdf, con el nombre de: CONDICIONES PARTICULARES POLIZA AP UNGRD-POSITIVA-2023.pdf, y su descripción: Copia condiciones póliza AP</t>
  </si>
  <si>
    <t>Bolívar</t>
  </si>
  <si>
    <t>Cauca</t>
  </si>
  <si>
    <t>Risaralda</t>
  </si>
  <si>
    <t>Tolima</t>
  </si>
  <si>
    <t>Valle del cauca</t>
  </si>
  <si>
    <t>Atlántico</t>
  </si>
  <si>
    <t>Boyacá</t>
  </si>
  <si>
    <t>Caldas</t>
  </si>
  <si>
    <t>Caquetá</t>
  </si>
  <si>
    <t>Casanare</t>
  </si>
  <si>
    <t>Cesar</t>
  </si>
  <si>
    <t>Chocó</t>
  </si>
  <si>
    <t>Córdoba</t>
  </si>
  <si>
    <t>Guaviare</t>
  </si>
  <si>
    <t>Huila</t>
  </si>
  <si>
    <t>Entidad territorial</t>
  </si>
  <si>
    <t>Persona natural</t>
  </si>
  <si>
    <t>Administrativo</t>
  </si>
  <si>
    <t>Educacion bomberil</t>
  </si>
  <si>
    <t>Legislación bomberil</t>
  </si>
  <si>
    <t>Petición de interés general</t>
  </si>
  <si>
    <t xml:space="preserve">En proceso </t>
  </si>
  <si>
    <t>Cumplida</t>
  </si>
  <si>
    <t>Extemporánea</t>
  </si>
  <si>
    <t>Vencida</t>
  </si>
  <si>
    <t xml:space="preserve">INCUMPLIMIENTO PROCEDIMIENTO INTERNO PQRSD: se dio respuesta a la petcion pero no fue cargada la evidencia de envio </t>
  </si>
  <si>
    <t xml:space="preserve">INCUMPLIMIENTO PROCEDIMIENTO INTERNO PQRSD:se dio respuesta a la petcion pero no fue cargada la evidencia de envio </t>
  </si>
  <si>
    <t>no</t>
  </si>
  <si>
    <t xml:space="preserve">INCUMPLIMIENTO PROCEDIMIENTO INTERNO PQRSDse dio respuesta a la petcion pero no fue cargada la evidencia de envio </t>
  </si>
  <si>
    <t>Etiquetas de fila</t>
  </si>
  <si>
    <t>Total general</t>
  </si>
  <si>
    <t>Cuenta de Canal Oficial de Entrada</t>
  </si>
  <si>
    <t>Cuenta de Servicio de Entrada</t>
  </si>
  <si>
    <t>Cuenta de Departamento</t>
  </si>
  <si>
    <t>Cuenta de Naturaleza jurídica del peticionario</t>
  </si>
  <si>
    <t>Cuenta de Tema de Consulta</t>
  </si>
  <si>
    <t>Cuenta de Área</t>
  </si>
  <si>
    <t>Cuenta de Tipo de petición</t>
  </si>
  <si>
    <t>Cuenta de Estado</t>
  </si>
  <si>
    <t>PROMEDIOS</t>
  </si>
  <si>
    <t>ABRIL</t>
  </si>
  <si>
    <t>MAYO</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</si>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</sst>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d\-m\-yy;@"/>
  </numFmts>
  <fonts count="10">
    <font>
      <sz val="11"/>
      <color theme="1"/>
      <name val="Aptos Narrow"/>
      <family val="2"/>
      <scheme val="minor"/>
    </font>
    <font>
      <sz val="11"/>
      <color theme="1"/>
      <name val="Aptos Narrow"/>
      <family val="2"/>
      <scheme val="minor"/>
    </font>
    <font>
      <b/>
      <sz val="12"/>
      <color theme="0"/>
      <name val="Arial"/>
      <family val="2"/>
    </font>
    <font>
      <sz val="12"/>
      <color theme="0"/>
      <name val="Arial"/>
      <family val="2"/>
    </font>
    <font>
      <sz val="12"/>
      <name val="Arial"/>
      <family val="2"/>
    </font>
    <font>
      <sz val="12"/>
      <color theme="1"/>
      <name val="Arial"/>
      <family val="2"/>
    </font>
    <font>
      <b/>
      <sz val="12"/>
      <name val="Arial"/>
      <family val="2"/>
    </font>
    <font>
      <sz val="12"/>
      <color rgb="FF212529"/>
      <name val="Arial"/>
      <family val="2"/>
    </font>
    <font>
      <sz val="16"/>
      <name val="Tahoma"/>
      <family val="2"/>
    </font>
    <font>
      <b/>
      <sz val="11"/>
      <color theme="1"/>
      <name val="Aptos Narrow"/>
      <scheme val="minor"/>
    </font>
  </fonts>
  <fills count="1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5"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89999084444715716"/>
        <bgColor indexed="64"/>
      </patternFill>
    </fill>
    <fill>
      <patternFill patternType="solid">
        <fgColor rgb="FFC00000"/>
        <bgColor indexed="64"/>
      </patternFill>
    </fill>
    <fill>
      <patternFill patternType="solid">
        <fgColor theme="6"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3" fillId="2"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xf numFmtId="0" fontId="2" fillId="2" borderId="3"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4"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22" fontId="7" fillId="0" borderId="1" xfId="0" applyNumberFormat="1" applyFont="1" applyBorder="1" applyAlignment="1">
      <alignment horizontal="center" vertical="center" wrapText="1"/>
    </xf>
    <xf numFmtId="0" fontId="4" fillId="6" borderId="1" xfId="0" applyFont="1" applyFill="1" applyBorder="1" applyAlignment="1">
      <alignment horizontal="center" vertical="center" wrapText="1"/>
    </xf>
    <xf numFmtId="0" fontId="5" fillId="0" borderId="2"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6"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4" fillId="7" borderId="1" xfId="0" applyNumberFormat="1" applyFont="1" applyFill="1" applyBorder="1" applyAlignment="1">
      <alignment horizontal="center" vertical="center" wrapText="1"/>
    </xf>
    <xf numFmtId="22"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4" fontId="4" fillId="8"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3" xfId="0" applyFont="1" applyBorder="1" applyAlignment="1">
      <alignment horizontal="center" vertical="center" wrapText="1"/>
    </xf>
    <xf numFmtId="14" fontId="8" fillId="3"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14" fontId="8" fillId="9"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9" borderId="1" xfId="0" applyNumberFormat="1" applyFont="1" applyFill="1" applyBorder="1" applyAlignment="1">
      <alignment horizontal="center" vertical="center" wrapText="1"/>
    </xf>
    <xf numFmtId="14" fontId="4" fillId="10" borderId="1" xfId="0" applyNumberFormat="1" applyFont="1" applyFill="1" applyBorder="1" applyAlignment="1">
      <alignment horizontal="center" vertical="center" wrapText="1"/>
    </xf>
    <xf numFmtId="14" fontId="4" fillId="12" borderId="1" xfId="0" applyNumberFormat="1" applyFont="1" applyFill="1" applyBorder="1" applyAlignment="1">
      <alignment horizontal="center" vertical="center" wrapText="1"/>
    </xf>
    <xf numFmtId="0" fontId="0" fillId="0" borderId="0" xfId="0" pivotButton="1" applyAlignment="1">
      <alignment horizontal="center" vertical="center"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0" borderId="0" xfId="0" applyAlignment="1">
      <alignment horizontal="center" vertical="center"/>
    </xf>
    <xf numFmtId="0" fontId="9" fillId="13" borderId="0" xfId="0" applyFont="1" applyFill="1" applyAlignment="1">
      <alignment horizontal="center" vertical="center"/>
    </xf>
    <xf numFmtId="0" fontId="0" fillId="13" borderId="0" xfId="0" applyNumberFormat="1" applyFill="1" applyAlignment="1">
      <alignment horizontal="center" vertical="center" wrapText="1"/>
    </xf>
    <xf numFmtId="1" fontId="0" fillId="0" borderId="0" xfId="0" applyNumberFormat="1" applyAlignment="1">
      <alignment horizontal="center" vertical="center"/>
    </xf>
    <xf numFmtId="10" fontId="0" fillId="0" borderId="0" xfId="0" applyNumberFormat="1" applyAlignment="1">
      <alignment horizontal="center" vertical="center"/>
    </xf>
    <xf numFmtId="10" fontId="0" fillId="13" borderId="0" xfId="0" applyNumberFormat="1" applyFill="1" applyAlignment="1">
      <alignment horizontal="center" vertical="center"/>
    </xf>
    <xf numFmtId="0" fontId="0" fillId="3" borderId="0" xfId="0" applyFill="1" applyAlignment="1">
      <alignment horizontal="center" vertical="center" wrapText="1"/>
    </xf>
    <xf numFmtId="0" fontId="0" fillId="3" borderId="0" xfId="0" applyNumberFormat="1" applyFill="1" applyAlignment="1">
      <alignment horizontal="center" vertical="center" wrapText="1"/>
    </xf>
    <xf numFmtId="0" fontId="0" fillId="11" borderId="0" xfId="0" applyFill="1" applyAlignment="1">
      <alignment horizontal="center" vertical="center" wrapText="1"/>
    </xf>
    <xf numFmtId="0" fontId="0" fillId="11" borderId="0" xfId="0" applyNumberFormat="1" applyFill="1" applyAlignment="1">
      <alignment horizontal="center" vertical="center" wrapText="1"/>
    </xf>
  </cellXfs>
  <cellStyles count="2">
    <cellStyle name="Normal" xfId="0" builtinId="0"/>
    <cellStyle name="Normal 2" xfId="1"/>
  </cellStyles>
  <dxfs count="356">
    <dxf>
      <fill>
        <patternFill>
          <bgColor theme="3" tint="0.89999084444715716"/>
        </patternFill>
      </fill>
    </dxf>
    <dxf>
      <fill>
        <patternFill>
          <bgColor theme="3" tint="0.89999084444715716"/>
        </patternFill>
      </fill>
    </dxf>
    <dxf>
      <fill>
        <patternFill>
          <bgColor theme="3" tint="0.89999084444715716"/>
        </patternFill>
      </fill>
    </dxf>
    <dxf>
      <fill>
        <patternFill>
          <bgColor theme="3" tint="0.89999084444715716"/>
        </patternFill>
      </fill>
    </dxf>
    <dxf>
      <fill>
        <patternFill>
          <bgColor theme="3" tint="0.89999084444715716"/>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ill>
        <patternFill patternType="solid">
          <bgColor theme="6" tint="0.39997558519241921"/>
        </patternFill>
      </fill>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fill>
        <patternFill patternType="solid">
          <bgColor theme="6" tint="0.39997558519241921"/>
        </patternFill>
      </fill>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informe Junio 2024 pqrsd.xlsx]Dinámicas!TablaDinámica2</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Dinámicas!$B$3</c:f>
              <c:strCache>
                <c:ptCount val="1"/>
                <c:pt idx="0">
                  <c:v>Total</c:v>
                </c:pt>
              </c:strCache>
            </c:strRef>
          </c:tx>
          <c:spPr>
            <a:solidFill>
              <a:schemeClr val="accent1"/>
            </a:solidFill>
            <a:ln>
              <a:noFill/>
            </a:ln>
            <a:effectLst/>
          </c:spPr>
          <c:invertIfNegative val="0"/>
          <c:cat>
            <c:strRef>
              <c:f>Dinámicas!$A$4:$A$5</c:f>
              <c:strCache>
                <c:ptCount val="1"/>
                <c:pt idx="0">
                  <c:v>correo electronico </c:v>
                </c:pt>
              </c:strCache>
            </c:strRef>
          </c:cat>
          <c:val>
            <c:numRef>
              <c:f>Dinámicas!$B$4:$B$5</c:f>
              <c:numCache>
                <c:formatCode>General</c:formatCode>
                <c:ptCount val="1"/>
                <c:pt idx="0">
                  <c:v>160</c:v>
                </c:pt>
              </c:numCache>
            </c:numRef>
          </c:val>
          <c:extLst>
            <c:ext xmlns:c16="http://schemas.microsoft.com/office/drawing/2014/chart" uri="{C3380CC4-5D6E-409C-BE32-E72D297353CC}">
              <c16:uniqueId val="{00000000-7BF3-4B51-B358-3194D3C703A0}"/>
            </c:ext>
          </c:extLst>
        </c:ser>
        <c:dLbls>
          <c:showLegendKey val="0"/>
          <c:showVal val="0"/>
          <c:showCatName val="0"/>
          <c:showSerName val="0"/>
          <c:showPercent val="0"/>
          <c:showBubbleSize val="0"/>
        </c:dLbls>
        <c:gapWidth val="219"/>
        <c:overlap val="-27"/>
        <c:axId val="1737523728"/>
        <c:axId val="1737548272"/>
      </c:barChart>
      <c:catAx>
        <c:axId val="173752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7548272"/>
        <c:crosses val="autoZero"/>
        <c:auto val="1"/>
        <c:lblAlgn val="ctr"/>
        <c:lblOffset val="100"/>
        <c:noMultiLvlLbl val="0"/>
      </c:catAx>
      <c:valAx>
        <c:axId val="1737548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75237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informe Junio 2024 pqrsd.xlsx]Dinámicas!TablaDinámica10</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Dinámicas!$B$9</c:f>
              <c:strCache>
                <c:ptCount val="1"/>
                <c:pt idx="0">
                  <c:v>Total</c:v>
                </c:pt>
              </c:strCache>
            </c:strRef>
          </c:tx>
          <c:spPr>
            <a:solidFill>
              <a:schemeClr val="accent1"/>
            </a:solidFill>
            <a:ln>
              <a:noFill/>
            </a:ln>
            <a:effectLst/>
          </c:spPr>
          <c:invertIfNegative val="0"/>
          <c:cat>
            <c:strRef>
              <c:f>Dinámicas!$A$10:$A$14</c:f>
              <c:strCache>
                <c:ptCount val="4"/>
                <c:pt idx="0">
                  <c:v>Cumplida</c:v>
                </c:pt>
                <c:pt idx="1">
                  <c:v>En proceso </c:v>
                </c:pt>
                <c:pt idx="2">
                  <c:v>Extemporánea</c:v>
                </c:pt>
                <c:pt idx="3">
                  <c:v>Vencida</c:v>
                </c:pt>
              </c:strCache>
            </c:strRef>
          </c:cat>
          <c:val>
            <c:numRef>
              <c:f>Dinámicas!$B$10:$B$14</c:f>
              <c:numCache>
                <c:formatCode>General</c:formatCode>
                <c:ptCount val="4"/>
                <c:pt idx="0">
                  <c:v>6</c:v>
                </c:pt>
                <c:pt idx="1">
                  <c:v>47</c:v>
                </c:pt>
                <c:pt idx="2">
                  <c:v>4</c:v>
                </c:pt>
                <c:pt idx="3">
                  <c:v>103</c:v>
                </c:pt>
              </c:numCache>
            </c:numRef>
          </c:val>
          <c:extLst>
            <c:ext xmlns:c16="http://schemas.microsoft.com/office/drawing/2014/chart" uri="{C3380CC4-5D6E-409C-BE32-E72D297353CC}">
              <c16:uniqueId val="{00000000-6274-4632-A5C3-B44D2F7D8772}"/>
            </c:ext>
          </c:extLst>
        </c:ser>
        <c:dLbls>
          <c:showLegendKey val="0"/>
          <c:showVal val="0"/>
          <c:showCatName val="0"/>
          <c:showSerName val="0"/>
          <c:showPercent val="0"/>
          <c:showBubbleSize val="0"/>
        </c:dLbls>
        <c:gapWidth val="219"/>
        <c:overlap val="-27"/>
        <c:axId val="2070452384"/>
        <c:axId val="2070450304"/>
      </c:barChart>
      <c:catAx>
        <c:axId val="207045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0450304"/>
        <c:crosses val="autoZero"/>
        <c:auto val="1"/>
        <c:lblAlgn val="ctr"/>
        <c:lblOffset val="100"/>
        <c:noMultiLvlLbl val="0"/>
      </c:catAx>
      <c:valAx>
        <c:axId val="2070450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045238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informe Junio 2024 pqrsd.xlsx]Dinámicas!TablaDinámica11</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ln w="28575" cap="rnd">
            <a:solidFill>
              <a:schemeClr val="accent1"/>
            </a:solidFill>
            <a:round/>
          </a:ln>
          <a:effectLst/>
        </c:spPr>
        <c:marker>
          <c:symbol val="none"/>
        </c:marker>
      </c:pivotFmt>
    </c:pivotFmts>
    <c:plotArea>
      <c:layout/>
      <c:lineChart>
        <c:grouping val="standard"/>
        <c:varyColors val="0"/>
        <c:ser>
          <c:idx val="0"/>
          <c:order val="0"/>
          <c:tx>
            <c:strRef>
              <c:f>Dinámicas!$B$20</c:f>
              <c:strCache>
                <c:ptCount val="1"/>
                <c:pt idx="0">
                  <c:v>Total</c:v>
                </c:pt>
              </c:strCache>
            </c:strRef>
          </c:tx>
          <c:spPr>
            <a:ln w="28575" cap="rnd">
              <a:solidFill>
                <a:schemeClr val="accent1"/>
              </a:solidFill>
              <a:round/>
            </a:ln>
            <a:effectLst/>
          </c:spPr>
          <c:marker>
            <c:symbol val="none"/>
          </c:marker>
          <c:cat>
            <c:strRef>
              <c:f>Dinámicas!$A$21:$A$48</c:f>
              <c:strCache>
                <c:ptCount val="27"/>
                <c:pt idx="0">
                  <c:v>Antioquia</c:v>
                </c:pt>
                <c:pt idx="1">
                  <c:v>Atlántico</c:v>
                </c:pt>
                <c:pt idx="2">
                  <c:v>Bolívar</c:v>
                </c:pt>
                <c:pt idx="3">
                  <c:v>Boyacá</c:v>
                </c:pt>
                <c:pt idx="4">
                  <c:v>Caldas</c:v>
                </c:pt>
                <c:pt idx="5">
                  <c:v>Caquetá</c:v>
                </c:pt>
                <c:pt idx="6">
                  <c:v>Casanare</c:v>
                </c:pt>
                <c:pt idx="7">
                  <c:v>Cauca</c:v>
                </c:pt>
                <c:pt idx="8">
                  <c:v>Cesar</c:v>
                </c:pt>
                <c:pt idx="9">
                  <c:v>Chocó</c:v>
                </c:pt>
                <c:pt idx="10">
                  <c:v>Córdoba</c:v>
                </c:pt>
                <c:pt idx="11">
                  <c:v>Cundinamarca</c:v>
                </c:pt>
                <c:pt idx="12">
                  <c:v>Guaviare</c:v>
                </c:pt>
                <c:pt idx="13">
                  <c:v>Huila</c:v>
                </c:pt>
                <c:pt idx="14">
                  <c:v>la guajira</c:v>
                </c:pt>
                <c:pt idx="15">
                  <c:v>magdalena </c:v>
                </c:pt>
                <c:pt idx="16">
                  <c:v>Meta</c:v>
                </c:pt>
                <c:pt idx="17">
                  <c:v>nariño</c:v>
                </c:pt>
                <c:pt idx="18">
                  <c:v>norte de santander</c:v>
                </c:pt>
                <c:pt idx="19">
                  <c:v>Putumayo</c:v>
                </c:pt>
                <c:pt idx="20">
                  <c:v>quindio</c:v>
                </c:pt>
                <c:pt idx="21">
                  <c:v>risaralda</c:v>
                </c:pt>
                <c:pt idx="22">
                  <c:v>santander</c:v>
                </c:pt>
                <c:pt idx="23">
                  <c:v>Sucre</c:v>
                </c:pt>
                <c:pt idx="24">
                  <c:v>tolima</c:v>
                </c:pt>
                <c:pt idx="25">
                  <c:v>valle del cauca</c:v>
                </c:pt>
                <c:pt idx="26">
                  <c:v>vichada</c:v>
                </c:pt>
              </c:strCache>
            </c:strRef>
          </c:cat>
          <c:val>
            <c:numRef>
              <c:f>Dinámicas!$B$21:$B$48</c:f>
              <c:numCache>
                <c:formatCode>General</c:formatCode>
                <c:ptCount val="27"/>
                <c:pt idx="0">
                  <c:v>17</c:v>
                </c:pt>
                <c:pt idx="1">
                  <c:v>17</c:v>
                </c:pt>
                <c:pt idx="2">
                  <c:v>7</c:v>
                </c:pt>
                <c:pt idx="3">
                  <c:v>6</c:v>
                </c:pt>
                <c:pt idx="4">
                  <c:v>4</c:v>
                </c:pt>
                <c:pt idx="5">
                  <c:v>1</c:v>
                </c:pt>
                <c:pt idx="6">
                  <c:v>3</c:v>
                </c:pt>
                <c:pt idx="7">
                  <c:v>2</c:v>
                </c:pt>
                <c:pt idx="8">
                  <c:v>2</c:v>
                </c:pt>
                <c:pt idx="9">
                  <c:v>3</c:v>
                </c:pt>
                <c:pt idx="10">
                  <c:v>1</c:v>
                </c:pt>
                <c:pt idx="11">
                  <c:v>34</c:v>
                </c:pt>
                <c:pt idx="12">
                  <c:v>1</c:v>
                </c:pt>
                <c:pt idx="13">
                  <c:v>3</c:v>
                </c:pt>
                <c:pt idx="14">
                  <c:v>2</c:v>
                </c:pt>
                <c:pt idx="15">
                  <c:v>4</c:v>
                </c:pt>
                <c:pt idx="16">
                  <c:v>8</c:v>
                </c:pt>
                <c:pt idx="17">
                  <c:v>3</c:v>
                </c:pt>
                <c:pt idx="18">
                  <c:v>1</c:v>
                </c:pt>
                <c:pt idx="19">
                  <c:v>5</c:v>
                </c:pt>
                <c:pt idx="20">
                  <c:v>3</c:v>
                </c:pt>
                <c:pt idx="21">
                  <c:v>3</c:v>
                </c:pt>
                <c:pt idx="22">
                  <c:v>13</c:v>
                </c:pt>
                <c:pt idx="23">
                  <c:v>3</c:v>
                </c:pt>
                <c:pt idx="24">
                  <c:v>3</c:v>
                </c:pt>
                <c:pt idx="25">
                  <c:v>10</c:v>
                </c:pt>
                <c:pt idx="26">
                  <c:v>1</c:v>
                </c:pt>
              </c:numCache>
            </c:numRef>
          </c:val>
          <c:smooth val="0"/>
          <c:extLst>
            <c:ext xmlns:c16="http://schemas.microsoft.com/office/drawing/2014/chart" uri="{C3380CC4-5D6E-409C-BE32-E72D297353CC}">
              <c16:uniqueId val="{00000000-14B1-41F9-98FA-5FF78C1ECB47}"/>
            </c:ext>
          </c:extLst>
        </c:ser>
        <c:dLbls>
          <c:showLegendKey val="0"/>
          <c:showVal val="0"/>
          <c:showCatName val="0"/>
          <c:showSerName val="0"/>
          <c:showPercent val="0"/>
          <c:showBubbleSize val="0"/>
        </c:dLbls>
        <c:smooth val="0"/>
        <c:axId val="2061962640"/>
        <c:axId val="2061960560"/>
      </c:lineChart>
      <c:catAx>
        <c:axId val="206196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1960560"/>
        <c:crosses val="autoZero"/>
        <c:auto val="1"/>
        <c:lblAlgn val="ctr"/>
        <c:lblOffset val="100"/>
        <c:noMultiLvlLbl val="0"/>
      </c:catAx>
      <c:valAx>
        <c:axId val="2061960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19626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informe Junio 2024 pqrsd.xlsx]Dinámicas!TablaDinámica12</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19050">
            <a:solidFill>
              <a:schemeClr val="lt1"/>
            </a:solidFill>
          </a:ln>
          <a:effectLst/>
        </c:spPr>
        <c:marker>
          <c:symbol val="none"/>
        </c:marker>
      </c:pivotFmt>
    </c:pivotFmts>
    <c:plotArea>
      <c:layout/>
      <c:pieChart>
        <c:varyColors val="1"/>
        <c:ser>
          <c:idx val="0"/>
          <c:order val="0"/>
          <c:tx>
            <c:strRef>
              <c:f>Dinámicas!$B$57</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Dinámicas!$A$58:$A$63</c:f>
              <c:strCache>
                <c:ptCount val="5"/>
                <c:pt idx="0">
                  <c:v>anonimo</c:v>
                </c:pt>
                <c:pt idx="1">
                  <c:v>Entidad bomberil</c:v>
                </c:pt>
                <c:pt idx="2">
                  <c:v>Entidad pública</c:v>
                </c:pt>
                <c:pt idx="3">
                  <c:v>Entidad territorial</c:v>
                </c:pt>
                <c:pt idx="4">
                  <c:v>Persona natural</c:v>
                </c:pt>
              </c:strCache>
            </c:strRef>
          </c:cat>
          <c:val>
            <c:numRef>
              <c:f>Dinámicas!$B$58:$B$63</c:f>
              <c:numCache>
                <c:formatCode>General</c:formatCode>
                <c:ptCount val="5"/>
                <c:pt idx="0">
                  <c:v>1</c:v>
                </c:pt>
                <c:pt idx="1">
                  <c:v>47</c:v>
                </c:pt>
                <c:pt idx="2">
                  <c:v>57</c:v>
                </c:pt>
                <c:pt idx="3">
                  <c:v>15</c:v>
                </c:pt>
                <c:pt idx="4">
                  <c:v>40</c:v>
                </c:pt>
              </c:numCache>
            </c:numRef>
          </c:val>
          <c:extLst>
            <c:ext xmlns:c16="http://schemas.microsoft.com/office/drawing/2014/chart" uri="{C3380CC4-5D6E-409C-BE32-E72D297353CC}">
              <c16:uniqueId val="{00000000-BD23-4000-92FB-5C7CBA0F898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informe Junio 2024 pqrsd.xlsx]Dinámicas!TablaDinámica13</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ln w="28575" cap="rnd">
            <a:solidFill>
              <a:schemeClr val="accent1"/>
            </a:solidFill>
            <a:round/>
          </a:ln>
          <a:effectLst/>
        </c:spPr>
        <c:marker>
          <c:symbol val="none"/>
        </c:marker>
      </c:pivotFmt>
    </c:pivotFmts>
    <c:plotArea>
      <c:layout/>
      <c:lineChart>
        <c:grouping val="standard"/>
        <c:varyColors val="0"/>
        <c:ser>
          <c:idx val="0"/>
          <c:order val="0"/>
          <c:tx>
            <c:strRef>
              <c:f>Dinámicas!$B$69</c:f>
              <c:strCache>
                <c:ptCount val="1"/>
                <c:pt idx="0">
                  <c:v>Total</c:v>
                </c:pt>
              </c:strCache>
            </c:strRef>
          </c:tx>
          <c:spPr>
            <a:ln w="28575" cap="rnd">
              <a:solidFill>
                <a:schemeClr val="accent1"/>
              </a:solidFill>
              <a:round/>
            </a:ln>
            <a:effectLst/>
          </c:spPr>
          <c:marker>
            <c:symbol val="none"/>
          </c:marker>
          <c:cat>
            <c:strRef>
              <c:f>Dinámicas!$A$70:$A$75</c:f>
              <c:strCache>
                <c:ptCount val="5"/>
                <c:pt idx="0">
                  <c:v>Acompañamiento jurídico</c:v>
                </c:pt>
                <c:pt idx="1">
                  <c:v>Administrativo</c:v>
                </c:pt>
                <c:pt idx="2">
                  <c:v>Educacion bomberil</c:v>
                </c:pt>
                <c:pt idx="3">
                  <c:v>Legislación bomberil</c:v>
                </c:pt>
                <c:pt idx="4">
                  <c:v>Recursos para bomberos</c:v>
                </c:pt>
              </c:strCache>
            </c:strRef>
          </c:cat>
          <c:val>
            <c:numRef>
              <c:f>Dinámicas!$B$70:$B$75</c:f>
              <c:numCache>
                <c:formatCode>General</c:formatCode>
                <c:ptCount val="5"/>
                <c:pt idx="0">
                  <c:v>74</c:v>
                </c:pt>
                <c:pt idx="1">
                  <c:v>66</c:v>
                </c:pt>
                <c:pt idx="2">
                  <c:v>8</c:v>
                </c:pt>
                <c:pt idx="3">
                  <c:v>9</c:v>
                </c:pt>
                <c:pt idx="4">
                  <c:v>3</c:v>
                </c:pt>
              </c:numCache>
            </c:numRef>
          </c:val>
          <c:smooth val="0"/>
          <c:extLst>
            <c:ext xmlns:c16="http://schemas.microsoft.com/office/drawing/2014/chart" uri="{C3380CC4-5D6E-409C-BE32-E72D297353CC}">
              <c16:uniqueId val="{00000000-5069-4F80-814D-A4732AEA0D7E}"/>
            </c:ext>
          </c:extLst>
        </c:ser>
        <c:dLbls>
          <c:showLegendKey val="0"/>
          <c:showVal val="0"/>
          <c:showCatName val="0"/>
          <c:showSerName val="0"/>
          <c:showPercent val="0"/>
          <c:showBubbleSize val="0"/>
        </c:dLbls>
        <c:smooth val="0"/>
        <c:axId val="1402258192"/>
        <c:axId val="1402260272"/>
      </c:lineChart>
      <c:catAx>
        <c:axId val="140225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2260272"/>
        <c:crosses val="autoZero"/>
        <c:auto val="1"/>
        <c:lblAlgn val="ctr"/>
        <c:lblOffset val="100"/>
        <c:noMultiLvlLbl val="0"/>
      </c:catAx>
      <c:valAx>
        <c:axId val="1402260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225819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informe Junio 2024 pqrsd.xlsx]Dinámicas!TablaDinámica14</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Dinámicas!$B$82</c:f>
              <c:strCache>
                <c:ptCount val="1"/>
                <c:pt idx="0">
                  <c:v>Total</c:v>
                </c:pt>
              </c:strCache>
            </c:strRef>
          </c:tx>
          <c:spPr>
            <a:solidFill>
              <a:schemeClr val="accent1"/>
            </a:solidFill>
            <a:ln>
              <a:noFill/>
            </a:ln>
            <a:effectLst/>
          </c:spPr>
          <c:invertIfNegative val="0"/>
          <c:cat>
            <c:strRef>
              <c:f>Dinámicas!$A$83:$A$86</c:f>
              <c:strCache>
                <c:ptCount val="3"/>
                <c:pt idx="0">
                  <c:v>Direccion General</c:v>
                </c:pt>
                <c:pt idx="1">
                  <c:v>SUBDIRECCIÓN ADMINISTRATIVA Y FINANCIERA</c:v>
                </c:pt>
                <c:pt idx="2">
                  <c:v>SUBDIRECCIÓN ESTRATÉGICA Y DE COORDINACIÓN BOMBERIL</c:v>
                </c:pt>
              </c:strCache>
            </c:strRef>
          </c:cat>
          <c:val>
            <c:numRef>
              <c:f>Dinámicas!$B$83:$B$86</c:f>
              <c:numCache>
                <c:formatCode>General</c:formatCode>
                <c:ptCount val="3"/>
                <c:pt idx="0">
                  <c:v>13</c:v>
                </c:pt>
                <c:pt idx="1">
                  <c:v>18</c:v>
                </c:pt>
                <c:pt idx="2">
                  <c:v>129</c:v>
                </c:pt>
              </c:numCache>
            </c:numRef>
          </c:val>
          <c:extLst>
            <c:ext xmlns:c16="http://schemas.microsoft.com/office/drawing/2014/chart" uri="{C3380CC4-5D6E-409C-BE32-E72D297353CC}">
              <c16:uniqueId val="{00000000-465D-4E32-8C23-2081CD6497E3}"/>
            </c:ext>
          </c:extLst>
        </c:ser>
        <c:dLbls>
          <c:showLegendKey val="0"/>
          <c:showVal val="0"/>
          <c:showCatName val="0"/>
          <c:showSerName val="0"/>
          <c:showPercent val="0"/>
          <c:showBubbleSize val="0"/>
        </c:dLbls>
        <c:gapWidth val="219"/>
        <c:overlap val="-27"/>
        <c:axId val="1737533712"/>
        <c:axId val="1737537040"/>
      </c:barChart>
      <c:catAx>
        <c:axId val="173753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7537040"/>
        <c:crosses val="autoZero"/>
        <c:auto val="1"/>
        <c:lblAlgn val="ctr"/>
        <c:lblOffset val="100"/>
        <c:noMultiLvlLbl val="0"/>
      </c:catAx>
      <c:valAx>
        <c:axId val="1737537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75337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informe Junio 2024 pqrsd.xlsx]Dinámicas!TablaDinámica15</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Dinámicas!$B$91</c:f>
              <c:strCache>
                <c:ptCount val="1"/>
                <c:pt idx="0">
                  <c:v>Total</c:v>
                </c:pt>
              </c:strCache>
            </c:strRef>
          </c:tx>
          <c:spPr>
            <a:solidFill>
              <a:schemeClr val="accent1"/>
            </a:solidFill>
            <a:ln>
              <a:noFill/>
            </a:ln>
            <a:effectLst/>
          </c:spPr>
          <c:invertIfNegative val="0"/>
          <c:cat>
            <c:strRef>
              <c:f>Dinámicas!$A$92:$A$94</c:f>
              <c:strCache>
                <c:ptCount val="2"/>
                <c:pt idx="0">
                  <c:v>Petición de interés general</c:v>
                </c:pt>
                <c:pt idx="1">
                  <c:v>Petición interés particular</c:v>
                </c:pt>
              </c:strCache>
            </c:strRef>
          </c:cat>
          <c:val>
            <c:numRef>
              <c:f>Dinámicas!$B$92:$B$94</c:f>
              <c:numCache>
                <c:formatCode>General</c:formatCode>
                <c:ptCount val="2"/>
                <c:pt idx="0">
                  <c:v>131</c:v>
                </c:pt>
                <c:pt idx="1">
                  <c:v>29</c:v>
                </c:pt>
              </c:numCache>
            </c:numRef>
          </c:val>
          <c:extLst>
            <c:ext xmlns:c16="http://schemas.microsoft.com/office/drawing/2014/chart" uri="{C3380CC4-5D6E-409C-BE32-E72D297353CC}">
              <c16:uniqueId val="{00000000-0E6E-49EF-A63E-45BB177E5820}"/>
            </c:ext>
          </c:extLst>
        </c:ser>
        <c:dLbls>
          <c:showLegendKey val="0"/>
          <c:showVal val="0"/>
          <c:showCatName val="0"/>
          <c:showSerName val="0"/>
          <c:showPercent val="0"/>
          <c:showBubbleSize val="0"/>
        </c:dLbls>
        <c:gapWidth val="182"/>
        <c:axId val="1334814128"/>
        <c:axId val="1334814960"/>
      </c:barChart>
      <c:catAx>
        <c:axId val="1334814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4814960"/>
        <c:crosses val="autoZero"/>
        <c:auto val="1"/>
        <c:lblAlgn val="ctr"/>
        <c:lblOffset val="100"/>
        <c:noMultiLvlLbl val="0"/>
      </c:catAx>
      <c:valAx>
        <c:axId val="13348149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48141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 informe Junio 2024 pqrsd.xlsx]Dinámicas!TablaDinámica16</c:name>
    <c:fmtId val="0"/>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Dinámicas!$B$101</c:f>
              <c:strCache>
                <c:ptCount val="1"/>
                <c:pt idx="0">
                  <c:v>Total</c:v>
                </c:pt>
              </c:strCache>
            </c:strRef>
          </c:tx>
          <c:spPr>
            <a:solidFill>
              <a:schemeClr val="accent1"/>
            </a:solidFill>
            <a:ln>
              <a:noFill/>
            </a:ln>
            <a:effectLst/>
          </c:spPr>
          <c:invertIfNegative val="0"/>
          <c:cat>
            <c:strRef>
              <c:f>Dinámicas!$A$102:$A$103</c:f>
              <c:strCache>
                <c:ptCount val="1"/>
                <c:pt idx="0">
                  <c:v>Canal escrito </c:v>
                </c:pt>
              </c:strCache>
            </c:strRef>
          </c:cat>
          <c:val>
            <c:numRef>
              <c:f>Dinámicas!$B$102:$B$103</c:f>
              <c:numCache>
                <c:formatCode>General</c:formatCode>
                <c:ptCount val="1"/>
                <c:pt idx="0">
                  <c:v>160</c:v>
                </c:pt>
              </c:numCache>
            </c:numRef>
          </c:val>
          <c:extLst>
            <c:ext xmlns:c16="http://schemas.microsoft.com/office/drawing/2014/chart" uri="{C3380CC4-5D6E-409C-BE32-E72D297353CC}">
              <c16:uniqueId val="{00000000-6765-4F44-8DC7-0C45FD62A367}"/>
            </c:ext>
          </c:extLst>
        </c:ser>
        <c:dLbls>
          <c:showLegendKey val="0"/>
          <c:showVal val="0"/>
          <c:showCatName val="0"/>
          <c:showSerName val="0"/>
          <c:showPercent val="0"/>
          <c:showBubbleSize val="0"/>
        </c:dLbls>
        <c:gapWidth val="219"/>
        <c:overlap val="-27"/>
        <c:axId val="1505361232"/>
        <c:axId val="1505358320"/>
      </c:barChart>
      <c:catAx>
        <c:axId val="150536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358320"/>
        <c:crosses val="autoZero"/>
        <c:auto val="1"/>
        <c:lblAlgn val="ctr"/>
        <c:lblOffset val="100"/>
        <c:noMultiLvlLbl val="0"/>
      </c:catAx>
      <c:valAx>
        <c:axId val="1505358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3612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Dinámicas!$A$118:$A$120</c:f>
              <c:strCache>
                <c:ptCount val="3"/>
                <c:pt idx="0">
                  <c:v>ABRIL</c:v>
                </c:pt>
                <c:pt idx="1">
                  <c:v>MAYO</c:v>
                </c:pt>
                <c:pt idx="2">
                  <c:v>JUNIO</c:v>
                </c:pt>
              </c:strCache>
            </c:strRef>
          </c:cat>
          <c:val>
            <c:numRef>
              <c:f>Dinámicas!$B$118:$B$120</c:f>
              <c:numCache>
                <c:formatCode>General</c:formatCode>
                <c:ptCount val="3"/>
                <c:pt idx="0">
                  <c:v>252</c:v>
                </c:pt>
                <c:pt idx="1">
                  <c:v>383</c:v>
                </c:pt>
                <c:pt idx="2">
                  <c:v>160</c:v>
                </c:pt>
              </c:numCache>
            </c:numRef>
          </c:val>
          <c:smooth val="0"/>
          <c:extLst>
            <c:ext xmlns:c16="http://schemas.microsoft.com/office/drawing/2014/chart" uri="{C3380CC4-5D6E-409C-BE32-E72D297353CC}">
              <c16:uniqueId val="{00000000-C83B-4246-B29D-CFAFDA48521E}"/>
            </c:ext>
          </c:extLst>
        </c:ser>
        <c:dLbls>
          <c:showLegendKey val="0"/>
          <c:showVal val="0"/>
          <c:showCatName val="0"/>
          <c:showSerName val="0"/>
          <c:showPercent val="0"/>
          <c:showBubbleSize val="0"/>
        </c:dLbls>
        <c:smooth val="0"/>
        <c:axId val="1703367728"/>
        <c:axId val="1703365648"/>
      </c:lineChart>
      <c:catAx>
        <c:axId val="170336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3365648"/>
        <c:crosses val="autoZero"/>
        <c:auto val="1"/>
        <c:lblAlgn val="ctr"/>
        <c:lblOffset val="100"/>
        <c:noMultiLvlLbl val="0"/>
      </c:catAx>
      <c:valAx>
        <c:axId val="1703365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3367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xdr:colOff>
      <xdr:row>0</xdr:row>
      <xdr:rowOff>110490</xdr:rowOff>
    </xdr:to>
    <xdr:pic>
      <xdr:nvPicPr>
        <xdr:cNvPr id="2" name="Imagen 1" descr="http://40.75.99.166/orfeo3/iconos/flechaasc.gif">
          <a:extLst>
            <a:ext uri="{FF2B5EF4-FFF2-40B4-BE49-F238E27FC236}">
              <a16:creationId xmlns:a16="http://schemas.microsoft.com/office/drawing/2014/main" id="{83C15ACE-4554-4E9A-B149-24AB75EC1B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3" name="Imagen 2" descr="http://40.75.99.166/orfeo3/iconos/flechaasc.gif">
          <a:extLst>
            <a:ext uri="{FF2B5EF4-FFF2-40B4-BE49-F238E27FC236}">
              <a16:creationId xmlns:a16="http://schemas.microsoft.com/office/drawing/2014/main" id="{A813E10F-2199-432A-A76D-A3414126F9C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4" name="Imagen 3" descr="http://40.75.99.166/orfeo3/iconos/flechaasc.gif">
          <a:extLst>
            <a:ext uri="{FF2B5EF4-FFF2-40B4-BE49-F238E27FC236}">
              <a16:creationId xmlns:a16="http://schemas.microsoft.com/office/drawing/2014/main" id="{2F8C1C7E-2C32-4714-AB53-E4F236E868E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 name="Imagen 4" descr="http://40.75.99.166/orfeo3/iconos/flechaasc.gif">
          <a:extLst>
            <a:ext uri="{FF2B5EF4-FFF2-40B4-BE49-F238E27FC236}">
              <a16:creationId xmlns:a16="http://schemas.microsoft.com/office/drawing/2014/main" id="{0BCAF892-DE42-46BD-B79A-0BD254792A5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 name="Imagen 5" descr="http://40.75.99.166/orfeo3/iconos/flechaasc.gif">
          <a:extLst>
            <a:ext uri="{FF2B5EF4-FFF2-40B4-BE49-F238E27FC236}">
              <a16:creationId xmlns:a16="http://schemas.microsoft.com/office/drawing/2014/main" id="{CFAA101A-C0E2-4FDD-ABFE-32FF3A192F6A}"/>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7" name="Imagen 6" descr="http://40.75.99.166/orfeo3/iconos/flechaasc.gif">
          <a:extLst>
            <a:ext uri="{FF2B5EF4-FFF2-40B4-BE49-F238E27FC236}">
              <a16:creationId xmlns:a16="http://schemas.microsoft.com/office/drawing/2014/main" id="{03FB625B-18CC-4B08-A77B-F5AA331F9673}"/>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8" name="Imagen 7" descr="http://40.75.99.166/orfeo3/iconos/flechaasc.gif">
          <a:extLst>
            <a:ext uri="{FF2B5EF4-FFF2-40B4-BE49-F238E27FC236}">
              <a16:creationId xmlns:a16="http://schemas.microsoft.com/office/drawing/2014/main" id="{3755D2F6-EC6E-428D-BE87-1C4CB3C1A2CA}"/>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 name="Imagen 8" descr="http://40.75.99.166/orfeo3/iconos/flechaasc.gif">
          <a:extLst>
            <a:ext uri="{FF2B5EF4-FFF2-40B4-BE49-F238E27FC236}">
              <a16:creationId xmlns:a16="http://schemas.microsoft.com/office/drawing/2014/main" id="{7A225A47-1086-47CE-A76F-EA5378D46805}"/>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 name="Imagen 4" descr="http://40.75.99.166/orfeo3/iconos/flechaasc.gif">
          <a:extLst>
            <a:ext uri="{FF2B5EF4-FFF2-40B4-BE49-F238E27FC236}">
              <a16:creationId xmlns:a16="http://schemas.microsoft.com/office/drawing/2014/main" id="{7B7B161C-13D9-45EA-A657-C852E7CD1D3F}"/>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1" name="Imagen 2" descr="http://40.75.99.166/orfeo3/iconos/flechaasc.gif">
          <a:extLst>
            <a:ext uri="{FF2B5EF4-FFF2-40B4-BE49-F238E27FC236}">
              <a16:creationId xmlns:a16="http://schemas.microsoft.com/office/drawing/2014/main" id="{69B9B173-A662-4412-8CF2-012CBD957A23}"/>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12" name="Imagen 11" descr="http://40.75.99.166/orfeo3/iconos/flechaasc.gif">
          <a:extLst>
            <a:ext uri="{FF2B5EF4-FFF2-40B4-BE49-F238E27FC236}">
              <a16:creationId xmlns:a16="http://schemas.microsoft.com/office/drawing/2014/main" id="{15441D2A-1497-43FA-88CB-ECBBBCE9C1C2}"/>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13" name="Imagen 12" descr="http://40.75.99.166/orfeo3/iconos/flechaasc.gif">
          <a:extLst>
            <a:ext uri="{FF2B5EF4-FFF2-40B4-BE49-F238E27FC236}">
              <a16:creationId xmlns:a16="http://schemas.microsoft.com/office/drawing/2014/main" id="{C0EF99BA-EE97-442B-A4C4-1C9B76A0ED92}"/>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4" name="Imagen 13" descr="http://40.75.99.166/orfeo3/iconos/flechaasc.gif">
          <a:extLst>
            <a:ext uri="{FF2B5EF4-FFF2-40B4-BE49-F238E27FC236}">
              <a16:creationId xmlns:a16="http://schemas.microsoft.com/office/drawing/2014/main" id="{3C57E93F-5A0A-4242-B971-5F4E0020A51D}"/>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 name="Imagen 14" descr="http://40.75.99.166/orfeo3/iconos/flechaasc.gif">
          <a:extLst>
            <a:ext uri="{FF2B5EF4-FFF2-40B4-BE49-F238E27FC236}">
              <a16:creationId xmlns:a16="http://schemas.microsoft.com/office/drawing/2014/main" id="{A6977079-EB3C-46C7-AE1B-91A507B8A263}"/>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 name="Imagen 15" descr="http://40.75.99.166/orfeo3/iconos/flechaasc.gif">
          <a:extLst>
            <a:ext uri="{FF2B5EF4-FFF2-40B4-BE49-F238E27FC236}">
              <a16:creationId xmlns:a16="http://schemas.microsoft.com/office/drawing/2014/main" id="{DEFE2806-3D65-484C-9454-82E3166A686A}"/>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 name="Imagen 16" descr="http://40.75.99.166/orfeo3/iconos/flechaasc.gif">
          <a:extLst>
            <a:ext uri="{FF2B5EF4-FFF2-40B4-BE49-F238E27FC236}">
              <a16:creationId xmlns:a16="http://schemas.microsoft.com/office/drawing/2014/main" id="{B69ABB76-EB43-4BA4-99A8-430CA9FFF310}"/>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 name="Imagen 4" descr="http://40.75.99.166/orfeo3/iconos/flechaasc.gif">
          <a:extLst>
            <a:ext uri="{FF2B5EF4-FFF2-40B4-BE49-F238E27FC236}">
              <a16:creationId xmlns:a16="http://schemas.microsoft.com/office/drawing/2014/main" id="{40CE1282-F720-4031-97A3-445FDD85B9F0}"/>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9" name="Imagen 2" descr="http://40.75.99.166/orfeo3/iconos/flechaasc.gif">
          <a:extLst>
            <a:ext uri="{FF2B5EF4-FFF2-40B4-BE49-F238E27FC236}">
              <a16:creationId xmlns:a16="http://schemas.microsoft.com/office/drawing/2014/main" id="{1C1DCBB0-A3D8-414D-B37F-D9D1CCD81D1F}"/>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0" name="Imagen 5" descr="http://40.75.99.166/orfeo3/iconos/flechaasc.gif">
          <a:extLst>
            <a:ext uri="{FF2B5EF4-FFF2-40B4-BE49-F238E27FC236}">
              <a16:creationId xmlns:a16="http://schemas.microsoft.com/office/drawing/2014/main" id="{88C7CBF2-FE5D-40FA-AAC7-1B6E3540D500}"/>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 name="Imagen 6" descr="http://40.75.99.166/orfeo3/iconos/flechaasc.gif">
          <a:extLst>
            <a:ext uri="{FF2B5EF4-FFF2-40B4-BE49-F238E27FC236}">
              <a16:creationId xmlns:a16="http://schemas.microsoft.com/office/drawing/2014/main" id="{8A1529EC-E219-4EA5-8E52-636F01F25F21}"/>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2" name="Imagen 5" descr="http://40.75.99.166/orfeo3/iconos/flechaasc.gif">
          <a:extLst>
            <a:ext uri="{FF2B5EF4-FFF2-40B4-BE49-F238E27FC236}">
              <a16:creationId xmlns:a16="http://schemas.microsoft.com/office/drawing/2014/main" id="{9F944E01-6D34-4CA2-A249-E64EEC628DE6}"/>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 name="Imagen 6" descr="http://40.75.99.166/orfeo3/iconos/flechaasc.gif">
          <a:extLst>
            <a:ext uri="{FF2B5EF4-FFF2-40B4-BE49-F238E27FC236}">
              <a16:creationId xmlns:a16="http://schemas.microsoft.com/office/drawing/2014/main" id="{0E90C6F1-CD68-49F4-B425-AE44B7022FAA}"/>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 name="Imagen 5" descr="http://40.75.99.166/orfeo3/iconos/flechaasc.gif">
          <a:extLst>
            <a:ext uri="{FF2B5EF4-FFF2-40B4-BE49-F238E27FC236}">
              <a16:creationId xmlns:a16="http://schemas.microsoft.com/office/drawing/2014/main" id="{702758C8-0876-4216-AEEE-D9D8D9478878}"/>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 name="Imagen 6" descr="http://40.75.99.166/orfeo3/iconos/flechaasc.gif">
          <a:extLst>
            <a:ext uri="{FF2B5EF4-FFF2-40B4-BE49-F238E27FC236}">
              <a16:creationId xmlns:a16="http://schemas.microsoft.com/office/drawing/2014/main" id="{8158F485-2843-453E-A295-5DE59DA3711C}"/>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 name="Imagen 5" descr="http://40.75.99.166/orfeo3/iconos/flechaasc.gif">
          <a:extLst>
            <a:ext uri="{FF2B5EF4-FFF2-40B4-BE49-F238E27FC236}">
              <a16:creationId xmlns:a16="http://schemas.microsoft.com/office/drawing/2014/main" id="{A83BE789-68E1-453F-8AC3-B3BDB79CEAB3}"/>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7" name="Imagen 6" descr="http://40.75.99.166/orfeo3/iconos/flechaasc.gif">
          <a:extLst>
            <a:ext uri="{FF2B5EF4-FFF2-40B4-BE49-F238E27FC236}">
              <a16:creationId xmlns:a16="http://schemas.microsoft.com/office/drawing/2014/main" id="{58E750B9-9F4A-4732-A3C8-842CE307D113}"/>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 name="Imagen 5" descr="http://40.75.99.166/orfeo3/iconos/flechaasc.gif">
          <a:extLst>
            <a:ext uri="{FF2B5EF4-FFF2-40B4-BE49-F238E27FC236}">
              <a16:creationId xmlns:a16="http://schemas.microsoft.com/office/drawing/2014/main" id="{5D927B4B-FA03-42F4-AE41-157AA18F9036}"/>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 name="Imagen 6" descr="http://40.75.99.166/orfeo3/iconos/flechaasc.gif">
          <a:extLst>
            <a:ext uri="{FF2B5EF4-FFF2-40B4-BE49-F238E27FC236}">
              <a16:creationId xmlns:a16="http://schemas.microsoft.com/office/drawing/2014/main" id="{3B045F0A-7FB6-4AEE-BC0D-76BED4DBB361}"/>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 name="Imagen 5" descr="http://40.75.99.166/orfeo3/iconos/flechaasc.gif">
          <a:extLst>
            <a:ext uri="{FF2B5EF4-FFF2-40B4-BE49-F238E27FC236}">
              <a16:creationId xmlns:a16="http://schemas.microsoft.com/office/drawing/2014/main" id="{D1D51D46-993B-4795-9A79-7EED6966A39A}"/>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 name="Imagen 6" descr="http://40.75.99.166/orfeo3/iconos/flechaasc.gif">
          <a:extLst>
            <a:ext uri="{FF2B5EF4-FFF2-40B4-BE49-F238E27FC236}">
              <a16:creationId xmlns:a16="http://schemas.microsoft.com/office/drawing/2014/main" id="{83CB53EB-158B-4209-80DE-06469A182C2A}"/>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2" name="Imagen 5" descr="http://40.75.99.166/orfeo3/iconos/flechaasc.gif">
          <a:extLst>
            <a:ext uri="{FF2B5EF4-FFF2-40B4-BE49-F238E27FC236}">
              <a16:creationId xmlns:a16="http://schemas.microsoft.com/office/drawing/2014/main" id="{539B4E13-DA4B-4F6C-966D-57A9D24F7FCA}"/>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 name="Imagen 6" descr="http://40.75.99.166/orfeo3/iconos/flechaasc.gif">
          <a:extLst>
            <a:ext uri="{FF2B5EF4-FFF2-40B4-BE49-F238E27FC236}">
              <a16:creationId xmlns:a16="http://schemas.microsoft.com/office/drawing/2014/main" id="{7CDDC45F-8807-4F73-9777-8628DED864F1}"/>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 name="Imagen 5" descr="http://40.75.99.166/orfeo3/iconos/flechaasc.gif">
          <a:extLst>
            <a:ext uri="{FF2B5EF4-FFF2-40B4-BE49-F238E27FC236}">
              <a16:creationId xmlns:a16="http://schemas.microsoft.com/office/drawing/2014/main" id="{C9A80A75-27A9-4B1F-BE0C-766858A4C799}"/>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 name="Imagen 6" descr="http://40.75.99.166/orfeo3/iconos/flechaasc.gif">
          <a:extLst>
            <a:ext uri="{FF2B5EF4-FFF2-40B4-BE49-F238E27FC236}">
              <a16:creationId xmlns:a16="http://schemas.microsoft.com/office/drawing/2014/main" id="{B977E07A-5AAF-4936-94AB-988C69010593}"/>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 name="Imagen 5" descr="http://40.75.99.166/orfeo3/iconos/flechaasc.gif">
          <a:extLst>
            <a:ext uri="{FF2B5EF4-FFF2-40B4-BE49-F238E27FC236}">
              <a16:creationId xmlns:a16="http://schemas.microsoft.com/office/drawing/2014/main" id="{E23A1033-7957-4D9A-98CC-15509B5FD3C1}"/>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7" name="Imagen 6" descr="http://40.75.99.166/orfeo3/iconos/flechaasc.gif">
          <a:extLst>
            <a:ext uri="{FF2B5EF4-FFF2-40B4-BE49-F238E27FC236}">
              <a16:creationId xmlns:a16="http://schemas.microsoft.com/office/drawing/2014/main" id="{57B02F2B-942A-4166-B068-14DB65B76887}"/>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 name="Imagen 5" descr="http://40.75.99.166/orfeo3/iconos/flechaasc.gif">
          <a:extLst>
            <a:ext uri="{FF2B5EF4-FFF2-40B4-BE49-F238E27FC236}">
              <a16:creationId xmlns:a16="http://schemas.microsoft.com/office/drawing/2014/main" id="{4B443BDD-F26F-4F23-835F-C2F243CCF127}"/>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 name="Imagen 6" descr="http://40.75.99.166/orfeo3/iconos/flechaasc.gif">
          <a:extLst>
            <a:ext uri="{FF2B5EF4-FFF2-40B4-BE49-F238E27FC236}">
              <a16:creationId xmlns:a16="http://schemas.microsoft.com/office/drawing/2014/main" id="{2CDEF633-D573-43AD-9F46-DCECEF91D0A0}"/>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 name="Imagen 5" descr="http://40.75.99.166/orfeo3/iconos/flechaasc.gif">
          <a:extLst>
            <a:ext uri="{FF2B5EF4-FFF2-40B4-BE49-F238E27FC236}">
              <a16:creationId xmlns:a16="http://schemas.microsoft.com/office/drawing/2014/main" id="{5F7B2B8E-D239-48CE-B48E-39E3FDD88238}"/>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 name="Imagen 6" descr="http://40.75.99.166/orfeo3/iconos/flechaasc.gif">
          <a:extLst>
            <a:ext uri="{FF2B5EF4-FFF2-40B4-BE49-F238E27FC236}">
              <a16:creationId xmlns:a16="http://schemas.microsoft.com/office/drawing/2014/main" id="{BC15BB91-ED90-4541-BD84-F4F3E05CF1A8}"/>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2" name="Imagen 5" descr="http://40.75.99.166/orfeo3/iconos/flechaasc.gif">
          <a:extLst>
            <a:ext uri="{FF2B5EF4-FFF2-40B4-BE49-F238E27FC236}">
              <a16:creationId xmlns:a16="http://schemas.microsoft.com/office/drawing/2014/main" id="{31ABEFE4-8D93-4D66-A464-568F2DD256B2}"/>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3" name="Imagen 6" descr="http://40.75.99.166/orfeo3/iconos/flechaasc.gif">
          <a:extLst>
            <a:ext uri="{FF2B5EF4-FFF2-40B4-BE49-F238E27FC236}">
              <a16:creationId xmlns:a16="http://schemas.microsoft.com/office/drawing/2014/main" id="{9DF36126-C92F-4C59-83DC-1AE4DE1A7592}"/>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4" name="Imagen 5" descr="http://40.75.99.166/orfeo3/iconos/flechaasc.gif">
          <a:extLst>
            <a:ext uri="{FF2B5EF4-FFF2-40B4-BE49-F238E27FC236}">
              <a16:creationId xmlns:a16="http://schemas.microsoft.com/office/drawing/2014/main" id="{74A6D514-FB8B-4470-9465-241A25B585F7}"/>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5" name="Imagen 6" descr="http://40.75.99.166/orfeo3/iconos/flechaasc.gif">
          <a:extLst>
            <a:ext uri="{FF2B5EF4-FFF2-40B4-BE49-F238E27FC236}">
              <a16:creationId xmlns:a16="http://schemas.microsoft.com/office/drawing/2014/main" id="{2AA0813B-9ED1-4BF3-8F31-534F73B7565B}"/>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6" name="Imagen 5" descr="http://40.75.99.166/orfeo3/iconos/flechaasc.gif">
          <a:extLst>
            <a:ext uri="{FF2B5EF4-FFF2-40B4-BE49-F238E27FC236}">
              <a16:creationId xmlns:a16="http://schemas.microsoft.com/office/drawing/2014/main" id="{A977E229-88C9-4312-A0BB-6FE2D5D44854}"/>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7" name="Imagen 6" descr="http://40.75.99.166/orfeo3/iconos/flechaasc.gif">
          <a:extLst>
            <a:ext uri="{FF2B5EF4-FFF2-40B4-BE49-F238E27FC236}">
              <a16:creationId xmlns:a16="http://schemas.microsoft.com/office/drawing/2014/main" id="{1315079D-205D-470B-95D8-34071575F9BE}"/>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8" name="Imagen 5" descr="http://40.75.99.166/orfeo3/iconos/flechaasc.gif">
          <a:extLst>
            <a:ext uri="{FF2B5EF4-FFF2-40B4-BE49-F238E27FC236}">
              <a16:creationId xmlns:a16="http://schemas.microsoft.com/office/drawing/2014/main" id="{099CFEA0-2EC0-4E90-9A6D-C26982C30DF4}"/>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9" name="Imagen 6" descr="http://40.75.99.166/orfeo3/iconos/flechaasc.gif">
          <a:extLst>
            <a:ext uri="{FF2B5EF4-FFF2-40B4-BE49-F238E27FC236}">
              <a16:creationId xmlns:a16="http://schemas.microsoft.com/office/drawing/2014/main" id="{47E7D8DA-CB27-4903-BD88-3EB1EACEE97D}"/>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0" name="Imagen 5" descr="http://40.75.99.166/orfeo3/iconos/flechaasc.gif">
          <a:extLst>
            <a:ext uri="{FF2B5EF4-FFF2-40B4-BE49-F238E27FC236}">
              <a16:creationId xmlns:a16="http://schemas.microsoft.com/office/drawing/2014/main" id="{667E9E8E-7EEA-40A4-8DD6-2BEE4A53E41E}"/>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1" name="Imagen 6" descr="http://40.75.99.166/orfeo3/iconos/flechaasc.gif">
          <a:extLst>
            <a:ext uri="{FF2B5EF4-FFF2-40B4-BE49-F238E27FC236}">
              <a16:creationId xmlns:a16="http://schemas.microsoft.com/office/drawing/2014/main" id="{84A2AC96-F4F6-4A85-890E-3CADF8DEC7FC}"/>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2" name="Imagen 5" descr="http://40.75.99.166/orfeo3/iconos/flechaasc.gif">
          <a:extLst>
            <a:ext uri="{FF2B5EF4-FFF2-40B4-BE49-F238E27FC236}">
              <a16:creationId xmlns:a16="http://schemas.microsoft.com/office/drawing/2014/main" id="{FCB1872C-79EE-466B-AC57-8660A13D5E0C}"/>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3" name="Imagen 6" descr="http://40.75.99.166/orfeo3/iconos/flechaasc.gif">
          <a:extLst>
            <a:ext uri="{FF2B5EF4-FFF2-40B4-BE49-F238E27FC236}">
              <a16:creationId xmlns:a16="http://schemas.microsoft.com/office/drawing/2014/main" id="{76D528C5-C39A-4DFE-8D25-CF3133A25F21}"/>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4" name="Imagen 5" descr="http://40.75.99.166/orfeo3/iconos/flechaasc.gif">
          <a:extLst>
            <a:ext uri="{FF2B5EF4-FFF2-40B4-BE49-F238E27FC236}">
              <a16:creationId xmlns:a16="http://schemas.microsoft.com/office/drawing/2014/main" id="{2BC01D38-2236-4CE0-815B-D6B9E4605F3F}"/>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5" name="Imagen 6" descr="http://40.75.99.166/orfeo3/iconos/flechaasc.gif">
          <a:extLst>
            <a:ext uri="{FF2B5EF4-FFF2-40B4-BE49-F238E27FC236}">
              <a16:creationId xmlns:a16="http://schemas.microsoft.com/office/drawing/2014/main" id="{5D072FA2-1F06-49A7-835E-882AA0865AA1}"/>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6" name="Imagen 5" descr="http://40.75.99.166/orfeo3/iconos/flechaasc.gif">
          <a:extLst>
            <a:ext uri="{FF2B5EF4-FFF2-40B4-BE49-F238E27FC236}">
              <a16:creationId xmlns:a16="http://schemas.microsoft.com/office/drawing/2014/main" id="{2519283A-8A41-4BB1-AFB6-261055772FA8}"/>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57" name="Imagen 6" descr="http://40.75.99.166/orfeo3/iconos/flechaasc.gif">
          <a:extLst>
            <a:ext uri="{FF2B5EF4-FFF2-40B4-BE49-F238E27FC236}">
              <a16:creationId xmlns:a16="http://schemas.microsoft.com/office/drawing/2014/main" id="{BA847142-542F-44B7-9347-F3920D01FB96}"/>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58" name="Imagen 2" descr="http://40.75.99.166/orfeo3/iconos/flechaasc.gif">
          <a:extLst>
            <a:ext uri="{FF2B5EF4-FFF2-40B4-BE49-F238E27FC236}">
              <a16:creationId xmlns:a16="http://schemas.microsoft.com/office/drawing/2014/main" id="{76EDCB22-7E9C-4DDD-B998-F425C21971A7}"/>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59" name="Imagen 4" descr="http://40.75.99.166/orfeo3/iconos/flechaasc.gif">
          <a:extLst>
            <a:ext uri="{FF2B5EF4-FFF2-40B4-BE49-F238E27FC236}">
              <a16:creationId xmlns:a16="http://schemas.microsoft.com/office/drawing/2014/main" id="{A0358100-4F60-40DC-A160-A282DC92B8DA}"/>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0" name="Imagen 2" descr="http://40.75.99.166/orfeo3/iconos/flechaasc.gif">
          <a:extLst>
            <a:ext uri="{FF2B5EF4-FFF2-40B4-BE49-F238E27FC236}">
              <a16:creationId xmlns:a16="http://schemas.microsoft.com/office/drawing/2014/main" id="{FC93F1F2-4703-48CC-9DCF-4313A19E3E50}"/>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1" name="Imagen 4" descr="http://40.75.99.166/orfeo3/iconos/flechaasc.gif">
          <a:extLst>
            <a:ext uri="{FF2B5EF4-FFF2-40B4-BE49-F238E27FC236}">
              <a16:creationId xmlns:a16="http://schemas.microsoft.com/office/drawing/2014/main" id="{25B97DD8-6408-48BD-8132-B2DA9866A860}"/>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2" name="Imagen 6" descr="http://40.75.99.166/orfeo3/iconos/flechaasc.gif">
          <a:extLst>
            <a:ext uri="{FF2B5EF4-FFF2-40B4-BE49-F238E27FC236}">
              <a16:creationId xmlns:a16="http://schemas.microsoft.com/office/drawing/2014/main" id="{0977BA53-54F2-4D9E-BFB5-6CE7D553EA9D}"/>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3" name="Imagen 8" descr="http://40.75.99.166/orfeo3/iconos/flechaasc.gif">
          <a:extLst>
            <a:ext uri="{FF2B5EF4-FFF2-40B4-BE49-F238E27FC236}">
              <a16:creationId xmlns:a16="http://schemas.microsoft.com/office/drawing/2014/main" id="{055AE19A-4F66-41B6-8FAA-7A98599258DC}"/>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4" name="Imagen 4" descr="http://40.75.99.166/orfeo3/iconos/flechaasc.gif">
          <a:extLst>
            <a:ext uri="{FF2B5EF4-FFF2-40B4-BE49-F238E27FC236}">
              <a16:creationId xmlns:a16="http://schemas.microsoft.com/office/drawing/2014/main" id="{D7868DA8-D9EA-4FBB-BCFA-52AABB77BCEC}"/>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65" name="Imagen 2" descr="http://40.75.99.166/orfeo3/iconos/flechaasc.gif">
          <a:extLst>
            <a:ext uri="{FF2B5EF4-FFF2-40B4-BE49-F238E27FC236}">
              <a16:creationId xmlns:a16="http://schemas.microsoft.com/office/drawing/2014/main" id="{79E97705-E9C6-448E-B011-C69CD46F7E38}"/>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66" name="Imagen 12" descr="http://40.75.99.166/orfeo3/iconos/flechaasc.gif">
          <a:extLst>
            <a:ext uri="{FF2B5EF4-FFF2-40B4-BE49-F238E27FC236}">
              <a16:creationId xmlns:a16="http://schemas.microsoft.com/office/drawing/2014/main" id="{D3AF5828-5594-428A-9893-7B1F9EC95B58}"/>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67" name="Imagen 14" descr="http://40.75.99.166/orfeo3/iconos/flechaasc.gif">
          <a:extLst>
            <a:ext uri="{FF2B5EF4-FFF2-40B4-BE49-F238E27FC236}">
              <a16:creationId xmlns:a16="http://schemas.microsoft.com/office/drawing/2014/main" id="{1CD0A516-A3B2-43F2-B450-EA1E7B7EEBD4}"/>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8" name="Imagen 15" descr="http://40.75.99.166/orfeo3/iconos/flechaasc.gif">
          <a:extLst>
            <a:ext uri="{FF2B5EF4-FFF2-40B4-BE49-F238E27FC236}">
              <a16:creationId xmlns:a16="http://schemas.microsoft.com/office/drawing/2014/main" id="{B472608D-DCE0-44B3-BA3F-67FA076D9812}"/>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69" name="Imagen 16" descr="http://40.75.99.166/orfeo3/iconos/flechaasc.gif">
          <a:extLst>
            <a:ext uri="{FF2B5EF4-FFF2-40B4-BE49-F238E27FC236}">
              <a16:creationId xmlns:a16="http://schemas.microsoft.com/office/drawing/2014/main" id="{31B6D261-2163-488C-94D3-744B585F0C82}"/>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0" name="Imagen 4" descr="http://40.75.99.166/orfeo3/iconos/flechaasc.gif">
          <a:extLst>
            <a:ext uri="{FF2B5EF4-FFF2-40B4-BE49-F238E27FC236}">
              <a16:creationId xmlns:a16="http://schemas.microsoft.com/office/drawing/2014/main" id="{547E768F-8216-4A16-8945-48A31CF7FFD1}"/>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71" name="Imagen 2" descr="http://40.75.99.166/orfeo3/iconos/flechaasc.gif">
          <a:extLst>
            <a:ext uri="{FF2B5EF4-FFF2-40B4-BE49-F238E27FC236}">
              <a16:creationId xmlns:a16="http://schemas.microsoft.com/office/drawing/2014/main" id="{7E1E79DA-0A32-4ED7-BF22-9B1F264BA3CB}"/>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72" name="Imagen 5" descr="http://40.75.99.166/orfeo3/iconos/flechaasc.gif">
          <a:extLst>
            <a:ext uri="{FF2B5EF4-FFF2-40B4-BE49-F238E27FC236}">
              <a16:creationId xmlns:a16="http://schemas.microsoft.com/office/drawing/2014/main" id="{CAA5EA18-C3E8-4B8D-B3FF-2B01DB449328}"/>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3" name="Imagen 6" descr="http://40.75.99.166/orfeo3/iconos/flechaasc.gif">
          <a:extLst>
            <a:ext uri="{FF2B5EF4-FFF2-40B4-BE49-F238E27FC236}">
              <a16:creationId xmlns:a16="http://schemas.microsoft.com/office/drawing/2014/main" id="{93110405-D79D-4D41-BFA9-3A2F47C30A67}"/>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4" name="Imagen 5" descr="http://40.75.99.166/orfeo3/iconos/flechaasc.gif">
          <a:extLst>
            <a:ext uri="{FF2B5EF4-FFF2-40B4-BE49-F238E27FC236}">
              <a16:creationId xmlns:a16="http://schemas.microsoft.com/office/drawing/2014/main" id="{7333ECB7-E489-460C-A584-AC86926987E4}"/>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5" name="Imagen 6" descr="http://40.75.99.166/orfeo3/iconos/flechaasc.gif">
          <a:extLst>
            <a:ext uri="{FF2B5EF4-FFF2-40B4-BE49-F238E27FC236}">
              <a16:creationId xmlns:a16="http://schemas.microsoft.com/office/drawing/2014/main" id="{B4CDF406-86E7-4450-B546-68D2634C28AA}"/>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6" name="Imagen 5" descr="http://40.75.99.166/orfeo3/iconos/flechaasc.gif">
          <a:extLst>
            <a:ext uri="{FF2B5EF4-FFF2-40B4-BE49-F238E27FC236}">
              <a16:creationId xmlns:a16="http://schemas.microsoft.com/office/drawing/2014/main" id="{824B324D-C6B5-4199-9939-F600D8F3A958}"/>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7" name="Imagen 6" descr="http://40.75.99.166/orfeo3/iconos/flechaasc.gif">
          <a:extLst>
            <a:ext uri="{FF2B5EF4-FFF2-40B4-BE49-F238E27FC236}">
              <a16:creationId xmlns:a16="http://schemas.microsoft.com/office/drawing/2014/main" id="{F29C4C70-2018-4F44-82FF-82CFBDDB31F0}"/>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8" name="Imagen 5" descr="http://40.75.99.166/orfeo3/iconos/flechaasc.gif">
          <a:extLst>
            <a:ext uri="{FF2B5EF4-FFF2-40B4-BE49-F238E27FC236}">
              <a16:creationId xmlns:a16="http://schemas.microsoft.com/office/drawing/2014/main" id="{8F478375-4FEF-4C4B-B47B-F2C031138085}"/>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79" name="Imagen 6" descr="http://40.75.99.166/orfeo3/iconos/flechaasc.gif">
          <a:extLst>
            <a:ext uri="{FF2B5EF4-FFF2-40B4-BE49-F238E27FC236}">
              <a16:creationId xmlns:a16="http://schemas.microsoft.com/office/drawing/2014/main" id="{28D8F76E-B970-4E66-8E06-3A16D873CDEF}"/>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0" name="Imagen 5" descr="http://40.75.99.166/orfeo3/iconos/flechaasc.gif">
          <a:extLst>
            <a:ext uri="{FF2B5EF4-FFF2-40B4-BE49-F238E27FC236}">
              <a16:creationId xmlns:a16="http://schemas.microsoft.com/office/drawing/2014/main" id="{7B925663-322C-4B7B-8287-51AE6B67D46F}"/>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1" name="Imagen 6" descr="http://40.75.99.166/orfeo3/iconos/flechaasc.gif">
          <a:extLst>
            <a:ext uri="{FF2B5EF4-FFF2-40B4-BE49-F238E27FC236}">
              <a16:creationId xmlns:a16="http://schemas.microsoft.com/office/drawing/2014/main" id="{D040300B-8744-4E31-B086-6529890DD56A}"/>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2" name="Imagen 5" descr="http://40.75.99.166/orfeo3/iconos/flechaasc.gif">
          <a:extLst>
            <a:ext uri="{FF2B5EF4-FFF2-40B4-BE49-F238E27FC236}">
              <a16:creationId xmlns:a16="http://schemas.microsoft.com/office/drawing/2014/main" id="{FAED8390-CCB1-423E-B509-0D870617B9E5}"/>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3" name="Imagen 6" descr="http://40.75.99.166/orfeo3/iconos/flechaasc.gif">
          <a:extLst>
            <a:ext uri="{FF2B5EF4-FFF2-40B4-BE49-F238E27FC236}">
              <a16:creationId xmlns:a16="http://schemas.microsoft.com/office/drawing/2014/main" id="{C5062546-C67B-4C33-846D-3EA494A8DF5B}"/>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4" name="Imagen 5" descr="http://40.75.99.166/orfeo3/iconos/flechaasc.gif">
          <a:extLst>
            <a:ext uri="{FF2B5EF4-FFF2-40B4-BE49-F238E27FC236}">
              <a16:creationId xmlns:a16="http://schemas.microsoft.com/office/drawing/2014/main" id="{275854F5-2A55-4B08-B9E6-21331F3D707E}"/>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5" name="Imagen 6" descr="http://40.75.99.166/orfeo3/iconos/flechaasc.gif">
          <a:extLst>
            <a:ext uri="{FF2B5EF4-FFF2-40B4-BE49-F238E27FC236}">
              <a16:creationId xmlns:a16="http://schemas.microsoft.com/office/drawing/2014/main" id="{7472A1D8-693E-40DF-9B41-2C9830D09253}"/>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6" name="Imagen 5" descr="http://40.75.99.166/orfeo3/iconos/flechaasc.gif">
          <a:extLst>
            <a:ext uri="{FF2B5EF4-FFF2-40B4-BE49-F238E27FC236}">
              <a16:creationId xmlns:a16="http://schemas.microsoft.com/office/drawing/2014/main" id="{21D9096B-8E88-4869-8702-AE207DA004D8}"/>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7" name="Imagen 6" descr="http://40.75.99.166/orfeo3/iconos/flechaasc.gif">
          <a:extLst>
            <a:ext uri="{FF2B5EF4-FFF2-40B4-BE49-F238E27FC236}">
              <a16:creationId xmlns:a16="http://schemas.microsoft.com/office/drawing/2014/main" id="{81B2C074-776E-4174-8122-3CA708588B15}"/>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8" name="Imagen 5" descr="http://40.75.99.166/orfeo3/iconos/flechaasc.gif">
          <a:extLst>
            <a:ext uri="{FF2B5EF4-FFF2-40B4-BE49-F238E27FC236}">
              <a16:creationId xmlns:a16="http://schemas.microsoft.com/office/drawing/2014/main" id="{2352175A-7BF1-4E6D-B8FD-4F036B42FBA0}"/>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89" name="Imagen 6" descr="http://40.75.99.166/orfeo3/iconos/flechaasc.gif">
          <a:extLst>
            <a:ext uri="{FF2B5EF4-FFF2-40B4-BE49-F238E27FC236}">
              <a16:creationId xmlns:a16="http://schemas.microsoft.com/office/drawing/2014/main" id="{13113FDF-8A26-40FC-B7A3-912787D1D83D}"/>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0" name="Imagen 5" descr="http://40.75.99.166/orfeo3/iconos/flechaasc.gif">
          <a:extLst>
            <a:ext uri="{FF2B5EF4-FFF2-40B4-BE49-F238E27FC236}">
              <a16:creationId xmlns:a16="http://schemas.microsoft.com/office/drawing/2014/main" id="{D2679560-85BD-45DC-A4DC-FADBA2C7D27A}"/>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1" name="Imagen 6" descr="http://40.75.99.166/orfeo3/iconos/flechaasc.gif">
          <a:extLst>
            <a:ext uri="{FF2B5EF4-FFF2-40B4-BE49-F238E27FC236}">
              <a16:creationId xmlns:a16="http://schemas.microsoft.com/office/drawing/2014/main" id="{FABC981E-F5F4-4532-9678-B23745616EAE}"/>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2" name="Imagen 5" descr="http://40.75.99.166/orfeo3/iconos/flechaasc.gif">
          <a:extLst>
            <a:ext uri="{FF2B5EF4-FFF2-40B4-BE49-F238E27FC236}">
              <a16:creationId xmlns:a16="http://schemas.microsoft.com/office/drawing/2014/main" id="{4B6D93D0-1600-402A-B9F0-054EB57543E0}"/>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3" name="Imagen 6" descr="http://40.75.99.166/orfeo3/iconos/flechaasc.gif">
          <a:extLst>
            <a:ext uri="{FF2B5EF4-FFF2-40B4-BE49-F238E27FC236}">
              <a16:creationId xmlns:a16="http://schemas.microsoft.com/office/drawing/2014/main" id="{220915FD-6D91-4B6E-AFD7-3D5ADC8C13C5}"/>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4" name="Imagen 5" descr="http://40.75.99.166/orfeo3/iconos/flechaasc.gif">
          <a:extLst>
            <a:ext uri="{FF2B5EF4-FFF2-40B4-BE49-F238E27FC236}">
              <a16:creationId xmlns:a16="http://schemas.microsoft.com/office/drawing/2014/main" id="{8305004A-FB0C-4E8D-B951-D826CAF5451A}"/>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5" name="Imagen 6" descr="http://40.75.99.166/orfeo3/iconos/flechaasc.gif">
          <a:extLst>
            <a:ext uri="{FF2B5EF4-FFF2-40B4-BE49-F238E27FC236}">
              <a16:creationId xmlns:a16="http://schemas.microsoft.com/office/drawing/2014/main" id="{3D32F39A-1033-4966-9DFA-B7441427E02D}"/>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6" name="Imagen 5" descr="http://40.75.99.166/orfeo3/iconos/flechaasc.gif">
          <a:extLst>
            <a:ext uri="{FF2B5EF4-FFF2-40B4-BE49-F238E27FC236}">
              <a16:creationId xmlns:a16="http://schemas.microsoft.com/office/drawing/2014/main" id="{9310182B-BE72-43F9-B371-352ED648C461}"/>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7" name="Imagen 6" descr="http://40.75.99.166/orfeo3/iconos/flechaasc.gif">
          <a:extLst>
            <a:ext uri="{FF2B5EF4-FFF2-40B4-BE49-F238E27FC236}">
              <a16:creationId xmlns:a16="http://schemas.microsoft.com/office/drawing/2014/main" id="{AA5044BF-6699-448C-9B48-E6C5C4E3892D}"/>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8" name="Imagen 5" descr="http://40.75.99.166/orfeo3/iconos/flechaasc.gif">
          <a:extLst>
            <a:ext uri="{FF2B5EF4-FFF2-40B4-BE49-F238E27FC236}">
              <a16:creationId xmlns:a16="http://schemas.microsoft.com/office/drawing/2014/main" id="{BFB2377C-8752-4DFC-A20A-980098442EB8}"/>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99" name="Imagen 6" descr="http://40.75.99.166/orfeo3/iconos/flechaasc.gif">
          <a:extLst>
            <a:ext uri="{FF2B5EF4-FFF2-40B4-BE49-F238E27FC236}">
              <a16:creationId xmlns:a16="http://schemas.microsoft.com/office/drawing/2014/main" id="{E8BE7433-66A5-44C2-B107-61E3A97C2EC6}"/>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0" name="Imagen 5" descr="http://40.75.99.166/orfeo3/iconos/flechaasc.gif">
          <a:extLst>
            <a:ext uri="{FF2B5EF4-FFF2-40B4-BE49-F238E27FC236}">
              <a16:creationId xmlns:a16="http://schemas.microsoft.com/office/drawing/2014/main" id="{8AE8F6BA-B423-4DB8-B752-ED783AA5C043}"/>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1" name="Imagen 6" descr="http://40.75.99.166/orfeo3/iconos/flechaasc.gif">
          <a:extLst>
            <a:ext uri="{FF2B5EF4-FFF2-40B4-BE49-F238E27FC236}">
              <a16:creationId xmlns:a16="http://schemas.microsoft.com/office/drawing/2014/main" id="{058C5E26-2E01-44F6-9F5D-BAF677196BDC}"/>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2" name="Imagen 5" descr="http://40.75.99.166/orfeo3/iconos/flechaasc.gif">
          <a:extLst>
            <a:ext uri="{FF2B5EF4-FFF2-40B4-BE49-F238E27FC236}">
              <a16:creationId xmlns:a16="http://schemas.microsoft.com/office/drawing/2014/main" id="{307787C6-8895-49A8-9778-CC23DB70DFF1}"/>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3" name="Imagen 6" descr="http://40.75.99.166/orfeo3/iconos/flechaasc.gif">
          <a:extLst>
            <a:ext uri="{FF2B5EF4-FFF2-40B4-BE49-F238E27FC236}">
              <a16:creationId xmlns:a16="http://schemas.microsoft.com/office/drawing/2014/main" id="{F855E318-BB5A-4360-8599-81DFC354653B}"/>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4" name="Imagen 5" descr="http://40.75.99.166/orfeo3/iconos/flechaasc.gif">
          <a:extLst>
            <a:ext uri="{FF2B5EF4-FFF2-40B4-BE49-F238E27FC236}">
              <a16:creationId xmlns:a16="http://schemas.microsoft.com/office/drawing/2014/main" id="{9286AEFE-F728-4B03-BA96-1215647F1954}"/>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5" name="Imagen 6" descr="http://40.75.99.166/orfeo3/iconos/flechaasc.gif">
          <a:extLst>
            <a:ext uri="{FF2B5EF4-FFF2-40B4-BE49-F238E27FC236}">
              <a16:creationId xmlns:a16="http://schemas.microsoft.com/office/drawing/2014/main" id="{D5B30045-5DA1-4102-BCF8-CDFBF9533D7D}"/>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6" name="Imagen 5" descr="http://40.75.99.166/orfeo3/iconos/flechaasc.gif">
          <a:extLst>
            <a:ext uri="{FF2B5EF4-FFF2-40B4-BE49-F238E27FC236}">
              <a16:creationId xmlns:a16="http://schemas.microsoft.com/office/drawing/2014/main" id="{5262C2B6-5549-4870-AAA2-027B8D1F314B}"/>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7" name="Imagen 6" descr="http://40.75.99.166/orfeo3/iconos/flechaasc.gif">
          <a:extLst>
            <a:ext uri="{FF2B5EF4-FFF2-40B4-BE49-F238E27FC236}">
              <a16:creationId xmlns:a16="http://schemas.microsoft.com/office/drawing/2014/main" id="{5C4ADFA6-84B4-4187-A64A-01C917FDAAA0}"/>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8" name="Imagen 5" descr="http://40.75.99.166/orfeo3/iconos/flechaasc.gif">
          <a:extLst>
            <a:ext uri="{FF2B5EF4-FFF2-40B4-BE49-F238E27FC236}">
              <a16:creationId xmlns:a16="http://schemas.microsoft.com/office/drawing/2014/main" id="{3A7D879E-BAC0-472F-A967-DE672B837EF5}"/>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09" name="Imagen 6" descr="http://40.75.99.166/orfeo3/iconos/flechaasc.gif">
          <a:extLst>
            <a:ext uri="{FF2B5EF4-FFF2-40B4-BE49-F238E27FC236}">
              <a16:creationId xmlns:a16="http://schemas.microsoft.com/office/drawing/2014/main" id="{F6CF68F7-B192-4D83-9395-C3A302E8D8A6}"/>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10" name="Imagen 6" descr="http://40.75.99.166/orfeo3/iconos/flechaasc.gif">
          <a:extLst>
            <a:ext uri="{FF2B5EF4-FFF2-40B4-BE49-F238E27FC236}">
              <a16:creationId xmlns:a16="http://schemas.microsoft.com/office/drawing/2014/main" id="{AEB20C79-493B-44FA-B28B-DB62B46FEFB1}"/>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11" name="Imagen 8" descr="http://40.75.99.166/orfeo3/iconos/flechaasc.gif">
          <a:extLst>
            <a:ext uri="{FF2B5EF4-FFF2-40B4-BE49-F238E27FC236}">
              <a16:creationId xmlns:a16="http://schemas.microsoft.com/office/drawing/2014/main" id="{98B2E483-9A97-4DA9-908A-455E038EAC62}"/>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2" name="Imagen 4" descr="http://40.75.99.166/orfeo3/iconos/flechaasc.gif">
          <a:extLst>
            <a:ext uri="{FF2B5EF4-FFF2-40B4-BE49-F238E27FC236}">
              <a16:creationId xmlns:a16="http://schemas.microsoft.com/office/drawing/2014/main" id="{8CC35DCC-2724-4260-95ED-BB2FB65AF15E}"/>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13" name="Imagen 2" descr="http://40.75.99.166/orfeo3/iconos/flechaasc.gif">
          <a:extLst>
            <a:ext uri="{FF2B5EF4-FFF2-40B4-BE49-F238E27FC236}">
              <a16:creationId xmlns:a16="http://schemas.microsoft.com/office/drawing/2014/main" id="{E75E56DE-FE34-4D5C-8EFF-F583F8514EB2}"/>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114" name="Imagen 12" descr="http://40.75.99.166/orfeo3/iconos/flechaasc.gif">
          <a:extLst>
            <a:ext uri="{FF2B5EF4-FFF2-40B4-BE49-F238E27FC236}">
              <a16:creationId xmlns:a16="http://schemas.microsoft.com/office/drawing/2014/main" id="{5FEFDE49-1B92-4D54-9288-67C972CD0D49}"/>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15" name="Imagen 14" descr="http://40.75.99.166/orfeo3/iconos/flechaasc.gif">
          <a:extLst>
            <a:ext uri="{FF2B5EF4-FFF2-40B4-BE49-F238E27FC236}">
              <a16:creationId xmlns:a16="http://schemas.microsoft.com/office/drawing/2014/main" id="{4C439657-9742-425F-8AF9-E159A173B6DF}"/>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6" name="Imagen 15" descr="http://40.75.99.166/orfeo3/iconos/flechaasc.gif">
          <a:extLst>
            <a:ext uri="{FF2B5EF4-FFF2-40B4-BE49-F238E27FC236}">
              <a16:creationId xmlns:a16="http://schemas.microsoft.com/office/drawing/2014/main" id="{168A3D7D-18CA-424F-B7E0-7995FE040662}"/>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7" name="Imagen 16" descr="http://40.75.99.166/orfeo3/iconos/flechaasc.gif">
          <a:extLst>
            <a:ext uri="{FF2B5EF4-FFF2-40B4-BE49-F238E27FC236}">
              <a16:creationId xmlns:a16="http://schemas.microsoft.com/office/drawing/2014/main" id="{7A9D3456-29FB-40C0-8DEB-ECF33E8A0CE9}"/>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18" name="Imagen 4" descr="http://40.75.99.166/orfeo3/iconos/flechaasc.gif">
          <a:extLst>
            <a:ext uri="{FF2B5EF4-FFF2-40B4-BE49-F238E27FC236}">
              <a16:creationId xmlns:a16="http://schemas.microsoft.com/office/drawing/2014/main" id="{807F5D16-89E1-4885-961B-72E9E3C05DC2}"/>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19" name="Imagen 2" descr="http://40.75.99.166/orfeo3/iconos/flechaasc.gif">
          <a:extLst>
            <a:ext uri="{FF2B5EF4-FFF2-40B4-BE49-F238E27FC236}">
              <a16:creationId xmlns:a16="http://schemas.microsoft.com/office/drawing/2014/main" id="{8194EFF5-2496-4E55-8DC9-54C559C82B55}"/>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20" name="Imagen 5" descr="http://40.75.99.166/orfeo3/iconos/flechaasc.gif">
          <a:extLst>
            <a:ext uri="{FF2B5EF4-FFF2-40B4-BE49-F238E27FC236}">
              <a16:creationId xmlns:a16="http://schemas.microsoft.com/office/drawing/2014/main" id="{F0E47708-1376-4177-ADB8-B58289C9FD99}"/>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1" name="Imagen 6" descr="http://40.75.99.166/orfeo3/iconos/flechaasc.gif">
          <a:extLst>
            <a:ext uri="{FF2B5EF4-FFF2-40B4-BE49-F238E27FC236}">
              <a16:creationId xmlns:a16="http://schemas.microsoft.com/office/drawing/2014/main" id="{1ECB78BB-2D45-44B4-B53E-9501821095E0}"/>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2" name="Imagen 5" descr="http://40.75.99.166/orfeo3/iconos/flechaasc.gif">
          <a:extLst>
            <a:ext uri="{FF2B5EF4-FFF2-40B4-BE49-F238E27FC236}">
              <a16:creationId xmlns:a16="http://schemas.microsoft.com/office/drawing/2014/main" id="{8BB5D8E7-72BA-471C-986D-BFD63B5774E0}"/>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3" name="Imagen 6" descr="http://40.75.99.166/orfeo3/iconos/flechaasc.gif">
          <a:extLst>
            <a:ext uri="{FF2B5EF4-FFF2-40B4-BE49-F238E27FC236}">
              <a16:creationId xmlns:a16="http://schemas.microsoft.com/office/drawing/2014/main" id="{F7A3F95F-654D-48F6-B6BA-326C2FDEA6E7}"/>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4" name="Imagen 5" descr="http://40.75.99.166/orfeo3/iconos/flechaasc.gif">
          <a:extLst>
            <a:ext uri="{FF2B5EF4-FFF2-40B4-BE49-F238E27FC236}">
              <a16:creationId xmlns:a16="http://schemas.microsoft.com/office/drawing/2014/main" id="{2409B5EB-8698-47EC-A14E-67A5EDAA5480}"/>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5" name="Imagen 6" descr="http://40.75.99.166/orfeo3/iconos/flechaasc.gif">
          <a:extLst>
            <a:ext uri="{FF2B5EF4-FFF2-40B4-BE49-F238E27FC236}">
              <a16:creationId xmlns:a16="http://schemas.microsoft.com/office/drawing/2014/main" id="{94C3D214-0E56-4B93-B5CD-333861DDCBE2}"/>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6" name="Imagen 5" descr="http://40.75.99.166/orfeo3/iconos/flechaasc.gif">
          <a:extLst>
            <a:ext uri="{FF2B5EF4-FFF2-40B4-BE49-F238E27FC236}">
              <a16:creationId xmlns:a16="http://schemas.microsoft.com/office/drawing/2014/main" id="{A248F0AE-1FBA-4060-AD47-D3B3FAFC700A}"/>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7" name="Imagen 6" descr="http://40.75.99.166/orfeo3/iconos/flechaasc.gif">
          <a:extLst>
            <a:ext uri="{FF2B5EF4-FFF2-40B4-BE49-F238E27FC236}">
              <a16:creationId xmlns:a16="http://schemas.microsoft.com/office/drawing/2014/main" id="{462BEB85-78FA-4D3F-B156-F73F06569BBE}"/>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8" name="Imagen 5" descr="http://40.75.99.166/orfeo3/iconos/flechaasc.gif">
          <a:extLst>
            <a:ext uri="{FF2B5EF4-FFF2-40B4-BE49-F238E27FC236}">
              <a16:creationId xmlns:a16="http://schemas.microsoft.com/office/drawing/2014/main" id="{074F9054-D3D6-4960-AA50-9B7C3DC9C7F1}"/>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29" name="Imagen 6" descr="http://40.75.99.166/orfeo3/iconos/flechaasc.gif">
          <a:extLst>
            <a:ext uri="{FF2B5EF4-FFF2-40B4-BE49-F238E27FC236}">
              <a16:creationId xmlns:a16="http://schemas.microsoft.com/office/drawing/2014/main" id="{616276D9-9A28-412D-B382-E78E40FFBF3A}"/>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0" name="Imagen 5" descr="http://40.75.99.166/orfeo3/iconos/flechaasc.gif">
          <a:extLst>
            <a:ext uri="{FF2B5EF4-FFF2-40B4-BE49-F238E27FC236}">
              <a16:creationId xmlns:a16="http://schemas.microsoft.com/office/drawing/2014/main" id="{E09DD94C-85E2-4189-8A8B-89DDFF87498E}"/>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1" name="Imagen 6" descr="http://40.75.99.166/orfeo3/iconos/flechaasc.gif">
          <a:extLst>
            <a:ext uri="{FF2B5EF4-FFF2-40B4-BE49-F238E27FC236}">
              <a16:creationId xmlns:a16="http://schemas.microsoft.com/office/drawing/2014/main" id="{0D2D2626-F8B7-4B22-ADC5-F593C7758A9F}"/>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2" name="Imagen 5" descr="http://40.75.99.166/orfeo3/iconos/flechaasc.gif">
          <a:extLst>
            <a:ext uri="{FF2B5EF4-FFF2-40B4-BE49-F238E27FC236}">
              <a16:creationId xmlns:a16="http://schemas.microsoft.com/office/drawing/2014/main" id="{EF7BE738-0EBE-45DC-A63B-DED392BE1564}"/>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3" name="Imagen 6" descr="http://40.75.99.166/orfeo3/iconos/flechaasc.gif">
          <a:extLst>
            <a:ext uri="{FF2B5EF4-FFF2-40B4-BE49-F238E27FC236}">
              <a16:creationId xmlns:a16="http://schemas.microsoft.com/office/drawing/2014/main" id="{2F68F010-B304-41FF-88CB-738C33E92E33}"/>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4" name="Imagen 5" descr="http://40.75.99.166/orfeo3/iconos/flechaasc.gif">
          <a:extLst>
            <a:ext uri="{FF2B5EF4-FFF2-40B4-BE49-F238E27FC236}">
              <a16:creationId xmlns:a16="http://schemas.microsoft.com/office/drawing/2014/main" id="{23D4DE0F-3151-4613-9EDA-916058147498}"/>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5" name="Imagen 6" descr="http://40.75.99.166/orfeo3/iconos/flechaasc.gif">
          <a:extLst>
            <a:ext uri="{FF2B5EF4-FFF2-40B4-BE49-F238E27FC236}">
              <a16:creationId xmlns:a16="http://schemas.microsoft.com/office/drawing/2014/main" id="{5F5F5714-8AD4-43EE-AEF9-6773D18894E7}"/>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6" name="Imagen 5" descr="http://40.75.99.166/orfeo3/iconos/flechaasc.gif">
          <a:extLst>
            <a:ext uri="{FF2B5EF4-FFF2-40B4-BE49-F238E27FC236}">
              <a16:creationId xmlns:a16="http://schemas.microsoft.com/office/drawing/2014/main" id="{50864A11-44DD-43D0-9B12-3D15EC43581A}"/>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7" name="Imagen 6" descr="http://40.75.99.166/orfeo3/iconos/flechaasc.gif">
          <a:extLst>
            <a:ext uri="{FF2B5EF4-FFF2-40B4-BE49-F238E27FC236}">
              <a16:creationId xmlns:a16="http://schemas.microsoft.com/office/drawing/2014/main" id="{9A102B07-60CD-4484-B868-CBCF8159FE69}"/>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8" name="Imagen 5" descr="http://40.75.99.166/orfeo3/iconos/flechaasc.gif">
          <a:extLst>
            <a:ext uri="{FF2B5EF4-FFF2-40B4-BE49-F238E27FC236}">
              <a16:creationId xmlns:a16="http://schemas.microsoft.com/office/drawing/2014/main" id="{B5693C40-DA2D-4EE6-B8E1-BC13C20D0698}"/>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39" name="Imagen 6" descr="http://40.75.99.166/orfeo3/iconos/flechaasc.gif">
          <a:extLst>
            <a:ext uri="{FF2B5EF4-FFF2-40B4-BE49-F238E27FC236}">
              <a16:creationId xmlns:a16="http://schemas.microsoft.com/office/drawing/2014/main" id="{74E517EC-830C-4002-ADBE-79C79EF86C5B}"/>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0" name="Imagen 5" descr="http://40.75.99.166/orfeo3/iconos/flechaasc.gif">
          <a:extLst>
            <a:ext uri="{FF2B5EF4-FFF2-40B4-BE49-F238E27FC236}">
              <a16:creationId xmlns:a16="http://schemas.microsoft.com/office/drawing/2014/main" id="{7C16CA87-31A2-461F-851C-FDC4372742C6}"/>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1" name="Imagen 6" descr="http://40.75.99.166/orfeo3/iconos/flechaasc.gif">
          <a:extLst>
            <a:ext uri="{FF2B5EF4-FFF2-40B4-BE49-F238E27FC236}">
              <a16:creationId xmlns:a16="http://schemas.microsoft.com/office/drawing/2014/main" id="{DB2D1666-5B00-46AA-8CB6-388ABCE29F63}"/>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2" name="Imagen 5" descr="http://40.75.99.166/orfeo3/iconos/flechaasc.gif">
          <a:extLst>
            <a:ext uri="{FF2B5EF4-FFF2-40B4-BE49-F238E27FC236}">
              <a16:creationId xmlns:a16="http://schemas.microsoft.com/office/drawing/2014/main" id="{897CF5D9-E87E-43FD-931C-CE0BDF4B927B}"/>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3" name="Imagen 6" descr="http://40.75.99.166/orfeo3/iconos/flechaasc.gif">
          <a:extLst>
            <a:ext uri="{FF2B5EF4-FFF2-40B4-BE49-F238E27FC236}">
              <a16:creationId xmlns:a16="http://schemas.microsoft.com/office/drawing/2014/main" id="{E4AB632E-E8D3-473C-BCF1-2147953CEA29}"/>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4" name="Imagen 5" descr="http://40.75.99.166/orfeo3/iconos/flechaasc.gif">
          <a:extLst>
            <a:ext uri="{FF2B5EF4-FFF2-40B4-BE49-F238E27FC236}">
              <a16:creationId xmlns:a16="http://schemas.microsoft.com/office/drawing/2014/main" id="{38DC2EF7-FEE9-4400-97AC-645C3086FCF1}"/>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5" name="Imagen 6" descr="http://40.75.99.166/orfeo3/iconos/flechaasc.gif">
          <a:extLst>
            <a:ext uri="{FF2B5EF4-FFF2-40B4-BE49-F238E27FC236}">
              <a16:creationId xmlns:a16="http://schemas.microsoft.com/office/drawing/2014/main" id="{87A08227-C063-4CDC-A9D3-1896D3B1F54F}"/>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6" name="Imagen 5" descr="http://40.75.99.166/orfeo3/iconos/flechaasc.gif">
          <a:extLst>
            <a:ext uri="{FF2B5EF4-FFF2-40B4-BE49-F238E27FC236}">
              <a16:creationId xmlns:a16="http://schemas.microsoft.com/office/drawing/2014/main" id="{C641EEA5-4F1E-4FC4-B043-D081BCE469E1}"/>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7" name="Imagen 6" descr="http://40.75.99.166/orfeo3/iconos/flechaasc.gif">
          <a:extLst>
            <a:ext uri="{FF2B5EF4-FFF2-40B4-BE49-F238E27FC236}">
              <a16:creationId xmlns:a16="http://schemas.microsoft.com/office/drawing/2014/main" id="{A662B4F0-61DA-4663-87E7-6346666DDE2D}"/>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8" name="Imagen 5" descr="http://40.75.99.166/orfeo3/iconos/flechaasc.gif">
          <a:extLst>
            <a:ext uri="{FF2B5EF4-FFF2-40B4-BE49-F238E27FC236}">
              <a16:creationId xmlns:a16="http://schemas.microsoft.com/office/drawing/2014/main" id="{7F62988D-4B31-4E84-A48C-0F4C2030318C}"/>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49" name="Imagen 6" descr="http://40.75.99.166/orfeo3/iconos/flechaasc.gif">
          <a:extLst>
            <a:ext uri="{FF2B5EF4-FFF2-40B4-BE49-F238E27FC236}">
              <a16:creationId xmlns:a16="http://schemas.microsoft.com/office/drawing/2014/main" id="{3F66859C-C6F3-4D00-8F3F-D7E9FAD0C4A3}"/>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0" name="Imagen 5" descr="http://40.75.99.166/orfeo3/iconos/flechaasc.gif">
          <a:extLst>
            <a:ext uri="{FF2B5EF4-FFF2-40B4-BE49-F238E27FC236}">
              <a16:creationId xmlns:a16="http://schemas.microsoft.com/office/drawing/2014/main" id="{4BD681E4-6BA2-48D2-8205-C88D1DB26E09}"/>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1" name="Imagen 6" descr="http://40.75.99.166/orfeo3/iconos/flechaasc.gif">
          <a:extLst>
            <a:ext uri="{FF2B5EF4-FFF2-40B4-BE49-F238E27FC236}">
              <a16:creationId xmlns:a16="http://schemas.microsoft.com/office/drawing/2014/main" id="{4B8491D5-962B-4154-A8F5-18C3B16307B3}"/>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2" name="Imagen 5" descr="http://40.75.99.166/orfeo3/iconos/flechaasc.gif">
          <a:extLst>
            <a:ext uri="{FF2B5EF4-FFF2-40B4-BE49-F238E27FC236}">
              <a16:creationId xmlns:a16="http://schemas.microsoft.com/office/drawing/2014/main" id="{85E26ECB-3C31-45C6-BD13-E7D65CBD6B8D}"/>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3" name="Imagen 6" descr="http://40.75.99.166/orfeo3/iconos/flechaasc.gif">
          <a:extLst>
            <a:ext uri="{FF2B5EF4-FFF2-40B4-BE49-F238E27FC236}">
              <a16:creationId xmlns:a16="http://schemas.microsoft.com/office/drawing/2014/main" id="{41A44D4C-8179-431C-91A9-1D4F896661AA}"/>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4" name="Imagen 5" descr="http://40.75.99.166/orfeo3/iconos/flechaasc.gif">
          <a:extLst>
            <a:ext uri="{FF2B5EF4-FFF2-40B4-BE49-F238E27FC236}">
              <a16:creationId xmlns:a16="http://schemas.microsoft.com/office/drawing/2014/main" id="{7305B592-9355-4B69-AAF6-BCD0351A30A5}"/>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5" name="Imagen 6" descr="http://40.75.99.166/orfeo3/iconos/flechaasc.gif">
          <a:extLst>
            <a:ext uri="{FF2B5EF4-FFF2-40B4-BE49-F238E27FC236}">
              <a16:creationId xmlns:a16="http://schemas.microsoft.com/office/drawing/2014/main" id="{ACC7775E-B79A-4EED-BBBB-57B3CE82F1E4}"/>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6" name="Imagen 5" descr="http://40.75.99.166/orfeo3/iconos/flechaasc.gif">
          <a:extLst>
            <a:ext uri="{FF2B5EF4-FFF2-40B4-BE49-F238E27FC236}">
              <a16:creationId xmlns:a16="http://schemas.microsoft.com/office/drawing/2014/main" id="{BF4E310D-FD06-44A3-AF27-04830E71BE9E}"/>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57" name="Imagen 6" descr="http://40.75.99.166/orfeo3/iconos/flechaasc.gif">
          <a:extLst>
            <a:ext uri="{FF2B5EF4-FFF2-40B4-BE49-F238E27FC236}">
              <a16:creationId xmlns:a16="http://schemas.microsoft.com/office/drawing/2014/main" id="{6A3503C3-7DFC-4F86-AB5E-98F267FECB2D}"/>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58" name="Imagen 2" descr="http://40.75.99.166/orfeo3/iconos/flechaasc.gif">
          <a:extLst>
            <a:ext uri="{FF2B5EF4-FFF2-40B4-BE49-F238E27FC236}">
              <a16:creationId xmlns:a16="http://schemas.microsoft.com/office/drawing/2014/main" id="{134C6F54-5F3F-4AB7-B7C7-BBED22C313E4}"/>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59" name="Imagen 4" descr="http://40.75.99.166/orfeo3/iconos/flechaasc.gif">
          <a:extLst>
            <a:ext uri="{FF2B5EF4-FFF2-40B4-BE49-F238E27FC236}">
              <a16:creationId xmlns:a16="http://schemas.microsoft.com/office/drawing/2014/main" id="{D85D9491-62ED-40AE-9149-AFD0DD21F09D}"/>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60" name="Imagen 6" descr="http://40.75.99.166/orfeo3/iconos/flechaasc.gif">
          <a:extLst>
            <a:ext uri="{FF2B5EF4-FFF2-40B4-BE49-F238E27FC236}">
              <a16:creationId xmlns:a16="http://schemas.microsoft.com/office/drawing/2014/main" id="{B60A746D-E814-4495-8A78-64CE90BDEEE0}"/>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61" name="Imagen 8" descr="http://40.75.99.166/orfeo3/iconos/flechaasc.gif">
          <a:extLst>
            <a:ext uri="{FF2B5EF4-FFF2-40B4-BE49-F238E27FC236}">
              <a16:creationId xmlns:a16="http://schemas.microsoft.com/office/drawing/2014/main" id="{61054AAF-4BA3-4C5A-BE69-6AFF4EBE7101}"/>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2" name="Imagen 4" descr="http://40.75.99.166/orfeo3/iconos/flechaasc.gif">
          <a:extLst>
            <a:ext uri="{FF2B5EF4-FFF2-40B4-BE49-F238E27FC236}">
              <a16:creationId xmlns:a16="http://schemas.microsoft.com/office/drawing/2014/main" id="{268EFFE3-A99E-4487-822C-13CACEC7CA34}"/>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63" name="Imagen 2" descr="http://40.75.99.166/orfeo3/iconos/flechaasc.gif">
          <a:extLst>
            <a:ext uri="{FF2B5EF4-FFF2-40B4-BE49-F238E27FC236}">
              <a16:creationId xmlns:a16="http://schemas.microsoft.com/office/drawing/2014/main" id="{22E92EBD-4162-4ABC-BAC2-A2907B5FC94E}"/>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164" name="Imagen 12" descr="http://40.75.99.166/orfeo3/iconos/flechaasc.gif">
          <a:extLst>
            <a:ext uri="{FF2B5EF4-FFF2-40B4-BE49-F238E27FC236}">
              <a16:creationId xmlns:a16="http://schemas.microsoft.com/office/drawing/2014/main" id="{1B0BB6EA-BDA8-4AFF-B8A6-16362DC69029}"/>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65" name="Imagen 14" descr="http://40.75.99.166/orfeo3/iconos/flechaasc.gif">
          <a:extLst>
            <a:ext uri="{FF2B5EF4-FFF2-40B4-BE49-F238E27FC236}">
              <a16:creationId xmlns:a16="http://schemas.microsoft.com/office/drawing/2014/main" id="{E89D0B3D-7404-4647-9CB0-DCADB1AC8C05}"/>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6" name="Imagen 15" descr="http://40.75.99.166/orfeo3/iconos/flechaasc.gif">
          <a:extLst>
            <a:ext uri="{FF2B5EF4-FFF2-40B4-BE49-F238E27FC236}">
              <a16:creationId xmlns:a16="http://schemas.microsoft.com/office/drawing/2014/main" id="{C009DA9D-0D45-4C98-9F04-C2B550AE6666}"/>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7" name="Imagen 16" descr="http://40.75.99.166/orfeo3/iconos/flechaasc.gif">
          <a:extLst>
            <a:ext uri="{FF2B5EF4-FFF2-40B4-BE49-F238E27FC236}">
              <a16:creationId xmlns:a16="http://schemas.microsoft.com/office/drawing/2014/main" id="{697658AA-583A-4865-A10F-FF347AC63A5D}"/>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68" name="Imagen 4" descr="http://40.75.99.166/orfeo3/iconos/flechaasc.gif">
          <a:extLst>
            <a:ext uri="{FF2B5EF4-FFF2-40B4-BE49-F238E27FC236}">
              <a16:creationId xmlns:a16="http://schemas.microsoft.com/office/drawing/2014/main" id="{EB99B371-8F88-42B7-BB50-B3818B0C82E1}"/>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169" name="Imagen 2" descr="http://40.75.99.166/orfeo3/iconos/flechaasc.gif">
          <a:extLst>
            <a:ext uri="{FF2B5EF4-FFF2-40B4-BE49-F238E27FC236}">
              <a16:creationId xmlns:a16="http://schemas.microsoft.com/office/drawing/2014/main" id="{525F77B5-0D67-4985-AF3D-72ABCDCB4D07}"/>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170" name="Imagen 5" descr="http://40.75.99.166/orfeo3/iconos/flechaasc.gif">
          <a:extLst>
            <a:ext uri="{FF2B5EF4-FFF2-40B4-BE49-F238E27FC236}">
              <a16:creationId xmlns:a16="http://schemas.microsoft.com/office/drawing/2014/main" id="{A6A8C9A6-102C-4614-A6BF-E3E314B14427}"/>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1" name="Imagen 6" descr="http://40.75.99.166/orfeo3/iconos/flechaasc.gif">
          <a:extLst>
            <a:ext uri="{FF2B5EF4-FFF2-40B4-BE49-F238E27FC236}">
              <a16:creationId xmlns:a16="http://schemas.microsoft.com/office/drawing/2014/main" id="{07B7B5A9-9247-47B3-B850-F5B588531F6C}"/>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2" name="Imagen 5" descr="http://40.75.99.166/orfeo3/iconos/flechaasc.gif">
          <a:extLst>
            <a:ext uri="{FF2B5EF4-FFF2-40B4-BE49-F238E27FC236}">
              <a16:creationId xmlns:a16="http://schemas.microsoft.com/office/drawing/2014/main" id="{2E1EB5AF-CCAD-4F90-85EF-5B21E028064F}"/>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3" name="Imagen 6" descr="http://40.75.99.166/orfeo3/iconos/flechaasc.gif">
          <a:extLst>
            <a:ext uri="{FF2B5EF4-FFF2-40B4-BE49-F238E27FC236}">
              <a16:creationId xmlns:a16="http://schemas.microsoft.com/office/drawing/2014/main" id="{330E7F64-B394-4350-95A7-28D4B02E9F86}"/>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4" name="Imagen 5" descr="http://40.75.99.166/orfeo3/iconos/flechaasc.gif">
          <a:extLst>
            <a:ext uri="{FF2B5EF4-FFF2-40B4-BE49-F238E27FC236}">
              <a16:creationId xmlns:a16="http://schemas.microsoft.com/office/drawing/2014/main" id="{8E4C9E39-617F-4F4F-AF56-587844F70074}"/>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5" name="Imagen 6" descr="http://40.75.99.166/orfeo3/iconos/flechaasc.gif">
          <a:extLst>
            <a:ext uri="{FF2B5EF4-FFF2-40B4-BE49-F238E27FC236}">
              <a16:creationId xmlns:a16="http://schemas.microsoft.com/office/drawing/2014/main" id="{B67465CB-46A7-4BA6-B5E9-9156C674143D}"/>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6" name="Imagen 5" descr="http://40.75.99.166/orfeo3/iconos/flechaasc.gif">
          <a:extLst>
            <a:ext uri="{FF2B5EF4-FFF2-40B4-BE49-F238E27FC236}">
              <a16:creationId xmlns:a16="http://schemas.microsoft.com/office/drawing/2014/main" id="{081FE27A-5BA7-4EE9-9B54-B07A2701B8B9}"/>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7" name="Imagen 6" descr="http://40.75.99.166/orfeo3/iconos/flechaasc.gif">
          <a:extLst>
            <a:ext uri="{FF2B5EF4-FFF2-40B4-BE49-F238E27FC236}">
              <a16:creationId xmlns:a16="http://schemas.microsoft.com/office/drawing/2014/main" id="{FC506FE2-6F40-47D9-AB56-2245E19D18E1}"/>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8" name="Imagen 5" descr="http://40.75.99.166/orfeo3/iconos/flechaasc.gif">
          <a:extLst>
            <a:ext uri="{FF2B5EF4-FFF2-40B4-BE49-F238E27FC236}">
              <a16:creationId xmlns:a16="http://schemas.microsoft.com/office/drawing/2014/main" id="{6AB27E0B-CAE7-4914-887F-A31AF55B7183}"/>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79" name="Imagen 6" descr="http://40.75.99.166/orfeo3/iconos/flechaasc.gif">
          <a:extLst>
            <a:ext uri="{FF2B5EF4-FFF2-40B4-BE49-F238E27FC236}">
              <a16:creationId xmlns:a16="http://schemas.microsoft.com/office/drawing/2014/main" id="{1F8B9260-5D54-4D58-869A-C65B9891C818}"/>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0" name="Imagen 5" descr="http://40.75.99.166/orfeo3/iconos/flechaasc.gif">
          <a:extLst>
            <a:ext uri="{FF2B5EF4-FFF2-40B4-BE49-F238E27FC236}">
              <a16:creationId xmlns:a16="http://schemas.microsoft.com/office/drawing/2014/main" id="{E428F483-7D2B-46DC-AA46-9836987129CA}"/>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1" name="Imagen 6" descr="http://40.75.99.166/orfeo3/iconos/flechaasc.gif">
          <a:extLst>
            <a:ext uri="{FF2B5EF4-FFF2-40B4-BE49-F238E27FC236}">
              <a16:creationId xmlns:a16="http://schemas.microsoft.com/office/drawing/2014/main" id="{109C2280-D8A0-449B-9650-5A2F9527C4D0}"/>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2" name="Imagen 5" descr="http://40.75.99.166/orfeo3/iconos/flechaasc.gif">
          <a:extLst>
            <a:ext uri="{FF2B5EF4-FFF2-40B4-BE49-F238E27FC236}">
              <a16:creationId xmlns:a16="http://schemas.microsoft.com/office/drawing/2014/main" id="{64D099A5-6BE9-47EF-9F96-E80EEBA477E4}"/>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3" name="Imagen 6" descr="http://40.75.99.166/orfeo3/iconos/flechaasc.gif">
          <a:extLst>
            <a:ext uri="{FF2B5EF4-FFF2-40B4-BE49-F238E27FC236}">
              <a16:creationId xmlns:a16="http://schemas.microsoft.com/office/drawing/2014/main" id="{E7DC8D97-06C3-421E-B250-7EF47F3D84DE}"/>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4" name="Imagen 5" descr="http://40.75.99.166/orfeo3/iconos/flechaasc.gif">
          <a:extLst>
            <a:ext uri="{FF2B5EF4-FFF2-40B4-BE49-F238E27FC236}">
              <a16:creationId xmlns:a16="http://schemas.microsoft.com/office/drawing/2014/main" id="{C059F825-AB32-454D-A0A7-EDEF0036990D}"/>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5" name="Imagen 6" descr="http://40.75.99.166/orfeo3/iconos/flechaasc.gif">
          <a:extLst>
            <a:ext uri="{FF2B5EF4-FFF2-40B4-BE49-F238E27FC236}">
              <a16:creationId xmlns:a16="http://schemas.microsoft.com/office/drawing/2014/main" id="{A7642CF0-51CB-4EE1-A6F6-86B3D357243A}"/>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6" name="Imagen 5" descr="http://40.75.99.166/orfeo3/iconos/flechaasc.gif">
          <a:extLst>
            <a:ext uri="{FF2B5EF4-FFF2-40B4-BE49-F238E27FC236}">
              <a16:creationId xmlns:a16="http://schemas.microsoft.com/office/drawing/2014/main" id="{D03A82CC-4DBC-43D9-BA9E-2AC9456C13B3}"/>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7" name="Imagen 6" descr="http://40.75.99.166/orfeo3/iconos/flechaasc.gif">
          <a:extLst>
            <a:ext uri="{FF2B5EF4-FFF2-40B4-BE49-F238E27FC236}">
              <a16:creationId xmlns:a16="http://schemas.microsoft.com/office/drawing/2014/main" id="{40FE65D0-35F9-4D93-8110-31205686A501}"/>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8" name="Imagen 5" descr="http://40.75.99.166/orfeo3/iconos/flechaasc.gif">
          <a:extLst>
            <a:ext uri="{FF2B5EF4-FFF2-40B4-BE49-F238E27FC236}">
              <a16:creationId xmlns:a16="http://schemas.microsoft.com/office/drawing/2014/main" id="{3A9A466F-115C-4AEC-A5A8-536FDA745BB3}"/>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89" name="Imagen 6" descr="http://40.75.99.166/orfeo3/iconos/flechaasc.gif">
          <a:extLst>
            <a:ext uri="{FF2B5EF4-FFF2-40B4-BE49-F238E27FC236}">
              <a16:creationId xmlns:a16="http://schemas.microsoft.com/office/drawing/2014/main" id="{6C66D31B-E501-40F7-A16F-C1131FECB2BD}"/>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0" name="Imagen 5" descr="http://40.75.99.166/orfeo3/iconos/flechaasc.gif">
          <a:extLst>
            <a:ext uri="{FF2B5EF4-FFF2-40B4-BE49-F238E27FC236}">
              <a16:creationId xmlns:a16="http://schemas.microsoft.com/office/drawing/2014/main" id="{C3BE94C6-5EBD-4844-968F-839DFB9C27A5}"/>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1" name="Imagen 6" descr="http://40.75.99.166/orfeo3/iconos/flechaasc.gif">
          <a:extLst>
            <a:ext uri="{FF2B5EF4-FFF2-40B4-BE49-F238E27FC236}">
              <a16:creationId xmlns:a16="http://schemas.microsoft.com/office/drawing/2014/main" id="{027F44C6-A8BF-4CFD-9E94-FC0B84E692F3}"/>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2" name="Imagen 5" descr="http://40.75.99.166/orfeo3/iconos/flechaasc.gif">
          <a:extLst>
            <a:ext uri="{FF2B5EF4-FFF2-40B4-BE49-F238E27FC236}">
              <a16:creationId xmlns:a16="http://schemas.microsoft.com/office/drawing/2014/main" id="{812823D7-1A84-4CD7-8189-4EF248103B42}"/>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3" name="Imagen 6" descr="http://40.75.99.166/orfeo3/iconos/flechaasc.gif">
          <a:extLst>
            <a:ext uri="{FF2B5EF4-FFF2-40B4-BE49-F238E27FC236}">
              <a16:creationId xmlns:a16="http://schemas.microsoft.com/office/drawing/2014/main" id="{98773BC5-641C-482C-9018-8E5BA2042F88}"/>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4" name="Imagen 5" descr="http://40.75.99.166/orfeo3/iconos/flechaasc.gif">
          <a:extLst>
            <a:ext uri="{FF2B5EF4-FFF2-40B4-BE49-F238E27FC236}">
              <a16:creationId xmlns:a16="http://schemas.microsoft.com/office/drawing/2014/main" id="{2E30898B-D6A3-4392-B326-DF342A00D055}"/>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5" name="Imagen 6" descr="http://40.75.99.166/orfeo3/iconos/flechaasc.gif">
          <a:extLst>
            <a:ext uri="{FF2B5EF4-FFF2-40B4-BE49-F238E27FC236}">
              <a16:creationId xmlns:a16="http://schemas.microsoft.com/office/drawing/2014/main" id="{63FCC89A-3731-4804-9A0F-70B75C1E2D22}"/>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6" name="Imagen 5" descr="http://40.75.99.166/orfeo3/iconos/flechaasc.gif">
          <a:extLst>
            <a:ext uri="{FF2B5EF4-FFF2-40B4-BE49-F238E27FC236}">
              <a16:creationId xmlns:a16="http://schemas.microsoft.com/office/drawing/2014/main" id="{2643D3AF-8874-4E7F-86D3-8A4D229A0686}"/>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7" name="Imagen 6" descr="http://40.75.99.166/orfeo3/iconos/flechaasc.gif">
          <a:extLst>
            <a:ext uri="{FF2B5EF4-FFF2-40B4-BE49-F238E27FC236}">
              <a16:creationId xmlns:a16="http://schemas.microsoft.com/office/drawing/2014/main" id="{121D6E6A-2091-407E-A88E-FE83D7289219}"/>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8" name="Imagen 5" descr="http://40.75.99.166/orfeo3/iconos/flechaasc.gif">
          <a:extLst>
            <a:ext uri="{FF2B5EF4-FFF2-40B4-BE49-F238E27FC236}">
              <a16:creationId xmlns:a16="http://schemas.microsoft.com/office/drawing/2014/main" id="{7D2D97DE-CEE5-4B37-8170-3B2572CB4BCE}"/>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199" name="Imagen 6" descr="http://40.75.99.166/orfeo3/iconos/flechaasc.gif">
          <a:extLst>
            <a:ext uri="{FF2B5EF4-FFF2-40B4-BE49-F238E27FC236}">
              <a16:creationId xmlns:a16="http://schemas.microsoft.com/office/drawing/2014/main" id="{349110DA-C645-43B3-9871-E5CE4CB20AA5}"/>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0" name="Imagen 5" descr="http://40.75.99.166/orfeo3/iconos/flechaasc.gif">
          <a:extLst>
            <a:ext uri="{FF2B5EF4-FFF2-40B4-BE49-F238E27FC236}">
              <a16:creationId xmlns:a16="http://schemas.microsoft.com/office/drawing/2014/main" id="{6FFE9822-2A93-499A-B045-A82FD253165C}"/>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1" name="Imagen 6" descr="http://40.75.99.166/orfeo3/iconos/flechaasc.gif">
          <a:extLst>
            <a:ext uri="{FF2B5EF4-FFF2-40B4-BE49-F238E27FC236}">
              <a16:creationId xmlns:a16="http://schemas.microsoft.com/office/drawing/2014/main" id="{19635F83-24EC-4C4A-90F7-BC0D73BAF2DB}"/>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2" name="Imagen 5" descr="http://40.75.99.166/orfeo3/iconos/flechaasc.gif">
          <a:extLst>
            <a:ext uri="{FF2B5EF4-FFF2-40B4-BE49-F238E27FC236}">
              <a16:creationId xmlns:a16="http://schemas.microsoft.com/office/drawing/2014/main" id="{4422BD53-E372-4268-A761-0B8485FC31FA}"/>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3" name="Imagen 6" descr="http://40.75.99.166/orfeo3/iconos/flechaasc.gif">
          <a:extLst>
            <a:ext uri="{FF2B5EF4-FFF2-40B4-BE49-F238E27FC236}">
              <a16:creationId xmlns:a16="http://schemas.microsoft.com/office/drawing/2014/main" id="{478FF092-B9AA-47F3-8F9C-FF5681EFE5B4}"/>
            </a:ext>
            <a:ext uri="{147F2762-F138-4A5C-976F-8EAC2B608ADB}">
              <a16:predDERef xmlns:a16="http://schemas.microsoft.com/office/drawing/2014/main" pred="{7A5C2B40-5508-4A0B-945D-3B40538C5F7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4" name="Imagen 5" descr="http://40.75.99.166/orfeo3/iconos/flechaasc.gif">
          <a:extLst>
            <a:ext uri="{FF2B5EF4-FFF2-40B4-BE49-F238E27FC236}">
              <a16:creationId xmlns:a16="http://schemas.microsoft.com/office/drawing/2014/main" id="{8BBF4E95-ED83-4571-BE23-19185C49BA35}"/>
            </a:ext>
            <a:ext uri="{147F2762-F138-4A5C-976F-8EAC2B608ADB}">
              <a16:predDERef xmlns:a16="http://schemas.microsoft.com/office/drawing/2014/main" pred="{383A6B0F-8352-431F-BE34-E164B930B52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5" name="Imagen 6" descr="http://40.75.99.166/orfeo3/iconos/flechaasc.gif">
          <a:extLst>
            <a:ext uri="{FF2B5EF4-FFF2-40B4-BE49-F238E27FC236}">
              <a16:creationId xmlns:a16="http://schemas.microsoft.com/office/drawing/2014/main" id="{826C5EB7-A9E3-437D-AAE9-D208D1D7634E}"/>
            </a:ext>
            <a:ext uri="{147F2762-F138-4A5C-976F-8EAC2B608ADB}">
              <a16:predDERef xmlns:a16="http://schemas.microsoft.com/office/drawing/2014/main" pred="{D2083FFA-49C3-4711-BCF0-B90FE50CE1E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6" name="Imagen 5" descr="http://40.75.99.166/orfeo3/iconos/flechaasc.gif">
          <a:extLst>
            <a:ext uri="{FF2B5EF4-FFF2-40B4-BE49-F238E27FC236}">
              <a16:creationId xmlns:a16="http://schemas.microsoft.com/office/drawing/2014/main" id="{DF21DB35-419B-4824-91DC-743121078028}"/>
            </a:ext>
            <a:ext uri="{147F2762-F138-4A5C-976F-8EAC2B608ADB}">
              <a16:predDERef xmlns:a16="http://schemas.microsoft.com/office/drawing/2014/main" pred="{4456686B-C18D-4199-B8CC-3B74B9E037F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07" name="Imagen 6" descr="http://40.75.99.166/orfeo3/iconos/flechaasc.gif">
          <a:extLst>
            <a:ext uri="{FF2B5EF4-FFF2-40B4-BE49-F238E27FC236}">
              <a16:creationId xmlns:a16="http://schemas.microsoft.com/office/drawing/2014/main" id="{440528BB-CAC0-4CDD-B435-EFAD8E68E56C}"/>
            </a:ext>
            <a:ext uri="{147F2762-F138-4A5C-976F-8EAC2B608ADB}">
              <a16:predDERef xmlns:a16="http://schemas.microsoft.com/office/drawing/2014/main" pred="{0C89FBD8-13CE-4E83-8351-73067D18D0C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08" name="Imagen 207" descr="http://40.75.99.166/orfeo3/iconos/flechaasc.gif">
          <a:extLst>
            <a:ext uri="{FF2B5EF4-FFF2-40B4-BE49-F238E27FC236}">
              <a16:creationId xmlns:a16="http://schemas.microsoft.com/office/drawing/2014/main" id="{BE22B6A8-F4FC-434D-A5EC-0734899574D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09" name="Imagen 208" descr="http://40.75.99.166/orfeo3/iconos/flechaasc.gif">
          <a:extLst>
            <a:ext uri="{FF2B5EF4-FFF2-40B4-BE49-F238E27FC236}">
              <a16:creationId xmlns:a16="http://schemas.microsoft.com/office/drawing/2014/main" id="{597D7335-408C-43DD-8F09-1C12E0FB33F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10" name="Imagen 209" descr="http://40.75.99.166/orfeo3/iconos/flechaasc.gif">
          <a:extLst>
            <a:ext uri="{FF2B5EF4-FFF2-40B4-BE49-F238E27FC236}">
              <a16:creationId xmlns:a16="http://schemas.microsoft.com/office/drawing/2014/main" id="{806A40B6-6A97-4142-9E56-A718F86C2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1" name="Imagen 210" descr="http://40.75.99.166/orfeo3/iconos/flechaasc.gif">
          <a:extLst>
            <a:ext uri="{FF2B5EF4-FFF2-40B4-BE49-F238E27FC236}">
              <a16:creationId xmlns:a16="http://schemas.microsoft.com/office/drawing/2014/main" id="{EF7A7C0C-CF94-478B-9BA1-9D9552DE9E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12" name="Imagen 211" descr="http://40.75.99.166/orfeo3/iconos/flechaasc.gif">
          <a:extLst>
            <a:ext uri="{FF2B5EF4-FFF2-40B4-BE49-F238E27FC236}">
              <a16:creationId xmlns:a16="http://schemas.microsoft.com/office/drawing/2014/main" id="{13979127-4403-4B8B-9E0F-B47A58834D5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13" name="Imagen 212" descr="http://40.75.99.166/orfeo3/iconos/flechaasc.gif">
          <a:extLst>
            <a:ext uri="{FF2B5EF4-FFF2-40B4-BE49-F238E27FC236}">
              <a16:creationId xmlns:a16="http://schemas.microsoft.com/office/drawing/2014/main" id="{94327A03-6C64-4431-A300-E2972A23A3A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14" name="Imagen 213" descr="http://40.75.99.166/orfeo3/iconos/flechaasc.gif">
          <a:extLst>
            <a:ext uri="{FF2B5EF4-FFF2-40B4-BE49-F238E27FC236}">
              <a16:creationId xmlns:a16="http://schemas.microsoft.com/office/drawing/2014/main" id="{63449853-BA24-4553-B93C-79C9CF7DD5B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5" name="Imagen 214" descr="http://40.75.99.166/orfeo3/iconos/flechaasc.gif">
          <a:extLst>
            <a:ext uri="{FF2B5EF4-FFF2-40B4-BE49-F238E27FC236}">
              <a16:creationId xmlns:a16="http://schemas.microsoft.com/office/drawing/2014/main" id="{DC202552-443C-4428-B35F-CB67D7EF85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16" name="Imagen 215" descr="http://40.75.99.166/orfeo3/iconos/flechaasc.gif">
          <a:extLst>
            <a:ext uri="{FF2B5EF4-FFF2-40B4-BE49-F238E27FC236}">
              <a16:creationId xmlns:a16="http://schemas.microsoft.com/office/drawing/2014/main" id="{9C08F873-D280-4491-9B1A-6C09500F939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17" name="Imagen 216" descr="http://40.75.99.166/orfeo3/iconos/flechaasc.gif">
          <a:extLst>
            <a:ext uri="{FF2B5EF4-FFF2-40B4-BE49-F238E27FC236}">
              <a16:creationId xmlns:a16="http://schemas.microsoft.com/office/drawing/2014/main" id="{8019181A-8D7C-4A7F-8DA3-902EB1AD90D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18" name="Imagen 217" descr="http://40.75.99.166/orfeo3/iconos/flechaasc.gif">
          <a:extLst>
            <a:ext uri="{FF2B5EF4-FFF2-40B4-BE49-F238E27FC236}">
              <a16:creationId xmlns:a16="http://schemas.microsoft.com/office/drawing/2014/main" id="{13D9DFD0-EC0C-4F70-9D19-4C5DAB569DD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19" name="Imagen 218" descr="http://40.75.99.166/orfeo3/iconos/flechaasc.gif">
          <a:extLst>
            <a:ext uri="{FF2B5EF4-FFF2-40B4-BE49-F238E27FC236}">
              <a16:creationId xmlns:a16="http://schemas.microsoft.com/office/drawing/2014/main" id="{6250E01B-F836-42DF-BCF0-7A2DDC7388A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20" name="Imagen 219" descr="http://40.75.99.166/orfeo3/iconos/flechaasc.gif">
          <a:extLst>
            <a:ext uri="{FF2B5EF4-FFF2-40B4-BE49-F238E27FC236}">
              <a16:creationId xmlns:a16="http://schemas.microsoft.com/office/drawing/2014/main" id="{4B69A7AE-3482-451B-9BE9-36BB95E2DF30}"/>
            </a:ext>
            <a:ext uri="{147F2762-F138-4A5C-976F-8EAC2B608ADB}">
              <a16:predDERef xmlns:a16="http://schemas.microsoft.com/office/drawing/2014/main" pred="{00000000-0008-0000-0000-00000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21" name="Imagen 220" descr="http://40.75.99.166/orfeo3/iconos/flechaasc.gif">
          <a:extLst>
            <a:ext uri="{FF2B5EF4-FFF2-40B4-BE49-F238E27FC236}">
              <a16:creationId xmlns:a16="http://schemas.microsoft.com/office/drawing/2014/main" id="{3B223940-330D-47F2-A86C-722A403A1012}"/>
            </a:ext>
            <a:ext uri="{147F2762-F138-4A5C-976F-8EAC2B608ADB}">
              <a16:predDERef xmlns:a16="http://schemas.microsoft.com/office/drawing/2014/main" pred="{00000000-0008-0000-0000-00000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22" name="Imagen 221" descr="http://40.75.99.166/orfeo3/iconos/flechaasc.gif">
          <a:extLst>
            <a:ext uri="{FF2B5EF4-FFF2-40B4-BE49-F238E27FC236}">
              <a16:creationId xmlns:a16="http://schemas.microsoft.com/office/drawing/2014/main" id="{CA9DCC1A-3E89-47F7-AD60-2BC134D9D07A}"/>
            </a:ext>
            <a:ext uri="{147F2762-F138-4A5C-976F-8EAC2B608ADB}">
              <a16:predDERef xmlns:a16="http://schemas.microsoft.com/office/drawing/2014/main" pred="{00000000-0008-0000-0000-00000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23" name="Imagen 222" descr="http://40.75.99.166/orfeo3/iconos/flechaasc.gif">
          <a:extLst>
            <a:ext uri="{FF2B5EF4-FFF2-40B4-BE49-F238E27FC236}">
              <a16:creationId xmlns:a16="http://schemas.microsoft.com/office/drawing/2014/main" id="{F03B7A6E-C510-4674-84A2-381BCFF161DB}"/>
            </a:ext>
            <a:ext uri="{147F2762-F138-4A5C-976F-8EAC2B608ADB}">
              <a16:predDERef xmlns:a16="http://schemas.microsoft.com/office/drawing/2014/main" pred="{00000000-0008-0000-0000-00000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24" name="Imagen 4" descr="http://40.75.99.166/orfeo3/iconos/flechaasc.gif">
          <a:extLst>
            <a:ext uri="{FF2B5EF4-FFF2-40B4-BE49-F238E27FC236}">
              <a16:creationId xmlns:a16="http://schemas.microsoft.com/office/drawing/2014/main" id="{B73090E9-5289-4A65-95B2-694F9440BDCD}"/>
            </a:ext>
            <a:ext uri="{147F2762-F138-4A5C-976F-8EAC2B608ADB}">
              <a16:predDERef xmlns:a16="http://schemas.microsoft.com/office/drawing/2014/main" pred="{00000000-0008-0000-0000-00000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25" name="Imagen 2" descr="http://40.75.99.166/orfeo3/iconos/flechaasc.gif">
          <a:extLst>
            <a:ext uri="{FF2B5EF4-FFF2-40B4-BE49-F238E27FC236}">
              <a16:creationId xmlns:a16="http://schemas.microsoft.com/office/drawing/2014/main" id="{F5635435-9945-4F42-8C1D-C1D456A97C8A}"/>
            </a:ext>
            <a:ext uri="{147F2762-F138-4A5C-976F-8EAC2B608ADB}">
              <a16:predDERef xmlns:a16="http://schemas.microsoft.com/office/drawing/2014/main" pred="{00000000-0008-0000-0000-00000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26" name="Imagen 225" descr="http://40.75.99.166/orfeo3/iconos/flechaasc.gif">
          <a:extLst>
            <a:ext uri="{FF2B5EF4-FFF2-40B4-BE49-F238E27FC236}">
              <a16:creationId xmlns:a16="http://schemas.microsoft.com/office/drawing/2014/main" id="{C733D45C-139D-42AE-A110-10D33347D0C4}"/>
            </a:ext>
            <a:ext uri="{147F2762-F138-4A5C-976F-8EAC2B608ADB}">
              <a16:predDERef xmlns:a16="http://schemas.microsoft.com/office/drawing/2014/main" pred="{00000000-0008-0000-0000-00000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27" name="Imagen 226" descr="http://40.75.99.166/orfeo3/iconos/flechaasc.gif">
          <a:extLst>
            <a:ext uri="{FF2B5EF4-FFF2-40B4-BE49-F238E27FC236}">
              <a16:creationId xmlns:a16="http://schemas.microsoft.com/office/drawing/2014/main" id="{703D9871-E20C-4FBC-85FC-BB57573BF5B6}"/>
            </a:ext>
            <a:ext uri="{147F2762-F138-4A5C-976F-8EAC2B608ADB}">
              <a16:predDERef xmlns:a16="http://schemas.microsoft.com/office/drawing/2014/main" pred="{00000000-0008-0000-0000-00000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28" name="Imagen 227" descr="http://40.75.99.166/orfeo3/iconos/flechaasc.gif">
          <a:extLst>
            <a:ext uri="{FF2B5EF4-FFF2-40B4-BE49-F238E27FC236}">
              <a16:creationId xmlns:a16="http://schemas.microsoft.com/office/drawing/2014/main" id="{225595C9-A57D-4C84-B3CD-939D5723857F}"/>
            </a:ext>
            <a:ext uri="{147F2762-F138-4A5C-976F-8EAC2B608ADB}">
              <a16:predDERef xmlns:a16="http://schemas.microsoft.com/office/drawing/2014/main" pred="{00000000-0008-0000-0000-00000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29" name="Imagen 228" descr="http://40.75.99.166/orfeo3/iconos/flechaasc.gif">
          <a:extLst>
            <a:ext uri="{FF2B5EF4-FFF2-40B4-BE49-F238E27FC236}">
              <a16:creationId xmlns:a16="http://schemas.microsoft.com/office/drawing/2014/main" id="{4DF4A80B-D0A4-40E2-8707-ADD14E9FA85B}"/>
            </a:ext>
            <a:ext uri="{147F2762-F138-4A5C-976F-8EAC2B608ADB}">
              <a16:predDERef xmlns:a16="http://schemas.microsoft.com/office/drawing/2014/main" pred="{00000000-0008-0000-0000-00000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0" name="Imagen 229" descr="http://40.75.99.166/orfeo3/iconos/flechaasc.gif">
          <a:extLst>
            <a:ext uri="{FF2B5EF4-FFF2-40B4-BE49-F238E27FC236}">
              <a16:creationId xmlns:a16="http://schemas.microsoft.com/office/drawing/2014/main" id="{D3641074-F84C-4BBA-A234-80F789BA25A5}"/>
            </a:ext>
            <a:ext uri="{147F2762-F138-4A5C-976F-8EAC2B608ADB}">
              <a16:predDERef xmlns:a16="http://schemas.microsoft.com/office/drawing/2014/main" pred="{00000000-0008-0000-0000-00000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1" name="Imagen 230" descr="http://40.75.99.166/orfeo3/iconos/flechaasc.gif">
          <a:extLst>
            <a:ext uri="{FF2B5EF4-FFF2-40B4-BE49-F238E27FC236}">
              <a16:creationId xmlns:a16="http://schemas.microsoft.com/office/drawing/2014/main" id="{60C1D53C-75FA-4014-B462-8DD563541654}"/>
            </a:ext>
            <a:ext uri="{147F2762-F138-4A5C-976F-8EAC2B608ADB}">
              <a16:predDERef xmlns:a16="http://schemas.microsoft.com/office/drawing/2014/main" pred="{00000000-0008-0000-0000-00001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2" name="Imagen 4" descr="http://40.75.99.166/orfeo3/iconos/flechaasc.gif">
          <a:extLst>
            <a:ext uri="{FF2B5EF4-FFF2-40B4-BE49-F238E27FC236}">
              <a16:creationId xmlns:a16="http://schemas.microsoft.com/office/drawing/2014/main" id="{6F47DBB6-49BF-4208-BFEC-3D107D83C409}"/>
            </a:ext>
            <a:ext uri="{147F2762-F138-4A5C-976F-8EAC2B608ADB}">
              <a16:predDERef xmlns:a16="http://schemas.microsoft.com/office/drawing/2014/main" pred="{00000000-0008-0000-0000-00001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33" name="Imagen 2" descr="http://40.75.99.166/orfeo3/iconos/flechaasc.gif">
          <a:extLst>
            <a:ext uri="{FF2B5EF4-FFF2-40B4-BE49-F238E27FC236}">
              <a16:creationId xmlns:a16="http://schemas.microsoft.com/office/drawing/2014/main" id="{E812F6A7-0A1E-4248-B08B-B81C18CAE10F}"/>
            </a:ext>
            <a:ext uri="{147F2762-F138-4A5C-976F-8EAC2B608ADB}">
              <a16:predDERef xmlns:a16="http://schemas.microsoft.com/office/drawing/2014/main" pred="{00000000-0008-0000-0000-00001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34" name="Imagen 5" descr="http://40.75.99.166/orfeo3/iconos/flechaasc.gif">
          <a:extLst>
            <a:ext uri="{FF2B5EF4-FFF2-40B4-BE49-F238E27FC236}">
              <a16:creationId xmlns:a16="http://schemas.microsoft.com/office/drawing/2014/main" id="{BD7D66E4-2291-4C36-AC85-7507C66441CE}"/>
            </a:ext>
            <a:ext uri="{147F2762-F138-4A5C-976F-8EAC2B608ADB}">
              <a16:predDERef xmlns:a16="http://schemas.microsoft.com/office/drawing/2014/main" pred="{00000000-0008-0000-0000-00001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5" name="Imagen 6" descr="http://40.75.99.166/orfeo3/iconos/flechaasc.gif">
          <a:extLst>
            <a:ext uri="{FF2B5EF4-FFF2-40B4-BE49-F238E27FC236}">
              <a16:creationId xmlns:a16="http://schemas.microsoft.com/office/drawing/2014/main" id="{AA0BC1E8-D5A8-4984-A84A-B4A59B9C215E}"/>
            </a:ext>
            <a:ext uri="{147F2762-F138-4A5C-976F-8EAC2B608ADB}">
              <a16:predDERef xmlns:a16="http://schemas.microsoft.com/office/drawing/2014/main" pred="{00000000-0008-0000-0000-00001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6" name="Imagen 5" descr="http://40.75.99.166/orfeo3/iconos/flechaasc.gif">
          <a:extLst>
            <a:ext uri="{FF2B5EF4-FFF2-40B4-BE49-F238E27FC236}">
              <a16:creationId xmlns:a16="http://schemas.microsoft.com/office/drawing/2014/main" id="{CDD822B2-AF84-48ED-B5D5-136B61BA82DA}"/>
            </a:ext>
            <a:ext uri="{147F2762-F138-4A5C-976F-8EAC2B608ADB}">
              <a16:predDERef xmlns:a16="http://schemas.microsoft.com/office/drawing/2014/main" pred="{00000000-0008-0000-0000-00001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7" name="Imagen 6" descr="http://40.75.99.166/orfeo3/iconos/flechaasc.gif">
          <a:extLst>
            <a:ext uri="{FF2B5EF4-FFF2-40B4-BE49-F238E27FC236}">
              <a16:creationId xmlns:a16="http://schemas.microsoft.com/office/drawing/2014/main" id="{2F6305BC-9F51-40F7-9B8D-55344DB3A0F3}"/>
            </a:ext>
            <a:ext uri="{147F2762-F138-4A5C-976F-8EAC2B608ADB}">
              <a16:predDERef xmlns:a16="http://schemas.microsoft.com/office/drawing/2014/main" pred="{00000000-0008-0000-0000-00001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8" name="Imagen 5" descr="http://40.75.99.166/orfeo3/iconos/flechaasc.gif">
          <a:extLst>
            <a:ext uri="{FF2B5EF4-FFF2-40B4-BE49-F238E27FC236}">
              <a16:creationId xmlns:a16="http://schemas.microsoft.com/office/drawing/2014/main" id="{3732EF0B-3941-43AD-AFDD-E7710339AEF2}"/>
            </a:ext>
            <a:ext uri="{147F2762-F138-4A5C-976F-8EAC2B608ADB}">
              <a16:predDERef xmlns:a16="http://schemas.microsoft.com/office/drawing/2014/main" pred="{00000000-0008-0000-0000-00001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39" name="Imagen 6" descr="http://40.75.99.166/orfeo3/iconos/flechaasc.gif">
          <a:extLst>
            <a:ext uri="{FF2B5EF4-FFF2-40B4-BE49-F238E27FC236}">
              <a16:creationId xmlns:a16="http://schemas.microsoft.com/office/drawing/2014/main" id="{95958132-7D12-41DA-BBBF-D145D1475721}"/>
            </a:ext>
            <a:ext uri="{147F2762-F138-4A5C-976F-8EAC2B608ADB}">
              <a16:predDERef xmlns:a16="http://schemas.microsoft.com/office/drawing/2014/main" pred="{00000000-0008-0000-0000-00001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0" name="Imagen 5" descr="http://40.75.99.166/orfeo3/iconos/flechaasc.gif">
          <a:extLst>
            <a:ext uri="{FF2B5EF4-FFF2-40B4-BE49-F238E27FC236}">
              <a16:creationId xmlns:a16="http://schemas.microsoft.com/office/drawing/2014/main" id="{35BB843B-9260-446F-8AD1-4170B8E08D0E}"/>
            </a:ext>
            <a:ext uri="{147F2762-F138-4A5C-976F-8EAC2B608ADB}">
              <a16:predDERef xmlns:a16="http://schemas.microsoft.com/office/drawing/2014/main" pred="{00000000-0008-0000-0000-00001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1" name="Imagen 6" descr="http://40.75.99.166/orfeo3/iconos/flechaasc.gif">
          <a:extLst>
            <a:ext uri="{FF2B5EF4-FFF2-40B4-BE49-F238E27FC236}">
              <a16:creationId xmlns:a16="http://schemas.microsoft.com/office/drawing/2014/main" id="{92ACEEF2-87B7-423A-8574-898A397DDC00}"/>
            </a:ext>
            <a:ext uri="{147F2762-F138-4A5C-976F-8EAC2B608ADB}">
              <a16:predDERef xmlns:a16="http://schemas.microsoft.com/office/drawing/2014/main" pred="{00000000-0008-0000-0000-00001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2" name="Imagen 5" descr="http://40.75.99.166/orfeo3/iconos/flechaasc.gif">
          <a:extLst>
            <a:ext uri="{FF2B5EF4-FFF2-40B4-BE49-F238E27FC236}">
              <a16:creationId xmlns:a16="http://schemas.microsoft.com/office/drawing/2014/main" id="{0791A82D-6625-4D37-BE45-4F176563523F}"/>
            </a:ext>
            <a:ext uri="{147F2762-F138-4A5C-976F-8EAC2B608ADB}">
              <a16:predDERef xmlns:a16="http://schemas.microsoft.com/office/drawing/2014/main" pred="{00000000-0008-0000-0000-00001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3" name="Imagen 6" descr="http://40.75.99.166/orfeo3/iconos/flechaasc.gif">
          <a:extLst>
            <a:ext uri="{FF2B5EF4-FFF2-40B4-BE49-F238E27FC236}">
              <a16:creationId xmlns:a16="http://schemas.microsoft.com/office/drawing/2014/main" id="{3B64DE5C-06A2-48C3-81D7-670E269F9AA6}"/>
            </a:ext>
            <a:ext uri="{147F2762-F138-4A5C-976F-8EAC2B608ADB}">
              <a16:predDERef xmlns:a16="http://schemas.microsoft.com/office/drawing/2014/main" pred="{00000000-0008-0000-0000-00001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4" name="Imagen 5" descr="http://40.75.99.166/orfeo3/iconos/flechaasc.gif">
          <a:extLst>
            <a:ext uri="{FF2B5EF4-FFF2-40B4-BE49-F238E27FC236}">
              <a16:creationId xmlns:a16="http://schemas.microsoft.com/office/drawing/2014/main" id="{E8D915F0-8ABD-4791-BFB2-3020C974006A}"/>
            </a:ext>
            <a:ext uri="{147F2762-F138-4A5C-976F-8EAC2B608ADB}">
              <a16:predDERef xmlns:a16="http://schemas.microsoft.com/office/drawing/2014/main" pred="{00000000-0008-0000-0000-00001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5" name="Imagen 6" descr="http://40.75.99.166/orfeo3/iconos/flechaasc.gif">
          <a:extLst>
            <a:ext uri="{FF2B5EF4-FFF2-40B4-BE49-F238E27FC236}">
              <a16:creationId xmlns:a16="http://schemas.microsoft.com/office/drawing/2014/main" id="{BD2954B3-D118-4C9C-9AC5-502BFED92304}"/>
            </a:ext>
            <a:ext uri="{147F2762-F138-4A5C-976F-8EAC2B608ADB}">
              <a16:predDERef xmlns:a16="http://schemas.microsoft.com/office/drawing/2014/main" pred="{00000000-0008-0000-0000-00001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6" name="Imagen 5" descr="http://40.75.99.166/orfeo3/iconos/flechaasc.gif">
          <a:extLst>
            <a:ext uri="{FF2B5EF4-FFF2-40B4-BE49-F238E27FC236}">
              <a16:creationId xmlns:a16="http://schemas.microsoft.com/office/drawing/2014/main" id="{8F175020-DB39-44A0-9BBA-5DFE92973E50}"/>
            </a:ext>
            <a:ext uri="{147F2762-F138-4A5C-976F-8EAC2B608ADB}">
              <a16:predDERef xmlns:a16="http://schemas.microsoft.com/office/drawing/2014/main" pred="{00000000-0008-0000-0000-00001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7" name="Imagen 6" descr="http://40.75.99.166/orfeo3/iconos/flechaasc.gif">
          <a:extLst>
            <a:ext uri="{FF2B5EF4-FFF2-40B4-BE49-F238E27FC236}">
              <a16:creationId xmlns:a16="http://schemas.microsoft.com/office/drawing/2014/main" id="{23AF8D4A-CB28-4464-ACC7-F96BF3852A36}"/>
            </a:ext>
            <a:ext uri="{147F2762-F138-4A5C-976F-8EAC2B608ADB}">
              <a16:predDERef xmlns:a16="http://schemas.microsoft.com/office/drawing/2014/main" pred="{00000000-0008-0000-0000-00002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8" name="Imagen 5" descr="http://40.75.99.166/orfeo3/iconos/flechaasc.gif">
          <a:extLst>
            <a:ext uri="{FF2B5EF4-FFF2-40B4-BE49-F238E27FC236}">
              <a16:creationId xmlns:a16="http://schemas.microsoft.com/office/drawing/2014/main" id="{79C18359-B900-41D5-89AF-2F1D93711365}"/>
            </a:ext>
            <a:ext uri="{147F2762-F138-4A5C-976F-8EAC2B608ADB}">
              <a16:predDERef xmlns:a16="http://schemas.microsoft.com/office/drawing/2014/main" pred="{00000000-0008-0000-0000-00002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49" name="Imagen 6" descr="http://40.75.99.166/orfeo3/iconos/flechaasc.gif">
          <a:extLst>
            <a:ext uri="{FF2B5EF4-FFF2-40B4-BE49-F238E27FC236}">
              <a16:creationId xmlns:a16="http://schemas.microsoft.com/office/drawing/2014/main" id="{1D5B9FF7-E541-4265-9F89-EF8BE03F8A68}"/>
            </a:ext>
            <a:ext uri="{147F2762-F138-4A5C-976F-8EAC2B608ADB}">
              <a16:predDERef xmlns:a16="http://schemas.microsoft.com/office/drawing/2014/main" pred="{00000000-0008-0000-0000-00002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0" name="Imagen 5" descr="http://40.75.99.166/orfeo3/iconos/flechaasc.gif">
          <a:extLst>
            <a:ext uri="{FF2B5EF4-FFF2-40B4-BE49-F238E27FC236}">
              <a16:creationId xmlns:a16="http://schemas.microsoft.com/office/drawing/2014/main" id="{A8D4D190-90B4-4E4C-A680-F6B94EEC5840}"/>
            </a:ext>
            <a:ext uri="{147F2762-F138-4A5C-976F-8EAC2B608ADB}">
              <a16:predDERef xmlns:a16="http://schemas.microsoft.com/office/drawing/2014/main" pred="{00000000-0008-0000-0000-00002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1" name="Imagen 6" descr="http://40.75.99.166/orfeo3/iconos/flechaasc.gif">
          <a:extLst>
            <a:ext uri="{FF2B5EF4-FFF2-40B4-BE49-F238E27FC236}">
              <a16:creationId xmlns:a16="http://schemas.microsoft.com/office/drawing/2014/main" id="{3313F9C8-2363-4977-89D9-EA39CDBF2FD2}"/>
            </a:ext>
            <a:ext uri="{147F2762-F138-4A5C-976F-8EAC2B608ADB}">
              <a16:predDERef xmlns:a16="http://schemas.microsoft.com/office/drawing/2014/main" pred="{00000000-0008-0000-0000-00002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2" name="Imagen 5" descr="http://40.75.99.166/orfeo3/iconos/flechaasc.gif">
          <a:extLst>
            <a:ext uri="{FF2B5EF4-FFF2-40B4-BE49-F238E27FC236}">
              <a16:creationId xmlns:a16="http://schemas.microsoft.com/office/drawing/2014/main" id="{1DACEEAF-7C5E-4583-8D6F-CB756A889C76}"/>
            </a:ext>
            <a:ext uri="{147F2762-F138-4A5C-976F-8EAC2B608ADB}">
              <a16:predDERef xmlns:a16="http://schemas.microsoft.com/office/drawing/2014/main" pred="{00000000-0008-0000-0000-00002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3" name="Imagen 6" descr="http://40.75.99.166/orfeo3/iconos/flechaasc.gif">
          <a:extLst>
            <a:ext uri="{FF2B5EF4-FFF2-40B4-BE49-F238E27FC236}">
              <a16:creationId xmlns:a16="http://schemas.microsoft.com/office/drawing/2014/main" id="{22BE2AD8-1B91-4D82-933D-EE0E52FF5272}"/>
            </a:ext>
            <a:ext uri="{147F2762-F138-4A5C-976F-8EAC2B608ADB}">
              <a16:predDERef xmlns:a16="http://schemas.microsoft.com/office/drawing/2014/main" pred="{00000000-0008-0000-0000-00002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4" name="Imagen 5" descr="http://40.75.99.166/orfeo3/iconos/flechaasc.gif">
          <a:extLst>
            <a:ext uri="{FF2B5EF4-FFF2-40B4-BE49-F238E27FC236}">
              <a16:creationId xmlns:a16="http://schemas.microsoft.com/office/drawing/2014/main" id="{B4CE48F6-5EC2-4A8A-A9BB-6D4597A4159B}"/>
            </a:ext>
            <a:ext uri="{147F2762-F138-4A5C-976F-8EAC2B608ADB}">
              <a16:predDERef xmlns:a16="http://schemas.microsoft.com/office/drawing/2014/main" pred="{00000000-0008-0000-0000-00002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5" name="Imagen 6" descr="http://40.75.99.166/orfeo3/iconos/flechaasc.gif">
          <a:extLst>
            <a:ext uri="{FF2B5EF4-FFF2-40B4-BE49-F238E27FC236}">
              <a16:creationId xmlns:a16="http://schemas.microsoft.com/office/drawing/2014/main" id="{8B39B249-D9C7-4B8F-BBBB-D7A73CF31E67}"/>
            </a:ext>
            <a:ext uri="{147F2762-F138-4A5C-976F-8EAC2B608ADB}">
              <a16:predDERef xmlns:a16="http://schemas.microsoft.com/office/drawing/2014/main" pred="{00000000-0008-0000-0000-00002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6" name="Imagen 5" descr="http://40.75.99.166/orfeo3/iconos/flechaasc.gif">
          <a:extLst>
            <a:ext uri="{FF2B5EF4-FFF2-40B4-BE49-F238E27FC236}">
              <a16:creationId xmlns:a16="http://schemas.microsoft.com/office/drawing/2014/main" id="{94594272-08A8-4815-9DF9-AF07C6247E1B}"/>
            </a:ext>
            <a:ext uri="{147F2762-F138-4A5C-976F-8EAC2B608ADB}">
              <a16:predDERef xmlns:a16="http://schemas.microsoft.com/office/drawing/2014/main" pred="{00000000-0008-0000-0000-00002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7" name="Imagen 6" descr="http://40.75.99.166/orfeo3/iconos/flechaasc.gif">
          <a:extLst>
            <a:ext uri="{FF2B5EF4-FFF2-40B4-BE49-F238E27FC236}">
              <a16:creationId xmlns:a16="http://schemas.microsoft.com/office/drawing/2014/main" id="{1E7E1BF7-C983-4FC9-AB6D-2640328CCB6B}"/>
            </a:ext>
            <a:ext uri="{147F2762-F138-4A5C-976F-8EAC2B608ADB}">
              <a16:predDERef xmlns:a16="http://schemas.microsoft.com/office/drawing/2014/main" pred="{00000000-0008-0000-0000-00002A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8" name="Imagen 5" descr="http://40.75.99.166/orfeo3/iconos/flechaasc.gif">
          <a:extLst>
            <a:ext uri="{FF2B5EF4-FFF2-40B4-BE49-F238E27FC236}">
              <a16:creationId xmlns:a16="http://schemas.microsoft.com/office/drawing/2014/main" id="{FEC7F3F2-15F4-4BBF-A8DE-EB55814914B8}"/>
            </a:ext>
            <a:ext uri="{147F2762-F138-4A5C-976F-8EAC2B608ADB}">
              <a16:predDERef xmlns:a16="http://schemas.microsoft.com/office/drawing/2014/main" pred="{00000000-0008-0000-0000-00002B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59" name="Imagen 6" descr="http://40.75.99.166/orfeo3/iconos/flechaasc.gif">
          <a:extLst>
            <a:ext uri="{FF2B5EF4-FFF2-40B4-BE49-F238E27FC236}">
              <a16:creationId xmlns:a16="http://schemas.microsoft.com/office/drawing/2014/main" id="{12830467-6627-40EE-8F70-D1BE4A5133EE}"/>
            </a:ext>
            <a:ext uri="{147F2762-F138-4A5C-976F-8EAC2B608ADB}">
              <a16:predDERef xmlns:a16="http://schemas.microsoft.com/office/drawing/2014/main" pred="{00000000-0008-0000-0000-00002C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0" name="Imagen 5" descr="http://40.75.99.166/orfeo3/iconos/flechaasc.gif">
          <a:extLst>
            <a:ext uri="{FF2B5EF4-FFF2-40B4-BE49-F238E27FC236}">
              <a16:creationId xmlns:a16="http://schemas.microsoft.com/office/drawing/2014/main" id="{75797F6E-9BF4-4953-BB95-492D69B4D78C}"/>
            </a:ext>
            <a:ext uri="{147F2762-F138-4A5C-976F-8EAC2B608ADB}">
              <a16:predDERef xmlns:a16="http://schemas.microsoft.com/office/drawing/2014/main" pred="{00000000-0008-0000-0000-00002D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1" name="Imagen 6" descr="http://40.75.99.166/orfeo3/iconos/flechaasc.gif">
          <a:extLst>
            <a:ext uri="{FF2B5EF4-FFF2-40B4-BE49-F238E27FC236}">
              <a16:creationId xmlns:a16="http://schemas.microsoft.com/office/drawing/2014/main" id="{22A49B83-9073-4F91-BA9C-F0D9A63D7DD4}"/>
            </a:ext>
            <a:ext uri="{147F2762-F138-4A5C-976F-8EAC2B608ADB}">
              <a16:predDERef xmlns:a16="http://schemas.microsoft.com/office/drawing/2014/main" pred="{00000000-0008-0000-0000-00002E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2" name="Imagen 5" descr="http://40.75.99.166/orfeo3/iconos/flechaasc.gif">
          <a:extLst>
            <a:ext uri="{FF2B5EF4-FFF2-40B4-BE49-F238E27FC236}">
              <a16:creationId xmlns:a16="http://schemas.microsoft.com/office/drawing/2014/main" id="{27C2C4A2-85DC-41FA-B541-D4B0B6CDA998}"/>
            </a:ext>
            <a:ext uri="{147F2762-F138-4A5C-976F-8EAC2B608ADB}">
              <a16:predDERef xmlns:a16="http://schemas.microsoft.com/office/drawing/2014/main" pred="{00000000-0008-0000-0000-00002F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3" name="Imagen 6" descr="http://40.75.99.166/orfeo3/iconos/flechaasc.gif">
          <a:extLst>
            <a:ext uri="{FF2B5EF4-FFF2-40B4-BE49-F238E27FC236}">
              <a16:creationId xmlns:a16="http://schemas.microsoft.com/office/drawing/2014/main" id="{6C890D16-E715-4E62-A8C8-C6265BE8EC2D}"/>
            </a:ext>
            <a:ext uri="{147F2762-F138-4A5C-976F-8EAC2B608ADB}">
              <a16:predDERef xmlns:a16="http://schemas.microsoft.com/office/drawing/2014/main" pred="{00000000-0008-0000-0000-000030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4" name="Imagen 5" descr="http://40.75.99.166/orfeo3/iconos/flechaasc.gif">
          <a:extLst>
            <a:ext uri="{FF2B5EF4-FFF2-40B4-BE49-F238E27FC236}">
              <a16:creationId xmlns:a16="http://schemas.microsoft.com/office/drawing/2014/main" id="{6690D6F6-E110-488E-83C1-38F30C9EBA3B}"/>
            </a:ext>
            <a:ext uri="{147F2762-F138-4A5C-976F-8EAC2B608ADB}">
              <a16:predDERef xmlns:a16="http://schemas.microsoft.com/office/drawing/2014/main" pred="{00000000-0008-0000-0000-000031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5" name="Imagen 6" descr="http://40.75.99.166/orfeo3/iconos/flechaasc.gif">
          <a:extLst>
            <a:ext uri="{FF2B5EF4-FFF2-40B4-BE49-F238E27FC236}">
              <a16:creationId xmlns:a16="http://schemas.microsoft.com/office/drawing/2014/main" id="{7564C938-ECB5-40CF-B3CD-7D04970BBEC5}"/>
            </a:ext>
            <a:ext uri="{147F2762-F138-4A5C-976F-8EAC2B608ADB}">
              <a16:predDERef xmlns:a16="http://schemas.microsoft.com/office/drawing/2014/main" pred="{00000000-0008-0000-0000-000032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6" name="Imagen 5" descr="http://40.75.99.166/orfeo3/iconos/flechaasc.gif">
          <a:extLst>
            <a:ext uri="{FF2B5EF4-FFF2-40B4-BE49-F238E27FC236}">
              <a16:creationId xmlns:a16="http://schemas.microsoft.com/office/drawing/2014/main" id="{1C22ECE3-CCDD-4B21-ABB3-BCB23C92CFA6}"/>
            </a:ext>
            <a:ext uri="{147F2762-F138-4A5C-976F-8EAC2B608ADB}">
              <a16:predDERef xmlns:a16="http://schemas.microsoft.com/office/drawing/2014/main" pred="{00000000-0008-0000-0000-000033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7" name="Imagen 6" descr="http://40.75.99.166/orfeo3/iconos/flechaasc.gif">
          <a:extLst>
            <a:ext uri="{FF2B5EF4-FFF2-40B4-BE49-F238E27FC236}">
              <a16:creationId xmlns:a16="http://schemas.microsoft.com/office/drawing/2014/main" id="{52DC82EE-3C27-4F1C-8428-40C8866651C0}"/>
            </a:ext>
            <a:ext uri="{147F2762-F138-4A5C-976F-8EAC2B608ADB}">
              <a16:predDERef xmlns:a16="http://schemas.microsoft.com/office/drawing/2014/main" pred="{00000000-0008-0000-0000-000034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8" name="Imagen 5" descr="http://40.75.99.166/orfeo3/iconos/flechaasc.gif">
          <a:extLst>
            <a:ext uri="{FF2B5EF4-FFF2-40B4-BE49-F238E27FC236}">
              <a16:creationId xmlns:a16="http://schemas.microsoft.com/office/drawing/2014/main" id="{18D7BB14-DC62-4F6A-A54D-034BA4019A20}"/>
            </a:ext>
            <a:ext uri="{147F2762-F138-4A5C-976F-8EAC2B608ADB}">
              <a16:predDERef xmlns:a16="http://schemas.microsoft.com/office/drawing/2014/main" pred="{00000000-0008-0000-0000-000035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69" name="Imagen 6" descr="http://40.75.99.166/orfeo3/iconos/flechaasc.gif">
          <a:extLst>
            <a:ext uri="{FF2B5EF4-FFF2-40B4-BE49-F238E27FC236}">
              <a16:creationId xmlns:a16="http://schemas.microsoft.com/office/drawing/2014/main" id="{280BE42E-E368-4C2B-A907-175A36D5A5F9}"/>
            </a:ext>
            <a:ext uri="{147F2762-F138-4A5C-976F-8EAC2B608ADB}">
              <a16:predDERef xmlns:a16="http://schemas.microsoft.com/office/drawing/2014/main" pred="{00000000-0008-0000-0000-000036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70" name="Imagen 5" descr="http://40.75.99.166/orfeo3/iconos/flechaasc.gif">
          <a:extLst>
            <a:ext uri="{FF2B5EF4-FFF2-40B4-BE49-F238E27FC236}">
              <a16:creationId xmlns:a16="http://schemas.microsoft.com/office/drawing/2014/main" id="{4C1360D6-4876-49CB-A930-CE26F5A8C904}"/>
            </a:ext>
            <a:ext uri="{147F2762-F138-4A5C-976F-8EAC2B608ADB}">
              <a16:predDERef xmlns:a16="http://schemas.microsoft.com/office/drawing/2014/main" pred="{00000000-0008-0000-0000-000037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71" name="Imagen 6" descr="http://40.75.99.166/orfeo3/iconos/flechaasc.gif">
          <a:extLst>
            <a:ext uri="{FF2B5EF4-FFF2-40B4-BE49-F238E27FC236}">
              <a16:creationId xmlns:a16="http://schemas.microsoft.com/office/drawing/2014/main" id="{05F2F7C3-F2AF-498F-88DE-4F2921863EC7}"/>
            </a:ext>
            <a:ext uri="{147F2762-F138-4A5C-976F-8EAC2B608ADB}">
              <a16:predDERef xmlns:a16="http://schemas.microsoft.com/office/drawing/2014/main" pred="{00000000-0008-0000-0000-000038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72" name="Imagen 2" descr="http://40.75.99.166/orfeo3/iconos/flechaasc.gif">
          <a:extLst>
            <a:ext uri="{FF2B5EF4-FFF2-40B4-BE49-F238E27FC236}">
              <a16:creationId xmlns:a16="http://schemas.microsoft.com/office/drawing/2014/main" id="{9BD70EA4-7E0D-4CD5-98EC-BDB14538E4F2}"/>
            </a:ext>
            <a:ext uri="{147F2762-F138-4A5C-976F-8EAC2B608ADB}">
              <a16:predDERef xmlns:a16="http://schemas.microsoft.com/office/drawing/2014/main" pred="{00000000-0008-0000-0000-00003900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73" name="Imagen 4" descr="http://40.75.99.166/orfeo3/iconos/flechaasc.gif">
          <a:extLst>
            <a:ext uri="{FF2B5EF4-FFF2-40B4-BE49-F238E27FC236}">
              <a16:creationId xmlns:a16="http://schemas.microsoft.com/office/drawing/2014/main" id="{6D84D686-350F-4261-8C10-BE62B1DEA052}"/>
            </a:ext>
            <a:ext uri="{147F2762-F138-4A5C-976F-8EAC2B608ADB}">
              <a16:predDERef xmlns:a16="http://schemas.microsoft.com/office/drawing/2014/main" pred="{CF834387-9DAA-4F94-94DF-E03861896C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74" name="Imagen 6" descr="http://40.75.99.166/orfeo3/iconos/flechaasc.gif">
          <a:extLst>
            <a:ext uri="{FF2B5EF4-FFF2-40B4-BE49-F238E27FC236}">
              <a16:creationId xmlns:a16="http://schemas.microsoft.com/office/drawing/2014/main" id="{F4D70193-92EB-459A-AA33-91EAEB203F82}"/>
            </a:ext>
            <a:ext uri="{147F2762-F138-4A5C-976F-8EAC2B608ADB}">
              <a16:predDERef xmlns:a16="http://schemas.microsoft.com/office/drawing/2014/main" pred="{5F2D60D2-A3D7-4CC4-9ACF-4A5EE0BFF85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75" name="Imagen 8" descr="http://40.75.99.166/orfeo3/iconos/flechaasc.gif">
          <a:extLst>
            <a:ext uri="{FF2B5EF4-FFF2-40B4-BE49-F238E27FC236}">
              <a16:creationId xmlns:a16="http://schemas.microsoft.com/office/drawing/2014/main" id="{8064A5E0-4D73-454D-AA5A-695FEF7D82C4}"/>
            </a:ext>
            <a:ext uri="{147F2762-F138-4A5C-976F-8EAC2B608ADB}">
              <a16:predDERef xmlns:a16="http://schemas.microsoft.com/office/drawing/2014/main" pred="{45192230-A087-4732-B968-C6F519E270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76" name="Imagen 4" descr="http://40.75.99.166/orfeo3/iconos/flechaasc.gif">
          <a:extLst>
            <a:ext uri="{FF2B5EF4-FFF2-40B4-BE49-F238E27FC236}">
              <a16:creationId xmlns:a16="http://schemas.microsoft.com/office/drawing/2014/main" id="{4368F09A-1677-4208-9F57-8DF2D93EFB4A}"/>
            </a:ext>
            <a:ext uri="{147F2762-F138-4A5C-976F-8EAC2B608ADB}">
              <a16:predDERef xmlns:a16="http://schemas.microsoft.com/office/drawing/2014/main" pred="{AB06DCCB-DC7C-4980-B37C-3C5EBB4EE6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77" name="Imagen 2" descr="http://40.75.99.166/orfeo3/iconos/flechaasc.gif">
          <a:extLst>
            <a:ext uri="{FF2B5EF4-FFF2-40B4-BE49-F238E27FC236}">
              <a16:creationId xmlns:a16="http://schemas.microsoft.com/office/drawing/2014/main" id="{5188A5B3-01D9-41FE-A7D6-8D8A7A2752D7}"/>
            </a:ext>
            <a:ext uri="{147F2762-F138-4A5C-976F-8EAC2B608ADB}">
              <a16:predDERef xmlns:a16="http://schemas.microsoft.com/office/drawing/2014/main" pred="{3E4BD20E-9386-4226-8563-F90A887ABC3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278" name="Imagen 12" descr="http://40.75.99.166/orfeo3/iconos/flechaasc.gif">
          <a:extLst>
            <a:ext uri="{FF2B5EF4-FFF2-40B4-BE49-F238E27FC236}">
              <a16:creationId xmlns:a16="http://schemas.microsoft.com/office/drawing/2014/main" id="{44EF18BC-D825-4C79-AA8F-562427BB7E2D}"/>
            </a:ext>
            <a:ext uri="{147F2762-F138-4A5C-976F-8EAC2B608ADB}">
              <a16:predDERef xmlns:a16="http://schemas.microsoft.com/office/drawing/2014/main" pred="{5091356C-20FD-462A-BC7A-C4D169F888B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79" name="Imagen 14" descr="http://40.75.99.166/orfeo3/iconos/flechaasc.gif">
          <a:extLst>
            <a:ext uri="{FF2B5EF4-FFF2-40B4-BE49-F238E27FC236}">
              <a16:creationId xmlns:a16="http://schemas.microsoft.com/office/drawing/2014/main" id="{7AA11CE4-2B8F-496C-AA90-0BBE8DD12094}"/>
            </a:ext>
            <a:ext uri="{147F2762-F138-4A5C-976F-8EAC2B608ADB}">
              <a16:predDERef xmlns:a16="http://schemas.microsoft.com/office/drawing/2014/main" pred="{E03A2B40-6B09-4AFA-A118-B4E92CDA96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0" name="Imagen 15" descr="http://40.75.99.166/orfeo3/iconos/flechaasc.gif">
          <a:extLst>
            <a:ext uri="{FF2B5EF4-FFF2-40B4-BE49-F238E27FC236}">
              <a16:creationId xmlns:a16="http://schemas.microsoft.com/office/drawing/2014/main" id="{BB4471D8-0846-41FA-8D8A-D3527579D0A8}"/>
            </a:ext>
            <a:ext uri="{147F2762-F138-4A5C-976F-8EAC2B608ADB}">
              <a16:predDERef xmlns:a16="http://schemas.microsoft.com/office/drawing/2014/main" pred="{F2E0A195-84D3-47C7-BAC8-2114EEF28C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1" name="Imagen 16" descr="http://40.75.99.166/orfeo3/iconos/flechaasc.gif">
          <a:extLst>
            <a:ext uri="{FF2B5EF4-FFF2-40B4-BE49-F238E27FC236}">
              <a16:creationId xmlns:a16="http://schemas.microsoft.com/office/drawing/2014/main" id="{7320AE80-CD95-49C4-A426-163F59499325}"/>
            </a:ext>
            <a:ext uri="{147F2762-F138-4A5C-976F-8EAC2B608ADB}">
              <a16:predDERef xmlns:a16="http://schemas.microsoft.com/office/drawing/2014/main" pred="{2DEAD226-7A38-42EC-B8AB-6C4C8F0EE91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2" name="Imagen 4" descr="http://40.75.99.166/orfeo3/iconos/flechaasc.gif">
          <a:extLst>
            <a:ext uri="{FF2B5EF4-FFF2-40B4-BE49-F238E27FC236}">
              <a16:creationId xmlns:a16="http://schemas.microsoft.com/office/drawing/2014/main" id="{08875047-1E68-44D4-A33C-2EA7FCADE403}"/>
            </a:ext>
            <a:ext uri="{147F2762-F138-4A5C-976F-8EAC2B608ADB}">
              <a16:predDERef xmlns:a16="http://schemas.microsoft.com/office/drawing/2014/main" pred="{060DEFA1-BF2D-47B0-9799-69BBBC7D5D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283" name="Imagen 2" descr="http://40.75.99.166/orfeo3/iconos/flechaasc.gif">
          <a:extLst>
            <a:ext uri="{FF2B5EF4-FFF2-40B4-BE49-F238E27FC236}">
              <a16:creationId xmlns:a16="http://schemas.microsoft.com/office/drawing/2014/main" id="{91CAC291-4156-4254-B3AE-1E33C381FD8A}"/>
            </a:ext>
            <a:ext uri="{147F2762-F138-4A5C-976F-8EAC2B608ADB}">
              <a16:predDERef xmlns:a16="http://schemas.microsoft.com/office/drawing/2014/main" pred="{26B4A707-CA45-4B9C-9321-45D9522E964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284" name="Imagen 5" descr="http://40.75.99.166/orfeo3/iconos/flechaasc.gif">
          <a:extLst>
            <a:ext uri="{FF2B5EF4-FFF2-40B4-BE49-F238E27FC236}">
              <a16:creationId xmlns:a16="http://schemas.microsoft.com/office/drawing/2014/main" id="{B79C28CA-496C-4C1D-8F49-F56B19DFE693}"/>
            </a:ext>
            <a:ext uri="{147F2762-F138-4A5C-976F-8EAC2B608ADB}">
              <a16:predDERef xmlns:a16="http://schemas.microsoft.com/office/drawing/2014/main" pred="{7B49EB87-72BF-4FC0-AB93-79040ED159D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5" name="Imagen 6" descr="http://40.75.99.166/orfeo3/iconos/flechaasc.gif">
          <a:extLst>
            <a:ext uri="{FF2B5EF4-FFF2-40B4-BE49-F238E27FC236}">
              <a16:creationId xmlns:a16="http://schemas.microsoft.com/office/drawing/2014/main" id="{EE8230AC-5592-46E6-867F-88AA0B69160C}"/>
            </a:ext>
            <a:ext uri="{147F2762-F138-4A5C-976F-8EAC2B608ADB}">
              <a16:predDERef xmlns:a16="http://schemas.microsoft.com/office/drawing/2014/main" pred="{1A79C371-CAEF-4C0C-B72A-A89B4880FEF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6" name="Imagen 5" descr="http://40.75.99.166/orfeo3/iconos/flechaasc.gif">
          <a:extLst>
            <a:ext uri="{FF2B5EF4-FFF2-40B4-BE49-F238E27FC236}">
              <a16:creationId xmlns:a16="http://schemas.microsoft.com/office/drawing/2014/main" id="{8C4E7D5D-CD18-4636-B8A0-1554DD6EDF07}"/>
            </a:ext>
            <a:ext uri="{147F2762-F138-4A5C-976F-8EAC2B608ADB}">
              <a16:predDERef xmlns:a16="http://schemas.microsoft.com/office/drawing/2014/main" pred="{2065E57C-391E-4C3B-BF30-4D7B108ADE6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7" name="Imagen 6" descr="http://40.75.99.166/orfeo3/iconos/flechaasc.gif">
          <a:extLst>
            <a:ext uri="{FF2B5EF4-FFF2-40B4-BE49-F238E27FC236}">
              <a16:creationId xmlns:a16="http://schemas.microsoft.com/office/drawing/2014/main" id="{326EB05B-4CDD-4DB9-BD7A-2DF7C9754D7F}"/>
            </a:ext>
            <a:ext uri="{147F2762-F138-4A5C-976F-8EAC2B608ADB}">
              <a16:predDERef xmlns:a16="http://schemas.microsoft.com/office/drawing/2014/main" pred="{706442AA-F8D8-4949-A479-23102E699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8" name="Imagen 5" descr="http://40.75.99.166/orfeo3/iconos/flechaasc.gif">
          <a:extLst>
            <a:ext uri="{FF2B5EF4-FFF2-40B4-BE49-F238E27FC236}">
              <a16:creationId xmlns:a16="http://schemas.microsoft.com/office/drawing/2014/main" id="{C99A424E-4799-478F-842A-8AC249F197FC}"/>
            </a:ext>
            <a:ext uri="{147F2762-F138-4A5C-976F-8EAC2B608ADB}">
              <a16:predDERef xmlns:a16="http://schemas.microsoft.com/office/drawing/2014/main" pred="{EB2B4E78-62D0-4E26-8FE0-81B4C05822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89" name="Imagen 6" descr="http://40.75.99.166/orfeo3/iconos/flechaasc.gif">
          <a:extLst>
            <a:ext uri="{FF2B5EF4-FFF2-40B4-BE49-F238E27FC236}">
              <a16:creationId xmlns:a16="http://schemas.microsoft.com/office/drawing/2014/main" id="{599F32E5-B9A1-4A75-83A4-5F108C88C95F}"/>
            </a:ext>
            <a:ext uri="{147F2762-F138-4A5C-976F-8EAC2B608ADB}">
              <a16:predDERef xmlns:a16="http://schemas.microsoft.com/office/drawing/2014/main" pred="{36920539-8ADC-46E1-98DE-A0B83F9838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0" name="Imagen 5" descr="http://40.75.99.166/orfeo3/iconos/flechaasc.gif">
          <a:extLst>
            <a:ext uri="{FF2B5EF4-FFF2-40B4-BE49-F238E27FC236}">
              <a16:creationId xmlns:a16="http://schemas.microsoft.com/office/drawing/2014/main" id="{6D8B42B3-DDA9-474C-A4B1-BD6E8ECBFF1A}"/>
            </a:ext>
            <a:ext uri="{147F2762-F138-4A5C-976F-8EAC2B608ADB}">
              <a16:predDERef xmlns:a16="http://schemas.microsoft.com/office/drawing/2014/main" pred="{71CBAE03-4D00-4AEE-9362-360DBD72AA3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1" name="Imagen 6" descr="http://40.75.99.166/orfeo3/iconos/flechaasc.gif">
          <a:extLst>
            <a:ext uri="{FF2B5EF4-FFF2-40B4-BE49-F238E27FC236}">
              <a16:creationId xmlns:a16="http://schemas.microsoft.com/office/drawing/2014/main" id="{59F5D5C4-B895-4FC3-97F9-2A0BAF89E8C5}"/>
            </a:ext>
            <a:ext uri="{147F2762-F138-4A5C-976F-8EAC2B608ADB}">
              <a16:predDERef xmlns:a16="http://schemas.microsoft.com/office/drawing/2014/main" pred="{9D553F1A-81D6-4746-8263-27940EF8B45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2" name="Imagen 5" descr="http://40.75.99.166/orfeo3/iconos/flechaasc.gif">
          <a:extLst>
            <a:ext uri="{FF2B5EF4-FFF2-40B4-BE49-F238E27FC236}">
              <a16:creationId xmlns:a16="http://schemas.microsoft.com/office/drawing/2014/main" id="{051086F5-24C8-48D3-BD0C-61715FC13FAF}"/>
            </a:ext>
            <a:ext uri="{147F2762-F138-4A5C-976F-8EAC2B608ADB}">
              <a16:predDERef xmlns:a16="http://schemas.microsoft.com/office/drawing/2014/main" pred="{AB85E7E8-05D5-4278-88BB-75C1718C396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3" name="Imagen 6" descr="http://40.75.99.166/orfeo3/iconos/flechaasc.gif">
          <a:extLst>
            <a:ext uri="{FF2B5EF4-FFF2-40B4-BE49-F238E27FC236}">
              <a16:creationId xmlns:a16="http://schemas.microsoft.com/office/drawing/2014/main" id="{6789BAE4-47EF-45A0-A466-EFE5740B6066}"/>
            </a:ext>
            <a:ext uri="{147F2762-F138-4A5C-976F-8EAC2B608ADB}">
              <a16:predDERef xmlns:a16="http://schemas.microsoft.com/office/drawing/2014/main" pred="{1CF72690-A74B-445D-A30E-47680A1766C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4" name="Imagen 5" descr="http://40.75.99.166/orfeo3/iconos/flechaasc.gif">
          <a:extLst>
            <a:ext uri="{FF2B5EF4-FFF2-40B4-BE49-F238E27FC236}">
              <a16:creationId xmlns:a16="http://schemas.microsoft.com/office/drawing/2014/main" id="{254250A2-7DB0-4886-9833-7F89D2D65577}"/>
            </a:ext>
            <a:ext uri="{147F2762-F138-4A5C-976F-8EAC2B608ADB}">
              <a16:predDERef xmlns:a16="http://schemas.microsoft.com/office/drawing/2014/main" pred="{13C55AB3-7A76-4D54-9FC9-941533054F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5" name="Imagen 6" descr="http://40.75.99.166/orfeo3/iconos/flechaasc.gif">
          <a:extLst>
            <a:ext uri="{FF2B5EF4-FFF2-40B4-BE49-F238E27FC236}">
              <a16:creationId xmlns:a16="http://schemas.microsoft.com/office/drawing/2014/main" id="{8FB33939-4BC6-4094-88FA-2A24473CAC71}"/>
            </a:ext>
            <a:ext uri="{147F2762-F138-4A5C-976F-8EAC2B608ADB}">
              <a16:predDERef xmlns:a16="http://schemas.microsoft.com/office/drawing/2014/main" pred="{758AEBAC-57AE-4D92-BE7E-AF6CB7EBE9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6" name="Imagen 5" descr="http://40.75.99.166/orfeo3/iconos/flechaasc.gif">
          <a:extLst>
            <a:ext uri="{FF2B5EF4-FFF2-40B4-BE49-F238E27FC236}">
              <a16:creationId xmlns:a16="http://schemas.microsoft.com/office/drawing/2014/main" id="{EF4D6792-429D-444E-9711-87BC5A04376E}"/>
            </a:ext>
            <a:ext uri="{147F2762-F138-4A5C-976F-8EAC2B608ADB}">
              <a16:predDERef xmlns:a16="http://schemas.microsoft.com/office/drawing/2014/main" pred="{45C54183-595E-4CE4-812B-F8E58DC490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7" name="Imagen 6" descr="http://40.75.99.166/orfeo3/iconos/flechaasc.gif">
          <a:extLst>
            <a:ext uri="{FF2B5EF4-FFF2-40B4-BE49-F238E27FC236}">
              <a16:creationId xmlns:a16="http://schemas.microsoft.com/office/drawing/2014/main" id="{4ABED0AA-1888-4933-ABA7-53ED13C4DF19}"/>
            </a:ext>
            <a:ext uri="{147F2762-F138-4A5C-976F-8EAC2B608ADB}">
              <a16:predDERef xmlns:a16="http://schemas.microsoft.com/office/drawing/2014/main" pred="{8184AB41-F2A8-469B-B7A1-9736031601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8" name="Imagen 5" descr="http://40.75.99.166/orfeo3/iconos/flechaasc.gif">
          <a:extLst>
            <a:ext uri="{FF2B5EF4-FFF2-40B4-BE49-F238E27FC236}">
              <a16:creationId xmlns:a16="http://schemas.microsoft.com/office/drawing/2014/main" id="{595EA0F9-66D8-4555-965B-A9C507108164}"/>
            </a:ext>
            <a:ext uri="{147F2762-F138-4A5C-976F-8EAC2B608ADB}">
              <a16:predDERef xmlns:a16="http://schemas.microsoft.com/office/drawing/2014/main" pred="{2745A057-B143-45CD-B09C-B2D2F4741E1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299" name="Imagen 6" descr="http://40.75.99.166/orfeo3/iconos/flechaasc.gif">
          <a:extLst>
            <a:ext uri="{FF2B5EF4-FFF2-40B4-BE49-F238E27FC236}">
              <a16:creationId xmlns:a16="http://schemas.microsoft.com/office/drawing/2014/main" id="{5921C4B1-F0CC-4C43-891F-C938C2B3704E}"/>
            </a:ext>
            <a:ext uri="{147F2762-F138-4A5C-976F-8EAC2B608ADB}">
              <a16:predDERef xmlns:a16="http://schemas.microsoft.com/office/drawing/2014/main" pred="{B9C32A07-DD7F-41E2-9A9A-D9321BC4EB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0" name="Imagen 5" descr="http://40.75.99.166/orfeo3/iconos/flechaasc.gif">
          <a:extLst>
            <a:ext uri="{FF2B5EF4-FFF2-40B4-BE49-F238E27FC236}">
              <a16:creationId xmlns:a16="http://schemas.microsoft.com/office/drawing/2014/main" id="{44263F3F-6327-40BD-81AD-9321B2AB51E9}"/>
            </a:ext>
            <a:ext uri="{147F2762-F138-4A5C-976F-8EAC2B608ADB}">
              <a16:predDERef xmlns:a16="http://schemas.microsoft.com/office/drawing/2014/main" pred="{612DDC7E-BC99-40CA-B52E-DAB4CD43B26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1" name="Imagen 6" descr="http://40.75.99.166/orfeo3/iconos/flechaasc.gif">
          <a:extLst>
            <a:ext uri="{FF2B5EF4-FFF2-40B4-BE49-F238E27FC236}">
              <a16:creationId xmlns:a16="http://schemas.microsoft.com/office/drawing/2014/main" id="{8ABB2358-BB77-4D27-91A6-C52C4B8986C7}"/>
            </a:ext>
            <a:ext uri="{147F2762-F138-4A5C-976F-8EAC2B608ADB}">
              <a16:predDERef xmlns:a16="http://schemas.microsoft.com/office/drawing/2014/main" pred="{22F08A7D-0C1A-4D05-9CDE-D26C0BD994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2" name="Imagen 5" descr="http://40.75.99.166/orfeo3/iconos/flechaasc.gif">
          <a:extLst>
            <a:ext uri="{FF2B5EF4-FFF2-40B4-BE49-F238E27FC236}">
              <a16:creationId xmlns:a16="http://schemas.microsoft.com/office/drawing/2014/main" id="{D1A79161-83CB-449F-B621-9A25EE8839D0}"/>
            </a:ext>
            <a:ext uri="{147F2762-F138-4A5C-976F-8EAC2B608ADB}">
              <a16:predDERef xmlns:a16="http://schemas.microsoft.com/office/drawing/2014/main" pred="{DC7E1038-68DD-48CC-84AB-F56F4D0E67C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3" name="Imagen 6" descr="http://40.75.99.166/orfeo3/iconos/flechaasc.gif">
          <a:extLst>
            <a:ext uri="{FF2B5EF4-FFF2-40B4-BE49-F238E27FC236}">
              <a16:creationId xmlns:a16="http://schemas.microsoft.com/office/drawing/2014/main" id="{D521DA22-5BF7-430E-ABBA-30F176B6C952}"/>
            </a:ext>
            <a:ext uri="{147F2762-F138-4A5C-976F-8EAC2B608ADB}">
              <a16:predDERef xmlns:a16="http://schemas.microsoft.com/office/drawing/2014/main" pred="{41547D04-D3BF-4963-AAAF-F748153A874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4" name="Imagen 5" descr="http://40.75.99.166/orfeo3/iconos/flechaasc.gif">
          <a:extLst>
            <a:ext uri="{FF2B5EF4-FFF2-40B4-BE49-F238E27FC236}">
              <a16:creationId xmlns:a16="http://schemas.microsoft.com/office/drawing/2014/main" id="{E44FF77B-46FF-44B2-B473-60EDEC6E3164}"/>
            </a:ext>
            <a:ext uri="{147F2762-F138-4A5C-976F-8EAC2B608ADB}">
              <a16:predDERef xmlns:a16="http://schemas.microsoft.com/office/drawing/2014/main" pred="{A92A7F09-2D14-47FB-836A-075C48DAFDB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5" name="Imagen 6" descr="http://40.75.99.166/orfeo3/iconos/flechaasc.gif">
          <a:extLst>
            <a:ext uri="{FF2B5EF4-FFF2-40B4-BE49-F238E27FC236}">
              <a16:creationId xmlns:a16="http://schemas.microsoft.com/office/drawing/2014/main" id="{AAF0324B-DB14-41F4-88AF-19ED0618AA68}"/>
            </a:ext>
            <a:ext uri="{147F2762-F138-4A5C-976F-8EAC2B608ADB}">
              <a16:predDERef xmlns:a16="http://schemas.microsoft.com/office/drawing/2014/main" pred="{40FB146F-07FD-47AF-95E2-808DEABF6E3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6" name="Imagen 5" descr="http://40.75.99.166/orfeo3/iconos/flechaasc.gif">
          <a:extLst>
            <a:ext uri="{FF2B5EF4-FFF2-40B4-BE49-F238E27FC236}">
              <a16:creationId xmlns:a16="http://schemas.microsoft.com/office/drawing/2014/main" id="{13C9097F-1F8B-4854-B27C-C5D73553F56A}"/>
            </a:ext>
            <a:ext uri="{147F2762-F138-4A5C-976F-8EAC2B608ADB}">
              <a16:predDERef xmlns:a16="http://schemas.microsoft.com/office/drawing/2014/main" pred="{8D6250FB-B1A5-47D8-BAFC-64E00B3BE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7" name="Imagen 6" descr="http://40.75.99.166/orfeo3/iconos/flechaasc.gif">
          <a:extLst>
            <a:ext uri="{FF2B5EF4-FFF2-40B4-BE49-F238E27FC236}">
              <a16:creationId xmlns:a16="http://schemas.microsoft.com/office/drawing/2014/main" id="{A4B87881-049C-471E-A1D1-81EA9947D4CA}"/>
            </a:ext>
            <a:ext uri="{147F2762-F138-4A5C-976F-8EAC2B608ADB}">
              <a16:predDERef xmlns:a16="http://schemas.microsoft.com/office/drawing/2014/main" pred="{815EC788-74C6-43D1-8F6B-F0F714CB0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8" name="Imagen 5" descr="http://40.75.99.166/orfeo3/iconos/flechaasc.gif">
          <a:extLst>
            <a:ext uri="{FF2B5EF4-FFF2-40B4-BE49-F238E27FC236}">
              <a16:creationId xmlns:a16="http://schemas.microsoft.com/office/drawing/2014/main" id="{D298C762-E0C6-41A4-8BC3-C546D72D8536}"/>
            </a:ext>
            <a:ext uri="{147F2762-F138-4A5C-976F-8EAC2B608ADB}">
              <a16:predDERef xmlns:a16="http://schemas.microsoft.com/office/drawing/2014/main" pred="{E2728CB0-6CFE-4F2C-B909-92178DCA3BB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09" name="Imagen 6" descr="http://40.75.99.166/orfeo3/iconos/flechaasc.gif">
          <a:extLst>
            <a:ext uri="{FF2B5EF4-FFF2-40B4-BE49-F238E27FC236}">
              <a16:creationId xmlns:a16="http://schemas.microsoft.com/office/drawing/2014/main" id="{2E627FE2-3375-403D-B153-66CD3FEB4A38}"/>
            </a:ext>
            <a:ext uri="{147F2762-F138-4A5C-976F-8EAC2B608ADB}">
              <a16:predDERef xmlns:a16="http://schemas.microsoft.com/office/drawing/2014/main" pred="{33F34870-B61E-4FE1-B09E-801682D403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0" name="Imagen 5" descr="http://40.75.99.166/orfeo3/iconos/flechaasc.gif">
          <a:extLst>
            <a:ext uri="{FF2B5EF4-FFF2-40B4-BE49-F238E27FC236}">
              <a16:creationId xmlns:a16="http://schemas.microsoft.com/office/drawing/2014/main" id="{01ACBF85-CE14-4238-99B7-CBFFCF005E4A}"/>
            </a:ext>
            <a:ext uri="{147F2762-F138-4A5C-976F-8EAC2B608ADB}">
              <a16:predDERef xmlns:a16="http://schemas.microsoft.com/office/drawing/2014/main" pred="{E7CC7607-C277-4510-84A3-9B96E1B42E7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1" name="Imagen 6" descr="http://40.75.99.166/orfeo3/iconos/flechaasc.gif">
          <a:extLst>
            <a:ext uri="{FF2B5EF4-FFF2-40B4-BE49-F238E27FC236}">
              <a16:creationId xmlns:a16="http://schemas.microsoft.com/office/drawing/2014/main" id="{ACA81533-6E92-461C-B29F-091CE1712852}"/>
            </a:ext>
            <a:ext uri="{147F2762-F138-4A5C-976F-8EAC2B608ADB}">
              <a16:predDERef xmlns:a16="http://schemas.microsoft.com/office/drawing/2014/main" pred="{3E870C75-9DC3-4EFB-A28E-94D0BF02DD2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2" name="Imagen 5" descr="http://40.75.99.166/orfeo3/iconos/flechaasc.gif">
          <a:extLst>
            <a:ext uri="{FF2B5EF4-FFF2-40B4-BE49-F238E27FC236}">
              <a16:creationId xmlns:a16="http://schemas.microsoft.com/office/drawing/2014/main" id="{74AB5608-C2E3-4430-9155-A02D673461D0}"/>
            </a:ext>
            <a:ext uri="{147F2762-F138-4A5C-976F-8EAC2B608ADB}">
              <a16:predDERef xmlns:a16="http://schemas.microsoft.com/office/drawing/2014/main" pred="{33C0E051-871B-4497-B311-945D83F81BA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3" name="Imagen 6" descr="http://40.75.99.166/orfeo3/iconos/flechaasc.gif">
          <a:extLst>
            <a:ext uri="{FF2B5EF4-FFF2-40B4-BE49-F238E27FC236}">
              <a16:creationId xmlns:a16="http://schemas.microsoft.com/office/drawing/2014/main" id="{EC03EA40-F49A-4F50-AE4F-BAB3CEBC3EB6}"/>
            </a:ext>
            <a:ext uri="{147F2762-F138-4A5C-976F-8EAC2B608ADB}">
              <a16:predDERef xmlns:a16="http://schemas.microsoft.com/office/drawing/2014/main" pred="{0B841212-C602-4F73-8799-30DB4A5D4C3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4" name="Imagen 5" descr="http://40.75.99.166/orfeo3/iconos/flechaasc.gif">
          <a:extLst>
            <a:ext uri="{FF2B5EF4-FFF2-40B4-BE49-F238E27FC236}">
              <a16:creationId xmlns:a16="http://schemas.microsoft.com/office/drawing/2014/main" id="{69E86916-8146-4CC2-B193-55F6A7B75151}"/>
            </a:ext>
            <a:ext uri="{147F2762-F138-4A5C-976F-8EAC2B608ADB}">
              <a16:predDERef xmlns:a16="http://schemas.microsoft.com/office/drawing/2014/main" pred="{BB12008D-8695-4266-B958-8B1851315C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5" name="Imagen 6" descr="http://40.75.99.166/orfeo3/iconos/flechaasc.gif">
          <a:extLst>
            <a:ext uri="{FF2B5EF4-FFF2-40B4-BE49-F238E27FC236}">
              <a16:creationId xmlns:a16="http://schemas.microsoft.com/office/drawing/2014/main" id="{9F2D4F5E-CE1E-4FA4-ABE4-151B8D59796D}"/>
            </a:ext>
            <a:ext uri="{147F2762-F138-4A5C-976F-8EAC2B608ADB}">
              <a16:predDERef xmlns:a16="http://schemas.microsoft.com/office/drawing/2014/main" pred="{2A9D18E9-82FA-4399-A128-E51EAD9B41C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6" name="Imagen 5" descr="http://40.75.99.166/orfeo3/iconos/flechaasc.gif">
          <a:extLst>
            <a:ext uri="{FF2B5EF4-FFF2-40B4-BE49-F238E27FC236}">
              <a16:creationId xmlns:a16="http://schemas.microsoft.com/office/drawing/2014/main" id="{A7E94299-A2D7-486E-A92B-6B98A592E66D}"/>
            </a:ext>
            <a:ext uri="{147F2762-F138-4A5C-976F-8EAC2B608ADB}">
              <a16:predDERef xmlns:a16="http://schemas.microsoft.com/office/drawing/2014/main" pred="{F9211CEB-873C-4251-9F11-B4C6AC756B0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7" name="Imagen 6" descr="http://40.75.99.166/orfeo3/iconos/flechaasc.gif">
          <a:extLst>
            <a:ext uri="{FF2B5EF4-FFF2-40B4-BE49-F238E27FC236}">
              <a16:creationId xmlns:a16="http://schemas.microsoft.com/office/drawing/2014/main" id="{89A5D6AB-79C2-4F49-9B33-C04D499E8BBF}"/>
            </a:ext>
            <a:ext uri="{147F2762-F138-4A5C-976F-8EAC2B608ADB}">
              <a16:predDERef xmlns:a16="http://schemas.microsoft.com/office/drawing/2014/main" pred="{552C9519-3B9A-4AC0-8CB0-3CE61C558AB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8" name="Imagen 5" descr="http://40.75.99.166/orfeo3/iconos/flechaasc.gif">
          <a:extLst>
            <a:ext uri="{FF2B5EF4-FFF2-40B4-BE49-F238E27FC236}">
              <a16:creationId xmlns:a16="http://schemas.microsoft.com/office/drawing/2014/main" id="{4CFDA02D-EE42-4694-B438-248A1A653232}"/>
            </a:ext>
            <a:ext uri="{147F2762-F138-4A5C-976F-8EAC2B608ADB}">
              <a16:predDERef xmlns:a16="http://schemas.microsoft.com/office/drawing/2014/main" pred="{D36C3488-01B3-4927-AF35-75C7122DC03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19" name="Imagen 6" descr="http://40.75.99.166/orfeo3/iconos/flechaasc.gif">
          <a:extLst>
            <a:ext uri="{FF2B5EF4-FFF2-40B4-BE49-F238E27FC236}">
              <a16:creationId xmlns:a16="http://schemas.microsoft.com/office/drawing/2014/main" id="{DC9C4F59-7700-40B7-AE00-1C7141DEF7D8}"/>
            </a:ext>
            <a:ext uri="{147F2762-F138-4A5C-976F-8EAC2B608ADB}">
              <a16:predDERef xmlns:a16="http://schemas.microsoft.com/office/drawing/2014/main" pred="{2423FF36-1A38-4B3F-A50F-5892DD8D69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20" name="Imagen 5" descr="http://40.75.99.166/orfeo3/iconos/flechaasc.gif">
          <a:extLst>
            <a:ext uri="{FF2B5EF4-FFF2-40B4-BE49-F238E27FC236}">
              <a16:creationId xmlns:a16="http://schemas.microsoft.com/office/drawing/2014/main" id="{4421BC2F-E69E-4EAC-922D-30E04F33C569}"/>
            </a:ext>
            <a:ext uri="{147F2762-F138-4A5C-976F-8EAC2B608ADB}">
              <a16:predDERef xmlns:a16="http://schemas.microsoft.com/office/drawing/2014/main" pred="{C5D60CFC-8F59-4D31-A670-31BC75C0E3F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21" name="Imagen 6" descr="http://40.75.99.166/orfeo3/iconos/flechaasc.gif">
          <a:extLst>
            <a:ext uri="{FF2B5EF4-FFF2-40B4-BE49-F238E27FC236}">
              <a16:creationId xmlns:a16="http://schemas.microsoft.com/office/drawing/2014/main" id="{6739F84B-DD28-4ADD-AA15-8F2055DF7A63}"/>
            </a:ext>
            <a:ext uri="{147F2762-F138-4A5C-976F-8EAC2B608ADB}">
              <a16:predDERef xmlns:a16="http://schemas.microsoft.com/office/drawing/2014/main" pred="{F02390C8-5EC4-489A-B2F2-606570C9B3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322" name="Imagen 2" descr="http://40.75.99.166/orfeo3/iconos/flechaasc.gif">
          <a:extLst>
            <a:ext uri="{FF2B5EF4-FFF2-40B4-BE49-F238E27FC236}">
              <a16:creationId xmlns:a16="http://schemas.microsoft.com/office/drawing/2014/main" id="{16C37441-6208-46D4-A317-A0612A2C43E7}"/>
            </a:ext>
            <a:ext uri="{147F2762-F138-4A5C-976F-8EAC2B608ADB}">
              <a16:predDERef xmlns:a16="http://schemas.microsoft.com/office/drawing/2014/main" pred="{354DBC43-8E14-4D8A-A1E4-3A0D67B2F47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323" name="Imagen 4" descr="http://40.75.99.166/orfeo3/iconos/flechaasc.gif">
          <a:extLst>
            <a:ext uri="{FF2B5EF4-FFF2-40B4-BE49-F238E27FC236}">
              <a16:creationId xmlns:a16="http://schemas.microsoft.com/office/drawing/2014/main" id="{A672F1A3-7688-4A6E-9276-96541FD38313}"/>
            </a:ext>
            <a:ext uri="{147F2762-F138-4A5C-976F-8EAC2B608ADB}">
              <a16:predDERef xmlns:a16="http://schemas.microsoft.com/office/drawing/2014/main" pred="{569D24E2-A004-40D2-B96C-D0FF2FA12D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324" name="Imagen 6" descr="http://40.75.99.166/orfeo3/iconos/flechaasc.gif">
          <a:extLst>
            <a:ext uri="{FF2B5EF4-FFF2-40B4-BE49-F238E27FC236}">
              <a16:creationId xmlns:a16="http://schemas.microsoft.com/office/drawing/2014/main" id="{8AC45E53-2BB0-4218-8D14-0FA84C412ACE}"/>
            </a:ext>
            <a:ext uri="{147F2762-F138-4A5C-976F-8EAC2B608ADB}">
              <a16:predDERef xmlns:a16="http://schemas.microsoft.com/office/drawing/2014/main" pred="{8AA75A0A-68A1-4E4B-808B-B80825FABED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325" name="Imagen 8" descr="http://40.75.99.166/orfeo3/iconos/flechaasc.gif">
          <a:extLst>
            <a:ext uri="{FF2B5EF4-FFF2-40B4-BE49-F238E27FC236}">
              <a16:creationId xmlns:a16="http://schemas.microsoft.com/office/drawing/2014/main" id="{AB0D5361-6458-4A23-BCE6-7B01B978B4D8}"/>
            </a:ext>
            <a:ext uri="{147F2762-F138-4A5C-976F-8EAC2B608ADB}">
              <a16:predDERef xmlns:a16="http://schemas.microsoft.com/office/drawing/2014/main" pred="{A4521CB7-CF6B-4F4A-8EBE-CB7293CC87E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26" name="Imagen 4" descr="http://40.75.99.166/orfeo3/iconos/flechaasc.gif">
          <a:extLst>
            <a:ext uri="{FF2B5EF4-FFF2-40B4-BE49-F238E27FC236}">
              <a16:creationId xmlns:a16="http://schemas.microsoft.com/office/drawing/2014/main" id="{A5EE1E9B-0AEB-4ABB-B6A2-F10F5C669D7E}"/>
            </a:ext>
            <a:ext uri="{147F2762-F138-4A5C-976F-8EAC2B608ADB}">
              <a16:predDERef xmlns:a16="http://schemas.microsoft.com/office/drawing/2014/main" pred="{8824C57D-4616-4F08-9037-BF3E79AD132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327" name="Imagen 2" descr="http://40.75.99.166/orfeo3/iconos/flechaasc.gif">
          <a:extLst>
            <a:ext uri="{FF2B5EF4-FFF2-40B4-BE49-F238E27FC236}">
              <a16:creationId xmlns:a16="http://schemas.microsoft.com/office/drawing/2014/main" id="{C14166A8-C95F-476A-BF39-9F117ED8C5F8}"/>
            </a:ext>
            <a:ext uri="{147F2762-F138-4A5C-976F-8EAC2B608ADB}">
              <a16:predDERef xmlns:a16="http://schemas.microsoft.com/office/drawing/2014/main" pred="{397D8637-4D4A-4E5E-8C9F-5807B31460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328" name="Imagen 12" descr="http://40.75.99.166/orfeo3/iconos/flechaasc.gif">
          <a:extLst>
            <a:ext uri="{FF2B5EF4-FFF2-40B4-BE49-F238E27FC236}">
              <a16:creationId xmlns:a16="http://schemas.microsoft.com/office/drawing/2014/main" id="{F2177647-AE2E-4D77-B065-3A72D555906C}"/>
            </a:ext>
            <a:ext uri="{147F2762-F138-4A5C-976F-8EAC2B608ADB}">
              <a16:predDERef xmlns:a16="http://schemas.microsoft.com/office/drawing/2014/main" pred="{A642822E-864F-4A51-B162-935ADD0365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329" name="Imagen 14" descr="http://40.75.99.166/orfeo3/iconos/flechaasc.gif">
          <a:extLst>
            <a:ext uri="{FF2B5EF4-FFF2-40B4-BE49-F238E27FC236}">
              <a16:creationId xmlns:a16="http://schemas.microsoft.com/office/drawing/2014/main" id="{67B35E69-4AC1-445C-A7C9-70597392863F}"/>
            </a:ext>
            <a:ext uri="{147F2762-F138-4A5C-976F-8EAC2B608ADB}">
              <a16:predDERef xmlns:a16="http://schemas.microsoft.com/office/drawing/2014/main" pred="{73FCAD83-BACB-4571-97E7-7C75A3E62C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0" name="Imagen 15" descr="http://40.75.99.166/orfeo3/iconos/flechaasc.gif">
          <a:extLst>
            <a:ext uri="{FF2B5EF4-FFF2-40B4-BE49-F238E27FC236}">
              <a16:creationId xmlns:a16="http://schemas.microsoft.com/office/drawing/2014/main" id="{FC3B8FD3-18DA-43E6-B08D-7A76DFCDE6AC}"/>
            </a:ext>
            <a:ext uri="{147F2762-F138-4A5C-976F-8EAC2B608ADB}">
              <a16:predDERef xmlns:a16="http://schemas.microsoft.com/office/drawing/2014/main" pred="{A2FEEBDD-6866-4348-AAE4-1E0FB224426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1" name="Imagen 16" descr="http://40.75.99.166/orfeo3/iconos/flechaasc.gif">
          <a:extLst>
            <a:ext uri="{FF2B5EF4-FFF2-40B4-BE49-F238E27FC236}">
              <a16:creationId xmlns:a16="http://schemas.microsoft.com/office/drawing/2014/main" id="{C9BCBAEB-9DC1-47DB-8C84-606F8599693B}"/>
            </a:ext>
            <a:ext uri="{147F2762-F138-4A5C-976F-8EAC2B608ADB}">
              <a16:predDERef xmlns:a16="http://schemas.microsoft.com/office/drawing/2014/main" pred="{F55F8D1C-3089-4E70-AFD2-FD33D502FA0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2" name="Imagen 4" descr="http://40.75.99.166/orfeo3/iconos/flechaasc.gif">
          <a:extLst>
            <a:ext uri="{FF2B5EF4-FFF2-40B4-BE49-F238E27FC236}">
              <a16:creationId xmlns:a16="http://schemas.microsoft.com/office/drawing/2014/main" id="{570E0528-2498-46E8-9540-03764AC7AAE2}"/>
            </a:ext>
            <a:ext uri="{147F2762-F138-4A5C-976F-8EAC2B608ADB}">
              <a16:predDERef xmlns:a16="http://schemas.microsoft.com/office/drawing/2014/main" pred="{53EC56A3-6409-4BE0-8A73-C97022AB429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333" name="Imagen 2" descr="http://40.75.99.166/orfeo3/iconos/flechaasc.gif">
          <a:extLst>
            <a:ext uri="{FF2B5EF4-FFF2-40B4-BE49-F238E27FC236}">
              <a16:creationId xmlns:a16="http://schemas.microsoft.com/office/drawing/2014/main" id="{D154B550-26AF-4FB2-805E-0E9B61CC7E0F}"/>
            </a:ext>
            <a:ext uri="{147F2762-F138-4A5C-976F-8EAC2B608ADB}">
              <a16:predDERef xmlns:a16="http://schemas.microsoft.com/office/drawing/2014/main" pred="{91E6E359-1816-473D-94E3-FAABFA91ED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334" name="Imagen 5" descr="http://40.75.99.166/orfeo3/iconos/flechaasc.gif">
          <a:extLst>
            <a:ext uri="{FF2B5EF4-FFF2-40B4-BE49-F238E27FC236}">
              <a16:creationId xmlns:a16="http://schemas.microsoft.com/office/drawing/2014/main" id="{8AAEE855-778C-42A3-915D-AC3FE938F7FD}"/>
            </a:ext>
            <a:ext uri="{147F2762-F138-4A5C-976F-8EAC2B608ADB}">
              <a16:predDERef xmlns:a16="http://schemas.microsoft.com/office/drawing/2014/main" pred="{CA7B4D81-E62B-4553-AD4D-E92AD6D9310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5" name="Imagen 6" descr="http://40.75.99.166/orfeo3/iconos/flechaasc.gif">
          <a:extLst>
            <a:ext uri="{FF2B5EF4-FFF2-40B4-BE49-F238E27FC236}">
              <a16:creationId xmlns:a16="http://schemas.microsoft.com/office/drawing/2014/main" id="{715C1EF0-3EE1-4BF9-B687-A4CB235CE7D9}"/>
            </a:ext>
            <a:ext uri="{147F2762-F138-4A5C-976F-8EAC2B608ADB}">
              <a16:predDERef xmlns:a16="http://schemas.microsoft.com/office/drawing/2014/main" pred="{A7513869-37F6-4476-9758-1CB1AB2C178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6" name="Imagen 5" descr="http://40.75.99.166/orfeo3/iconos/flechaasc.gif">
          <a:extLst>
            <a:ext uri="{FF2B5EF4-FFF2-40B4-BE49-F238E27FC236}">
              <a16:creationId xmlns:a16="http://schemas.microsoft.com/office/drawing/2014/main" id="{D071CE59-6980-4431-B436-B06720DCA99C}"/>
            </a:ext>
            <a:ext uri="{147F2762-F138-4A5C-976F-8EAC2B608ADB}">
              <a16:predDERef xmlns:a16="http://schemas.microsoft.com/office/drawing/2014/main" pred="{67FBA6E6-8FF8-4166-BD07-635B67040F6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7" name="Imagen 6" descr="http://40.75.99.166/orfeo3/iconos/flechaasc.gif">
          <a:extLst>
            <a:ext uri="{FF2B5EF4-FFF2-40B4-BE49-F238E27FC236}">
              <a16:creationId xmlns:a16="http://schemas.microsoft.com/office/drawing/2014/main" id="{38231CA0-C1AA-4698-ADF6-67E4B2046682}"/>
            </a:ext>
            <a:ext uri="{147F2762-F138-4A5C-976F-8EAC2B608ADB}">
              <a16:predDERef xmlns:a16="http://schemas.microsoft.com/office/drawing/2014/main" pred="{377A23B6-B508-4CEE-93A7-6770B1D76A9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8" name="Imagen 5" descr="http://40.75.99.166/orfeo3/iconos/flechaasc.gif">
          <a:extLst>
            <a:ext uri="{FF2B5EF4-FFF2-40B4-BE49-F238E27FC236}">
              <a16:creationId xmlns:a16="http://schemas.microsoft.com/office/drawing/2014/main" id="{BEEA27EA-4521-4E89-932C-6C5AB301519F}"/>
            </a:ext>
            <a:ext uri="{147F2762-F138-4A5C-976F-8EAC2B608ADB}">
              <a16:predDERef xmlns:a16="http://schemas.microsoft.com/office/drawing/2014/main" pred="{955695E6-A8E4-4876-9C57-F4622D0C5D5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39" name="Imagen 6" descr="http://40.75.99.166/orfeo3/iconos/flechaasc.gif">
          <a:extLst>
            <a:ext uri="{FF2B5EF4-FFF2-40B4-BE49-F238E27FC236}">
              <a16:creationId xmlns:a16="http://schemas.microsoft.com/office/drawing/2014/main" id="{0D247F32-558C-485B-A7D1-9126F4873625}"/>
            </a:ext>
            <a:ext uri="{147F2762-F138-4A5C-976F-8EAC2B608ADB}">
              <a16:predDERef xmlns:a16="http://schemas.microsoft.com/office/drawing/2014/main" pred="{75CC22BB-768C-4DAF-833E-1C72F3C2BCE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0" name="Imagen 5" descr="http://40.75.99.166/orfeo3/iconos/flechaasc.gif">
          <a:extLst>
            <a:ext uri="{FF2B5EF4-FFF2-40B4-BE49-F238E27FC236}">
              <a16:creationId xmlns:a16="http://schemas.microsoft.com/office/drawing/2014/main" id="{AE70A1BD-A911-4CED-9ABC-6A2447D7A33B}"/>
            </a:ext>
            <a:ext uri="{147F2762-F138-4A5C-976F-8EAC2B608ADB}">
              <a16:predDERef xmlns:a16="http://schemas.microsoft.com/office/drawing/2014/main" pred="{C66D314A-139B-49BA-B633-C7E60820AA0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1" name="Imagen 6" descr="http://40.75.99.166/orfeo3/iconos/flechaasc.gif">
          <a:extLst>
            <a:ext uri="{FF2B5EF4-FFF2-40B4-BE49-F238E27FC236}">
              <a16:creationId xmlns:a16="http://schemas.microsoft.com/office/drawing/2014/main" id="{EC839BAB-06D8-4E18-8DB4-EC9C0193EAFD}"/>
            </a:ext>
            <a:ext uri="{147F2762-F138-4A5C-976F-8EAC2B608ADB}">
              <a16:predDERef xmlns:a16="http://schemas.microsoft.com/office/drawing/2014/main" pred="{395AB04E-4684-4C58-94FC-A3A5607891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2" name="Imagen 5" descr="http://40.75.99.166/orfeo3/iconos/flechaasc.gif">
          <a:extLst>
            <a:ext uri="{FF2B5EF4-FFF2-40B4-BE49-F238E27FC236}">
              <a16:creationId xmlns:a16="http://schemas.microsoft.com/office/drawing/2014/main" id="{9AB9B561-E682-476C-8FB6-5BF6D5DBBC25}"/>
            </a:ext>
            <a:ext uri="{147F2762-F138-4A5C-976F-8EAC2B608ADB}">
              <a16:predDERef xmlns:a16="http://schemas.microsoft.com/office/drawing/2014/main" pred="{3E9CFBD7-E8B8-474B-B48B-E14FBC6BCF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3" name="Imagen 6" descr="http://40.75.99.166/orfeo3/iconos/flechaasc.gif">
          <a:extLst>
            <a:ext uri="{FF2B5EF4-FFF2-40B4-BE49-F238E27FC236}">
              <a16:creationId xmlns:a16="http://schemas.microsoft.com/office/drawing/2014/main" id="{2D5D36D9-B5F8-44C2-8806-E32368E1DCD4}"/>
            </a:ext>
            <a:ext uri="{147F2762-F138-4A5C-976F-8EAC2B608ADB}">
              <a16:predDERef xmlns:a16="http://schemas.microsoft.com/office/drawing/2014/main" pred="{9D85F209-16CB-474B-9963-B5110960810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4" name="Imagen 5" descr="http://40.75.99.166/orfeo3/iconos/flechaasc.gif">
          <a:extLst>
            <a:ext uri="{FF2B5EF4-FFF2-40B4-BE49-F238E27FC236}">
              <a16:creationId xmlns:a16="http://schemas.microsoft.com/office/drawing/2014/main" id="{58E07B69-A11A-4A3E-B363-E038E05326EB}"/>
            </a:ext>
            <a:ext uri="{147F2762-F138-4A5C-976F-8EAC2B608ADB}">
              <a16:predDERef xmlns:a16="http://schemas.microsoft.com/office/drawing/2014/main" pred="{38368457-FF2E-4E13-B593-F4FD4C75292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5" name="Imagen 6" descr="http://40.75.99.166/orfeo3/iconos/flechaasc.gif">
          <a:extLst>
            <a:ext uri="{FF2B5EF4-FFF2-40B4-BE49-F238E27FC236}">
              <a16:creationId xmlns:a16="http://schemas.microsoft.com/office/drawing/2014/main" id="{DAEAE6E3-836E-45B9-8001-4FF1D9944EAB}"/>
            </a:ext>
            <a:ext uri="{147F2762-F138-4A5C-976F-8EAC2B608ADB}">
              <a16:predDERef xmlns:a16="http://schemas.microsoft.com/office/drawing/2014/main" pred="{C307D352-0A6D-49EB-8132-00BD157D7F7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6" name="Imagen 5" descr="http://40.75.99.166/orfeo3/iconos/flechaasc.gif">
          <a:extLst>
            <a:ext uri="{FF2B5EF4-FFF2-40B4-BE49-F238E27FC236}">
              <a16:creationId xmlns:a16="http://schemas.microsoft.com/office/drawing/2014/main" id="{CBC3233A-2083-48F9-9CD7-BCC901219BEB}"/>
            </a:ext>
            <a:ext uri="{147F2762-F138-4A5C-976F-8EAC2B608ADB}">
              <a16:predDERef xmlns:a16="http://schemas.microsoft.com/office/drawing/2014/main" pred="{137CC8CA-863A-40DD-BC90-0DCE95AA394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7" name="Imagen 6" descr="http://40.75.99.166/orfeo3/iconos/flechaasc.gif">
          <a:extLst>
            <a:ext uri="{FF2B5EF4-FFF2-40B4-BE49-F238E27FC236}">
              <a16:creationId xmlns:a16="http://schemas.microsoft.com/office/drawing/2014/main" id="{C3138B53-63C8-4DB1-B217-B8BBF5480708}"/>
            </a:ext>
            <a:ext uri="{147F2762-F138-4A5C-976F-8EAC2B608ADB}">
              <a16:predDERef xmlns:a16="http://schemas.microsoft.com/office/drawing/2014/main" pred="{CA95CF4F-8DE9-487B-BFEF-2DD376E0E1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8" name="Imagen 5" descr="http://40.75.99.166/orfeo3/iconos/flechaasc.gif">
          <a:extLst>
            <a:ext uri="{FF2B5EF4-FFF2-40B4-BE49-F238E27FC236}">
              <a16:creationId xmlns:a16="http://schemas.microsoft.com/office/drawing/2014/main" id="{2FD20C53-82F7-4AA5-B681-F90BC405E90B}"/>
            </a:ext>
            <a:ext uri="{147F2762-F138-4A5C-976F-8EAC2B608ADB}">
              <a16:predDERef xmlns:a16="http://schemas.microsoft.com/office/drawing/2014/main" pred="{F104CD76-C8D1-4057-AB24-7C8F48E851C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49" name="Imagen 6" descr="http://40.75.99.166/orfeo3/iconos/flechaasc.gif">
          <a:extLst>
            <a:ext uri="{FF2B5EF4-FFF2-40B4-BE49-F238E27FC236}">
              <a16:creationId xmlns:a16="http://schemas.microsoft.com/office/drawing/2014/main" id="{92D452A5-BFEB-4428-85D1-B0E4B4F7E125}"/>
            </a:ext>
            <a:ext uri="{147F2762-F138-4A5C-976F-8EAC2B608ADB}">
              <a16:predDERef xmlns:a16="http://schemas.microsoft.com/office/drawing/2014/main" pred="{02F3F39D-2E07-4533-9C36-CFD53BE3CAD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0" name="Imagen 5" descr="http://40.75.99.166/orfeo3/iconos/flechaasc.gif">
          <a:extLst>
            <a:ext uri="{FF2B5EF4-FFF2-40B4-BE49-F238E27FC236}">
              <a16:creationId xmlns:a16="http://schemas.microsoft.com/office/drawing/2014/main" id="{3B3BF4F7-9FDB-41A3-A633-E5BDAA6C3694}"/>
            </a:ext>
            <a:ext uri="{147F2762-F138-4A5C-976F-8EAC2B608ADB}">
              <a16:predDERef xmlns:a16="http://schemas.microsoft.com/office/drawing/2014/main" pred="{5188AAAC-8E2B-4831-B082-0BEFB397162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1" name="Imagen 6" descr="http://40.75.99.166/orfeo3/iconos/flechaasc.gif">
          <a:extLst>
            <a:ext uri="{FF2B5EF4-FFF2-40B4-BE49-F238E27FC236}">
              <a16:creationId xmlns:a16="http://schemas.microsoft.com/office/drawing/2014/main" id="{10484E45-E62E-442C-86DB-5F093882C0AB}"/>
            </a:ext>
            <a:ext uri="{147F2762-F138-4A5C-976F-8EAC2B608ADB}">
              <a16:predDERef xmlns:a16="http://schemas.microsoft.com/office/drawing/2014/main" pred="{785192BC-DE5B-4546-B803-BAA3ED58C75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2" name="Imagen 5" descr="http://40.75.99.166/orfeo3/iconos/flechaasc.gif">
          <a:extLst>
            <a:ext uri="{FF2B5EF4-FFF2-40B4-BE49-F238E27FC236}">
              <a16:creationId xmlns:a16="http://schemas.microsoft.com/office/drawing/2014/main" id="{E671295D-94D6-4D00-A8B1-F418A8067267}"/>
            </a:ext>
            <a:ext uri="{147F2762-F138-4A5C-976F-8EAC2B608ADB}">
              <a16:predDERef xmlns:a16="http://schemas.microsoft.com/office/drawing/2014/main" pred="{31B16E01-1CAA-41B0-84A0-7D5F6324A93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3" name="Imagen 6" descr="http://40.75.99.166/orfeo3/iconos/flechaasc.gif">
          <a:extLst>
            <a:ext uri="{FF2B5EF4-FFF2-40B4-BE49-F238E27FC236}">
              <a16:creationId xmlns:a16="http://schemas.microsoft.com/office/drawing/2014/main" id="{7476FDB3-112B-4B62-B16F-8038CB6B84B2}"/>
            </a:ext>
            <a:ext uri="{147F2762-F138-4A5C-976F-8EAC2B608ADB}">
              <a16:predDERef xmlns:a16="http://schemas.microsoft.com/office/drawing/2014/main" pred="{AE955232-AB37-48E1-B966-D657D0A41CE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4" name="Imagen 5" descr="http://40.75.99.166/orfeo3/iconos/flechaasc.gif">
          <a:extLst>
            <a:ext uri="{FF2B5EF4-FFF2-40B4-BE49-F238E27FC236}">
              <a16:creationId xmlns:a16="http://schemas.microsoft.com/office/drawing/2014/main" id="{80CCDE11-F61F-4D5C-AA63-C7BF7D4D743C}"/>
            </a:ext>
            <a:ext uri="{147F2762-F138-4A5C-976F-8EAC2B608ADB}">
              <a16:predDERef xmlns:a16="http://schemas.microsoft.com/office/drawing/2014/main" pred="{3B5018DA-3826-4DAF-AEDF-9E686E9ACA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5" name="Imagen 6" descr="http://40.75.99.166/orfeo3/iconos/flechaasc.gif">
          <a:extLst>
            <a:ext uri="{FF2B5EF4-FFF2-40B4-BE49-F238E27FC236}">
              <a16:creationId xmlns:a16="http://schemas.microsoft.com/office/drawing/2014/main" id="{F3C17A63-310E-4BB2-9941-838A58C973C9}"/>
            </a:ext>
            <a:ext uri="{147F2762-F138-4A5C-976F-8EAC2B608ADB}">
              <a16:predDERef xmlns:a16="http://schemas.microsoft.com/office/drawing/2014/main" pred="{CC83EB9A-47B9-4F5A-B705-9B328B4659B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6" name="Imagen 5" descr="http://40.75.99.166/orfeo3/iconos/flechaasc.gif">
          <a:extLst>
            <a:ext uri="{FF2B5EF4-FFF2-40B4-BE49-F238E27FC236}">
              <a16:creationId xmlns:a16="http://schemas.microsoft.com/office/drawing/2014/main" id="{A9C68ECF-4A6C-47C2-9302-6E904395B279}"/>
            </a:ext>
            <a:ext uri="{147F2762-F138-4A5C-976F-8EAC2B608ADB}">
              <a16:predDERef xmlns:a16="http://schemas.microsoft.com/office/drawing/2014/main" pred="{DA34D1E8-A871-4C82-BF34-2D23EC9A7B8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7" name="Imagen 6" descr="http://40.75.99.166/orfeo3/iconos/flechaasc.gif">
          <a:extLst>
            <a:ext uri="{FF2B5EF4-FFF2-40B4-BE49-F238E27FC236}">
              <a16:creationId xmlns:a16="http://schemas.microsoft.com/office/drawing/2014/main" id="{192A518D-D8E2-4105-B7D7-77D7F50C0E6A}"/>
            </a:ext>
            <a:ext uri="{147F2762-F138-4A5C-976F-8EAC2B608ADB}">
              <a16:predDERef xmlns:a16="http://schemas.microsoft.com/office/drawing/2014/main" pred="{B503C166-854B-482E-BA71-F31A9928053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8" name="Imagen 5" descr="http://40.75.99.166/orfeo3/iconos/flechaasc.gif">
          <a:extLst>
            <a:ext uri="{FF2B5EF4-FFF2-40B4-BE49-F238E27FC236}">
              <a16:creationId xmlns:a16="http://schemas.microsoft.com/office/drawing/2014/main" id="{BB543F50-6941-4110-BB0C-79216D93EC88}"/>
            </a:ext>
            <a:ext uri="{147F2762-F138-4A5C-976F-8EAC2B608ADB}">
              <a16:predDERef xmlns:a16="http://schemas.microsoft.com/office/drawing/2014/main" pred="{BEF5BAEB-8D95-4C07-BDC4-510A04A0C9B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59" name="Imagen 6" descr="http://40.75.99.166/orfeo3/iconos/flechaasc.gif">
          <a:extLst>
            <a:ext uri="{FF2B5EF4-FFF2-40B4-BE49-F238E27FC236}">
              <a16:creationId xmlns:a16="http://schemas.microsoft.com/office/drawing/2014/main" id="{C4D74AE3-DD1F-4FD9-999D-2E03BB37EE1C}"/>
            </a:ext>
            <a:ext uri="{147F2762-F138-4A5C-976F-8EAC2B608ADB}">
              <a16:predDERef xmlns:a16="http://schemas.microsoft.com/office/drawing/2014/main" pred="{D614DC7D-34F0-4E6F-89EE-E214E7C4A2A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0" name="Imagen 5" descr="http://40.75.99.166/orfeo3/iconos/flechaasc.gif">
          <a:extLst>
            <a:ext uri="{FF2B5EF4-FFF2-40B4-BE49-F238E27FC236}">
              <a16:creationId xmlns:a16="http://schemas.microsoft.com/office/drawing/2014/main" id="{63075361-D748-4E06-9D9A-088ABEE992EC}"/>
            </a:ext>
            <a:ext uri="{147F2762-F138-4A5C-976F-8EAC2B608ADB}">
              <a16:predDERef xmlns:a16="http://schemas.microsoft.com/office/drawing/2014/main" pred="{A8992CED-0815-4FD1-AB80-157A599DEC2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1" name="Imagen 6" descr="http://40.75.99.166/orfeo3/iconos/flechaasc.gif">
          <a:extLst>
            <a:ext uri="{FF2B5EF4-FFF2-40B4-BE49-F238E27FC236}">
              <a16:creationId xmlns:a16="http://schemas.microsoft.com/office/drawing/2014/main" id="{B0A0738F-E9B4-4257-943B-D5C17841180F}"/>
            </a:ext>
            <a:ext uri="{147F2762-F138-4A5C-976F-8EAC2B608ADB}">
              <a16:predDERef xmlns:a16="http://schemas.microsoft.com/office/drawing/2014/main" pred="{501E4316-C995-4E99-ABC6-D1DC1CEAB3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2" name="Imagen 5" descr="http://40.75.99.166/orfeo3/iconos/flechaasc.gif">
          <a:extLst>
            <a:ext uri="{FF2B5EF4-FFF2-40B4-BE49-F238E27FC236}">
              <a16:creationId xmlns:a16="http://schemas.microsoft.com/office/drawing/2014/main" id="{61C53BDF-C11A-455C-9F96-42163A1223DA}"/>
            </a:ext>
            <a:ext uri="{147F2762-F138-4A5C-976F-8EAC2B608ADB}">
              <a16:predDERef xmlns:a16="http://schemas.microsoft.com/office/drawing/2014/main" pred="{5BD59CBB-8B1E-4DE3-9B26-149C75DA755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3" name="Imagen 6" descr="http://40.75.99.166/orfeo3/iconos/flechaasc.gif">
          <a:extLst>
            <a:ext uri="{FF2B5EF4-FFF2-40B4-BE49-F238E27FC236}">
              <a16:creationId xmlns:a16="http://schemas.microsoft.com/office/drawing/2014/main" id="{F94E347B-BC43-4F12-A287-7EFC433C03E7}"/>
            </a:ext>
            <a:ext uri="{147F2762-F138-4A5C-976F-8EAC2B608ADB}">
              <a16:predDERef xmlns:a16="http://schemas.microsoft.com/office/drawing/2014/main" pred="{8107BAC0-87DE-4095-B33C-7ABA46F4BCC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4" name="Imagen 5" descr="http://40.75.99.166/orfeo3/iconos/flechaasc.gif">
          <a:extLst>
            <a:ext uri="{FF2B5EF4-FFF2-40B4-BE49-F238E27FC236}">
              <a16:creationId xmlns:a16="http://schemas.microsoft.com/office/drawing/2014/main" id="{5A3D7B6A-90D0-4088-BD78-0806ECDA2249}"/>
            </a:ext>
            <a:ext uri="{147F2762-F138-4A5C-976F-8EAC2B608ADB}">
              <a16:predDERef xmlns:a16="http://schemas.microsoft.com/office/drawing/2014/main" pred="{D78A6B54-0F12-4483-87F0-D20020CF155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5" name="Imagen 6" descr="http://40.75.99.166/orfeo3/iconos/flechaasc.gif">
          <a:extLst>
            <a:ext uri="{FF2B5EF4-FFF2-40B4-BE49-F238E27FC236}">
              <a16:creationId xmlns:a16="http://schemas.microsoft.com/office/drawing/2014/main" id="{F870AA82-2171-4E5D-9C4B-63F7517200D8}"/>
            </a:ext>
            <a:ext uri="{147F2762-F138-4A5C-976F-8EAC2B608ADB}">
              <a16:predDERef xmlns:a16="http://schemas.microsoft.com/office/drawing/2014/main" pred="{9D6F268A-A3EF-4F4D-9E6B-FE00D91558F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6" name="Imagen 5" descr="http://40.75.99.166/orfeo3/iconos/flechaasc.gif">
          <a:extLst>
            <a:ext uri="{FF2B5EF4-FFF2-40B4-BE49-F238E27FC236}">
              <a16:creationId xmlns:a16="http://schemas.microsoft.com/office/drawing/2014/main" id="{1C0F1927-8297-4501-BAF9-8C5B8BF130C9}"/>
            </a:ext>
            <a:ext uri="{147F2762-F138-4A5C-976F-8EAC2B608ADB}">
              <a16:predDERef xmlns:a16="http://schemas.microsoft.com/office/drawing/2014/main" pred="{265E89FA-5673-467B-A50F-48767C5D51A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7" name="Imagen 6" descr="http://40.75.99.166/orfeo3/iconos/flechaasc.gif">
          <a:extLst>
            <a:ext uri="{FF2B5EF4-FFF2-40B4-BE49-F238E27FC236}">
              <a16:creationId xmlns:a16="http://schemas.microsoft.com/office/drawing/2014/main" id="{C8A7FD8C-6F18-4FA2-A6E4-3B359FC63198}"/>
            </a:ext>
            <a:ext uri="{147F2762-F138-4A5C-976F-8EAC2B608ADB}">
              <a16:predDERef xmlns:a16="http://schemas.microsoft.com/office/drawing/2014/main" pred="{10882B1E-F6E0-498F-813C-6D209351680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8" name="Imagen 5" descr="http://40.75.99.166/orfeo3/iconos/flechaasc.gif">
          <a:extLst>
            <a:ext uri="{FF2B5EF4-FFF2-40B4-BE49-F238E27FC236}">
              <a16:creationId xmlns:a16="http://schemas.microsoft.com/office/drawing/2014/main" id="{829077FE-4843-4661-9D0F-CEAC55BA3937}"/>
            </a:ext>
            <a:ext uri="{147F2762-F138-4A5C-976F-8EAC2B608ADB}">
              <a16:predDERef xmlns:a16="http://schemas.microsoft.com/office/drawing/2014/main" pred="{32B37357-D0FB-4032-8113-07BCD7292FD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69" name="Imagen 6" descr="http://40.75.99.166/orfeo3/iconos/flechaasc.gif">
          <a:extLst>
            <a:ext uri="{FF2B5EF4-FFF2-40B4-BE49-F238E27FC236}">
              <a16:creationId xmlns:a16="http://schemas.microsoft.com/office/drawing/2014/main" id="{D36F9D36-E533-4DDD-9155-A3F863824D94}"/>
            </a:ext>
            <a:ext uri="{147F2762-F138-4A5C-976F-8EAC2B608ADB}">
              <a16:predDERef xmlns:a16="http://schemas.microsoft.com/office/drawing/2014/main" pred="{EA31827D-7676-4ECE-9A0E-3922A3623BD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70" name="Imagen 5" descr="http://40.75.99.166/orfeo3/iconos/flechaasc.gif">
          <a:extLst>
            <a:ext uri="{FF2B5EF4-FFF2-40B4-BE49-F238E27FC236}">
              <a16:creationId xmlns:a16="http://schemas.microsoft.com/office/drawing/2014/main" id="{B51786FA-6F7C-4534-AD27-57055567FC20}"/>
            </a:ext>
            <a:ext uri="{147F2762-F138-4A5C-976F-8EAC2B608ADB}">
              <a16:predDERef xmlns:a16="http://schemas.microsoft.com/office/drawing/2014/main" pred="{AF98BFC4-B681-4154-8668-BC8CC5FBCE1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71" name="Imagen 6" descr="http://40.75.99.166/orfeo3/iconos/flechaasc.gif">
          <a:extLst>
            <a:ext uri="{FF2B5EF4-FFF2-40B4-BE49-F238E27FC236}">
              <a16:creationId xmlns:a16="http://schemas.microsoft.com/office/drawing/2014/main" id="{009BE7BF-78DE-41EE-90F8-564349C9CC11}"/>
            </a:ext>
            <a:ext uri="{147F2762-F138-4A5C-976F-8EAC2B608ADB}">
              <a16:predDERef xmlns:a16="http://schemas.microsoft.com/office/drawing/2014/main" pred="{AF2B8CBE-1727-4725-83D7-119C356C60C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372" name="Imagen 2" descr="http://40.75.99.166/orfeo3/iconos/flechaasc.gif">
          <a:extLst>
            <a:ext uri="{FF2B5EF4-FFF2-40B4-BE49-F238E27FC236}">
              <a16:creationId xmlns:a16="http://schemas.microsoft.com/office/drawing/2014/main" id="{CE81DD9B-D808-4C39-B4AD-3D5677E0B138}"/>
            </a:ext>
            <a:ext uri="{147F2762-F138-4A5C-976F-8EAC2B608ADB}">
              <a16:predDERef xmlns:a16="http://schemas.microsoft.com/office/drawing/2014/main" pred="{680B939C-8F6A-4BE5-8015-CBA5C664951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373" name="Imagen 4" descr="http://40.75.99.166/orfeo3/iconos/flechaasc.gif">
          <a:extLst>
            <a:ext uri="{FF2B5EF4-FFF2-40B4-BE49-F238E27FC236}">
              <a16:creationId xmlns:a16="http://schemas.microsoft.com/office/drawing/2014/main" id="{1CDB441B-5FD8-4F3B-A21C-3E2EE19B38B4}"/>
            </a:ext>
            <a:ext uri="{147F2762-F138-4A5C-976F-8EAC2B608ADB}">
              <a16:predDERef xmlns:a16="http://schemas.microsoft.com/office/drawing/2014/main" pred="{4771E6D7-F249-4D5C-833B-AAD1192DE29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374" name="Imagen 6" descr="http://40.75.99.166/orfeo3/iconos/flechaasc.gif">
          <a:extLst>
            <a:ext uri="{FF2B5EF4-FFF2-40B4-BE49-F238E27FC236}">
              <a16:creationId xmlns:a16="http://schemas.microsoft.com/office/drawing/2014/main" id="{D16150A2-73BC-40D3-A936-28BDAD85532A}"/>
            </a:ext>
            <a:ext uri="{147F2762-F138-4A5C-976F-8EAC2B608ADB}">
              <a16:predDERef xmlns:a16="http://schemas.microsoft.com/office/drawing/2014/main" pred="{986B3D6C-A664-457C-AB89-6A5C805C2C4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375" name="Imagen 8" descr="http://40.75.99.166/orfeo3/iconos/flechaasc.gif">
          <a:extLst>
            <a:ext uri="{FF2B5EF4-FFF2-40B4-BE49-F238E27FC236}">
              <a16:creationId xmlns:a16="http://schemas.microsoft.com/office/drawing/2014/main" id="{7DB4C25F-7E02-4067-8B6C-D477B41369CB}"/>
            </a:ext>
            <a:ext uri="{147F2762-F138-4A5C-976F-8EAC2B608ADB}">
              <a16:predDERef xmlns:a16="http://schemas.microsoft.com/office/drawing/2014/main" pred="{F0EC12EA-FA6D-4449-B92D-F66358C2369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76" name="Imagen 4" descr="http://40.75.99.166/orfeo3/iconos/flechaasc.gif">
          <a:extLst>
            <a:ext uri="{FF2B5EF4-FFF2-40B4-BE49-F238E27FC236}">
              <a16:creationId xmlns:a16="http://schemas.microsoft.com/office/drawing/2014/main" id="{E9275ED6-33F3-4BCE-9516-05A820449459}"/>
            </a:ext>
            <a:ext uri="{147F2762-F138-4A5C-976F-8EAC2B608ADB}">
              <a16:predDERef xmlns:a16="http://schemas.microsoft.com/office/drawing/2014/main" pred="{6D67A187-C92E-404E-B789-578BC39A758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377" name="Imagen 2" descr="http://40.75.99.166/orfeo3/iconos/flechaasc.gif">
          <a:extLst>
            <a:ext uri="{FF2B5EF4-FFF2-40B4-BE49-F238E27FC236}">
              <a16:creationId xmlns:a16="http://schemas.microsoft.com/office/drawing/2014/main" id="{B403A0C7-FB8F-4A8C-AE39-3BE3E97A2807}"/>
            </a:ext>
            <a:ext uri="{147F2762-F138-4A5C-976F-8EAC2B608ADB}">
              <a16:predDERef xmlns:a16="http://schemas.microsoft.com/office/drawing/2014/main" pred="{B51B5D7F-7A85-49AC-9F04-BCBA7500244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114300</xdr:colOff>
      <xdr:row>0</xdr:row>
      <xdr:rowOff>110490</xdr:rowOff>
    </xdr:to>
    <xdr:pic>
      <xdr:nvPicPr>
        <xdr:cNvPr id="378" name="Imagen 12" descr="http://40.75.99.166/orfeo3/iconos/flechaasc.gif">
          <a:extLst>
            <a:ext uri="{FF2B5EF4-FFF2-40B4-BE49-F238E27FC236}">
              <a16:creationId xmlns:a16="http://schemas.microsoft.com/office/drawing/2014/main" id="{423DA370-FC71-49D8-8B08-E14A1A378A3A}"/>
            </a:ext>
            <a:ext uri="{147F2762-F138-4A5C-976F-8EAC2B608ADB}">
              <a16:predDERef xmlns:a16="http://schemas.microsoft.com/office/drawing/2014/main" pred="{18B2AA58-1B38-4D73-BA99-59DDDC8251A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379" name="Imagen 14" descr="http://40.75.99.166/orfeo3/iconos/flechaasc.gif">
          <a:extLst>
            <a:ext uri="{FF2B5EF4-FFF2-40B4-BE49-F238E27FC236}">
              <a16:creationId xmlns:a16="http://schemas.microsoft.com/office/drawing/2014/main" id="{306C057C-0155-48E3-B21A-B652D69CDA6B}"/>
            </a:ext>
            <a:ext uri="{147F2762-F138-4A5C-976F-8EAC2B608ADB}">
              <a16:predDERef xmlns:a16="http://schemas.microsoft.com/office/drawing/2014/main" pred="{3F6F56EA-BF52-4A6F-BFE6-1024E1DBE0A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0" name="Imagen 15" descr="http://40.75.99.166/orfeo3/iconos/flechaasc.gif">
          <a:extLst>
            <a:ext uri="{FF2B5EF4-FFF2-40B4-BE49-F238E27FC236}">
              <a16:creationId xmlns:a16="http://schemas.microsoft.com/office/drawing/2014/main" id="{978FE106-7243-4948-8F96-1FF52146B0E4}"/>
            </a:ext>
            <a:ext uri="{147F2762-F138-4A5C-976F-8EAC2B608ADB}">
              <a16:predDERef xmlns:a16="http://schemas.microsoft.com/office/drawing/2014/main" pred="{DE92A78E-6394-44D3-BB50-74C5F93BB3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1" name="Imagen 16" descr="http://40.75.99.166/orfeo3/iconos/flechaasc.gif">
          <a:extLst>
            <a:ext uri="{FF2B5EF4-FFF2-40B4-BE49-F238E27FC236}">
              <a16:creationId xmlns:a16="http://schemas.microsoft.com/office/drawing/2014/main" id="{7FE3C952-9B19-4DAA-BC6A-F8134846F025}"/>
            </a:ext>
            <a:ext uri="{147F2762-F138-4A5C-976F-8EAC2B608ADB}">
              <a16:predDERef xmlns:a16="http://schemas.microsoft.com/office/drawing/2014/main" pred="{7EF5059B-8040-4A5E-ADE7-FC51F1BE3B7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2" name="Imagen 4" descr="http://40.75.99.166/orfeo3/iconos/flechaasc.gif">
          <a:extLst>
            <a:ext uri="{FF2B5EF4-FFF2-40B4-BE49-F238E27FC236}">
              <a16:creationId xmlns:a16="http://schemas.microsoft.com/office/drawing/2014/main" id="{BB2804B7-50F7-4AAE-B2DB-16F050D22260}"/>
            </a:ext>
            <a:ext uri="{147F2762-F138-4A5C-976F-8EAC2B608ADB}">
              <a16:predDERef xmlns:a16="http://schemas.microsoft.com/office/drawing/2014/main" pred="{6D08C2ED-81A7-4E8A-9D54-372C7BED709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114300</xdr:colOff>
      <xdr:row>0</xdr:row>
      <xdr:rowOff>110490</xdr:rowOff>
    </xdr:to>
    <xdr:pic>
      <xdr:nvPicPr>
        <xdr:cNvPr id="383" name="Imagen 2" descr="http://40.75.99.166/orfeo3/iconos/flechaasc.gif">
          <a:extLst>
            <a:ext uri="{FF2B5EF4-FFF2-40B4-BE49-F238E27FC236}">
              <a16:creationId xmlns:a16="http://schemas.microsoft.com/office/drawing/2014/main" id="{A659BE1B-D09E-4741-AA26-4DA6159597A2}"/>
            </a:ext>
            <a:ext uri="{147F2762-F138-4A5C-976F-8EAC2B608ADB}">
              <a16:predDERef xmlns:a16="http://schemas.microsoft.com/office/drawing/2014/main" pred="{B8F63963-F56A-4CFF-BE1D-D5AC130BD4A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114300" cy="110490"/>
    <xdr:pic>
      <xdr:nvPicPr>
        <xdr:cNvPr id="384" name="Imagen 5" descr="http://40.75.99.166/orfeo3/iconos/flechaasc.gif">
          <a:extLst>
            <a:ext uri="{FF2B5EF4-FFF2-40B4-BE49-F238E27FC236}">
              <a16:creationId xmlns:a16="http://schemas.microsoft.com/office/drawing/2014/main" id="{8B3F30BA-976C-48D0-8DF5-9655A899CAB5}"/>
            </a:ext>
            <a:ext uri="{147F2762-F138-4A5C-976F-8EAC2B608ADB}">
              <a16:predDERef xmlns:a16="http://schemas.microsoft.com/office/drawing/2014/main" pred="{A4532DF9-8D56-4D21-BDAA-78225D1D968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5" name="Imagen 6" descr="http://40.75.99.166/orfeo3/iconos/flechaasc.gif">
          <a:extLst>
            <a:ext uri="{FF2B5EF4-FFF2-40B4-BE49-F238E27FC236}">
              <a16:creationId xmlns:a16="http://schemas.microsoft.com/office/drawing/2014/main" id="{6B586EAB-3000-48E7-846B-E30B1790BE29}"/>
            </a:ext>
            <a:ext uri="{147F2762-F138-4A5C-976F-8EAC2B608ADB}">
              <a16:predDERef xmlns:a16="http://schemas.microsoft.com/office/drawing/2014/main" pred="{DC9E5001-67F5-4423-BB5B-DC942AC6218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6" name="Imagen 5" descr="http://40.75.99.166/orfeo3/iconos/flechaasc.gif">
          <a:extLst>
            <a:ext uri="{FF2B5EF4-FFF2-40B4-BE49-F238E27FC236}">
              <a16:creationId xmlns:a16="http://schemas.microsoft.com/office/drawing/2014/main" id="{CF3A6303-4D46-4F65-A8EB-06197C84D346}"/>
            </a:ext>
            <a:ext uri="{147F2762-F138-4A5C-976F-8EAC2B608ADB}">
              <a16:predDERef xmlns:a16="http://schemas.microsoft.com/office/drawing/2014/main" pred="{C8C51248-4313-4BC6-8437-F9932845005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7" name="Imagen 6" descr="http://40.75.99.166/orfeo3/iconos/flechaasc.gif">
          <a:extLst>
            <a:ext uri="{FF2B5EF4-FFF2-40B4-BE49-F238E27FC236}">
              <a16:creationId xmlns:a16="http://schemas.microsoft.com/office/drawing/2014/main" id="{2628675C-242D-425B-B715-ACC40744E705}"/>
            </a:ext>
            <a:ext uri="{147F2762-F138-4A5C-976F-8EAC2B608ADB}">
              <a16:predDERef xmlns:a16="http://schemas.microsoft.com/office/drawing/2014/main" pred="{FBBF6466-1B60-4C66-8F15-AD2EBA40FFB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8" name="Imagen 5" descr="http://40.75.99.166/orfeo3/iconos/flechaasc.gif">
          <a:extLst>
            <a:ext uri="{FF2B5EF4-FFF2-40B4-BE49-F238E27FC236}">
              <a16:creationId xmlns:a16="http://schemas.microsoft.com/office/drawing/2014/main" id="{F92437D0-4D1B-41BE-9C30-3A2250BF3085}"/>
            </a:ext>
            <a:ext uri="{147F2762-F138-4A5C-976F-8EAC2B608ADB}">
              <a16:predDERef xmlns:a16="http://schemas.microsoft.com/office/drawing/2014/main" pred="{7B956B3E-113C-4661-8A3E-8AF1B53B1AD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89" name="Imagen 6" descr="http://40.75.99.166/orfeo3/iconos/flechaasc.gif">
          <a:extLst>
            <a:ext uri="{FF2B5EF4-FFF2-40B4-BE49-F238E27FC236}">
              <a16:creationId xmlns:a16="http://schemas.microsoft.com/office/drawing/2014/main" id="{EFA8D001-4BE6-4C6B-8696-A9D5DC1CB3F2}"/>
            </a:ext>
            <a:ext uri="{147F2762-F138-4A5C-976F-8EAC2B608ADB}">
              <a16:predDERef xmlns:a16="http://schemas.microsoft.com/office/drawing/2014/main" pred="{81093BED-3E27-4092-8D80-562DFC4E2F81}"/>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0" name="Imagen 5" descr="http://40.75.99.166/orfeo3/iconos/flechaasc.gif">
          <a:extLst>
            <a:ext uri="{FF2B5EF4-FFF2-40B4-BE49-F238E27FC236}">
              <a16:creationId xmlns:a16="http://schemas.microsoft.com/office/drawing/2014/main" id="{6FDFB723-4D63-4089-9669-9BF55C3031AB}"/>
            </a:ext>
            <a:ext uri="{147F2762-F138-4A5C-976F-8EAC2B608ADB}">
              <a16:predDERef xmlns:a16="http://schemas.microsoft.com/office/drawing/2014/main" pred="{A30E1003-87BE-4078-B1AE-57CE2EB22A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1" name="Imagen 6" descr="http://40.75.99.166/orfeo3/iconos/flechaasc.gif">
          <a:extLst>
            <a:ext uri="{FF2B5EF4-FFF2-40B4-BE49-F238E27FC236}">
              <a16:creationId xmlns:a16="http://schemas.microsoft.com/office/drawing/2014/main" id="{DC95A25D-8536-498C-B8B9-EE077608AB04}"/>
            </a:ext>
            <a:ext uri="{147F2762-F138-4A5C-976F-8EAC2B608ADB}">
              <a16:predDERef xmlns:a16="http://schemas.microsoft.com/office/drawing/2014/main" pred="{7B30868A-475D-4F2F-B17E-D31F97AA8D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2" name="Imagen 5" descr="http://40.75.99.166/orfeo3/iconos/flechaasc.gif">
          <a:extLst>
            <a:ext uri="{FF2B5EF4-FFF2-40B4-BE49-F238E27FC236}">
              <a16:creationId xmlns:a16="http://schemas.microsoft.com/office/drawing/2014/main" id="{170CD1B6-5110-45AE-801E-9292EC8FF030}"/>
            </a:ext>
            <a:ext uri="{147F2762-F138-4A5C-976F-8EAC2B608ADB}">
              <a16:predDERef xmlns:a16="http://schemas.microsoft.com/office/drawing/2014/main" pred="{9ABA6224-54AA-4E31-AC1F-75A8ACF210D4}"/>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3" name="Imagen 6" descr="http://40.75.99.166/orfeo3/iconos/flechaasc.gif">
          <a:extLst>
            <a:ext uri="{FF2B5EF4-FFF2-40B4-BE49-F238E27FC236}">
              <a16:creationId xmlns:a16="http://schemas.microsoft.com/office/drawing/2014/main" id="{049E9FC5-58F4-4DB1-8ED3-810495334E9F}"/>
            </a:ext>
            <a:ext uri="{147F2762-F138-4A5C-976F-8EAC2B608ADB}">
              <a16:predDERef xmlns:a16="http://schemas.microsoft.com/office/drawing/2014/main" pred="{E12CC6BB-2E98-4676-879B-1DA4A2D80E1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4" name="Imagen 5" descr="http://40.75.99.166/orfeo3/iconos/flechaasc.gif">
          <a:extLst>
            <a:ext uri="{FF2B5EF4-FFF2-40B4-BE49-F238E27FC236}">
              <a16:creationId xmlns:a16="http://schemas.microsoft.com/office/drawing/2014/main" id="{8047757A-FAD3-4A35-AA66-F2FD91D18FB8}"/>
            </a:ext>
            <a:ext uri="{147F2762-F138-4A5C-976F-8EAC2B608ADB}">
              <a16:predDERef xmlns:a16="http://schemas.microsoft.com/office/drawing/2014/main" pred="{06923C64-B184-439D-9214-517E87D0D62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5" name="Imagen 6" descr="http://40.75.99.166/orfeo3/iconos/flechaasc.gif">
          <a:extLst>
            <a:ext uri="{FF2B5EF4-FFF2-40B4-BE49-F238E27FC236}">
              <a16:creationId xmlns:a16="http://schemas.microsoft.com/office/drawing/2014/main" id="{DB403D84-713E-490C-B67A-6179E1D8D6CE}"/>
            </a:ext>
            <a:ext uri="{147F2762-F138-4A5C-976F-8EAC2B608ADB}">
              <a16:predDERef xmlns:a16="http://schemas.microsoft.com/office/drawing/2014/main" pred="{B709FA9C-04DC-48CA-9352-7D5C108212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6" name="Imagen 5" descr="http://40.75.99.166/orfeo3/iconos/flechaasc.gif">
          <a:extLst>
            <a:ext uri="{FF2B5EF4-FFF2-40B4-BE49-F238E27FC236}">
              <a16:creationId xmlns:a16="http://schemas.microsoft.com/office/drawing/2014/main" id="{D8E33B48-3DA2-42EB-846A-07E3DBB124E1}"/>
            </a:ext>
            <a:ext uri="{147F2762-F138-4A5C-976F-8EAC2B608ADB}">
              <a16:predDERef xmlns:a16="http://schemas.microsoft.com/office/drawing/2014/main" pred="{8733E3AE-644C-418E-9510-3A4D8115420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7" name="Imagen 6" descr="http://40.75.99.166/orfeo3/iconos/flechaasc.gif">
          <a:extLst>
            <a:ext uri="{FF2B5EF4-FFF2-40B4-BE49-F238E27FC236}">
              <a16:creationId xmlns:a16="http://schemas.microsoft.com/office/drawing/2014/main" id="{A2CFEB03-3072-4363-B4BE-ADDC7DBC1B4D}"/>
            </a:ext>
            <a:ext uri="{147F2762-F138-4A5C-976F-8EAC2B608ADB}">
              <a16:predDERef xmlns:a16="http://schemas.microsoft.com/office/drawing/2014/main" pred="{9D8F4EA5-627D-4E6E-A1AF-75B30D1E979A}"/>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8" name="Imagen 5" descr="http://40.75.99.166/orfeo3/iconos/flechaasc.gif">
          <a:extLst>
            <a:ext uri="{FF2B5EF4-FFF2-40B4-BE49-F238E27FC236}">
              <a16:creationId xmlns:a16="http://schemas.microsoft.com/office/drawing/2014/main" id="{D0FD9C55-CF1A-4411-B49B-AC1C69F74560}"/>
            </a:ext>
            <a:ext uri="{147F2762-F138-4A5C-976F-8EAC2B608ADB}">
              <a16:predDERef xmlns:a16="http://schemas.microsoft.com/office/drawing/2014/main" pred="{ABE5417A-A7BA-4F1D-BD6A-66974A7C740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399" name="Imagen 6" descr="http://40.75.99.166/orfeo3/iconos/flechaasc.gif">
          <a:extLst>
            <a:ext uri="{FF2B5EF4-FFF2-40B4-BE49-F238E27FC236}">
              <a16:creationId xmlns:a16="http://schemas.microsoft.com/office/drawing/2014/main" id="{A10EC164-1DDD-4F89-9B77-47B285C62C9C}"/>
            </a:ext>
            <a:ext uri="{147F2762-F138-4A5C-976F-8EAC2B608ADB}">
              <a16:predDERef xmlns:a16="http://schemas.microsoft.com/office/drawing/2014/main" pred="{89C92F1A-2E92-4677-8A53-4741DB52BFAD}"/>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0" name="Imagen 5" descr="http://40.75.99.166/orfeo3/iconos/flechaasc.gif">
          <a:extLst>
            <a:ext uri="{FF2B5EF4-FFF2-40B4-BE49-F238E27FC236}">
              <a16:creationId xmlns:a16="http://schemas.microsoft.com/office/drawing/2014/main" id="{DE9178CB-22F4-4E54-A194-FECB313A13FA}"/>
            </a:ext>
            <a:ext uri="{147F2762-F138-4A5C-976F-8EAC2B608ADB}">
              <a16:predDERef xmlns:a16="http://schemas.microsoft.com/office/drawing/2014/main" pred="{94F96839-D80C-4C04-A886-755442C3EA2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1" name="Imagen 6" descr="http://40.75.99.166/orfeo3/iconos/flechaasc.gif">
          <a:extLst>
            <a:ext uri="{FF2B5EF4-FFF2-40B4-BE49-F238E27FC236}">
              <a16:creationId xmlns:a16="http://schemas.microsoft.com/office/drawing/2014/main" id="{F76E9362-08D8-45CF-B038-350990804733}"/>
            </a:ext>
            <a:ext uri="{147F2762-F138-4A5C-976F-8EAC2B608ADB}">
              <a16:predDERef xmlns:a16="http://schemas.microsoft.com/office/drawing/2014/main" pred="{2F7206A5-2708-44FD-BF2E-1FEDE5D92DE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2" name="Imagen 5" descr="http://40.75.99.166/orfeo3/iconos/flechaasc.gif">
          <a:extLst>
            <a:ext uri="{FF2B5EF4-FFF2-40B4-BE49-F238E27FC236}">
              <a16:creationId xmlns:a16="http://schemas.microsoft.com/office/drawing/2014/main" id="{1D4112AA-2BE6-4DC8-B4D9-0D205F49D0F9}"/>
            </a:ext>
            <a:ext uri="{147F2762-F138-4A5C-976F-8EAC2B608ADB}">
              <a16:predDERef xmlns:a16="http://schemas.microsoft.com/office/drawing/2014/main" pred="{37A7CE50-E221-4D34-91AE-5FCE936BAA2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3" name="Imagen 6" descr="http://40.75.99.166/orfeo3/iconos/flechaasc.gif">
          <a:extLst>
            <a:ext uri="{FF2B5EF4-FFF2-40B4-BE49-F238E27FC236}">
              <a16:creationId xmlns:a16="http://schemas.microsoft.com/office/drawing/2014/main" id="{E17EA2E7-0672-4BA1-B901-858E0C6496A2}"/>
            </a:ext>
            <a:ext uri="{147F2762-F138-4A5C-976F-8EAC2B608ADB}">
              <a16:predDERef xmlns:a16="http://schemas.microsoft.com/office/drawing/2014/main" pred="{84CDD8C8-BDFA-43D7-8998-E44CFC01ED4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4" name="Imagen 5" descr="http://40.75.99.166/orfeo3/iconos/flechaasc.gif">
          <a:extLst>
            <a:ext uri="{FF2B5EF4-FFF2-40B4-BE49-F238E27FC236}">
              <a16:creationId xmlns:a16="http://schemas.microsoft.com/office/drawing/2014/main" id="{2E3D55F9-2D4A-4152-9108-2C269CC4A9DA}"/>
            </a:ext>
            <a:ext uri="{147F2762-F138-4A5C-976F-8EAC2B608ADB}">
              <a16:predDERef xmlns:a16="http://schemas.microsoft.com/office/drawing/2014/main" pred="{709EE270-A321-452F-BA1E-1675820368F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5" name="Imagen 6" descr="http://40.75.99.166/orfeo3/iconos/flechaasc.gif">
          <a:extLst>
            <a:ext uri="{FF2B5EF4-FFF2-40B4-BE49-F238E27FC236}">
              <a16:creationId xmlns:a16="http://schemas.microsoft.com/office/drawing/2014/main" id="{B886889D-1C6B-4DC0-9B59-62CE4861696D}"/>
            </a:ext>
            <a:ext uri="{147F2762-F138-4A5C-976F-8EAC2B608ADB}">
              <a16:predDERef xmlns:a16="http://schemas.microsoft.com/office/drawing/2014/main" pred="{03C91440-0A8D-4344-8C1D-C0B02884F92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6" name="Imagen 5" descr="http://40.75.99.166/orfeo3/iconos/flechaasc.gif">
          <a:extLst>
            <a:ext uri="{FF2B5EF4-FFF2-40B4-BE49-F238E27FC236}">
              <a16:creationId xmlns:a16="http://schemas.microsoft.com/office/drawing/2014/main" id="{C5A764EF-764F-432C-B707-7F296CCC146E}"/>
            </a:ext>
            <a:ext uri="{147F2762-F138-4A5C-976F-8EAC2B608ADB}">
              <a16:predDERef xmlns:a16="http://schemas.microsoft.com/office/drawing/2014/main" pred="{E1D549F4-FD21-4C77-94AB-BAFB28D7082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7" name="Imagen 6" descr="http://40.75.99.166/orfeo3/iconos/flechaasc.gif">
          <a:extLst>
            <a:ext uri="{FF2B5EF4-FFF2-40B4-BE49-F238E27FC236}">
              <a16:creationId xmlns:a16="http://schemas.microsoft.com/office/drawing/2014/main" id="{382D0E15-64EE-4A6C-AED2-DDF9E9DE158B}"/>
            </a:ext>
            <a:ext uri="{147F2762-F138-4A5C-976F-8EAC2B608ADB}">
              <a16:predDERef xmlns:a16="http://schemas.microsoft.com/office/drawing/2014/main" pred="{1F8EAF25-4B76-44CA-B58B-9125B4F3C8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8" name="Imagen 5" descr="http://40.75.99.166/orfeo3/iconos/flechaasc.gif">
          <a:extLst>
            <a:ext uri="{FF2B5EF4-FFF2-40B4-BE49-F238E27FC236}">
              <a16:creationId xmlns:a16="http://schemas.microsoft.com/office/drawing/2014/main" id="{37EB0077-CC3A-480D-B50C-E3D97096CC8F}"/>
            </a:ext>
            <a:ext uri="{147F2762-F138-4A5C-976F-8EAC2B608ADB}">
              <a16:predDERef xmlns:a16="http://schemas.microsoft.com/office/drawing/2014/main" pred="{FF75383C-8298-43A5-9491-8007FE45976C}"/>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09" name="Imagen 6" descr="http://40.75.99.166/orfeo3/iconos/flechaasc.gif">
          <a:extLst>
            <a:ext uri="{FF2B5EF4-FFF2-40B4-BE49-F238E27FC236}">
              <a16:creationId xmlns:a16="http://schemas.microsoft.com/office/drawing/2014/main" id="{C578715C-E4DD-4D92-86C2-33A4684A4467}"/>
            </a:ext>
            <a:ext uri="{147F2762-F138-4A5C-976F-8EAC2B608ADB}">
              <a16:predDERef xmlns:a16="http://schemas.microsoft.com/office/drawing/2014/main" pred="{4FE8ADD8-7805-4AE7-877B-50A494B2CB93}"/>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0" name="Imagen 5" descr="http://40.75.99.166/orfeo3/iconos/flechaasc.gif">
          <a:extLst>
            <a:ext uri="{FF2B5EF4-FFF2-40B4-BE49-F238E27FC236}">
              <a16:creationId xmlns:a16="http://schemas.microsoft.com/office/drawing/2014/main" id="{BE86028B-F9AD-41F9-909B-542A0A620913}"/>
            </a:ext>
            <a:ext uri="{147F2762-F138-4A5C-976F-8EAC2B608ADB}">
              <a16:predDERef xmlns:a16="http://schemas.microsoft.com/office/drawing/2014/main" pred="{64976366-6602-450C-9A55-E27B6FA41155}"/>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1" name="Imagen 6" descr="http://40.75.99.166/orfeo3/iconos/flechaasc.gif">
          <a:extLst>
            <a:ext uri="{FF2B5EF4-FFF2-40B4-BE49-F238E27FC236}">
              <a16:creationId xmlns:a16="http://schemas.microsoft.com/office/drawing/2014/main" id="{5B69B932-6CD0-4F84-A93C-97570C5A2975}"/>
            </a:ext>
            <a:ext uri="{147F2762-F138-4A5C-976F-8EAC2B608ADB}">
              <a16:predDERef xmlns:a16="http://schemas.microsoft.com/office/drawing/2014/main" pred="{2707ADF4-85B1-4BEC-86F9-87EB391EEDEE}"/>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2" name="Imagen 5" descr="http://40.75.99.166/orfeo3/iconos/flechaasc.gif">
          <a:extLst>
            <a:ext uri="{FF2B5EF4-FFF2-40B4-BE49-F238E27FC236}">
              <a16:creationId xmlns:a16="http://schemas.microsoft.com/office/drawing/2014/main" id="{28BDCE95-72A5-406A-BDA1-68D707E16548}"/>
            </a:ext>
            <a:ext uri="{147F2762-F138-4A5C-976F-8EAC2B608ADB}">
              <a16:predDERef xmlns:a16="http://schemas.microsoft.com/office/drawing/2014/main" pred="{87BBBEBD-5BF7-4117-9839-524592AF1AD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3" name="Imagen 6" descr="http://40.75.99.166/orfeo3/iconos/flechaasc.gif">
          <a:extLst>
            <a:ext uri="{FF2B5EF4-FFF2-40B4-BE49-F238E27FC236}">
              <a16:creationId xmlns:a16="http://schemas.microsoft.com/office/drawing/2014/main" id="{6B4BC948-D82D-44C2-8505-2CFC18C0A4A8}"/>
            </a:ext>
            <a:ext uri="{147F2762-F138-4A5C-976F-8EAC2B608ADB}">
              <a16:predDERef xmlns:a16="http://schemas.microsoft.com/office/drawing/2014/main" pred="{4BFA2DB8-6470-4DCD-AC45-212A52298A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4" name="Imagen 5" descr="http://40.75.99.166/orfeo3/iconos/flechaasc.gif">
          <a:extLst>
            <a:ext uri="{FF2B5EF4-FFF2-40B4-BE49-F238E27FC236}">
              <a16:creationId xmlns:a16="http://schemas.microsoft.com/office/drawing/2014/main" id="{2C1ABE13-9B3D-4CF0-92ED-CC8560E3E38A}"/>
            </a:ext>
            <a:ext uri="{147F2762-F138-4A5C-976F-8EAC2B608ADB}">
              <a16:predDERef xmlns:a16="http://schemas.microsoft.com/office/drawing/2014/main" pred="{4439FFA6-8FFA-4F2E-9742-4AEFCF0B707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5" name="Imagen 6" descr="http://40.75.99.166/orfeo3/iconos/flechaasc.gif">
          <a:extLst>
            <a:ext uri="{FF2B5EF4-FFF2-40B4-BE49-F238E27FC236}">
              <a16:creationId xmlns:a16="http://schemas.microsoft.com/office/drawing/2014/main" id="{507509EB-9D2E-48D7-A540-5064A7E7E46D}"/>
            </a:ext>
            <a:ext uri="{147F2762-F138-4A5C-976F-8EAC2B608ADB}">
              <a16:predDERef xmlns:a16="http://schemas.microsoft.com/office/drawing/2014/main" pred="{E5118049-FC01-4F31-BBC8-4494911B6C1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6" name="Imagen 5" descr="http://40.75.99.166/orfeo3/iconos/flechaasc.gif">
          <a:extLst>
            <a:ext uri="{FF2B5EF4-FFF2-40B4-BE49-F238E27FC236}">
              <a16:creationId xmlns:a16="http://schemas.microsoft.com/office/drawing/2014/main" id="{4D15E550-A285-4EFA-BE7B-0668235514F0}"/>
            </a:ext>
            <a:ext uri="{147F2762-F138-4A5C-976F-8EAC2B608ADB}">
              <a16:predDERef xmlns:a16="http://schemas.microsoft.com/office/drawing/2014/main" pred="{815001C8-A98C-4357-8FB4-4F7BD9AD47C7}"/>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7" name="Imagen 6" descr="http://40.75.99.166/orfeo3/iconos/flechaasc.gif">
          <a:extLst>
            <a:ext uri="{FF2B5EF4-FFF2-40B4-BE49-F238E27FC236}">
              <a16:creationId xmlns:a16="http://schemas.microsoft.com/office/drawing/2014/main" id="{15A95EC3-C39B-4500-A52D-01AB9EB6D98B}"/>
            </a:ext>
            <a:ext uri="{147F2762-F138-4A5C-976F-8EAC2B608ADB}">
              <a16:predDERef xmlns:a16="http://schemas.microsoft.com/office/drawing/2014/main" pred="{7A5C2B40-5508-4A0B-945D-3B40538C5F7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8" name="Imagen 5" descr="http://40.75.99.166/orfeo3/iconos/flechaasc.gif">
          <a:extLst>
            <a:ext uri="{FF2B5EF4-FFF2-40B4-BE49-F238E27FC236}">
              <a16:creationId xmlns:a16="http://schemas.microsoft.com/office/drawing/2014/main" id="{A27FEF07-7BEF-4D25-866D-6C613B424D42}"/>
            </a:ext>
            <a:ext uri="{147F2762-F138-4A5C-976F-8EAC2B608ADB}">
              <a16:predDERef xmlns:a16="http://schemas.microsoft.com/office/drawing/2014/main" pred="{383A6B0F-8352-431F-BE34-E164B930B522}"/>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19" name="Imagen 6" descr="http://40.75.99.166/orfeo3/iconos/flechaasc.gif">
          <a:extLst>
            <a:ext uri="{FF2B5EF4-FFF2-40B4-BE49-F238E27FC236}">
              <a16:creationId xmlns:a16="http://schemas.microsoft.com/office/drawing/2014/main" id="{574B4422-DE87-4A05-83AF-2EA59514F36E}"/>
            </a:ext>
            <a:ext uri="{147F2762-F138-4A5C-976F-8EAC2B608ADB}">
              <a16:predDERef xmlns:a16="http://schemas.microsoft.com/office/drawing/2014/main" pred="{D2083FFA-49C3-4711-BCF0-B90FE50CE1E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20" name="Imagen 5" descr="http://40.75.99.166/orfeo3/iconos/flechaasc.gif">
          <a:extLst>
            <a:ext uri="{FF2B5EF4-FFF2-40B4-BE49-F238E27FC236}">
              <a16:creationId xmlns:a16="http://schemas.microsoft.com/office/drawing/2014/main" id="{B0EBEB8F-4753-40AB-9755-6C2D092A8D0C}"/>
            </a:ext>
            <a:ext uri="{147F2762-F138-4A5C-976F-8EAC2B608ADB}">
              <a16:predDERef xmlns:a16="http://schemas.microsoft.com/office/drawing/2014/main" pred="{4456686B-C18D-4199-B8CC-3B74B9E037FF}"/>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114300" cy="110490"/>
    <xdr:pic>
      <xdr:nvPicPr>
        <xdr:cNvPr id="421" name="Imagen 6" descr="http://40.75.99.166/orfeo3/iconos/flechaasc.gif">
          <a:extLst>
            <a:ext uri="{FF2B5EF4-FFF2-40B4-BE49-F238E27FC236}">
              <a16:creationId xmlns:a16="http://schemas.microsoft.com/office/drawing/2014/main" id="{55239394-B9BA-4CF9-8AE0-7FF7B0E873CA}"/>
            </a:ext>
            <a:ext uri="{147F2762-F138-4A5C-976F-8EAC2B608ADB}">
              <a16:predDERef xmlns:a16="http://schemas.microsoft.com/office/drawing/2014/main" pred="{0C89FBD8-13CE-4E83-8351-73067D18D0CB}"/>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 cy="110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95250</xdr:colOff>
      <xdr:row>0</xdr:row>
      <xdr:rowOff>0</xdr:rowOff>
    </xdr:from>
    <xdr:to>
      <xdr:col>7</xdr:col>
      <xdr:colOff>95250</xdr:colOff>
      <xdr:row>8</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8</xdr:row>
      <xdr:rowOff>47624</xdr:rowOff>
    </xdr:from>
    <xdr:to>
      <xdr:col>7</xdr:col>
      <xdr:colOff>66675</xdr:colOff>
      <xdr:row>17</xdr:row>
      <xdr:rowOff>19050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123825</xdr:colOff>
      <xdr:row>28</xdr:row>
      <xdr:rowOff>152400</xdr:rowOff>
    </xdr:from>
    <xdr:to>
      <xdr:col>8</xdr:col>
      <xdr:colOff>504825</xdr:colOff>
      <xdr:row>44</xdr:row>
      <xdr:rowOff>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76200</xdr:colOff>
      <xdr:row>51</xdr:row>
      <xdr:rowOff>133350</xdr:rowOff>
    </xdr:from>
    <xdr:to>
      <xdr:col>9</xdr:col>
      <xdr:colOff>47625</xdr:colOff>
      <xdr:row>65</xdr:row>
      <xdr:rowOff>133350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114300</xdr:colOff>
      <xdr:row>66</xdr:row>
      <xdr:rowOff>9525</xdr:rowOff>
    </xdr:from>
    <xdr:to>
      <xdr:col>8</xdr:col>
      <xdr:colOff>495300</xdr:colOff>
      <xdr:row>78</xdr:row>
      <xdr:rowOff>19050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104775</xdr:colOff>
      <xdr:row>79</xdr:row>
      <xdr:rowOff>66675</xdr:rowOff>
    </xdr:from>
    <xdr:to>
      <xdr:col>8</xdr:col>
      <xdr:colOff>485775</xdr:colOff>
      <xdr:row>88</xdr:row>
      <xdr:rowOff>76200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142875</xdr:colOff>
      <xdr:row>88</xdr:row>
      <xdr:rowOff>142875</xdr:rowOff>
    </xdr:from>
    <xdr:to>
      <xdr:col>8</xdr:col>
      <xdr:colOff>161925</xdr:colOff>
      <xdr:row>98</xdr:row>
      <xdr:rowOff>85725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180975</xdr:colOff>
      <xdr:row>99</xdr:row>
      <xdr:rowOff>47625</xdr:rowOff>
    </xdr:from>
    <xdr:to>
      <xdr:col>8</xdr:col>
      <xdr:colOff>561975</xdr:colOff>
      <xdr:row>113</xdr:row>
      <xdr:rowOff>47625</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433387</xdr:colOff>
      <xdr:row>114</xdr:row>
      <xdr:rowOff>95250</xdr:rowOff>
    </xdr:from>
    <xdr:to>
      <xdr:col>9</xdr:col>
      <xdr:colOff>814387</xdr:colOff>
      <xdr:row>129</xdr:row>
      <xdr:rowOff>123825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anessa Alvarez" refreshedDate="45484.877860532404" createdVersion="6" refreshedVersion="6" minRefreshableVersion="3" recordCount="160">
  <cacheSource type="worksheet">
    <worksheetSource ref="A1:Y161" sheet="PQRSD JUNIO"/>
  </cacheSource>
  <cacheFields count="25">
    <cacheField name="Canal Oficial de Entrada" numFmtId="0">
      <sharedItems count="1">
        <s v="Canal escrito "/>
      </sharedItems>
    </cacheField>
    <cacheField name="Servicio de Entrada" numFmtId="0">
      <sharedItems count="1">
        <s v="correo electronico "/>
      </sharedItems>
    </cacheField>
    <cacheField name="Departamento" numFmtId="0">
      <sharedItems count="27">
        <s v="Bolívar"/>
        <s v="Atlántico"/>
        <s v="Cauca"/>
        <s v="valle del cauca"/>
        <s v="Cundinamarca"/>
        <s v="Antioquia"/>
        <s v="santander"/>
        <s v="Meta"/>
        <s v="Putumayo"/>
        <s v="Caldas"/>
        <s v="Cesar"/>
        <s v="quindio"/>
        <s v="Huila"/>
        <s v="risaralda"/>
        <s v="Boyacá"/>
        <s v="Chocó"/>
        <s v="Sucre"/>
        <s v="tolima"/>
        <s v="Casanare"/>
        <s v="magdalena "/>
        <s v="nariño"/>
        <s v="norte de santander"/>
        <s v="vichada"/>
        <s v="Guaviare"/>
        <s v="la guajira"/>
        <s v="Córdoba"/>
        <s v="Caquetá"/>
      </sharedItems>
    </cacheField>
    <cacheField name="Peticionario" numFmtId="0">
      <sharedItems/>
    </cacheField>
    <cacheField name="Naturaleza jurídica del peticionario" numFmtId="0">
      <sharedItems count="6">
        <s v="Persona natural"/>
        <s v="Entidad bomberil"/>
        <s v="Entidad territorial"/>
        <s v="Entidad pública"/>
        <s v="anonimo"/>
        <s v="Entidad Nacional" u="1"/>
      </sharedItems>
    </cacheField>
    <cacheField name="Tema de Consulta" numFmtId="0">
      <sharedItems count="5">
        <s v="Administrativo"/>
        <s v="Acompañamiento jurídico"/>
        <s v="Recursos para bomberos"/>
        <s v="Legislación bomberil"/>
        <s v="Educacion bomberil"/>
      </sharedItems>
    </cacheField>
    <cacheField name="Asunto" numFmtId="0">
      <sharedItems/>
    </cacheField>
    <cacheField name="Responsable" numFmtId="0">
      <sharedItems containsBlank="1"/>
    </cacheField>
    <cacheField name="Área" numFmtId="0">
      <sharedItems count="3">
        <s v="SUBDIRECCIÓN ADMINISTRATIVA Y FINANCIERA"/>
        <s v="SUBDIRECCIÓN ESTRATÉGICA Y DE COORDINACIÓN BOMBERIL"/>
        <s v="Direccion General"/>
      </sharedItems>
    </cacheField>
    <cacheField name="Dependencia" numFmtId="0">
      <sharedItems containsBlank="1"/>
    </cacheField>
    <cacheField name="Tipo de petición" numFmtId="0">
      <sharedItems count="2">
        <s v="Petición interés particular"/>
        <s v="Petición de interés general"/>
      </sharedItems>
    </cacheField>
    <cacheField name="Tiempo de respuesta legal" numFmtId="0">
      <sharedItems containsSemiMixedTypes="0" containsString="0" containsNumber="1" containsInteger="1" minValue="15" maxValue="15"/>
    </cacheField>
    <cacheField name="RADICADO" numFmtId="0">
      <sharedItems/>
    </cacheField>
    <cacheField name="Fecha" numFmtId="0">
      <sharedItems containsDate="1" containsMixedTypes="1" minDate="2024-06-04T05:30:29" maxDate="2024-06-04T05:30:29"/>
    </cacheField>
    <cacheField name="Número de salida" numFmtId="0">
      <sharedItems containsBlank="1"/>
    </cacheField>
    <cacheField name="Fecha de salida" numFmtId="0">
      <sharedItems containsSemiMixedTypes="0" containsNonDate="0" containsDate="1" containsString="0" minDate="2024-06-05T00:00:00" maxDate="2024-07-12T00:00:00"/>
    </cacheField>
    <cacheField name="Tiempos de atencion " numFmtId="1">
      <sharedItems containsSemiMixedTypes="0" containsString="0" containsNumber="1" containsInteger="1" minValue="2" maxValue="29"/>
    </cacheField>
    <cacheField name="Días hábiles" numFmtId="0">
      <sharedItems containsSemiMixedTypes="0" containsString="0" containsNumber="1" containsInteger="1" minValue="1" maxValue="28"/>
    </cacheField>
    <cacheField name="Estado" numFmtId="14">
      <sharedItems count="4">
        <s v="Cumplida"/>
        <s v="Vencida"/>
        <s v="En proceso "/>
        <s v="Extemporánea"/>
      </sharedItems>
    </cacheField>
    <cacheField name="Observaciones" numFmtId="0">
      <sharedItems containsBlank="1" longText="1"/>
    </cacheField>
    <cacheField name="FECHA DIGITALIZACIÓN DOCUMENTO DE RESPUESTA" numFmtId="0">
      <sharedItems containsNonDate="0" containsDate="1" containsString="0" containsBlank="1" minDate="2024-06-05T00:00:00" maxDate="2024-07-20T00:00:00"/>
    </cacheField>
    <cacheField name="TIPO DE DOCUMENTO SALIDA" numFmtId="0">
      <sharedItems containsBlank="1"/>
    </cacheField>
    <cacheField name="ENVIAR POR CORREO ELECTRÓNICO" numFmtId="0">
      <sharedItems containsBlank="1"/>
    </cacheField>
    <cacheField name="ENVIAR POR CORREO TERRESTRE #PLANILLA" numFmtId="0">
      <sharedItems containsBlank="1"/>
    </cacheField>
    <cacheField name="OBSERVACIONES ATENCIÓN CIUDADA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0">
  <r>
    <x v="0"/>
    <x v="0"/>
    <x v="0"/>
    <s v="jorge rafael  de avila  zerda"/>
    <x v="0"/>
    <x v="0"/>
    <s v="RV: Se emitió respuesta a su radicado"/>
    <s v="Anjhydalid Viviana Ruales Escobar"/>
    <x v="0"/>
    <s v="GESTIÓN DE ASUNTOS DISCIPLINARIOS"/>
    <x v="0"/>
    <n v="15"/>
    <s v="2024-114-001767-5"/>
    <s v="2024-06-17 09:02:58"/>
    <s v="2024-314-000782-1"/>
    <d v="2024-06-17T00:00:00"/>
    <n v="2"/>
    <n v="1"/>
    <x v="0"/>
    <s v="Enviar respuesta por correo 2024-06-17 11:23:41_x000a_Usuario: Anjhydalid Viviana Ruales Escobar_x000a__x000a_Dependencia: GESTIÓN DE ASUNTOS DISCIPLINARIOS_x000a__x000a_Observación: Se envió el radicado al(los) cliente(s) con el correo registrado angieruales111@hotmail.com, georgedeavila77@hotmail.com, georgedeavila77@hotmail.com"/>
    <d v="2024-06-17T11:19:03"/>
    <s v="pdf"/>
    <s v="si"/>
    <s v="n/a"/>
    <m/>
  </r>
  <r>
    <x v="0"/>
    <x v="0"/>
    <x v="1"/>
    <s v="CUERPO DE BOMBEROS VOLUNTARIOS DE MOGOTES  sin información"/>
    <x v="1"/>
    <x v="0"/>
    <s v="Solcitud de reenvio de oficio enviado por la DNBC a radicado No. 2024-211-000445-1 a nuestro Cuerpo de Bomberos Voluntarios de Mogotes."/>
    <s v="Andrea Bibiana Castañeda Durán"/>
    <x v="1"/>
    <s v="FORMULACIÓN, ACTUALIZACIÓN, NORMATIVA Y OPERATIVA"/>
    <x v="0"/>
    <n v="15"/>
    <s v="2024-114-000702-2"/>
    <s v="2024-06-04 09:58:55"/>
    <m/>
    <d v="2024-07-08T00:00:00"/>
    <n v="24"/>
    <n v="23"/>
    <x v="1"/>
    <s v="Reasignar Radicado 2024-06-13 11:17:11_x000a_Usuario: Juan Pablo Ardila Figueroa_x000a__x000a_Dependencia: FORMULACIÓN, ACTUALIZACIÓN ,ACOMPAÑAMINETO NORMATIVO Y OPERATIVO_x000a__x000a_Observación: Se reasignó el radicado al usuario: Andrea Bibiana Castañeda Durán con la siguiente observación: Para conocimiento y tramite de respuesta."/>
    <m/>
    <m/>
    <m/>
    <m/>
    <m/>
  </r>
  <r>
    <x v="0"/>
    <x v="0"/>
    <x v="1"/>
    <s v="LUIS FERNANDO -- --"/>
    <x v="2"/>
    <x v="0"/>
    <s v="SOLICITUD RESPUESTA A DERECHOS DE PETICION"/>
    <s v="Jorge Enrique Restrepo Sanguino"/>
    <x v="1"/>
    <s v="FORMULACIÓN, ACTUALIZACIÓN, NORMATIVA Y OPERATIVA"/>
    <x v="0"/>
    <n v="15"/>
    <s v="2024-114-000716-2"/>
    <s v="2024-06-04 12:08:37"/>
    <m/>
    <d v="2024-07-08T00:00:00"/>
    <n v="24"/>
    <n v="23"/>
    <x v="1"/>
    <s v="easignar Radicado 2024-06-20 16:30:42_x000a_Usuario: Juan Pablo Ardila Figueroa_x000a__x000a_Dependencia: FORMULACIÓN, ACTUALIZACIÓN ,ACOMPAÑAMINETO NORMATIVO Y OPERATIVO_x000a__x000a_Observación: Se reasignó el radicado al usuario: Jorge Enrique Restrepo Sanguino con la siguiente observación: Dr. Jorge proyectar respuesta gracias."/>
    <m/>
    <m/>
    <m/>
    <m/>
    <m/>
  </r>
  <r>
    <x v="0"/>
    <x v="0"/>
    <x v="2"/>
    <s v="CUERPO DE BOMBEROS VOLUNTARIOS DE ARGELIA - CAUCA  sin información"/>
    <x v="1"/>
    <x v="0"/>
    <s v="Notificación de dificil situación Bomberos Voluntarios Argelia Cauca."/>
    <s v="Jorge Enrique Restrepo Sanguino"/>
    <x v="1"/>
    <s v="FORMULACIÓN, ACTUALIZACIÓN, NORMATIVA Y OPERATIVA"/>
    <x v="1"/>
    <n v="15"/>
    <s v="2024-114-001712-5"/>
    <s v="2024-06-04 12:12:20"/>
    <m/>
    <d v="2024-07-08T00:00:00"/>
    <n v="24"/>
    <n v="23"/>
    <x v="1"/>
    <s v="Reasignar Radicado 2024-06-12 16:19:14_x000a_Usuario: Juan Pablo Ardila Figueroa_x000a__x000a_Dependencia: FORMULACIÓN, ACTUALIZACIÓN ,ACOMPAÑAMINETO NORMATIVO Y OPERATIVO_x000a__x000a_Observación: Se reasignó el radicado al usuario: Jorge Enrique Restrepo Sanguino con la siguiente observación: Solicitar al alcalde información sobre el contrato y los recursos disponibles y apropiados, con copia a la personería y procuraduría"/>
    <m/>
    <m/>
    <m/>
    <m/>
    <m/>
  </r>
  <r>
    <x v="0"/>
    <x v="0"/>
    <x v="1"/>
    <s v="Angelica Xiomara -- --"/>
    <x v="0"/>
    <x v="0"/>
    <s v="Solicitud respetuosa urgente"/>
    <s v="Juan Carlos Fontalvo"/>
    <x v="2"/>
    <s v="Direccion General"/>
    <x v="0"/>
    <n v="15"/>
    <s v="2024-114-001713-5"/>
    <s v="2024-06-04 14:01:07"/>
    <m/>
    <d v="2024-07-08T00:00:00"/>
    <n v="24"/>
    <n v="23"/>
    <x v="1"/>
    <s v="Reasignar Radicado 2024-06-04 15:32:23_x000a_Usuario: Daniel Ernesto Fonseca Ramirez_x000a__x000a_Dependencia: GESTIÓN TALENTO HUMANO_x000a__x000a_Observación: Se reasignó el radicado al usuario: Juan Carlos Fontalvo Vera con la siguiente observación: Cordial saludo, se reasigna por ser de su conocimiento y competencia, lo remito para la respuesta correspondiente."/>
    <m/>
    <m/>
    <m/>
    <m/>
    <m/>
  </r>
  <r>
    <x v="0"/>
    <x v="0"/>
    <x v="3"/>
    <s v="CUERPO DE BOMBEROS VOLUNTARIOS DE BUENAVENTURA  sin información"/>
    <x v="1"/>
    <x v="0"/>
    <s v="COBRO DE IVA A CONVENIOS CELEBRADOS POR RECURSOS DE SOBRETASA BOMBERIL"/>
    <s v="Nicolas Potes Rengifo"/>
    <x v="1"/>
    <s v="FORMULACIÓN, ACTUALIZACIÓN, NORMATIVA Y OPERATIVA"/>
    <x v="0"/>
    <n v="15"/>
    <s v="2024-114-000738-2"/>
    <s v="2024-06-04 16:01:28"/>
    <m/>
    <d v="2024-07-08T00:00:00"/>
    <n v="24"/>
    <n v="23"/>
    <x v="1"/>
    <s v="Reasignar Radicado 2024-06-12 16:17:42_x000a_Usuario: Juan Pablo Ardila Figueroa_x000a__x000a_Dependencia: FORMULACIÓN, ACTUALIZACIÓN ,ACOMPAÑAMINETO NORMATIVO Y OPERATIVO_x000a__x000a_Observación: Se reasignó el radicado al usuario: Nicolas Potes Rengifo con la siguiente observación: Solicitar concepto a la DIAN para que se pronuncie de fondo con copia al peticionario."/>
    <m/>
    <m/>
    <m/>
    <m/>
    <m/>
  </r>
  <r>
    <x v="0"/>
    <x v="0"/>
    <x v="4"/>
    <s v="EDISON   DUSSAN  LOZADA"/>
    <x v="0"/>
    <x v="1"/>
    <s v="Solicitud concepto juridico"/>
    <s v="Jorge Enrique Restrepo Sanguino"/>
    <x v="1"/>
    <s v="FORMULACIÓN, ACTUALIZACIÓN, NORMATIVA Y OPERATIVA"/>
    <x v="0"/>
    <n v="15"/>
    <s v="2024-114-000745-2"/>
    <s v="2024-06-04 16:58:37"/>
    <m/>
    <d v="2024-07-08T00:00:00"/>
    <n v="24"/>
    <n v="23"/>
    <x v="1"/>
    <s v="Reasignar Radicado 2024-06-12 15:17:13_x000a_Usuario: Juan Pablo Ardila Figueroa_x000a__x000a_Dependencia: FORMULACIÓN, ACTUALIZACIÓN ,ACOMPAÑAMINETO NORMATIVO Y OPERATIVO_x000a__x000a_Observación: Se reasignó el radicado al usuario: Jorge Enrique Restrepo Sanguino con la siguiente observación: Para su trámite"/>
    <m/>
    <m/>
    <m/>
    <m/>
    <m/>
  </r>
  <r>
    <x v="0"/>
    <x v="0"/>
    <x v="5"/>
    <s v="alcaldia de granada antioquia  --"/>
    <x v="3"/>
    <x v="1"/>
    <s v="RESPUESTA RADICADO DNBC N° 2024-211-000218-1"/>
    <s v="Jorge Enrique Restrepo Sanguino"/>
    <x v="1"/>
    <s v="FORMULACIÓN, ACTUALIZACIÓN, NORMATIVA Y OPERATIVA"/>
    <x v="1"/>
    <n v="15"/>
    <s v="2024-114-000750-2"/>
    <s v="2024-06-04 17:34:42"/>
    <m/>
    <d v="2024-07-08T00:00:00"/>
    <n v="24"/>
    <n v="23"/>
    <x v="1"/>
    <s v="Reasignar Radicado 2024-06-12 15:15:11_x000a_Usuario: Juan Pablo Ardila Figueroa_x000a__x000a_Dependencia: FORMULACIÓN, ACTUALIZACIÓN ,ACOMPAÑAMINETO NORMATIVO Y OPERATIVO_x000a__x000a_Observación: Se reasignó el radicado al usuario: Jorge Enrique Restrepo Sanguino con la siguiente observación: para los fines pertinentes"/>
    <m/>
    <m/>
    <m/>
    <m/>
    <m/>
  </r>
  <r>
    <x v="0"/>
    <x v="0"/>
    <x v="0"/>
    <s v="CUERPO DE BOMBEROS VOLUNTARIOS MAGANGUE - BOLIVAR  sin información"/>
    <x v="1"/>
    <x v="2"/>
    <s v="TERCER REQUERIMIENTO VEHÍCULO CISTERNA OLO 336.pdf"/>
    <s v="Luis Alberto Valencia Pulido"/>
    <x v="2"/>
    <s v="Direccion General"/>
    <x v="1"/>
    <n v="15"/>
    <s v="2024-114-000756-2"/>
    <s v="2024-06-05 09:50:21"/>
    <m/>
    <d v="2024-07-08T00:00:00"/>
    <n v="23"/>
    <n v="22"/>
    <x v="1"/>
    <s v="Reasignar Radicado 2024-06-13 11:38:32_x000a_Usuario: Director General_x000a__x000a_Dependencia: DIRECCION GENERAL_x000a__x000a_Observación: Se reasignó el radicado al usuario: Luis Alberto Valencia Pulido con la siguiente observación: para tra"/>
    <m/>
    <m/>
    <m/>
    <m/>
    <m/>
  </r>
  <r>
    <x v="0"/>
    <x v="0"/>
    <x v="6"/>
    <s v="GOBERNACIÓN DE SANTANDER  sin información DEL"/>
    <x v="3"/>
    <x v="0"/>
    <s v="RV: DIRECTORA NACIONAL DE BOMBEROS"/>
    <s v="Jorge Enrique Restrepo Sanguino"/>
    <x v="1"/>
    <s v="FORMULACIÓN, ACTUALIZACIÓN, NORMATIVA Y OPERATIVA"/>
    <x v="1"/>
    <n v="15"/>
    <s v="2024-114-000767-2"/>
    <s v="2024-06-05 10:50:31"/>
    <m/>
    <d v="2024-07-08T00:00:00"/>
    <n v="23"/>
    <n v="22"/>
    <x v="1"/>
    <s v="easignar Radicado 2024-06-12 14:05:01_x000a_Usuario: Juan Pablo Ardila Figueroa_x000a__x000a_Dependencia: FORMULACIÓN, ACTUALIZACIÓN ,ACOMPAÑAMINETO NORMATIVO Y OPERATIVO_x000a__x000a_Observación: Se reasignó el radicado al usuario: Jorge Enrique Restrepo Sanguino con la siguiente observación: 1) revisar la respuesta que da la gobernación para identificar si existió alguna falencia en la elección y 2) en caso de no encontrar errores darle traslado al quejoso inicial Fabian Díaz."/>
    <m/>
    <m/>
    <m/>
    <m/>
    <m/>
  </r>
  <r>
    <x v="0"/>
    <x v="0"/>
    <x v="4"/>
    <s v="Agencia Nacional de Defensa Jurídica del Estado  --"/>
    <x v="0"/>
    <x v="0"/>
    <s v="Solicitud de Información Petición P-886-22, Sebastián Antonio Restrepo Sierra y familia ante la CIDH"/>
    <s v="Nicolas Potes Rengifo"/>
    <x v="1"/>
    <s v="FORMULACIÓN, ACTUALIZACIÓN, NORMATIVA Y OPERATIVA"/>
    <x v="1"/>
    <n v="15"/>
    <s v="2024-114-001734-5"/>
    <s v="2024-06-06 08:34:02"/>
    <m/>
    <d v="2024-07-08T00:00:00"/>
    <n v="22"/>
    <n v="21"/>
    <x v="1"/>
    <s v=" Reasignar Radicado 2024-06-12 14:08:48_x000a_Usuario: Juan Pablo Ardila Figueroa_x000a__x000a_Dependencia: FORMULACIÓN, ACTUALIZACIÓN ,ACOMPAÑAMINETO NORMATIVO Y OPERATIVO_x000a__x000a_Observación: Se reasignó el radicado al usuario: Nicolas Potes Rengifo con la siguiente observación: URGENTE - Dar traslado al CBV del Retiro para que se pronuncie sobre las solicitud de la Agencia."/>
    <m/>
    <m/>
    <m/>
    <m/>
    <m/>
  </r>
  <r>
    <x v="0"/>
    <x v="0"/>
    <x v="7"/>
    <s v="ALCALDIA MUNICIPAL DE GUAMAL  --"/>
    <x v="3"/>
    <x v="2"/>
    <s v="Solicitud de asesoría y acompañamiento para conformación de Cuerpo de Bomberos Voluntario- Municipio de Guamal, Magdalena."/>
    <s v="Nicolas Potes Rengifo"/>
    <x v="1"/>
    <s v="FORMULACIÓN, ACTUALIZACIÓN, NORMATIVA Y OPERATIVA"/>
    <x v="1"/>
    <n v="15"/>
    <s v="2024-114-000806-2"/>
    <s v="2024-06-06 09:04:18"/>
    <m/>
    <d v="2024-07-08T00:00:00"/>
    <n v="22"/>
    <n v="21"/>
    <x v="1"/>
    <s v="Reasignar Radicado 2024-06-12 13:39:16_x000a_Usuario: Juan Pablo Ardila Figueroa_x000a__x000a_Dependencia: FORMULACIÓN, ACTUALIZACIÓN ,ACOMPAÑAMINETO NORMATIVO Y OPERATIVO_x000a__x000a_Observación: Se reasignó el radicado al usuario: Nicolas Potes Rengifo con la siguiente observación: Para dar respuesta apoyarse en los conceptos previos que se han emitido."/>
    <m/>
    <m/>
    <m/>
    <m/>
    <m/>
  </r>
  <r>
    <x v="0"/>
    <x v="0"/>
    <x v="8"/>
    <s v="CUERPO DE BOMBEROS VOLUNTARIOS DE ORITO  sin información PUTUMAYO"/>
    <x v="1"/>
    <x v="3"/>
    <s v="SOLICITUD DE INTERVENCION ANTE CORPOAMAZONIA PARA EL CUMPLIMIENTO DE LA LEY 1575 DE 2012"/>
    <s v="Jorge Enrique Restrepo Sanguino"/>
    <x v="1"/>
    <s v="FORMULACIÓN, ACTUALIZACIÓN, NORMATIVA Y OPERATIVA"/>
    <x v="1"/>
    <n v="15"/>
    <s v="2024-114-001736-5"/>
    <s v="2024-06-06 10:21:12"/>
    <m/>
    <d v="2024-07-08T00:00:00"/>
    <n v="22"/>
    <n v="21"/>
    <x v="1"/>
    <s v="Reasignar Radicado 2024-06-12 14:09:55_x000a_Usuario: Juan Pablo Ardila Figueroa_x000a__x000a_Dependencia: FORMULACIÓN, ACTUALIZACIÓN ,ACOMPAÑAMINETO NORMATIVO Y OPERATIVO_x000a__x000a_Observación: Se reasignó el radicado al usuario: Jorge Enrique Restrepo Sanguino con la siguiente observación: Para su trámite"/>
    <m/>
    <m/>
    <m/>
    <m/>
    <m/>
  </r>
  <r>
    <x v="0"/>
    <x v="0"/>
    <x v="8"/>
    <s v="ALCLADÍA SIBUNDOY-PUTUMAYO   --"/>
    <x v="3"/>
    <x v="2"/>
    <s v="Concepto Convenio Temporal Bomberos - Municipio de Sibundoy"/>
    <s v="Nicolas Potes Rengifo"/>
    <x v="1"/>
    <s v="FORMULACIÓN, ACTUALIZACIÓN, NORMATIVA Y OPERATIVA"/>
    <x v="1"/>
    <n v="15"/>
    <s v="2024-114-000822-2"/>
    <s v="2024-06-06 15:13:13"/>
    <m/>
    <d v="2024-07-08T00:00:00"/>
    <n v="22"/>
    <n v="21"/>
    <x v="1"/>
    <s v="Reasignar Radicado 2024-06-12 13:30:00_x000a_Usuario: Juan Pablo Ardila Figueroa_x000a__x000a_Dependencia: FORMULACIÓN, ACTUALIZACIÓN ,ACOMPAÑAMINETO NORMATIVO Y OPERATIVO_x000a__x000a_Observación: Se reasignó el radicado al usuario: Nicolas Potes Rengifo con la siguiente observación: Para tramitar apoyarse en conceptos ya emitidos respecto al tema, hablar con la Dra. Andrea"/>
    <m/>
    <m/>
    <m/>
    <m/>
    <m/>
  </r>
  <r>
    <x v="0"/>
    <x v="0"/>
    <x v="7"/>
    <s v="CUERPO DE BOMBEROS VOLUNTARIOS DE RESTREPO - META  NINNY BOBADILLA"/>
    <x v="1"/>
    <x v="0"/>
    <s v="Error de digitación en numero de identidad"/>
    <s v="Edwin Alfonso Zamora Oyola"/>
    <x v="0"/>
    <s v="Gestion de Tecnologia e Informatica "/>
    <x v="0"/>
    <n v="15"/>
    <s v="2024-114-000828-2"/>
    <s v="2024-06-07 09:45:20"/>
    <m/>
    <d v="2024-07-08T00:00:00"/>
    <n v="21"/>
    <n v="20"/>
    <x v="1"/>
    <s v="Reasignar Radicado 2024-06-11 10:35:41_x000a_Usuario: Edgar Alexander Maya Lopez_x000a__x000a_Dependencia: EDUCACIÓN NACIONAL PARA BOMBEROS_x000a__x000a_Observación: Se reasignó el radicado al usuario: Edwin Alfonso Zamora Oyola con la siguiente observación: Para tr"/>
    <m/>
    <m/>
    <m/>
    <m/>
    <m/>
  </r>
  <r>
    <x v="0"/>
    <x v="0"/>
    <x v="0"/>
    <s v="HEMBERTH  -- --"/>
    <x v="0"/>
    <x v="0"/>
    <s v="Apoyo Financiero de la Alcaldía"/>
    <s v="Nicolas Potes Rengifo"/>
    <x v="1"/>
    <s v="FORMULACIÓN, ACTUALIZACIÓN, NORMATIVA Y OPERATIVA"/>
    <x v="1"/>
    <n v="15"/>
    <s v="2024-114-000829-2"/>
    <s v="2024-06-07 09:48:18"/>
    <m/>
    <d v="2024-07-08T00:00:00"/>
    <n v="21"/>
    <n v="20"/>
    <x v="1"/>
    <s v="Reasignar Radicado 2024-06-12 15:08:28_x000a_Usuario: Juan Pablo Ardila Figueroa_x000a__x000a_Dependencia: FORMULACIÓN, ACTUALIZACIÓN ,ACOMPAÑAMINETO NORMATIVO Y OPERATIVO_x000a__x000a_Observación: Se reasignó el radicado al usuario: Nicolas Potes Rengifo con la siguiente observación: Requerir a la alcaldía respecto a la inversión de los recursos que presuntamente se han perdido y remitir por competencia a la personería."/>
    <m/>
    <m/>
    <m/>
    <m/>
    <m/>
  </r>
  <r>
    <x v="0"/>
    <x v="0"/>
    <x v="0"/>
    <s v="ALCALDIA  SAN CRISTOBAL"/>
    <x v="3"/>
    <x v="1"/>
    <s v="Solicitud creación cuerpo de Bomberos"/>
    <s v="Nicolas Potes Rengifo"/>
    <x v="1"/>
    <s v="FORMULACIÓN, ACTUALIZACIÓN, NORMATIVA Y OPERATIVA"/>
    <x v="1"/>
    <n v="15"/>
    <s v="2024-114-000844-2"/>
    <s v="2024-06-07 14:35:14"/>
    <m/>
    <d v="2024-07-08T00:00:00"/>
    <n v="21"/>
    <n v="20"/>
    <x v="1"/>
    <s v=" Reasignar Radicado 2024-06-12 13:40:25_x000a_Usuario: Juan Pablo Ardila Figueroa_x000a__x000a_Dependencia: FORMULACIÓN, ACTUALIZACIÓN ,ACOMPAÑAMINETO NORMATIVO Y OPERATIVO_x000a__x000a_Observación: Se reasignó el radicado al usuario: Nicolas Potes Rengifo con la siguiente observación: Para dar respuesta apoyarse en los oficios emitidos previamente"/>
    <m/>
    <m/>
    <m/>
    <m/>
    <m/>
  </r>
  <r>
    <x v="0"/>
    <x v="0"/>
    <x v="8"/>
    <s v="CBV SIBUNDOY - PUTUMAYO  --"/>
    <x v="1"/>
    <x v="1"/>
    <s v="OFICIO SOLICITUD CONCEPTO PARA AUTORIZACION DE FIRMA ANTE SEC GOBIERNO DEL DEPTO PUTUMAYO."/>
    <s v="Nicolas Potes Rengifo"/>
    <x v="1"/>
    <s v="FORMULACIÓN, ACTUALIZACIÓN, NORMATIVA Y OPERATIVA"/>
    <x v="1"/>
    <n v="15"/>
    <s v="2024-114-000855-2"/>
    <s v="2024-06-11 10:42:28"/>
    <m/>
    <d v="2024-07-08T00:00:00"/>
    <n v="20"/>
    <n v="19"/>
    <x v="1"/>
    <s v="Reasignar Radicado 2024-06-12 14:47:37_x000a_Usuario: Juan Pablo Ardila Figueroa_x000a__x000a_Dependencia: FORMULACIÓN, ACTUALIZACIÓN ,ACOMPAÑAMINETO NORMATIVO Y OPERATIVO_x000a__x000a_Observación: Se reasignó el radicado al usuario: Nicolas Potes Rengifo con la siguiente observación: explicarle al CBV que las funciones se encuentrand eterminadas en los estatutos de la institución, con lo cual no tenemos competencia para &quot;autorizar&quot; la delegación de esa función._x000a__x000a_add Crear Radicado 2024-06-11 10:42:30"/>
    <m/>
    <m/>
    <m/>
    <m/>
    <m/>
  </r>
  <r>
    <x v="0"/>
    <x v="0"/>
    <x v="1"/>
    <s v="JURIDICA GALAPA -- --"/>
    <x v="0"/>
    <x v="0"/>
    <s v="OAJ-387-2024: SOLICITUD DE INFORMACIÓN O CONCEPTO"/>
    <s v="Andrea Bibiana Castañeda Durán"/>
    <x v="1"/>
    <s v="FORMULACIÓN, ACTUALIZACIÓN, NORMATIVA Y OPERATIVA"/>
    <x v="0"/>
    <n v="15"/>
    <s v="2024-114-001758-5"/>
    <s v="2024-06-11 14:14:41"/>
    <m/>
    <d v="2024-07-08T00:00:00"/>
    <n v="20"/>
    <n v="19"/>
    <x v="1"/>
    <s v="Reasignar Radicado 2024-06-12 14:36:33_x000a_Usuario: Juan Pablo Ardila Figueroa_x000a__x000a_Dependencia: FORMULACIÓN, ACTUALIZACIÓN ,ACOMPAÑAMINETO NORMATIVO Y OPERATIVO_x000a__x000a_Observación: Se reasignó el radicado al usuario: Andrea Bibiana Castañeda Durán con la siguiente observación: Para su trámite"/>
    <m/>
    <m/>
    <m/>
    <m/>
    <m/>
  </r>
  <r>
    <x v="0"/>
    <x v="0"/>
    <x v="6"/>
    <s v="SECRETARIA INTERIOR RIONEGRO-SANTANDER  --"/>
    <x v="3"/>
    <x v="0"/>
    <s v="REITERACIÓN URGENTE - SOLICITUD DE INFORMACIÓN DEL CUERPO DE BOMBEROS VOLUNTARIOS DE RIONEGRO-SANTANDER. N°110-28-01-836"/>
    <s v="Orlando Murillo Lopez"/>
    <x v="1"/>
    <s v="INSPECCION, VIGILANCIA Y CONTROL"/>
    <x v="1"/>
    <n v="15"/>
    <s v="2024-114-000880-2"/>
    <s v="2024-06-12 09:42:08"/>
    <m/>
    <d v="2024-07-08T00:00:00"/>
    <n v="19"/>
    <n v="18"/>
    <x v="1"/>
    <s v="Reasignar Radicado 2024-06-13 09:05:29_x000a_Usuario: Rubén Darío Rincón Sanchez_x000a__x000a_Dependencia: INSPECCIÓN, VIGILANCIA Y CONTROL_x000a__x000a_Observación: Se reasignó el radicado al usuario: Orlando Murillo Lopez con la siguiente observación: Cordial Saludo Capitán Murillo, demos tramite de respuesta a la secretaria General del Interior"/>
    <m/>
    <m/>
    <m/>
    <m/>
    <m/>
  </r>
  <r>
    <x v="0"/>
    <x v="0"/>
    <x v="1"/>
    <s v="JURIDICA GALAPA -- --"/>
    <x v="3"/>
    <x v="0"/>
    <s v="OAJ-397-2024- POR MEDIO DEL CUAL SE SOLICITA ACLARACIÓN FRENTE AL OFICIO RADICADO DNBC No. 2024-114-001460-5"/>
    <s v="Andrea Bibiana Castañeda Durán"/>
    <x v="1"/>
    <s v="FORMULACIÓN, ACTUALIZACIÓN, NORMATIVA Y OPERATIVA"/>
    <x v="1"/>
    <n v="15"/>
    <s v="2024-114-001762-5"/>
    <s v="2024-06-12 10:58:02"/>
    <m/>
    <d v="2024-07-08T00:00:00"/>
    <n v="19"/>
    <n v="18"/>
    <x v="1"/>
    <s v="Reasignar Radicado 2024-06-12 14:30:21_x000a_Usuario: Juan Pablo Ardila Figueroa_x000a__x000a_Dependencia: FORMULACIÓN, ACTUALIZACIÓN ,ACOMPAÑAMINETO NORMATIVO Y OPERATIVO_x000a__x000a_Observación: Se reasignó el radicado al usuario: Andrea Bibiana Castañeda Durán con la siguiente observación: para su trámite con IVC y el Dr. Ronny"/>
    <m/>
    <m/>
    <m/>
    <m/>
    <m/>
  </r>
  <r>
    <x v="0"/>
    <x v="0"/>
    <x v="9"/>
    <s v="CUERPO DE BOMBEROS VOLUNTARIOS DE CHINCHINA  nathaly  sanchez"/>
    <x v="1"/>
    <x v="1"/>
    <s v="Consulta Jurídica - Bomberos Voluntarios de Chinchiná"/>
    <s v="Jorge Enrique Restrepo Sanguino"/>
    <x v="1"/>
    <s v="FORMULACIÓN, ACTUALIZACIÓN, NORMATIVA Y OPERATIVA"/>
    <x v="1"/>
    <n v="15"/>
    <s v="2024-114-000882-2"/>
    <s v="2024-06-12 11:52:17"/>
    <m/>
    <d v="2024-07-08T00:00:00"/>
    <n v="19"/>
    <n v="18"/>
    <x v="1"/>
    <s v=" Reasignar Radicado 2024-06-12 14:29:40_x000a_Usuario: Juan Pablo Ardila Figueroa_x000a__x000a_Dependencia: FORMULACIÓN, ACTUALIZACIÓN ,ACOMPAÑAMINETO NORMATIVO Y OPERATIVO_x000a__x000a_Observación: Se reasignó el radicado al usuario: Jorge Enrique Restrepo Sanguino con la siguiente observación: Para su trámite"/>
    <m/>
    <m/>
    <m/>
    <m/>
    <m/>
  </r>
  <r>
    <x v="0"/>
    <x v="0"/>
    <x v="1"/>
    <s v="DANIEL ALBERTO -- --"/>
    <x v="0"/>
    <x v="4"/>
    <s v="ControlDoc - Correspondencia: Se le ha asignado un nuevo documento: 1333945 (2024270000018397)"/>
    <s v="Andres Felipez Garcia Rico "/>
    <x v="1"/>
    <s v="Educacion Nacional para Bomberos "/>
    <x v="1"/>
    <n v="15"/>
    <s v="2024-114-000894-2"/>
    <s v="2024-06-12 16:07:14"/>
    <m/>
    <d v="2024-07-08T00:00:00"/>
    <n v="19"/>
    <n v="18"/>
    <x v="1"/>
    <s v="Reasignar Radicado 2024-06-17 12:32:21_x000a_Usuario: Edgar Alexander Maya Lopez_x000a__x000a_Dependencia: EDUCACIÓN NACIONAL PARA BOMBEROS_x000a__x000a_Observación: Se reasignó el radicado al usuario: Andres Felipe Garcia Rico con la siguiente observación: Para trami"/>
    <m/>
    <m/>
    <m/>
    <m/>
    <m/>
  </r>
  <r>
    <x v="0"/>
    <x v="0"/>
    <x v="10"/>
    <s v="CARLOS ALBERTO -- --"/>
    <x v="0"/>
    <x v="1"/>
    <s v="SOLICITUD DE PRÓRROGA DEL CONVENIO INTERADMINISTRATIVO No 167 DEL 2021 CELEBRADO ENTRE LA UNIDAD ADMINISTRATIVA ESPECIAL DIRECCIÓN NACIONAL DE BOMBERO..."/>
    <s v="Jonathan Prieto"/>
    <x v="1"/>
    <s v="Fortalecimiento Bomberil"/>
    <x v="1"/>
    <n v="15"/>
    <s v="2024-114-000900-2"/>
    <s v="2024-06-13 10:30:11"/>
    <m/>
    <d v="2024-07-08T00:00:00"/>
    <n v="18"/>
    <n v="17"/>
    <x v="1"/>
    <s v="easignar Radicado 2024-06-19 17:15:08_x000a_Usuario: Rainer Narval Naranjo Charrasquiel_x000a__x000a_Dependencia: SUBDIRECCIÓN ADMINISTRATIVA Y FINANCIERA_x000a__x000a_Observación: Se reasignó el radicado al usuario: Jonathan Prieto con la siguiente observación: Se reasigna Orfeo por ser de su competencia prórroga del convenio del municipio de Valledupar Cesar 167-2021"/>
    <m/>
    <m/>
    <m/>
    <m/>
    <m/>
  </r>
  <r>
    <x v="0"/>
    <x v="0"/>
    <x v="4"/>
    <s v="UNIDAD PARA LA GESTION  DEL RIESGO"/>
    <x v="3"/>
    <x v="1"/>
    <s v="Oficio 2024EE08342 - Traslado a requerimiento de solicitud de informe de los procesos de contratación adelantados por la Dirección Nacional de Bombero..."/>
    <s v="Maria De Jesus Artuz Sandoval"/>
    <x v="0"/>
    <s v="Gestiòn Contractul"/>
    <x v="1"/>
    <n v="15"/>
    <s v="2024-114-001765-5"/>
    <s v="2024-06-13 16:44:21"/>
    <m/>
    <d v="2024-07-08T00:00:00"/>
    <n v="18"/>
    <n v="17"/>
    <x v="1"/>
    <s v="Reasignar Radicado 2024-07-02 11:19:38_x000a_Usuario: Luis Fernando Vargas Campo_x000a__x000a_Dependencia: GESTIÓN CONTRACTUAL_x000a__x000a_Observación: Se reasignó el radicado al usuario: Maria De Jesus Artuz Sandoval con la siguiente observación: Se asigna para dar trámite de respuesta"/>
    <m/>
    <m/>
    <m/>
    <m/>
    <m/>
  </r>
  <r>
    <x v="0"/>
    <x v="0"/>
    <x v="3"/>
    <s v="veeduría ciudadana de la nación de Dagua   --"/>
    <x v="3"/>
    <x v="1"/>
    <s v="Solicitud intervención"/>
    <s v="Orlando Murillo Lopez"/>
    <x v="1"/>
    <s v="INSPECCION, VIGILANCIA Y CONTROL"/>
    <x v="1"/>
    <n v="15"/>
    <s v="2024-114-000941-2"/>
    <s v="2024-06-14 16:40:17"/>
    <m/>
    <d v="2024-07-08T00:00:00"/>
    <n v="17"/>
    <n v="16"/>
    <x v="1"/>
    <s v="Reasignar Radicado 2024-06-17 06:56:57_x000a_Usuario: Rubén Darío Rincón Sanchez_x000a__x000a_Dependencia: INSPECCIÓN, VIGILANCIA Y CONTROL_x000a__x000a_Observación: Se reasignó el radicado al usuario: Orlando Murillo Lopez con la siguiente observación: Cordial saludo mi capitán Murillo, por favor revisar el caso presentado por el presidente de la veeduría ciudadana Nación Dagua, donde presenta dos situaciones, una de supuesta agresión a vecino de una vereda y otra de una supuesta venta de un maquina de Bomberos."/>
    <m/>
    <m/>
    <m/>
    <m/>
    <m/>
  </r>
  <r>
    <x v="0"/>
    <x v="0"/>
    <x v="1"/>
    <s v="STEFANY  BOLIVAR DE LA HOZ"/>
    <x v="0"/>
    <x v="1"/>
    <s v="DERECHO DE PETICION-SOLICITUD DE INFORMACION CERTIFICADO BOMBERIL"/>
    <s v="Andres Felipez Garcia Rico "/>
    <x v="1"/>
    <s v="Educacion Nacional para Bomberos "/>
    <x v="1"/>
    <n v="15"/>
    <s v="2024-114-001769-5"/>
    <s v="2024-06-17 09:52:33"/>
    <s v="2024-214-000948-1"/>
    <d v="2024-07-08T00:00:00"/>
    <n v="16"/>
    <n v="15"/>
    <x v="1"/>
    <s v="En proceso de firma física 2024-07-04 15:06:44_x000a_Usuario: Andres Felipe Garcia Rico_x000a__x000a_Dependencia: EDUCACIÓN NACIONAL PARA BOMBEROS_x000a__x000a_Observación: El inicia proceso de firma física para el documento 2024-114-001769-5"/>
    <m/>
    <m/>
    <m/>
    <m/>
    <m/>
  </r>
  <r>
    <x v="0"/>
    <x v="0"/>
    <x v="6"/>
    <s v="ALCALDÍA FLORIÁN - SANTANDER  --"/>
    <x v="3"/>
    <x v="1"/>
    <s v="RV: SOLICITUD INFORMACIÓN DE RESOLUCIÓN Y/O DECRETO PARA CREACIÓN CUERPO DE BOMBEROS MUNICIPIO DE FLORIÁN SANTANDER"/>
    <s v="Nicolas Potes Rengifo"/>
    <x v="1"/>
    <s v="FORMULACIÓN, ACTUALIZACIÓN, NORMATIVA Y OPERATIVA"/>
    <x v="1"/>
    <n v="15"/>
    <s v="2024-114-000955-2"/>
    <s v="2024-06-17 10:22:34"/>
    <m/>
    <d v="2024-07-08T00:00:00"/>
    <n v="16"/>
    <n v="15"/>
    <x v="1"/>
    <s v="Reasignar Radicado 2024-06-19 16:24:13_x000a_Usuario: Juan Pablo Ardila Figueroa_x000a__x000a_Dependencia: FORMULACIÓN, ACTUALIZACIÓN ,ACOMPAÑAMINETO NORMATIVO Y OPERATIVO_x000a__x000a_Observación: Se reasignó el radicado al usuario: Nicolas Potes Rengifo con la siguiente observación: De conformidad con lo establecido en el artículo 21 de la Ley 1437 de 2011 &quot;Por la cual se expide el Código de Procedimiento Administrativo y de lo Contencioso Administrativo&quot;, modificado por la Ley 1755 de 2015, remito revisión para continuar con el trámite de la proyección de respuesta del radicado de entrada 2024-114-000955-2"/>
    <m/>
    <m/>
    <m/>
    <m/>
    <m/>
  </r>
  <r>
    <x v="0"/>
    <x v="0"/>
    <x v="4"/>
    <s v="CBV ZIPAQUIRÁ - CUNDINAMARCA  --"/>
    <x v="1"/>
    <x v="1"/>
    <s v="SOLCITUD CONCEPTO JURIDICO DONACION"/>
    <s v="Ronny Estiven Romero Velandia"/>
    <x v="1"/>
    <s v="Fortalecimiento Bomberil"/>
    <x v="1"/>
    <n v="15"/>
    <s v="2024-114-001772-5"/>
    <s v="2024-06-17 11:02:51"/>
    <m/>
    <d v="2024-07-08T00:00:00"/>
    <n v="16"/>
    <n v="15"/>
    <x v="1"/>
    <s v="Reasignar Radicado 2024-06-18 12:03:15_x000a_Usuario: Andrés Fernando Muñoz Cabrera_x000a__x000a_Dependencia: FORTALECIMIENTO BOMBERIL PARA LA RESPUESTA_x000a__x000a_Observación: Se reasignó el radicado al usuario: Ronny Estiven Romero Velandia con la siguiente observación: Se remite porque el peticionario solicita Concepto Jurídico"/>
    <m/>
    <m/>
    <m/>
    <m/>
    <m/>
  </r>
  <r>
    <x v="0"/>
    <x v="0"/>
    <x v="4"/>
    <s v="ALCALDIA  MUNICIPAL DE NILO  SECRETARIA GOBIERNO"/>
    <x v="3"/>
    <x v="0"/>
    <s v="CONSULTA SOBRE TARIFA DE COBRO DE LOS CBV A ESTABLECIMIENTOS DE COMERCIO."/>
    <s v="Andrea Bibiana Castañeda Durán"/>
    <x v="1"/>
    <s v="FORMULACIÓN, ACTUALIZACIÓN, NORMATIVA Y OPERATIVA"/>
    <x v="1"/>
    <n v="15"/>
    <s v="2024-114-001790-5"/>
    <s v="2024-06-19 15:20:44"/>
    <m/>
    <d v="2024-07-08T00:00:00"/>
    <n v="14"/>
    <n v="13"/>
    <x v="2"/>
    <s v="Reasignar Radicado 2024-06-19 16:18:51_x000a_Usuario: Juan Pablo Ardila Figueroa_x000a__x000a_Dependencia: FORMULACIÓN, ACTUALIZACIÓN ,ACOMPAÑAMINETO NORMATIVO Y OPERATIVO_x000a__x000a_Observación: Se reasignó el radicado al usuario: Andrea Bibiana Castañeda Durán con la siguiente observación: Emitir respuesta a consulta de forma prioritaria. gracias"/>
    <m/>
    <m/>
    <m/>
    <m/>
    <m/>
  </r>
  <r>
    <x v="0"/>
    <x v="0"/>
    <x v="2"/>
    <s v="CUERPO DE BOMBEROS VOLUNTARIOS EL ORTIGAL - MIRANDA - CAUCA  -- --"/>
    <x v="1"/>
    <x v="1"/>
    <s v="Solicitud Informacion"/>
    <s v="Rubén Darío Rincón Sanchez"/>
    <x v="1"/>
    <s v="INSPECCION, VIGILANCIA Y CONTROL"/>
    <x v="1"/>
    <n v="15"/>
    <s v="2024-114-001796-5"/>
    <s v="2024-06-20 10:44:21"/>
    <m/>
    <d v="2024-07-08T00:00:00"/>
    <n v="13"/>
    <n v="12"/>
    <x v="2"/>
    <s v="Reasignar Radicado 2024-06-28 12:10:04_x000a_Usuario: Luis Alberto Valencia Pulido_x000a__x000a_Dependencia: COORDINACIÓN OPERATIVA_x000a__x000a_Observación: Se reasignó el radicado al usuario: Rubén Darío Rincón Sanchez con la siguiente observación: se reasigna por competencia y para fines pertinentes"/>
    <m/>
    <m/>
    <m/>
    <m/>
    <m/>
  </r>
  <r>
    <x v="0"/>
    <x v="0"/>
    <x v="9"/>
    <s v="CBV PENSILVANIA-CALDAS   --"/>
    <x v="1"/>
    <x v="1"/>
    <s v="Concepto Jurídico."/>
    <s v="Jorge Enrique Restrepo Sanguino"/>
    <x v="1"/>
    <s v="FORMULACIÓN, ACTUALIZACIÓN, NORMATIVA Y OPERATIVA"/>
    <x v="1"/>
    <n v="15"/>
    <s v="2024-114-001797-5"/>
    <s v="2024-06-20 10:47:23"/>
    <m/>
    <d v="2024-07-08T00:00:00"/>
    <n v="13"/>
    <n v="12"/>
    <x v="2"/>
    <s v="Reasignar Radicado 2024-06-26 17:19:49_x000a_Usuario: Juan Pablo Ardila Figueroa_x000a__x000a_Dependencia: FORMULACIÓN, ACTUALIZACIÓN ,ACOMPAÑAMINETO NORMATIVO Y OPERATIVO_x000a__x000a_Observación: Se reasignó el radicado al usuario: Jorge Enrique Restrepo Sanguino con la siguiente observación: Dr. Jorge Sanguino, proyectar respuesta puntual sobre la donacion de predios a los cuerpos de bomberos. Gracias"/>
    <m/>
    <m/>
    <m/>
    <m/>
    <m/>
  </r>
  <r>
    <x v="0"/>
    <x v="0"/>
    <x v="10"/>
    <s v="ALCALDÍA SAN MARTÍN - CESAR  --"/>
    <x v="3"/>
    <x v="1"/>
    <s v="SOLICITUD DE ACOMPAÑAMIENTO"/>
    <s v="Jorge Enrique Restrepo Sanguino"/>
    <x v="1"/>
    <s v="FORMULACIÓN, ACTUALIZACIÓN, NORMATIVA Y OPERATIVA"/>
    <x v="1"/>
    <n v="15"/>
    <s v="2024-114-001802-5"/>
    <s v="2024-06-20 16:42:51"/>
    <m/>
    <d v="2024-07-08T00:00:00"/>
    <n v="13"/>
    <n v="12"/>
    <x v="2"/>
    <s v=" Reasignar Radicado 2024-06-26 17:25:21_x000a_Usuario: Juan Pablo Ardila Figueroa_x000a__x000a_Dependencia: FORMULACIÓN, ACTUALIZACIÓN ,ACOMPAÑAMINETO NORMATIVO Y OPERATIVO_x000a__x000a_Observación: Se reasignó el radicado al usuario: Jorge Enrique Restrepo Sanguino con la siguiente observación: Dr. Jorge, es relevante proyectar la respuesta desde su experiencia y conocimiento normativo de la funcionalidad de la entidad . Mil gracias"/>
    <m/>
    <m/>
    <m/>
    <m/>
    <m/>
  </r>
  <r>
    <x v="0"/>
    <x v="0"/>
    <x v="11"/>
    <s v="VEEDURIA CIUDADANA EN GESTION DEL RIESGO VIGIAS DEL CAFE   --"/>
    <x v="3"/>
    <x v="1"/>
    <s v="RV SOLICITUD INFORMACION ARTICULO 23 CP"/>
    <s v="Jorge Enrique Restrepo Sanguino"/>
    <x v="1"/>
    <s v="FORMULACIÓN, ACTUALIZACIÓN, NORMATIVA Y OPERATIVA"/>
    <x v="1"/>
    <n v="15"/>
    <s v="2024-114-001803-5"/>
    <s v="2024-06-21 09:42:39"/>
    <m/>
    <d v="2024-07-08T00:00:00"/>
    <n v="12"/>
    <n v="11"/>
    <x v="2"/>
    <s v="Reasignar Radicado 2024-06-26 17:28:56_x000a_Usuario: Juan Pablo Ardila Figueroa_x000a__x000a_Dependencia: FORMULACIÓN, ACTUALIZACIÓN ,ACOMPAÑAMINETO NORMATIVO Y OPERATIVO_x000a__x000a_Observación: Se reasignó el radicado al usuario: Jorge Enrique Restrepo Sanguino con la siguiente observación: Dr. Jorge, es relevante proyectar la respuesta desde su experiencia y conocimiento normativo de la funcionalidad de la entidad. Mil gracias PRIORIDAD MUY ALTA."/>
    <m/>
    <m/>
    <m/>
    <m/>
    <m/>
  </r>
  <r>
    <x v="0"/>
    <x v="0"/>
    <x v="4"/>
    <s v="Luis  Alejandro Jimenez  Castellanos"/>
    <x v="0"/>
    <x v="4"/>
    <s v="Respuesta - solicitud alianza estratégica Dirección Nacional de Bomberos de Colombia"/>
    <s v="Jessica Uribe Rodriguez"/>
    <x v="1"/>
    <s v="Educacion Nacional para Bomberos "/>
    <x v="1"/>
    <n v="15"/>
    <s v="2024-114-001024-2"/>
    <s v="2024-06-21 10:05:17"/>
    <m/>
    <d v="2024-07-08T00:00:00"/>
    <n v="12"/>
    <n v="11"/>
    <x v="2"/>
    <s v="Reasignar Radicado 2024-07-04 14:57:51_x000a_Usuario: Edgar Alexander Maya Lopez_x000a__x000a_Dependencia: EDUCACIÓN NACIONAL PARA BOMBEROS_x000a__x000a_Observación: Se reasignó el radicado al usuario: Jessica Uribe Rodriguez con la siguiente observación: Para tr"/>
    <m/>
    <m/>
    <m/>
    <m/>
    <m/>
  </r>
  <r>
    <x v="0"/>
    <x v="0"/>
    <x v="3"/>
    <s v="CUERPO DE BOMBEROS VOLUNTARIOS DE YUMBO  YUMBO"/>
    <x v="1"/>
    <x v="0"/>
    <s v="Solicitud Consulta"/>
    <s v="Nicolas Potes Rengifo"/>
    <x v="1"/>
    <s v="FORMULACIÓN, ACTUALIZACIÓN, NORMATIVA Y OPERATIVA"/>
    <x v="0"/>
    <n v="15"/>
    <s v="2024-114-001041-2"/>
    <s v="2024-06-21 17:06:37"/>
    <m/>
    <d v="2024-07-08T00:00:00"/>
    <n v="12"/>
    <n v="11"/>
    <x v="2"/>
    <s v="Reasignar Radicado 2024-06-26 18:04:54_x000a_Usuario: Juan Pablo Ardila Figueroa_x000a__x000a_Dependencia: FORMULACIÓN, ACTUALIZACIÓN ,ACOMPAÑAMINETO NORMATIVO Y OPERATIVO_x000a__x000a_Observación: Se reasignó el radicado al usuario: Nicolas Potes Rengifo con la siguiente observación: proyectar respuesta puntual respecto de las obligaciones contraídas por las partes en el contrato suscrito. Gracias"/>
    <m/>
    <m/>
    <m/>
    <m/>
    <m/>
  </r>
  <r>
    <x v="0"/>
    <x v="0"/>
    <x v="6"/>
    <s v="CIRO  -- --"/>
    <x v="0"/>
    <x v="0"/>
    <s v="Entrega de información relacionada con bomberos voluntarios de rionegro Santander."/>
    <s v="Jorge Enrique Restrepo Sanguino"/>
    <x v="1"/>
    <s v="FORMULACIÓN, ACTUALIZACIÓN, NORMATIVA Y OPERATIVA"/>
    <x v="1"/>
    <n v="15"/>
    <s v="2024-114-001808-5"/>
    <s v="2024-06-21 17:12:36"/>
    <m/>
    <d v="2024-07-08T00:00:00"/>
    <n v="12"/>
    <n v="11"/>
    <x v="2"/>
    <s v=" Reasignar Radicado 2024-06-26 18:15:54_x000a_Usuario: Juan Pablo Ardila Figueroa_x000a__x000a_Dependencia: FORMULACIÓN, ACTUALIZACIÓN ,ACOMPAÑAMINETO NORMATIVO Y OPERATIVO_x000a__x000a_Observación: Se reasignó el radicado al usuario: Jorge Enrique Restrepo Sanguino con la siguiente observación: Dr Jorge, trasladar por competencia. Gracias"/>
    <m/>
    <m/>
    <m/>
    <m/>
    <m/>
  </r>
  <r>
    <x v="0"/>
    <x v="0"/>
    <x v="3"/>
    <s v="CUERPO DE BOMBEROS VOLUNTARIOS DE YUMBO  YUMBO"/>
    <x v="1"/>
    <x v="0"/>
    <s v="RV: Solicitud Consulta"/>
    <s v="Nicolas Potes Rengifo"/>
    <x v="1"/>
    <s v="FORMULACIÓN, ACTUALIZACIÓN, NORMATIVA Y OPERATIVA"/>
    <x v="1"/>
    <n v="15"/>
    <s v="2024-114-001810-5"/>
    <s v="2024-06-24 09:49:54"/>
    <m/>
    <d v="2024-07-08T00:00:00"/>
    <n v="11"/>
    <n v="10"/>
    <x v="2"/>
    <s v="Reasignar Radicado 2024-06-26 18:19:30_x000a_Usuario: Juan Pablo Ardila Figueroa_x000a__x000a_Dependencia: FORMULACIÓN, ACTUALIZACIÓN ,ACOMPAÑAMINETO NORMATIVO Y OPERATIVO_x000a__x000a_Observación: Se reasignó el radicado al usuario: Nicolas Potes Rengifo con la siguiente observación: Dr Nicolas, es la misma peticion 041-2, generar unica respuesta"/>
    <m/>
    <m/>
    <m/>
    <m/>
    <m/>
  </r>
  <r>
    <x v="0"/>
    <x v="0"/>
    <x v="4"/>
    <s v="ÓSCAR  FERNANDO MATEUS  BARÓN"/>
    <x v="0"/>
    <x v="1"/>
    <s v="DERECHO DE PETICIÓN"/>
    <s v="Andres Felipez Garcia Rico "/>
    <x v="1"/>
    <s v="Educacion Nacional para Bomberos "/>
    <x v="1"/>
    <n v="15"/>
    <s v="2024-114-001813-5"/>
    <s v="2024-06-24 10:45:33"/>
    <m/>
    <d v="2024-07-08T00:00:00"/>
    <n v="11"/>
    <n v="10"/>
    <x v="2"/>
    <s v=" Reasignar Radicado 2024-07-02 15:07:35_x000a_Usuario: Edgar Alexander Maya Lopez_x000a__x000a_Dependencia: EDUCACIÓN NACIONAL PARA BOMBEROS_x000a__x000a_Observación: Se reasignó el radicado al usuario: Andres Felipe Garcia Rico con la siguiente observación: Para tramite"/>
    <m/>
    <m/>
    <m/>
    <m/>
    <m/>
  </r>
  <r>
    <x v="0"/>
    <x v="0"/>
    <x v="1"/>
    <s v="CUERPO DE BOMBEROS VOLUNTARIOS DE LA TEBAIDA  sin información"/>
    <x v="1"/>
    <x v="1"/>
    <s v="INSCRIPCION LINEA SISTEMA COMANDO INCIDENTE"/>
    <s v="Edwin Alfonso Zamora Oyola"/>
    <x v="0"/>
    <s v="Gestion de Tecnologia e Informatica "/>
    <x v="1"/>
    <n v="15"/>
    <s v="2024-114-001053-2"/>
    <s v="2024-06-24 11:55:25"/>
    <m/>
    <d v="2024-07-08T00:00:00"/>
    <n v="11"/>
    <n v="10"/>
    <x v="2"/>
    <s v="Reasignar Radicado 2024-06-24 15:02:06_x000a_Usuario: Edgar Alexander Maya Lopez_x000a__x000a_Dependencia: EDUCACIÓN NACIONAL PARA BOMBEROS_x000a__x000a_Observación: Se reasignó el radicado al usuario: Edwin Alfonso Zamora Oyola con la siguiente observación: Para tramit"/>
    <m/>
    <m/>
    <m/>
    <m/>
    <m/>
  </r>
  <r>
    <x v="0"/>
    <x v="0"/>
    <x v="1"/>
    <s v="Cuerpo de Bomberos Voluntarios de Galapa  --"/>
    <x v="1"/>
    <x v="1"/>
    <s v="SOLICITUD DE INFORMACION DERECHO DE PETICION"/>
    <s v="Rubén Darío Rincón Sanchez"/>
    <x v="1"/>
    <s v="INSPECCION, VIGILANCIA Y CONTROL"/>
    <x v="1"/>
    <n v="15"/>
    <s v="2024-114-001816-5"/>
    <s v="2024-06-24 11:59:39"/>
    <m/>
    <d v="2024-07-08T00:00:00"/>
    <n v="11"/>
    <n v="10"/>
    <x v="2"/>
    <s v=" Reasignar Radicado 2024-06-26 18:28:39_x000a_Usuario: Juan Pablo Ardila Figueroa_x000a__x000a_Dependencia: FORMULACIÓN, ACTUALIZACIÓN ,ACOMPAÑAMINETO NORMATIVO Y OPERATIVO_x000a__x000a_Observación: Se reasignó el radicado al usuario: Rubén Darío Rincón Sanchez con la siguiente observación: Solicitud copia del informe técnico del proceso de verificación de las condiciones técnicas operativas en referencia al Cuerpo de Bomberos Voluntario de Galapa Atlántico, por parte del equipo IVC de la Dirección Nacional de Bomberos Colombia, realizada para las fechas indicadas proceso de inspección, vigilancia y control"/>
    <m/>
    <m/>
    <m/>
    <m/>
    <m/>
  </r>
  <r>
    <x v="0"/>
    <x v="0"/>
    <x v="12"/>
    <s v="CUERPO DE BOMBEROS VOLUNTARIOS DE AIPE  CB. YAILER PEREZ MEDINA"/>
    <x v="1"/>
    <x v="1"/>
    <s v="Solicitud curso introductorio en línea del SCI"/>
    <s v="Edwin Alfonso Zamora Oyola"/>
    <x v="0"/>
    <s v="Gestion de Tecnologia e Informatica "/>
    <x v="1"/>
    <n v="15"/>
    <s v="2024-114-001058-2"/>
    <s v="2024-06-24 14:54:07"/>
    <m/>
    <d v="2024-07-08T00:00:00"/>
    <n v="11"/>
    <n v="10"/>
    <x v="2"/>
    <s v=" Reasignar Radicado 2024-06-24 15:02:06_x000a_Usuario: Edgar Alexander Maya Lopez_x000a__x000a_Dependencia: EDUCACIÓN NACIONAL PARA BOMBEROS_x000a__x000a_Observación: Se reasignó el radicado al usuario: Edwin Alfonso Zamora Oyola con la siguiente observación: Para tramit"/>
    <m/>
    <m/>
    <m/>
    <m/>
    <m/>
  </r>
  <r>
    <x v="0"/>
    <x v="0"/>
    <x v="4"/>
    <s v="Jorge -- Ardila Pallares"/>
    <x v="0"/>
    <x v="0"/>
    <s v="Re: DP para la respuesta a la solicitud y consulta del estado del radicado 20241140273552"/>
    <s v="Andrea Bibiana Castañeda Durán"/>
    <x v="1"/>
    <s v="FORMULACIÓN, ACTUALIZACIÓN, NORMATIVA Y OPERATIVA"/>
    <x v="0"/>
    <n v="15"/>
    <s v="2024-114-001063-2"/>
    <s v="2024-06-24 15:10:16"/>
    <m/>
    <d v="2024-07-08T00:00:00"/>
    <n v="11"/>
    <n v="10"/>
    <x v="2"/>
    <s v="Reasignar Radicado 2024-06-27 13:54:13_x000a_Usuario: Ronny Estiven Romero Velandia_x000a__x000a_Dependencia: SUBDIRECCIÓN ESTRATÉGICA Y DE COORDINACIÓN BOMBERIL_x000a__x000a_Observación: Se reasignó el radicado al usuario: Andrea Bibiana Castañeda Durán con la siguiente observación: para su trámite, mismo radicado del 20241140273552; 2024-114-001160-5;"/>
    <m/>
    <m/>
    <m/>
    <m/>
    <m/>
  </r>
  <r>
    <x v="0"/>
    <x v="0"/>
    <x v="13"/>
    <s v="ALCALDÍA DE PEREIRA  ALCALDIa pereira"/>
    <x v="3"/>
    <x v="0"/>
    <s v="Asunto: MANUAL DE FUNCIONES Y COMPETENCIAS LABORALES DE LOS BOMBEROS DE COLOMBIA - #20240624-33755-I"/>
    <s v="Rubén Darío Rincón Sanchez"/>
    <x v="1"/>
    <s v="INSPECCION, VIGILANCIA Y CONTROL"/>
    <x v="0"/>
    <n v="15"/>
    <s v="2024-114-001817-5"/>
    <s v="2024-06-24 15:38:17"/>
    <m/>
    <d v="2024-07-08T00:00:00"/>
    <n v="11"/>
    <n v="10"/>
    <x v="2"/>
    <s v=" Reasignar Radicado 2024-06-26 14:28:28_x000a_Usuario: Stephanie Rodríguez Valencia_x000a__x000a_Dependencia: INSPECCIÓN, VIGILANCIA Y CONTROL_x000a__x000a_Observación: Se reasignó el radicado al usuario: Rubén Darío Rincón Sanchez con la siguiente observación: Para trámite y respuesta"/>
    <m/>
    <m/>
    <m/>
    <m/>
    <m/>
  </r>
  <r>
    <x v="0"/>
    <x v="0"/>
    <x v="3"/>
    <s v="CUERPO DE BOMBEROS VOLUNTARIOS DE YUMBO  YUMBO"/>
    <x v="1"/>
    <x v="0"/>
    <s v="SOLICITUD CONSULTA"/>
    <s v="Nicolas Potes Rengifo"/>
    <x v="1"/>
    <s v="FORMULACIÓN, ACTUALIZACIÓN, NORMATIVA Y OPERATIVA"/>
    <x v="1"/>
    <n v="15"/>
    <s v="2024-114-001819-5"/>
    <s v="2024-06-25 10:23:50"/>
    <m/>
    <d v="2024-07-08T00:00:00"/>
    <n v="11"/>
    <n v="10"/>
    <x v="2"/>
    <s v=" Reasignar Radicado 2024-06-26 18:49:54_x000a_Usuario: Juan Pablo Ardila Figueroa_x000a__x000a_Dependencia: FORMULACIÓN, ACTUALIZACIÓN ,ACOMPAÑAMINETO NORMATIVO Y OPERATIVO_x000a__x000a_Observación: Se reasignó el radicado al usuario: Nicolas Potes Rengifo con la siguiente observación: Dr. Nicolas Petición repetitiva radicados 041-2 / 1810-5"/>
    <m/>
    <m/>
    <m/>
    <m/>
    <m/>
  </r>
  <r>
    <x v="0"/>
    <x v="0"/>
    <x v="14"/>
    <s v="VEEDURIA CIUDADANA AL CUERPO DE BOMBEROS VOLUNTARIOS DE MONIQUIRA CBVM Y BOMBERO  --"/>
    <x v="3"/>
    <x v="1"/>
    <s v="REVOCATORIA DIRECTA RESOLUCIÓN N0. 034 del 22 DE ABRIL DEL ALO 2024"/>
    <s v="Rubén Darío Rincón Sanchez"/>
    <x v="1"/>
    <s v="INSPECCION, VIGILANCIA Y CONTROL"/>
    <x v="1"/>
    <n v="15"/>
    <s v="2024-114-001082-2"/>
    <s v="2024-06-25 11:03:46"/>
    <m/>
    <d v="2024-07-08T00:00:00"/>
    <n v="11"/>
    <n v="10"/>
    <x v="2"/>
    <s v="Reasignar Radicado 2024-06-26 19:00:04_x000a_Usuario: Juan Pablo Ardila Figueroa_x000a__x000a_Dependencia: FORMULACIÓN, ACTUALIZACIÓN ,ACOMPAÑAMINETO NORMATIVO Y OPERATIVO_x000a__x000a_Observación: Se reasignó el radicado al usuario: Rubén Darío Rincón Sanchez con la siguiente observación: No amerita respuesta, INFORMATIVA asunto Petición de REVOCATORIA DIRECTA contra la Resolución No. 034 del 22 de abril de 2024, expedida por la Gobernación de Boyacá, “Por la cual inscriben como DIGNATARIOS DEL CUERPO DE BOMBEROS VOLUNTARIOS DE MONIQUIRÁ -BOYACÁ&quot;."/>
    <m/>
    <m/>
    <m/>
    <m/>
    <m/>
  </r>
  <r>
    <x v="0"/>
    <x v="0"/>
    <x v="4"/>
    <s v="LUIS GUILLERMO QUIÑONES BENAVIDES"/>
    <x v="0"/>
    <x v="1"/>
    <s v="DERECHO DE PETICIÓN Y SOLICITUD COPIA DE CONTRATOS"/>
    <s v="Valentina Alzate Herrera"/>
    <x v="0"/>
    <s v="Gestiòn Contractul"/>
    <x v="0"/>
    <n v="15"/>
    <s v="2024-114-001821-5"/>
    <s v="2024-06-25 11:42:15"/>
    <m/>
    <d v="2024-07-08T00:00:00"/>
    <n v="11"/>
    <n v="10"/>
    <x v="2"/>
    <s v="Reasignar Radicado 2024-06-27 13:46:49_x000a_Usuario: Luis Fernando Vargas Campo_x000a__x000a_Dependencia: GESTIÓN CONTRACTUAL_x000a__x000a_Observación: Se reasignó el radicado al usuario: Valentina Alzate Herrera con la siguiente observación: Se remite para dar tramite y respuesta oportuna."/>
    <m/>
    <m/>
    <m/>
    <m/>
    <m/>
  </r>
  <r>
    <x v="0"/>
    <x v="0"/>
    <x v="1"/>
    <s v="CUERPO DE BOMBEROS VOLUNTARIOS DE LA TEBAIDA  sin información"/>
    <x v="1"/>
    <x v="0"/>
    <s v="Re: INSCRIPCION LINEA SISTEMA COMANDO INCIDENTE"/>
    <s v="Edwin Alfonso Zamora Oyola"/>
    <x v="0"/>
    <s v="Gestion de Tecnologia e Informatica "/>
    <x v="1"/>
    <n v="15"/>
    <s v="2024-114-001090-2"/>
    <s v="2024-06-25 14:34:13"/>
    <m/>
    <d v="2024-07-08T00:00:00"/>
    <n v="11"/>
    <n v="10"/>
    <x v="2"/>
    <s v=" Reasignar Radicado 2024-06-27 09:51:22_x000a_Usuario: Edgar Alexander Maya Lopez_x000a__x000a_Dependencia: EDUCACIÓN NACIONAL PARA BOMBEROS_x000a__x000a_Observación: Se reasignó el radicado al usuario: Edwin Alfonso Zamora Oyola con la siguiente observación: Para tramit"/>
    <m/>
    <m/>
    <m/>
    <m/>
    <m/>
  </r>
  <r>
    <x v="0"/>
    <x v="0"/>
    <x v="4"/>
    <s v="JENNIFER JUBELDY  GUERRERO  CAJAMARCA"/>
    <x v="0"/>
    <x v="0"/>
    <s v="Derecho de petición."/>
    <s v="Jorge Enrique Restrepo Sanguino"/>
    <x v="1"/>
    <s v="FORMULACIÓN, ACTUALIZACIÓN, NORMATIVA Y OPERATIVA"/>
    <x v="1"/>
    <n v="15"/>
    <s v="2024-114-001822-5"/>
    <s v="2024-06-25 14:43:09"/>
    <m/>
    <d v="2024-07-08T00:00:00"/>
    <n v="11"/>
    <n v="10"/>
    <x v="2"/>
    <s v=" Reasignar Radicado 2024-06-26 19:05:57_x000a_Usuario: Juan Pablo Ardila Figueroa_x000a__x000a_Dependencia: FORMULACIÓN, ACTUALIZACIÓN ,ACOMPAÑAMINETO NORMATIVO Y OPERATIVO_x000a__x000a_Observación: Se reasignó el radicado al usuario: Jorge Enrique Restrepo Sanguino con la siguiente observación: Dr. Jorge, es relevante proyectar la respuesta numeral por numeral puntualmente, desde su experiencia y conocimiento normativo de la funcionalidad de la entidad. Mil gracias."/>
    <m/>
    <m/>
    <m/>
    <m/>
    <m/>
  </r>
  <r>
    <x v="0"/>
    <x v="0"/>
    <x v="15"/>
    <s v="CUERPO OFICIAL DE BOMBEROS DE QUIBDO  QUIBDO"/>
    <x v="1"/>
    <x v="0"/>
    <s v="ENVIO DE INFORME DE COMODATO DEL SEGUNDO SEMESTRE DE LA UNIDAD DE INTERVENCION RAPIDA TIPO CAMIONETA"/>
    <s v="Jiud Magnoly Gaviria Narvaez,"/>
    <x v="1"/>
    <s v="Fortalecimiento Bomberil"/>
    <x v="1"/>
    <n v="15"/>
    <s v="2024-114-001092-2"/>
    <s v="2024-06-25 14:48:01"/>
    <m/>
    <d v="2024-07-08T00:00:00"/>
    <n v="11"/>
    <n v="10"/>
    <x v="2"/>
    <s v=" Reasignar Radicado 2024-07-02 14:54:04_x000a_Usuario: Andrés Fernando Muñoz Cabrera_x000a__x000a_Dependencia: FORTALECIMIENTO BOMBERIL PARA LA RESPUESTA_x000a__x000a_Observación: Se reasignó el radicado al usuario: Jiud Magnoly Gaviria Narvaez con la siguiente observación: Se reasigna a la contratista encargada de las supervisiones Jiud Gabiria, el día 02/07/2024"/>
    <m/>
    <m/>
    <m/>
    <m/>
    <m/>
  </r>
  <r>
    <x v="0"/>
    <x v="0"/>
    <x v="4"/>
    <s v="flores aurora   --"/>
    <x v="0"/>
    <x v="0"/>
    <s v="RV: Es obligatorio la inspección anual, para que le den Concepto Tecnico????"/>
    <s v="Andrea Bibiana Castañeda Durán"/>
    <x v="1"/>
    <s v="FORMULACIÓN, ACTUALIZACIÓN, NORMATIVA Y OPERATIVA"/>
    <x v="1"/>
    <n v="15"/>
    <s v="2024-114-001096-2"/>
    <s v="2024-06-25 15:24:28"/>
    <m/>
    <d v="2024-07-08T00:00:00"/>
    <n v="11"/>
    <n v="10"/>
    <x v="2"/>
    <s v="Reasignar Radicado 2024-06-26 19:11:15_x000a_Usuario: Juan Pablo Ardila Figueroa_x000a__x000a_Dependencia: FORMULACIÓN, ACTUALIZACIÓN ,ACOMPAÑAMINETO NORMATIVO Y OPERATIVO_x000a__x000a_Observación: Se reasignó el radicado al usuario: Andrea Bibiana Castañeda Durán con la siguiente observación: Dra. Andrea, remitir por competencia al cuerpo de bomberos , Gracias"/>
    <m/>
    <m/>
    <m/>
    <m/>
    <m/>
  </r>
  <r>
    <x v="0"/>
    <x v="0"/>
    <x v="1"/>
    <s v="COORDINACION DEPARTAMENTAL DE BOMBEROS DEL ATLANTICO  -- --"/>
    <x v="1"/>
    <x v="0"/>
    <s v="REMISION OFICO 031 DE 2024 - Solicitud de información inscripción de Dignatarios"/>
    <s v="Andrea Bibiana Castañeda Durán"/>
    <x v="1"/>
    <s v="FORMULACIÓN, ACTUALIZACIÓN, NORMATIVA Y OPERATIVA"/>
    <x v="1"/>
    <n v="15"/>
    <s v="2024-114-001824-5"/>
    <s v="2024-06-25 15:25:32"/>
    <m/>
    <d v="2024-07-08T00:00:00"/>
    <n v="11"/>
    <n v="10"/>
    <x v="2"/>
    <s v="Reasignar Radicado 2024-06-26 19:14:14_x000a_Usuario: Juan Pablo Ardila Figueroa_x000a__x000a_Dependencia: FORMULACIÓN, ACTUALIZACIÓN ,ACOMPAÑAMINETO NORMATIVO Y OPERATIVO_x000a__x000a_Observación: Se reasignó el radicado al usuario: Andrea Bibiana Castañeda Durán con la siguiente observación: Dra. Andrea, no amerita respuesta informativa archivar, Gracias"/>
    <m/>
    <m/>
    <m/>
    <m/>
    <m/>
  </r>
  <r>
    <x v="0"/>
    <x v="0"/>
    <x v="3"/>
    <s v="CUERPO DE BOMBEROS VOLUNTARIOS DE LA UNION  VALLE  HERRERA HERRERA"/>
    <x v="1"/>
    <x v="4"/>
    <s v="Soportes / Registro Nº 162-2024 / INTERMEDIO DE SISTEMA COMANDO DE INCIDENTES"/>
    <s v="Maicol Villarreal Ospina"/>
    <x v="1"/>
    <s v="Educacion Nacional para Bomberos "/>
    <x v="0"/>
    <n v="15"/>
    <s v="2024-114-001102-2"/>
    <s v="2024-06-26 09:57:53"/>
    <m/>
    <d v="2024-07-08T00:00:00"/>
    <n v="10"/>
    <n v="9"/>
    <x v="2"/>
    <s v="Reasignar Radicado 2024-06-26 19:18:16_x000a_Usuario: Juan Pablo Ardila Figueroa_x000a__x000a_Dependencia: FORMULACIÓN, ACTUALIZACIÓN ,ACOMPAÑAMINETO NORMATIVO Y OPERATIVO_x000a__x000a_Observación: Se reasignó el radicado al usuario: Andrea Bibiana Castañeda Durán con la siguiente observación: Dra. Andrea, es relevante proyectar la respuesta en terminos a la PERSONERIA desde su experiencia y conocimiento de la entidad como lineamiento institucional. Mil gracias"/>
    <m/>
    <m/>
    <m/>
    <m/>
    <m/>
  </r>
  <r>
    <x v="0"/>
    <x v="0"/>
    <x v="4"/>
    <s v="PERSONERÍA MUNICIPAL DE COGUA   --"/>
    <x v="3"/>
    <x v="0"/>
    <s v="RV: Consulta sobre tarifas de inspección de seguridad humana"/>
    <s v="Andrea Bibiana Castañeda Durán"/>
    <x v="1"/>
    <s v="FORMULACIÓN, ACTUALIZACIÓN, NORMATIVA Y OPERATIVA"/>
    <x v="0"/>
    <n v="15"/>
    <s v="2024-114-001825-5"/>
    <s v="2024-06-26 10:19:35"/>
    <m/>
    <d v="2024-07-08T00:00:00"/>
    <n v="10"/>
    <n v="9"/>
    <x v="2"/>
    <s v="Reasignar Radicado 2024-06-26 19:18:16_x000a_Usuario: Juan Pablo Ardila Figueroa_x000a__x000a_Dependencia: FORMULACIÓN, ACTUALIZACIÓN ,ACOMPAÑAMINETO NORMATIVO Y OPERATIVO_x000a__x000a_Observación: Se reasignó el radicado al usuario: Andrea Bibiana Castañeda Durán con la siguiente observación: Dra. Andrea, es relevante proyectar la respuesta en terminos a la PERSONERIA desde su experiencia y conocimiento de la entidad como lineamiento institucional. Mil gracias."/>
    <m/>
    <m/>
    <m/>
    <m/>
    <m/>
  </r>
  <r>
    <x v="0"/>
    <x v="0"/>
    <x v="16"/>
    <s v="Luis  Alberto Chavez  Gonzalez"/>
    <x v="0"/>
    <x v="0"/>
    <s v="DERECHO DE PETICION"/>
    <s v="Edwin Alfonso Zamora Oyola"/>
    <x v="0"/>
    <s v="Gestion de Tecnologia e Informatica "/>
    <x v="1"/>
    <n v="15"/>
    <s v="2024-114-001829-5"/>
    <s v="2024-06-26 10:58:31"/>
    <m/>
    <d v="2024-07-08T00:00:00"/>
    <n v="10"/>
    <n v="9"/>
    <x v="2"/>
    <s v="Reasignar Radicado 2024-06-27 09:40:12_x000a_Usuario: Luis Alberto Valencia Pulido_x000a__x000a_Dependencia: COORDINACIÓN OPERATIVA_x000a__x000a_Observación: Se reasignó el radicado al usuario: Edwin Alfonso Zamora Oyola con la siguiente observación: Se envía por competencia y para fines pertinentes"/>
    <m/>
    <m/>
    <m/>
    <m/>
    <m/>
  </r>
  <r>
    <x v="0"/>
    <x v="0"/>
    <x v="6"/>
    <s v="CIRO  -- --"/>
    <x v="0"/>
    <x v="1"/>
    <s v="Información complementaria de lo relacionado con bomberos voluntarios de rionegro Santander."/>
    <s v="Jorge Enrique Restrepo Sanguino"/>
    <x v="1"/>
    <s v="FORMULACIÓN, ACTUALIZACIÓN, NORMATIVA Y OPERATIVA"/>
    <x v="1"/>
    <n v="15"/>
    <s v="2024-114-001832-5"/>
    <s v="2024-06-26 14:55:53"/>
    <m/>
    <d v="2024-07-08T00:00:00"/>
    <n v="10"/>
    <n v="9"/>
    <x v="2"/>
    <s v="Reasignar Radicado 2024-06-26 19:24:49_x000a_Usuario: Juan Pablo Ardila Figueroa_x000a__x000a_Dependencia: FORMULACIÓN, ACTUALIZACIÓN ,ACOMPAÑAMINETO NORMATIVO Y OPERATIVO_x000a__x000a_Observación: Se reasignó el radicado al usuario: Jorge Enrique Restrepo Sanguino con la siguiente observación: Dr. Jorge, trasladar por competencia a tribunal disciplinario y demas entidades. gracias"/>
    <m/>
    <m/>
    <m/>
    <m/>
    <m/>
  </r>
  <r>
    <x v="0"/>
    <x v="0"/>
    <x v="3"/>
    <s v="COORDINADOR EJECUTIVO DEPARTAMENTAL DE LOS BOMBEROS DE VALLE DEL CAUCA  sin información"/>
    <x v="1"/>
    <x v="0"/>
    <s v="Respuesta solicitud acompañamiento"/>
    <s v="Andrea Bibiana Castañeda Durán"/>
    <x v="1"/>
    <s v="FORMULACIÓN, ACTUALIZACIÓN, NORMATIVA Y OPERATIVA"/>
    <x v="1"/>
    <n v="15"/>
    <s v="2024-114-001125-2"/>
    <s v="2024-06-27 10:05:12"/>
    <m/>
    <d v="2024-07-08T00:00:00"/>
    <n v="9"/>
    <n v="8"/>
    <x v="2"/>
    <s v=" Reasignar Radicado 2024-07-02 10:28:34_x000a_Usuario: Juan Pablo Ardila Figueroa_x000a__x000a_Dependencia: FORMULACIÓN, ACTUALIZACIÓN ,ACOMPAÑAMINETO NORMATIVO Y OPERATIVO_x000a__x000a_Observación: Se reasignó el radicado al usuario: Andrea Bibiana Castañeda Durán con la siguiente observación: Dra. Andrea, no amerita respuesta informativa archivar, Gracias"/>
    <m/>
    <m/>
    <m/>
    <m/>
    <m/>
  </r>
  <r>
    <x v="0"/>
    <x v="0"/>
    <x v="5"/>
    <s v="ALCALDIA GOMEZ PLATA  SECRETARIA GOBIERNO"/>
    <x v="3"/>
    <x v="3"/>
    <s v="Remisión informe de servidor público"/>
    <s v="Jorge Enrique Restrepo Sanguino"/>
    <x v="1"/>
    <s v="FORMULACIÓN, ACTUALIZACIÓN, NORMATIVA Y OPERATIVA"/>
    <x v="1"/>
    <n v="15"/>
    <s v="2024-114-001138-2"/>
    <s v="2024-06-27 14:47:19"/>
    <m/>
    <d v="2024-07-08T00:00:00"/>
    <n v="9"/>
    <n v="8"/>
    <x v="2"/>
    <s v="Reasignar Radicado 2024-07-02 10:24:20_x000a_Usuario: Juan Pablo Ardila Figueroa_x000a__x000a_Dependencia: FORMULACIÓN, ACTUALIZACIÓN ,ACOMPAÑAMINETO NORMATIVO Y OPERATIVO_x000a__x000a_Observación: Se reasignó el radicado al usuario: Jorge Enrique Restrepo Sanguino con la siguiente observación: Dr. Jorge trasladar petición por competencia funcional al tribunal disciplinario."/>
    <m/>
    <m/>
    <m/>
    <m/>
    <m/>
  </r>
  <r>
    <x v="0"/>
    <x v="0"/>
    <x v="6"/>
    <s v="GOBERNACIÓN DE SANTANDER  sin información DEL"/>
    <x v="2"/>
    <x v="3"/>
    <s v="Solicitud concepto."/>
    <s v="Jorge Enrique Restrepo Sanguino"/>
    <x v="1"/>
    <s v="FORMULACIÓN, ACTUALIZACIÓN, NORMATIVA Y OPERATIVA"/>
    <x v="1"/>
    <n v="15"/>
    <s v="2024-114-001139-2"/>
    <s v="2024-06-27 14:56:52"/>
    <m/>
    <d v="2024-07-08T00:00:00"/>
    <n v="9"/>
    <n v="8"/>
    <x v="2"/>
    <s v=" Reasignar Radicado 2024-07-02 09:39:48_x000a_Usuario: Juan Pablo Ardila Figueroa_x000a__x000a_Dependencia: FORMULACIÓN, ACTUALIZACIÓN ,ACOMPAÑAMINETO NORMATIVO Y OPERATIVO_x000a__x000a_Observación: Se reasignó el radicado al usuario: Jorge Enrique Restrepo Sanguino con la siguiente observación: - Dr Jorge, Emitir respuesta a consulta de forma prioritaria dentro de los términos. Gracias"/>
    <m/>
    <m/>
    <m/>
    <m/>
    <m/>
  </r>
  <r>
    <x v="0"/>
    <x v="0"/>
    <x v="5"/>
    <s v="CUERPO DE BOMBEROS VOLUNTARIOS DE SABANERA  --"/>
    <x v="1"/>
    <x v="3"/>
    <s v="Derecho de petición Cuerpo de Bomberos Voluntarios de Sabaneta"/>
    <s v="Nicolas Potes Rengifo "/>
    <x v="1"/>
    <s v="FORMULACIÓN, ACTUALIZACIÓN, NORMATIVA Y OPERATIVA"/>
    <x v="1"/>
    <n v="15"/>
    <s v="2024-114-001144-2"/>
    <s v="2024-06-27 16:15:26"/>
    <m/>
    <d v="2024-07-08T00:00:00"/>
    <n v="9"/>
    <n v="8"/>
    <x v="2"/>
    <s v="Reasignar Radicado 2024-07-02 09:29:53_x000a_Usuario: Juan Pablo Ardila Figueroa_x000a__x000a_Dependencia: FORMULACIÓN, ACTUALIZACIÓN ,ACOMPAÑAMINETO NORMATIVO Y OPERATIVO_x000a__x000a_Observación: Se reasignó el radicado al usuario: Nicolas Potes Rengifo con la siguiente observación: - Emitir respuesta a consulta de forma prioritaria dentro de los términos, revisar los terminos de referencia del concurso de bomberos de la CNSC . Gracias"/>
    <m/>
    <m/>
    <m/>
    <m/>
    <m/>
  </r>
  <r>
    <x v="0"/>
    <x v="0"/>
    <x v="4"/>
    <s v="POLICÍA NACIONAL  sin información"/>
    <x v="3"/>
    <x v="1"/>
    <s v="RV: SOLICITUD DE INFORMACION DENTRO DE PROCESO DE REFERENCIA"/>
    <s v="Dario Alberto Pedreros Guerra"/>
    <x v="1"/>
    <s v="INSPECCION, VIGILANCIA Y CONTROL"/>
    <x v="1"/>
    <n v="15"/>
    <s v="2024-114-001715-5"/>
    <s v="2024-06-04 14:13:39"/>
    <m/>
    <d v="2024-07-08T00:00:00"/>
    <n v="26"/>
    <n v="25"/>
    <x v="1"/>
    <s v="Reasignar Radicado 2024-06-06 16:20:05_x000a_Usuario: PROSPERO ANTONIO CARBONELL TANGARIFE_x000a__x000a_Dependencia: GESTIÓN JURÍDICA_x000a__x000a_Observación: Se reasignó el radicado al usuario: Dario Alberto Pedreros Guerra con la siguiente observación: Se remite a esa Subdirección por tratarse de un asunto de su competencia."/>
    <m/>
    <m/>
    <m/>
    <m/>
    <m/>
  </r>
  <r>
    <x v="0"/>
    <x v="0"/>
    <x v="4"/>
    <s v="COMUNICACIóN PRESIDENCIA DE LA REPúBLICA  -- --"/>
    <x v="3"/>
    <x v="0"/>
    <s v="Traslado OFI24-00108725 / GFPU - EMAIL SOLICITUD DE RESPUESTA A DERECHO DE PETICIÓN NO CONTESTADO"/>
    <s v="Jorge Enrique Restrepo Sanguino"/>
    <x v="1"/>
    <s v="FORMULACIÓN, ACTUALIZACIÓN, NORMATIVA Y OPERATIVA"/>
    <x v="0"/>
    <n v="15"/>
    <s v="2024-114-001723-5"/>
    <s v="2024-06-05 09:55:07"/>
    <m/>
    <d v="2024-07-08T00:00:00"/>
    <n v="25"/>
    <n v="24"/>
    <x v="1"/>
    <s v=" Reasignar Radicado 2024-06-12 13:28:11_x000a_Usuario: Juan Pablo Ardila Figueroa_x000a__x000a_Dependencia: FORMULACIÓN, ACTUALIZACIÓN ,ACOMPAÑAMINETO NORMATIVO Y OPERATIVO_x000a__x000a_Observación: Se reasignó el radicado al usuario: Jorge Enrique Restrepo Sanguino con la siguiente observación: Para responder remitir por competencia a la Procuraduría Supervigilancia al Derecho de Petición, con copia a Presidencia y al peticionario inicial"/>
    <m/>
    <m/>
    <m/>
    <m/>
    <m/>
  </r>
  <r>
    <x v="0"/>
    <x v="0"/>
    <x v="15"/>
    <s v="JORGE HERNANDO -- --"/>
    <x v="1"/>
    <x v="1"/>
    <s v="Fwd: cese de actividades de emergencias de El Cuerpo de Bomberos Voluntarios de El Carmen de Atrato Chocó"/>
    <s v="Andres fernando muñoz"/>
    <x v="1"/>
    <s v="Fortalecimiento Bomberil"/>
    <x v="1"/>
    <n v="15"/>
    <s v="2024-114-001779-5"/>
    <s v="2024-06-18 12:04:51"/>
    <m/>
    <d v="2024-07-08T00:00:00"/>
    <n v="16"/>
    <n v="15"/>
    <x v="1"/>
    <s v="Reasignar Radicado 2024-07-08 11:00:38_x000a_Usuario: Juan Carlos Fontalvo Vera_x000a__x000a_Dependencia: DIRECCION GENERAL_x000a__x000a_Observación: Se reasignó el radicado al usuario: Andrés Fernando Muñoz Cabrera con la siguiente observación: por se asunto de su competencia, con implicaciones de fortalecimiento y asistencia en territorio. para su conocimiento y tramite pertinente"/>
    <m/>
    <m/>
    <m/>
    <m/>
    <m/>
  </r>
  <r>
    <x v="0"/>
    <x v="0"/>
    <x v="5"/>
    <s v="JOSÉ  MANUEL  TAFFURT  PAEZ"/>
    <x v="0"/>
    <x v="1"/>
    <s v="REQUERIMIENTO PARA CUMPLIMIENTO"/>
    <s v="Stephanie Rodríguez Valencia"/>
    <x v="1"/>
    <s v="INSPECCION, VIGILANCIA Y CONTROL"/>
    <x v="1"/>
    <n v="15"/>
    <s v="2024-114-001782-5"/>
    <s v="2024-06-18 14:38:18"/>
    <m/>
    <d v="2024-07-08T00:00:00"/>
    <n v="16"/>
    <n v="15"/>
    <x v="1"/>
    <s v="Reasignar Radicado 2024-07-04 15:23:03_x000a_Usuario: Rubén Darío Rincón Sanchez_x000a__x000a_Dependencia: INSPECCIÓN, VIGILANCIA Y CONTROL_x000a__x000a_Observación: Se reasignó el radicado al usuario: Stephanie Rodríguez Valencia con la siguiente observación: Para respuest"/>
    <m/>
    <m/>
    <m/>
    <m/>
    <m/>
  </r>
  <r>
    <x v="0"/>
    <x v="0"/>
    <x v="17"/>
    <s v="RODRIGO  ANDRES ZAMBRANO GOMEZ"/>
    <x v="0"/>
    <x v="3"/>
    <s v="Documento de Valentina Giraldo"/>
    <s v=" Ronny Estiven Romero Velandia"/>
    <x v="1"/>
    <s v="Fortalecimiento Bomberil"/>
    <x v="1"/>
    <n v="15"/>
    <s v="2024-114-001136-2"/>
    <s v="2024-06-27 14:38:38"/>
    <m/>
    <d v="2024-07-08T00:00:00"/>
    <n v="9"/>
    <n v="8"/>
    <x v="2"/>
    <s v=" Reasignar Radicado 2024-07-10 10:02:13_x000a_Usuario: Andrea Bibiana Castañeda Durán_x000a__x000a_Dependencia: FORMULACIÓN, ACTUALIZACIÓN ,ACOMPAÑAMINETO NORMATIVO Y OPERATIVO_x000a__x000a_Observación: Se reasignó el radicado al usuario: Ronny Estiven Romero Velandia con la siguiente observación: Paras su trámite"/>
    <m/>
    <m/>
    <m/>
    <m/>
    <m/>
  </r>
  <r>
    <x v="0"/>
    <x v="0"/>
    <x v="1"/>
    <s v="JAIME -- NUMITOR --"/>
    <x v="1"/>
    <x v="0"/>
    <s v="CALIFICACION DE ESTANDARES DE SG SST DEL CUERPO DE BOMBEROS VOLUNTARIOS DE ORITO"/>
    <s v="Rubén Darío Rincón Sanchez"/>
    <x v="1"/>
    <s v="INSPECCION, VIGILANCIA Y CONTROL"/>
    <x v="0"/>
    <n v="15"/>
    <s v="2024-114-000839-2"/>
    <s v="2024-06-07 12:00:30"/>
    <m/>
    <d v="2024-07-08T00:00:00"/>
    <n v="23"/>
    <n v="22"/>
    <x v="1"/>
    <s v="Devolver radicado 2024-06-13 15:31:08_x000a_Usuario: Orlando Murillo Lopez_x000a__x000a_Dependencia: INSPECCIÓN, VIGILANCIA Y CONTROL_x000a__x000a_Observación: Se realizó la devolución del radicado al usuario Rubén Darío Rincón Sanchez, con la siguiente descripción: El Cuerpo de Bomberos Voluntarios de Orito Putumayo estuvo en un proceso de IVC en el cual desconozco el proceso, asi mismo analizando el orfeo, es una copia de los estandares minimos de seguridad salud en el trabajo, se recomienda adjuntar al proceso con la institucion Bomberil y archivar."/>
    <m/>
    <m/>
    <m/>
    <m/>
    <m/>
  </r>
  <r>
    <x v="0"/>
    <x v="0"/>
    <x v="4"/>
    <s v="DEFENSORÍA DEL PUEBLO   --"/>
    <x v="3"/>
    <x v="0"/>
    <s v="REQUERIMIENTO SOLICITUD INFORMACIÓN EN LA ATENCIÓN DE DESASTRES RECIENTES OCURRIDOS EN EL PAÍS."/>
    <s v="Luis Alberto Valencia Pulido"/>
    <x v="2"/>
    <s v="Direccion General"/>
    <x v="1"/>
    <n v="15"/>
    <s v="2024-114-001781-5"/>
    <s v="2024-06-18 14:24:01"/>
    <s v="2024-212-000925-1"/>
    <d v="2024-07-11T00:00:00"/>
    <n v="17"/>
    <n v="16"/>
    <x v="1"/>
    <s v="En proceso de firma física 2024-07-03 09:40:28_x000a_Usuario: Luis Alberto Valencia Pulido_x000a__x000a_Dependencia: COORDINACIÓN OPERATIVA_x000a__x000a_Observación: El inicia proceso de firma física para el documento RESPUESTA DESASTRES NATURALES"/>
    <d v="2024-07-03T09:40:18"/>
    <m/>
    <m/>
    <m/>
    <m/>
  </r>
  <r>
    <x v="0"/>
    <x v="0"/>
    <x v="4"/>
    <s v="CUERPO DE BOMBEROS VOLUNTARIOS DE GACHANCIPA  -- --"/>
    <x v="1"/>
    <x v="1"/>
    <s v="PRESENTACION PROYECTO CAMION CISTERNA NPS 4X4 , PARA EL CUERPO DE BOMBEROS VOLUNTARIOS DE GACHANCIPA"/>
    <s v="Andres fernando muñoz"/>
    <x v="1"/>
    <s v="Fortalecimiento Bomberil"/>
    <x v="1"/>
    <n v="15"/>
    <s v="2024-114-000861-2"/>
    <s v="2024-06-11 12:36:05"/>
    <m/>
    <d v="2024-07-08T00:00:00"/>
    <n v="21"/>
    <n v="20"/>
    <x v="1"/>
    <m/>
    <m/>
    <m/>
    <m/>
    <m/>
    <m/>
  </r>
  <r>
    <x v="0"/>
    <x v="0"/>
    <x v="4"/>
    <s v="DIDIER ALEJANDRO  ACEVEDO  ARDILA"/>
    <x v="0"/>
    <x v="0"/>
    <s v="Solicitud."/>
    <s v="Luis Alberto Valencia Pulido"/>
    <x v="2"/>
    <s v="Direccion General"/>
    <x v="1"/>
    <n v="15"/>
    <s v="2024-114-001710-5"/>
    <s v="2024-06-04 09:29:17"/>
    <s v="2024-212-000833-1"/>
    <d v="2024-06-19T00:00:00"/>
    <n v="13"/>
    <n v="12"/>
    <x v="1"/>
    <s v="Finalizar radicado 2024-06-19 14:27:31_x000a_Usuario: Luis Alberto Valencia Pulido_x000a__x000a_Dependencia: COORDINACIÓN OPERATIVA_x000a__x000a_Observación: SE DA RESPUESTA AL PETICIONARIO EL DIA 19 DE JUNIO PARA FINES PERTIENTES"/>
    <d v="2024-06-16T00:00:00"/>
    <s v="pdf"/>
    <s v="N/A"/>
    <s v="n/a"/>
    <s v="INCUMPLIMIENTO PROCEDIMIENTO INTERNO PQRSD:se dio respuesta a la petcion pero no fue cargada la evidencia de envio "/>
  </r>
  <r>
    <x v="0"/>
    <x v="0"/>
    <x v="7"/>
    <s v="CBV PUERTO LLERAS - META   --"/>
    <x v="1"/>
    <x v="1"/>
    <s v="SOLICITUD DE RGISTRO"/>
    <s v="Mercedes Catalina Rincón Quintero"/>
    <x v="1"/>
    <s v="Educacion Nacional para Bomberos "/>
    <x v="1"/>
    <n v="15"/>
    <s v="2024-114-000718-2"/>
    <s v="2024-06-04 12:24:47"/>
    <s v="2024-214-000677-1"/>
    <d v="2024-06-06T00:00:00"/>
    <n v="4"/>
    <n v="3"/>
    <x v="1"/>
    <s v="Finalizar radicado 2024-06-06 13:02:39_x000a_Usuario: Mercedes Catalina Rincón Quintero_x000a__x000a_Dependencia: EDUCACIÓN NACIONAL PARA BOMBEROS_x000a__x000a_Observación: se da respuesta a registro 236-2024."/>
    <d v="2024-06-06T13:01:04"/>
    <s v="pdf"/>
    <s v="N/A"/>
    <s v="n/a"/>
    <s v="INCUMPLIMIENTO PROCEDIMIENTO INTERNO PQRSD: se dio respuesta a la petcion pero no fue cargada la evidencia de envio "/>
  </r>
  <r>
    <x v="0"/>
    <x v="0"/>
    <x v="3"/>
    <s v="Rafael  palomino  marmolejo"/>
    <x v="0"/>
    <x v="0"/>
    <s v="Solictud cambio coordinador de curso"/>
    <s v="Mercedes Catalina Rincón Quintero"/>
    <x v="1"/>
    <s v="Educacion Nacional para Bomberos "/>
    <x v="1"/>
    <n v="15"/>
    <s v="2024-114-001719-5"/>
    <d v="2024-06-04T05:30:29"/>
    <s v="2024-214-000671-1"/>
    <d v="2024-06-05T00:00:00"/>
    <n v="3"/>
    <n v="2"/>
    <x v="1"/>
    <s v="Finalizar radicado 2024-06-05 15:18:06_x000a_Usuario: Mercedes Catalina Rincón Quintero_x000a__x000a_Dependencia: EDUCACIÓN NACIONAL PARA BOMBEROS_x000a__x000a_Observación: Se da respuesta a cambio de coordinador 140-2024."/>
    <d v="2024-06-05T00:00:00"/>
    <s v="pdf"/>
    <s v="N/A"/>
    <s v="n/a"/>
    <s v="INCUMPLIMIENTO PROCEDIMIENTO INTERNO PQRSD:se dio respuesta a la petcion pero no fue cargada la evidencia de envio "/>
  </r>
  <r>
    <x v="0"/>
    <x v="0"/>
    <x v="6"/>
    <s v="MANUEL ENRIQUE  SALAZAR --"/>
    <x v="0"/>
    <x v="0"/>
    <s v="peticion"/>
    <s v="Valentina Alzate Herrera"/>
    <x v="0"/>
    <s v="Gestiòn Contractul"/>
    <x v="0"/>
    <n v="15"/>
    <s v="2024-114-001733-5"/>
    <s v="2024-06-05 16:49:52"/>
    <s v="2024-313-000888-1"/>
    <d v="2024-06-27T00:00:00"/>
    <n v="18"/>
    <n v="17"/>
    <x v="1"/>
    <s v="e Finalizar radicado 2024-06-27 13:39:03_x000a_Usuario: Valentina Alzate Herrera_x000a__x000a_Dependencia: GESTIÓN CONTRACTUAL_x000a__x000a_Observación: Se archiva, se cargó documento firmado el cual se envió vía correo"/>
    <d v="2024-06-26T00:00:00"/>
    <s v="pdf"/>
    <s v="N/A"/>
    <s v="n/a"/>
    <s v="se dio respuesta a la petcion pero no fue cargada la evidencia de envio "/>
  </r>
  <r>
    <x v="0"/>
    <x v="0"/>
    <x v="14"/>
    <s v="GOBERNACIÓN DE BOYACÁ   --"/>
    <x v="2"/>
    <x v="0"/>
    <s v="S-2024-002471-SALDPS: Traslado por competencia petición radicado quyne E-2024-042367-VU."/>
    <s v="Luis Alberto Valencia Pulido"/>
    <x v="2"/>
    <s v="Direccion General"/>
    <x v="1"/>
    <n v="15"/>
    <s v="2024-114-001752-5"/>
    <s v="2024-06-11 09:56:45"/>
    <s v="2024-212-000813-1"/>
    <d v="2024-06-19T00:00:00"/>
    <n v="8"/>
    <n v="7"/>
    <x v="1"/>
    <s v="Finalizar radicado 2024-06-19 09:46:17_x000a_Usuario: Luis Alberto Valencia Pulido_x000a__x000a_Dependencia: COORDINACIÓN OPERATIVA_x000a__x000a_Observación: se da respuesta al peticionario el día 19 de junio del 2024 para fines pertinentes por el correo de respuesta ciudadano."/>
    <d v="2024-07-19T00:00:00"/>
    <s v="pdf"/>
    <s v="no"/>
    <s v="n/a"/>
    <s v="INCUMPLIMIENTO PROCEDIMIENTO INTERNO PQRSDse dio respuesta a la petcion pero no fue cargada la evidencia de envio "/>
  </r>
  <r>
    <x v="0"/>
    <x v="0"/>
    <x v="18"/>
    <s v="CUERPO DE BOMBEROS VOLUNTARIOS DE YOPAL  sin información"/>
    <x v="1"/>
    <x v="0"/>
    <s v="Fwd: Solicitud registro DNBC _ CFB Yopal"/>
    <s v="Mercedes Catalina Rincón Quintero"/>
    <x v="1"/>
    <s v="Educacion Nacional para Bomberos "/>
    <x v="1"/>
    <n v="15"/>
    <s v="2024-114-000859-2"/>
    <s v="2024-06-11 11:23:21"/>
    <s v="2024-214-000784-1"/>
    <d v="2024-06-17T00:00:00"/>
    <n v="6"/>
    <n v="5"/>
    <x v="0"/>
    <s v="Finalizar radicado 2024-06-17 13:47:21_x000a_Usuario: Mercedes Catalina Rincón Quintero_x000a__x000a_Dependencia: EDUCACIÓN NACIONAL PARA BOMBEROS_x000a__x000a_Observación: Se da respuesta a registro 242-2024"/>
    <d v="2024-06-17T00:00:00"/>
    <s v="pdf"/>
    <s v="si"/>
    <s v="n/a"/>
    <m/>
  </r>
  <r>
    <x v="0"/>
    <x v="0"/>
    <x v="18"/>
    <s v="CUERPO DE BOMBEROS VOLUNTARIOS DE YOPAL  sin información"/>
    <x v="1"/>
    <x v="0"/>
    <s v="Solicitud registro DNBC _ CFB Yopal"/>
    <s v="Mercedes Catalina Rincón Quintero"/>
    <x v="1"/>
    <s v="Educacion Nacional para Bomberos "/>
    <x v="1"/>
    <n v="15"/>
    <s v="2024-114-000885-2"/>
    <s v="2024-06-12 13:38:13"/>
    <s v="2024-214-000785-1"/>
    <d v="2024-06-17T00:00:00"/>
    <n v="5"/>
    <n v="4"/>
    <x v="0"/>
    <s v="Finalizar radicado 2024-06-17 14:02:30_x000a_Usuario: Mercedes Catalina Rincón Quintero_x000a__x000a_Dependencia: EDUCACIÓN NACIONAL PARA BOMBEROS_x000a__x000a_Observación: Se da respuesta a registro 243-2024"/>
    <d v="2024-06-17T00:00:00"/>
    <s v="pdf"/>
    <s v="si"/>
    <s v="n/a"/>
    <m/>
  </r>
  <r>
    <x v="0"/>
    <x v="0"/>
    <x v="17"/>
    <s v="CUERPO DE BOMBEROS VOLUNTARIOS DE HONDA  sin información"/>
    <x v="1"/>
    <x v="1"/>
    <s v="Solicitud"/>
    <s v="Mercedes Catalina Rincón Quintero"/>
    <x v="1"/>
    <s v="Educacion Nacional para Bomberos "/>
    <x v="1"/>
    <n v="15"/>
    <s v="2024-114-000908-2"/>
    <s v="2024-06-13 13:52:32"/>
    <s v="2024-214-000786-1"/>
    <d v="2024-06-17T00:00:00"/>
    <n v="4"/>
    <n v="3"/>
    <x v="0"/>
    <s v="Finalizar radicado 2024-06-17 14:18:39_x000a_Usuario: Mercedes Catalina Rincón Quintero_x000a__x000a_Dependencia: EDUCACIÓN NACIONAL PARA BOMBEROS_x000a__x000a_Observación: Se da respuesta a cambio de fecha 194-2024."/>
    <d v="2024-06-17T00:00:00"/>
    <s v="pdf"/>
    <s v="si"/>
    <s v="n/a"/>
    <m/>
  </r>
  <r>
    <x v="0"/>
    <x v="0"/>
    <x v="1"/>
    <s v="JAVIER ALEJANDRO VELEZ PALOMA  -- --"/>
    <x v="0"/>
    <x v="0"/>
    <s v="Comparto 'Derecho de petición DNBC-1' contigo"/>
    <s v="Luis Alberto Valencia Pulido"/>
    <x v="2"/>
    <s v="Direccion General"/>
    <x v="1"/>
    <n v="15"/>
    <s v="2024-114-001814-5"/>
    <s v="2024-06-24 11:01:47"/>
    <s v="2024-212-000868-1"/>
    <d v="2024-07-06T00:00:00"/>
    <n v="11"/>
    <n v="10"/>
    <x v="0"/>
    <s v="Finalizar radicado 2024-06-24 15:43:21_x000a_Usuario: Luis Alberto Valencia Pulido_x000a__x000a_Dependencia: COORDINACIÓN OPERATIVA_x000a__x000a_Observación: se envia respuesta al peticionario para fines pertinentes via correo electrónico el día 24 de junio"/>
    <d v="2024-06-24T00:00:00"/>
    <s v="pdf"/>
    <s v="si"/>
    <s v="n/a"/>
    <m/>
  </r>
  <r>
    <x v="0"/>
    <x v="0"/>
    <x v="4"/>
    <s v="SEPTIMO DIA  --"/>
    <x v="0"/>
    <x v="0"/>
    <s v="Solicitud de información Séptimo Día Caracol Televisión"/>
    <s v="Luis Alberto Valencia Pulido"/>
    <x v="2"/>
    <s v="Direccion General"/>
    <x v="1"/>
    <n v="15"/>
    <s v="2024-114-001135-2"/>
    <s v="2024-06-27 14:34:23"/>
    <s v=" 2024-212-000914-1"/>
    <d v="2024-07-02T00:00:00"/>
    <n v="5"/>
    <n v="4"/>
    <x v="0"/>
    <s v="Finalizar radicado 2024-07-02 13:53:49_x000a_Usuario: Luis Alberto Valencia Pulido_x000a__x000a_Dependencia: COORDINACIÓN OPERATIVA_x000a__x000a_Observación: SE DA RESPUESTA VIA CORREO ELECTRONICO EL DIA 02 DE JULIO"/>
    <d v="2024-07-02T00:00:00"/>
    <s v="pdf"/>
    <s v="si"/>
    <s v="n/a"/>
    <m/>
  </r>
  <r>
    <x v="0"/>
    <x v="0"/>
    <x v="7"/>
    <s v="ALCALDÍA CUBARRAL META   --"/>
    <x v="3"/>
    <x v="1"/>
    <s v="(CUBARRAL - META) - Manifestación de intención y remisión de documentos para proyecto de infraestructura (Estudios, diseños y construcción de estación..."/>
    <s v="Jonathan Prieto"/>
    <x v="1"/>
    <s v="Fortalecimiento Bomberil"/>
    <x v="1"/>
    <n v="15"/>
    <s v="2024-114-000704-2"/>
    <s v="2024-06-04 10:16:45"/>
    <m/>
    <d v="2024-07-08T00:00:00"/>
    <n v="26"/>
    <n v="25"/>
    <x v="1"/>
    <s v="Finalizar radicado 2024-07-09 15:08:56_x000a_Usuario: Jonathan Prieto_x000a__x000a_Dependencia: FORTALECIMIENTO BOMBERIL PARA LA RESPUESTA_x000a__x000a_Observación: Se finaliza toda vez que se envió por medio de correo electrónico el día 9 de julio del 2024"/>
    <m/>
    <m/>
    <m/>
    <m/>
    <m/>
  </r>
  <r>
    <x v="0"/>
    <x v="0"/>
    <x v="6"/>
    <s v="ALCALDIA VALLE DE SAN JOSE - SANTANDER   --"/>
    <x v="3"/>
    <x v="1"/>
    <s v="Solicitud Proyecto Construcción Casa Estación de Bomberos para el municipio de Valle de San José – Santander."/>
    <s v="Jonathan Prieto"/>
    <x v="1"/>
    <s v="Fortalecimiento Bomberil"/>
    <x v="1"/>
    <n v="15"/>
    <s v="2024-114-000710-2"/>
    <s v="2024-06-04 11:27:57"/>
    <s v="2024-213-000990-1"/>
    <d v="2024-07-09T00:00:00"/>
    <n v="27"/>
    <n v="26"/>
    <x v="3"/>
    <s v="Finalizar radicado 2024-07-09 15:48:14_x000a_Usuario: Jonathan Prieto_x000a__x000a_Dependencia: FORTALECIMIENTO BOMBERIL PARA LA RESPUESTA_x000a__x000a_Observación: Se finaliza toda vez que se envió por medio de correo electrónico el día 9 de julio del 2024"/>
    <d v="2024-07-08T00:00:00"/>
    <s v="pdf"/>
    <s v="si"/>
    <s v="n/a"/>
    <s v="se dio respuesta a la petcion pero no fue cargada la evidencia de envio "/>
  </r>
  <r>
    <x v="0"/>
    <x v="0"/>
    <x v="5"/>
    <s v="LUIS GONZALO -- RESTREPO"/>
    <x v="0"/>
    <x v="0"/>
    <s v="DOCUMENTOS"/>
    <s v="Maicol Villarreal Ospina"/>
    <x v="1"/>
    <s v="Educacion Nacional para Bomberos "/>
    <x v="1"/>
    <n v="15"/>
    <s v="2024-114-000754-2"/>
    <s v="2024-06-04 17:51:13"/>
    <m/>
    <d v="2024-07-08T00:00:00"/>
    <n v="26"/>
    <n v="25"/>
    <x v="1"/>
    <s v=" Reasignar Radicado 2024-07-04 15:11:29_x000a_Usuario: Edgar Alexander Maya Lopez_x000a__x000a_Dependencia: EDUCACIÓN NACIONAL PARA BOMBEROS_x000a__x000a_Observación: Se reasignó el radicado al usuario: Maicol Villarreal Ospina con la siguiente observación: Para tra"/>
    <m/>
    <m/>
    <m/>
    <m/>
    <m/>
  </r>
  <r>
    <x v="0"/>
    <x v="0"/>
    <x v="19"/>
    <s v="ALCALDÍA PIVIJAY   --"/>
    <x v="3"/>
    <x v="1"/>
    <s v="Manifestación de interés para postulación del municipio de Pivijay"/>
    <s v="Jonathan Prieto"/>
    <x v="1"/>
    <s v="Fortalecimiento Bomberil"/>
    <x v="1"/>
    <n v="15"/>
    <s v="2024-114-000765-2"/>
    <s v="2024-06-05 10:44:59"/>
    <m/>
    <d v="2024-07-08T00:00:00"/>
    <n v="25"/>
    <n v="24"/>
    <x v="1"/>
    <s v=" Crear Radicado 2024-06-05 10:45:03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13"/>
    <s v="CUERPO DE BOMBEROS VOLUNTARIOS DE PEREIRA  sin información haidencastillo@hotmail.com"/>
    <x v="1"/>
    <x v="0"/>
    <s v="Re: Solicitud Habilitación Plataforma SCI"/>
    <s v="Edwin Alfonso Zamora Oyola"/>
    <x v="0"/>
    <s v="Gestion de Tecnologia e Informatica "/>
    <x v="1"/>
    <n v="15"/>
    <s v="2024-114-000766-2"/>
    <s v="2024-06-05 10:47:14"/>
    <m/>
    <d v="2024-07-08T00:00:00"/>
    <n v="25"/>
    <n v="24"/>
    <x v="1"/>
    <s v=" Reasignar Radicado 2024-07-04 15:07:09_x000a_Usuario: Edgar Alexander Maya Lopez_x000a__x000a_Dependencia: EDUCACIÓN NACIONAL PARA BOMBEROS_x000a__x000a_Observación: Se reasignó el radicado al usuario: Edwin Alfonso Zamora Oyola con la siguiente observación: Para tramite"/>
    <m/>
    <m/>
    <m/>
    <m/>
    <m/>
  </r>
  <r>
    <x v="0"/>
    <x v="0"/>
    <x v="4"/>
    <s v="GOBERNACIÓN DE CUNDINAMARCA   --"/>
    <x v="2"/>
    <x v="0"/>
    <s v="Posibles irregularidades con la administración de los recursos y operatividad del cuerpo de bomberos de Quebradanegra"/>
    <s v="Rubén Darío Rincón Sanchez"/>
    <x v="1"/>
    <s v="INSPECCION, VIGILANCIA Y CONTROL"/>
    <x v="0"/>
    <n v="15"/>
    <s v="2024-114-001725-5"/>
    <s v="2024-06-05 11:38:13"/>
    <m/>
    <d v="2024-07-08T00:00:00"/>
    <n v="25"/>
    <n v="24"/>
    <x v="1"/>
    <s v="Crear Radicado 2024-06-05 11:38:17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6"/>
    <s v="MANUEL ENRIQUE  SALAZAR --"/>
    <x v="0"/>
    <x v="1"/>
    <s v="peticion"/>
    <s v="Andres fernando muñoz"/>
    <x v="1"/>
    <s v="Fortalecimiento Bomberil"/>
    <x v="1"/>
    <n v="15"/>
    <s v="2024-114-001726-5"/>
    <s v="2024-06-05 12:13:06"/>
    <m/>
    <d v="2024-07-08T00:00:00"/>
    <n v="25"/>
    <n v="24"/>
    <x v="1"/>
    <s v="Crear Radicado 2024-06-05 12:13:09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6"/>
    <s v="MANUEL ENRIQUE  SALAZAR --"/>
    <x v="0"/>
    <x v="1"/>
    <s v="peticion"/>
    <s v="Andres fernando muñoz"/>
    <x v="1"/>
    <s v="Fortalecimiento Bomberil"/>
    <x v="1"/>
    <n v="15"/>
    <s v="2024-114-001730-5"/>
    <s v="2024-06-05 16:05:23"/>
    <m/>
    <d v="2024-07-08T00:00:00"/>
    <n v="25"/>
    <n v="24"/>
    <x v="1"/>
    <s v=" Crear Radicado 2024-06-05 16:05:43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12"/>
    <s v="ALCLADÍA AIPE-HUILA  --"/>
    <x v="3"/>
    <x v="1"/>
    <s v="Presentación documentos proyecto &quot;Construcción y dotación de la sede del Cuerpo de Bomberos Voluntarios del Municipio de Aipe Huila&quot;"/>
    <s v="Jonathan Prieto"/>
    <x v="1"/>
    <s v="Fortalecimiento Bomberil"/>
    <x v="1"/>
    <n v="15"/>
    <s v="2024-114-000805-2"/>
    <s v="2024-06-06 09:02:06"/>
    <m/>
    <d v="2024-07-08T00:00:00"/>
    <n v="24"/>
    <n v="23"/>
    <x v="1"/>
    <s v="Crear Radicado 2024-06-06 09:02:09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20"/>
    <s v="ALCALDÍA BARBACOAS - NARIÑO  --"/>
    <x v="3"/>
    <x v="1"/>
    <s v="Fwd: DOCUMENTOS PROYECTO BOMBEROS - BARBACOAS"/>
    <s v="Jonathan Prieto"/>
    <x v="1"/>
    <s v="Fortalecimiento Bomberil"/>
    <x v="1"/>
    <n v="15"/>
    <s v="2024-114-000808-2"/>
    <s v="2024-06-06 10:32:32"/>
    <m/>
    <d v="2024-07-08T00:00:00"/>
    <n v="24"/>
    <n v="23"/>
    <x v="1"/>
    <s v="d Crear Radicado 2024-06-06 10:32:39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21"/>
    <s v="ALCALDÍA VILLA DEL ROSARIO - NORTE DE SANTANDER   --"/>
    <x v="3"/>
    <x v="1"/>
    <s v="RE: habitatambientegestiondelriesgo@villarosario.gov.co sent you ESTUDIOS Y DISEÑOS ESTACION DE BOMBEROS VILLA DEL ROSARIO NORTE DE SANTANDER - copia ..."/>
    <s v="Jonathan Prieto"/>
    <x v="1"/>
    <s v="Fortalecimiento Bomberil"/>
    <x v="1"/>
    <n v="15"/>
    <s v="2024-114-000810-2"/>
    <s v="2024-06-06 11:04:21"/>
    <m/>
    <d v="2024-07-08T00:00:00"/>
    <n v="24"/>
    <n v="23"/>
    <x v="1"/>
    <s v="Crear Radicado 2024-06-06 11:04:24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12"/>
    <s v="ALCLADÍA AIPE-HUILA  --"/>
    <x v="3"/>
    <x v="1"/>
    <s v="Elemento compartido contigo: &quot;PROYECTO CONSTRUCCIÓN SEDE BOMBEROS AIPE HUILA-20240605T224741Z-001.zip&quot;"/>
    <s v="Jonathan Prieto"/>
    <x v="1"/>
    <s v="Fortalecimiento Bomberil"/>
    <x v="1"/>
    <n v="15"/>
    <s v="2024-114-000821-2"/>
    <s v="2024-06-06 15:04:27"/>
    <m/>
    <d v="2024-07-08T00:00:00"/>
    <n v="24"/>
    <n v="23"/>
    <x v="1"/>
    <s v="Crear Radicado 2024-06-06 15:04:30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11"/>
    <s v="CBV LOS FUNDADORES - QUINDIO  --"/>
    <x v="1"/>
    <x v="1"/>
    <s v="SOLICITUD"/>
    <s v="Jonathan Prieto"/>
    <x v="1"/>
    <s v="Fortalecimiento Bomberil"/>
    <x v="1"/>
    <n v="15"/>
    <s v="2024-114-001740-5"/>
    <s v="2024-06-06 16:07:29"/>
    <m/>
    <d v="2024-07-09T00:00:00"/>
    <n v="25"/>
    <n v="24"/>
    <x v="1"/>
    <s v=" En proceso de firma física 2024-07-08 14:22:46_x000a_Usuario: Jonathan Prieto_x000a__x000a_Dependencia: FORTALECIMIENTO BOMBERIL PARA LA RESPUESTA_x000a__x000a_Observación: El inicia proceso de firma física para el documento RTA EL ATRATO - CHOCÓ"/>
    <m/>
    <m/>
    <m/>
    <m/>
    <m/>
  </r>
  <r>
    <x v="0"/>
    <x v="0"/>
    <x v="15"/>
    <s v="ALCALDIA  ATRATO"/>
    <x v="3"/>
    <x v="1"/>
    <s v="SOLICITUD CONSTRUCCION ESTACION DE BOMBEROS"/>
    <s v="Jonathan Prieto"/>
    <x v="1"/>
    <s v="Fortalecimiento Bomberil"/>
    <x v="1"/>
    <n v="15"/>
    <s v="2024-114-000833-2"/>
    <s v="2024-06-07 10:13:25"/>
    <s v="2024-213-000992-1"/>
    <d v="2024-07-09T00:00:00"/>
    <n v="24"/>
    <n v="23"/>
    <x v="3"/>
    <s v=" Finalizar radicado 2024-07-09 15:14:04_x000a_Usuario: Jonathan Prieto_x000a__x000a_Dependencia: FORTALECIMIENTO BOMBERIL PARA LA RESPUESTA_x000a__x000a_Observación: Se finaliza toda vez que se envió por medio de correo electrónico el día 9 de julio del 2024"/>
    <d v="2024-07-08T00:00:00"/>
    <s v="pdf"/>
    <s v="si"/>
    <s v="n/a"/>
    <s v="se dio respuesta a la petcion pero no fue cargada la evidencia de envio "/>
  </r>
  <r>
    <x v="0"/>
    <x v="0"/>
    <x v="11"/>
    <s v="GOBERNACION DEL QUINDIO  --"/>
    <x v="2"/>
    <x v="1"/>
    <s v="ControlDoc-Correspondencia: Se le ha asignado un(a) nuevo(a) Documento: 64289 (2024150005275-1)"/>
    <s v="Andres fernando muñoz"/>
    <x v="1"/>
    <s v="Fortalecimiento Bomberil"/>
    <x v="1"/>
    <n v="15"/>
    <s v="2024-114-000834-2"/>
    <s v="2024-06-07 10:20:29"/>
    <m/>
    <d v="2024-07-08T00:00:00"/>
    <n v="23"/>
    <n v="22"/>
    <x v="1"/>
    <s v="Crear Radicado 2024-06-07 10:20:31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4"/>
    <s v="GOBERNACIÓN DE CUNDINAMARCA   --"/>
    <x v="2"/>
    <x v="0"/>
    <s v="Remisión solicitud seguimiento a Cuerpo de Bomberos Voluntarios Gachalá."/>
    <s v="Rubén Darío Rincón Sanchez"/>
    <x v="1"/>
    <s v="INSPECCION, VIGILANCIA Y CONTROL"/>
    <x v="0"/>
    <n v="15"/>
    <s v="2024-114-001743-5"/>
    <s v="2024-06-07 12:03:45"/>
    <m/>
    <d v="2024-07-08T00:00:00"/>
    <n v="23"/>
    <n v="22"/>
    <x v="1"/>
    <s v="Crear Radicado 2024-06-07 12:03:47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7"/>
    <s v="ALCALDIA MUNICIPAL DEL CASTILLO  --"/>
    <x v="3"/>
    <x v="1"/>
    <s v="proyecto correspondiente denominado '' ESTUDIOS, DISEÑOS Y CONSTRUCCIÓN DE LA ESTACIÓN DE BOMBEROS DEL MUNICIPIO DE CASTILLO DEPARTAMENTO DEL META&quot;.  ..."/>
    <s v="Jonathan Prieto"/>
    <x v="1"/>
    <s v="Fortalecimiento Bomberil"/>
    <x v="1"/>
    <n v="15"/>
    <s v="2024-114-000841-2"/>
    <s v="2024-06-07 12:33:22"/>
    <m/>
    <d v="2024-07-08T00:00:00"/>
    <n v="23"/>
    <n v="22"/>
    <x v="1"/>
    <s v=" Crear Radicado 2024-06-07 12:33:30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8"/>
    <s v="SECRETARIA PLANEACIóN PUERTO CAICEDO PUTUMAYO  sin información"/>
    <x v="2"/>
    <x v="1"/>
    <s v="SOLICITUD ESTACION DE BOMBEROS PUERTO CAICEDO"/>
    <s v="Jonathan Prieto"/>
    <x v="1"/>
    <s v="Fortalecimiento Bomberil"/>
    <x v="1"/>
    <n v="15"/>
    <s v="2024-114-000842-2"/>
    <s v="2024-06-07 12:34:56"/>
    <m/>
    <d v="2024-07-08T00:00:00"/>
    <n v="23"/>
    <n v="22"/>
    <x v="1"/>
    <s v=" Crear Radicado 2024-06-07 12:34:58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7"/>
    <s v="ALCALDÍA VISTA HERMOSA - META   --"/>
    <x v="3"/>
    <x v="1"/>
    <s v="MANIFESTACION POSTULACION DEL MUNICIPIO PARA PROYECTO DE ADECUACION INFRAESTRUCTURA CUERPO DE BOMBEROS VISTAHERMOSA"/>
    <s v="Jonathan Prieto"/>
    <x v="1"/>
    <s v="Fortalecimiento Bomberil"/>
    <x v="1"/>
    <n v="15"/>
    <s v="2024-114-000848-2"/>
    <s v="2024-06-07 15:33:49"/>
    <s v="2024-213-000975-1"/>
    <d v="2024-07-08T00:00:00"/>
    <n v="23"/>
    <n v="22"/>
    <x v="1"/>
    <s v=" En proceso de firma física 2024-07-08 12:12:32_x000a_Usuario: Jonathan Prieto_x000a__x000a_Dependencia: FORTALECIMIENTO BOMBERIL PARA LA RESPUESTA_x000a__x000a_Observación: El inicia proceso de firma física para el documento RTA VISTA HERMOSA - META"/>
    <d v="2024-07-08T00:00:00"/>
    <m/>
    <m/>
    <m/>
    <m/>
  </r>
  <r>
    <x v="0"/>
    <x v="0"/>
    <x v="4"/>
    <s v="CBV UBATÉ  --"/>
    <x v="1"/>
    <x v="0"/>
    <s v="concepto juridico"/>
    <s v="PROSPERO ANTONIO CARBONELL TANGARIFE,"/>
    <x v="2"/>
    <s v="Direccion General"/>
    <x v="1"/>
    <n v="15"/>
    <s v="2024-114-001750-5"/>
    <s v="2024-06-07 16:26:41"/>
    <m/>
    <d v="2024-07-08T00:00:00"/>
    <n v="23"/>
    <n v="22"/>
    <x v="1"/>
    <s v="Crear Radicado 2024-06-07 16:26:45_x000a_Usuario: Atención de Usuario al Ciudadano_x000a__x000a_Dependencia: GESTIÓN ATENCIÓN AL USUARIO_x000a__x000a_Observación: Se radicó el documento de forma correcta mediante radicación email con los siguientes datos: Usuarios tramitadores: - PROSPERO ANTONIO CARBONELL TANGARIFE, Dependencia/s tramitadora/s: - GESTIÓN JURÍDICA, Usuario creador: Atención de Usuario al Ciudadano"/>
    <m/>
    <m/>
    <m/>
    <m/>
    <m/>
  </r>
  <r>
    <x v="0"/>
    <x v="0"/>
    <x v="13"/>
    <s v="SAMIR  GIOVANNY  SÁNCHEZ  CADENA"/>
    <x v="0"/>
    <x v="0"/>
    <s v="Derecho de Petición Sargento Samir Sánchez"/>
    <s v="Orlando Murillo Lopez"/>
    <x v="1"/>
    <s v="INSPECCION, VIGILANCIA Y CONTROL"/>
    <x v="1"/>
    <n v="15"/>
    <s v="2024-114-001751-5"/>
    <s v="2024-06-11 09:39:32"/>
    <m/>
    <d v="2024-07-08T00:00:00"/>
    <n v="21"/>
    <n v="20"/>
    <x v="1"/>
    <s v="Reasignar Radicado 2024-07-04 07:23:35_x000a_Usuario: Rubén Darío Rincón Sanchez_x000a__x000a_Dependencia: INSPECCIÓN, VIGILANCIA Y CONTROL_x000a__x000a_Observación: Se reasignó el radicado al usuario: Orlando Murillo Lopez con la siguiente observación: Cordial Saludo Capitán Murillo: Por favor dar respuesta a Peticionario."/>
    <m/>
    <m/>
    <m/>
    <m/>
    <m/>
  </r>
  <r>
    <x v="0"/>
    <x v="0"/>
    <x v="22"/>
    <s v="CONTRALORÍA DEPARTAMENTAL DE VICHADA   --"/>
    <x v="3"/>
    <x v="0"/>
    <s v="TRASLADO DENUNCIA D06-2023"/>
    <s v="Rubén Darío Rincón Sanchez"/>
    <x v="1"/>
    <s v="INSPECCION, VIGILANCIA Y CONTROL"/>
    <x v="0"/>
    <n v="15"/>
    <s v="2024-114-001755-5"/>
    <s v="2024-06-11 10:55:28"/>
    <m/>
    <d v="2024-07-08T00:00:00"/>
    <n v="21"/>
    <n v="20"/>
    <x v="1"/>
    <s v="Crear Radicado 2024-06-11 10:55:32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5"/>
    <s v="ALCALDÍA MUNICIPAL PUERTO BERRÍO - ANTIOQUIA   --"/>
    <x v="3"/>
    <x v="1"/>
    <s v="Presentación proyecto de construcción de estación de bomberos en Puerto Berrío"/>
    <s v="Jonathan Prieto"/>
    <x v="1"/>
    <s v="Fortalecimiento Bomberil"/>
    <x v="1"/>
    <n v="15"/>
    <s v="2024-114-000857-2"/>
    <s v="2024-06-11 10:59:04"/>
    <m/>
    <d v="2024-07-08T00:00:00"/>
    <n v="21"/>
    <n v="20"/>
    <x v="1"/>
    <s v="Crear Radicado 2024-06-11 10:59:11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14"/>
    <s v="ALCALDIA CUÍTIVA   --"/>
    <x v="3"/>
    <x v="1"/>
    <s v="ENVIO PLANOS ARQUITECTONICOS EN AUTOCAD Y PDF DEL PROYECTO DE CONFORMACIÓN, ESTRUCTURACIÓN Y CONSTRUCCIÓN DE LA ESTACIÓN DE BOMBEROS DEL MUNICIPIO DE ..."/>
    <s v="Jonathan Prieto"/>
    <x v="1"/>
    <s v="Fortalecimiento Bomberil"/>
    <x v="1"/>
    <n v="15"/>
    <s v="2024-114-000858-2"/>
    <s v="2024-06-11 11:00:57"/>
    <m/>
    <d v="2024-07-08T00:00:00"/>
    <n v="21"/>
    <n v="20"/>
    <x v="1"/>
    <s v="Crear Radicado 2024-06-11 11:01:01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5"/>
    <s v="CBV YARUMAL - ANTIOQUIA   --"/>
    <x v="1"/>
    <x v="4"/>
    <s v="Proyecto Capacitación DNBC"/>
    <s v="Edgar Alexander Maya Lopez"/>
    <x v="1"/>
    <s v="Educacion Nacional para Bomberos "/>
    <x v="1"/>
    <n v="15"/>
    <s v="2024-114-000865-2"/>
    <s v="2024-06-11 14:07:18"/>
    <m/>
    <d v="2024-07-08T00:00:00"/>
    <n v="21"/>
    <n v="20"/>
    <x v="1"/>
    <s v="Crear Radicado 2024-06-11 14:07:20_x000a_Usuario: Atención de Usuario al Ciudadano_x000a__x000a_Dependencia: GESTIÓN ATENCIÓN AL USUARIO_x000a__x000a_Observación: Se radicó el documento de forma correcta mediante radicación email con los siguientes datos: Usuarios tramitadores: - Edgar Alexander Maya Lopez, Dependencia/s tramitadora/s: - EDUCACIÓN NACIONAL PARA BOMBEROS , Usuario creador: Atención de Usuario al Ciudadano"/>
    <m/>
    <m/>
    <m/>
    <m/>
    <m/>
  </r>
  <r>
    <x v="0"/>
    <x v="0"/>
    <x v="9"/>
    <s v="Secretario de Vivienda, Saneamiento Básico y Obras Publicas  --"/>
    <x v="2"/>
    <x v="1"/>
    <s v="Fwd: PRESENTACION DE DOCUMENTOS PARA PROYECTO &quot;CONSTRUCCION Y DOTACION DE LA SEDE DEL CUERPO DE BOMBEROS VOLUNTARIOS DEL MUNICIPIO DE VITERBO CALDAS&quot;"/>
    <s v="Andres fernando muñoz"/>
    <x v="1"/>
    <s v="Fortalecimiento Bomberil"/>
    <x v="1"/>
    <n v="15"/>
    <s v="2024-114-000896-2"/>
    <s v="2024-06-12 16:42:37"/>
    <m/>
    <d v="2024-07-08T00:00:00"/>
    <n v="20"/>
    <n v="19"/>
    <x v="1"/>
    <s v=" Crear Radicado 2024-06-12 16:42:43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1"/>
    <s v="CBV DAGUA VALLE --"/>
    <x v="1"/>
    <x v="0"/>
    <s v="Oficio 202406224 - Asunto: Derecho de petición."/>
    <s v="Rainer Narval Naranjo Charrasquiel"/>
    <x v="0"/>
    <s v="SUBDIRECCIÓN ADMINISTRATIVA Y FINANCIERA"/>
    <x v="1"/>
    <n v="15"/>
    <s v="2024-114-000903-2"/>
    <s v="2024-06-13 12:07:35"/>
    <m/>
    <d v="2024-07-08T00:00:00"/>
    <n v="19"/>
    <n v="18"/>
    <x v="1"/>
    <s v="Crear Radicado 2024-06-13 12:07:40_x000a_Usuario: Atención de Usuario al Ciudadano_x000a__x000a_Dependencia: GESTIÓN ATENCIÓN AL USUARIO_x000a__x000a_Observación: Se radicó el documento de forma correcta mediante radicación email con los siguientes datos: Usuarios tramitadores: - Rainer Narval Naranjo Charrasquiel, Dependencia/s tramitadora/s: - SUBDIRECCIÓN ADMINISTRATIVA Y FINANCIERA, Usuario creador: Atención de Usuario al Ciudadano_x000a_"/>
    <m/>
    <m/>
    <m/>
    <m/>
    <m/>
  </r>
  <r>
    <x v="0"/>
    <x v="0"/>
    <x v="23"/>
    <s v="MUNICIPIO DE EL RETORNO  -- planeacion@elretorno-guaviare.gov.co"/>
    <x v="2"/>
    <x v="1"/>
    <s v="Solicitud Proyecto construcción de la estación cuerpo de bomberos del municipio de El Retorno departamento del Guaviare."/>
    <s v="Jonathan Prieto"/>
    <x v="1"/>
    <s v="Fortalecimiento Bomberil"/>
    <x v="1"/>
    <n v="15"/>
    <s v="2024-114-000905-2"/>
    <s v="2024-06-13 12:13:18"/>
    <m/>
    <d v="2024-07-08T00:00:00"/>
    <n v="19"/>
    <n v="18"/>
    <x v="1"/>
    <s v="Crear Radicado 2024-06-13 12:13:21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4"/>
    <s v="PRESIDENCIA DE LA REPUBLICA  -- no_responder@presidencia.gov.co"/>
    <x v="3"/>
    <x v="0"/>
    <s v="RV: OFI24-00114884 / GFPU - 12 junio 2024 Circular Vicepresidencial No. 01 “Registro en el sistema integrado de información para el posconflicto y mar..."/>
    <m/>
    <x v="2"/>
    <s v="Direccion General"/>
    <x v="1"/>
    <n v="15"/>
    <s v="2024-114-000909-2"/>
    <s v="2024-06-13 14:00:20"/>
    <m/>
    <d v="2024-07-08T00:00:00"/>
    <n v="19"/>
    <n v="18"/>
    <x v="1"/>
    <s v="Crear Radicado 2024-06-13 14:00:23_x000a_Usuario: Atención de Usuario al Ciudadano_x000a__x000a_Dependencia: GESTIÓN ATENCIÓN AL USUARIO_x000a__x000a_Observación: Se radicó el documento de forma correcta mediante radicación email con los siguientes datos: Usuarios tramitadores: - Director General, Dependencia/s tramitadora/s: - DIRECCION GENERAL, Usuario creador: Atención de Usuario al Ciudadano"/>
    <m/>
    <m/>
    <m/>
    <m/>
    <m/>
  </r>
  <r>
    <x v="0"/>
    <x v="0"/>
    <x v="16"/>
    <s v="ALCALDÍA SAMPUES - SUCRE   --"/>
    <x v="3"/>
    <x v="0"/>
    <s v="RV: SOLICITUD PRORROGA CONVENIO 182 - 2021"/>
    <s v="Edna Geraldine Rodriguez Cardenas"/>
    <x v="1"/>
    <s v="Fortalecimiento Bomberil"/>
    <x v="1"/>
    <n v="15"/>
    <s v="2024-114-000915-2"/>
    <s v="2024-06-13 14:55:47"/>
    <m/>
    <d v="2024-07-11T00:00:00"/>
    <n v="22"/>
    <n v="21"/>
    <x v="1"/>
    <s v="Finalizar radicado 2024-07-05 11:59:51_x000a_Usuario: Edna Geraldine Rodriguez Cardenas_x000a__x000a_Dependencia: FORTALECIMIENTO BOMBERIL PARA LA RESPUESTA_x000a__x000a_Observación: Se revisan documentos para llevar a cabo la justificación y Otrosí"/>
    <m/>
    <m/>
    <m/>
    <m/>
    <m/>
  </r>
  <r>
    <x v="0"/>
    <x v="0"/>
    <x v="19"/>
    <s v="ALCALDIA MUNICIPAL DE ARACATACA  --"/>
    <x v="3"/>
    <x v="1"/>
    <s v="Envió documentos para el proyecto de infraestructura estaciones de Bomberos"/>
    <s v="Jonathan Prieto"/>
    <x v="1"/>
    <s v="Fortalecimiento Bomberil"/>
    <x v="1"/>
    <n v="15"/>
    <s v="2024-114-000919-2"/>
    <s v="2024-06-13 16:51:05"/>
    <m/>
    <d v="2024-07-11T00:00:00"/>
    <n v="22"/>
    <n v="21"/>
    <x v="1"/>
    <s v="Crear Radicado 2024-06-13 16:51:07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7"/>
    <s v="ALCALDIA DE PUERTO LLERAS  -- planeacion@puertolleras-meta.gov.co"/>
    <x v="3"/>
    <x v="1"/>
    <s v="SOLICITUD DE PRORROGA HASTA EL 31 DE DICIMBRE DE 2024 DEL CONVENIO 177 DEL 2021"/>
    <s v="Jonathan Prieto"/>
    <x v="1"/>
    <s v="Fortalecimiento Bomberil"/>
    <x v="1"/>
    <n v="15"/>
    <s v="2024-114-000923-2"/>
    <s v="2024-06-14 12:09:47"/>
    <m/>
    <d v="2024-07-11T00:00:00"/>
    <n v="21"/>
    <n v="20"/>
    <x v="1"/>
    <s v="Crear Radicado 2024-06-14 12:09:55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14"/>
    <s v="ALCALDIA CUÍTIVA   --"/>
    <x v="3"/>
    <x v="1"/>
    <s v="RADICACIÓN DOCUMENTOS PROYECTO DE CONFORMACIÓN, ESTRUCTURACIÓN Y CONSTRUCCIÓN DE LA ESTACIÓN DE BOMBEROS DEL MUNICIPIO DE CUITIVA – BOYACÁ."/>
    <s v="Jonathan Prieto"/>
    <x v="1"/>
    <s v="Fortalecimiento Bomberil"/>
    <x v="1"/>
    <n v="15"/>
    <s v="2024-114-000927-2"/>
    <s v="2024-06-14 12:25:33"/>
    <m/>
    <d v="2024-07-11T00:00:00"/>
    <n v="21"/>
    <n v="20"/>
    <x v="1"/>
    <s v="Crear Radicado 2024-06-14 12:25:35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4"/>
    <s v="ALCALDIA MUNICIPAL DE TENA  --"/>
    <x v="3"/>
    <x v="1"/>
    <s v="Solicitud: Mesa de trabajo - proyecto construcción de Estación de Bomberos"/>
    <s v="Jonathan Prieto"/>
    <x v="1"/>
    <s v="Fortalecimiento Bomberil"/>
    <x v="1"/>
    <n v="15"/>
    <s v="2024-114-000928-2"/>
    <s v="2024-06-14 12:28:37"/>
    <s v="2024-213-000974-1"/>
    <d v="2024-07-11T00:00:00"/>
    <n v="21"/>
    <n v="20"/>
    <x v="3"/>
    <s v="Finalizar radicado 2024-07-09 15:46:01_x000a_Usuario: Jonathan Prieto_x000a__x000a_Dependencia: FORTALECIMIENTO BOMBERIL PARA LA RESPUESTA_x000a__x000a_Observación: Se finaliza toda vez que se envió por medio de correo electrónico el día 9 de julio del 2024"/>
    <d v="2024-07-08T00:00:00"/>
    <s v="pdf"/>
    <s v="si"/>
    <s v="n/a"/>
    <s v="se dio respuesta a la petcion pero no fue cargada la evidencia de envio "/>
  </r>
  <r>
    <x v="0"/>
    <x v="0"/>
    <x v="18"/>
    <s v="DEFENSORIA DEL PUEBLO  sin información prevencionyatenciondesastres@defensoria.gov.co."/>
    <x v="3"/>
    <x v="3"/>
    <s v="Socialización libro “Los Contrastes de la Realidad Humanitaria: Un país que busca la paz”"/>
    <m/>
    <x v="2"/>
    <s v="Direccion General"/>
    <x v="1"/>
    <n v="15"/>
    <s v="2024-114-000932-2"/>
    <s v="2024-06-14 12:42:02"/>
    <m/>
    <d v="2024-07-11T00:00:00"/>
    <n v="21"/>
    <n v="20"/>
    <x v="1"/>
    <s v="Crear Radicado 2024-06-14 12:42:06_x000a_Usuario: Atención de Usuario al Ciudadano_x000a__x000a_Dependencia: GESTIÓN ATENCIÓN AL USUARIO_x000a__x000a_Observación: Se radicó el documento de forma correcta mediante radicación email con los siguientes datos: Usuarios tramitadores: - Director General, Dependencia/s tramitadora/s: - DIRECCION GENERAL, Usuario creador: Atención de Usuario al Ciudadano"/>
    <m/>
    <m/>
    <m/>
    <m/>
    <m/>
  </r>
  <r>
    <x v="0"/>
    <x v="0"/>
    <x v="0"/>
    <s v="Alcaldia Municipal Cartagena de Chaira  --"/>
    <x v="3"/>
    <x v="1"/>
    <s v="RESPUESTA REQUERIMIENTO DE CUMPLIMIENTO CON RADICADO No. DNBC 2024-213-000705-1"/>
    <s v="Jonathan Prieto"/>
    <x v="1"/>
    <s v="Fortalecimiento Bomberil"/>
    <x v="1"/>
    <n v="15"/>
    <s v="2024-114-000936-2"/>
    <s v="2024-06-14 13:03:58"/>
    <m/>
    <d v="2024-07-11T00:00:00"/>
    <n v="21"/>
    <n v="20"/>
    <x v="1"/>
    <s v="Crear Radicado 2024-06-14 13:04:00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4"/>
    <s v="UNGRD  -- --"/>
    <x v="3"/>
    <x v="1"/>
    <s v="Remisión Derecho de Petición - Ticket N° GSC-2024-121366 - RELACIONAMIENTO CON EL CIUDADANO - UNGRD"/>
    <s v="Andres fernando muñoz"/>
    <x v="1"/>
    <s v="Fortalecimiento Bomberil"/>
    <x v="1"/>
    <n v="15"/>
    <s v="2024-114-000940-2"/>
    <s v="2024-06-14 16:36:29"/>
    <m/>
    <d v="2024-07-11T00:00:00"/>
    <n v="21"/>
    <n v="20"/>
    <x v="1"/>
    <s v="Crear Radicado 2024-06-14 16:36:31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5"/>
    <s v="CUERPO DE BOMBEROS VOLUNTARIOS DE EL SANTUARIO  sin información"/>
    <x v="1"/>
    <x v="0"/>
    <s v="RV: Procedimiento Paz y Salvo Sindy Arcila"/>
    <s v="Luis Alberto Valencia Pulido"/>
    <x v="2"/>
    <s v="Direccion General"/>
    <x v="1"/>
    <n v="15"/>
    <s v="2024-114-000942-2"/>
    <s v="2024-06-14 16:44:09"/>
    <m/>
    <d v="2024-07-11T00:00:00"/>
    <n v="21"/>
    <n v="20"/>
    <x v="1"/>
    <s v=" Crear Radicado 2024-06-14 16:44:11_x000a_Usuario: Atención de Usuario al Ciudadano_x000a__x000a_Dependencia: GESTIÓN ATENCIÓN AL USUARIO_x000a__x000a_Observación: Se radicó el documento de forma correcta mediante radicación email con los siguientes datos: Usuarios tramitadores: - Luis Alberto Valencia Pulido, Dependencia/s tramitadora/s: - COORDINACIÓN OPERATIVA, Usuario creador: Atención de Usuario al Ciudadano"/>
    <m/>
    <m/>
    <m/>
    <m/>
    <m/>
  </r>
  <r>
    <x v="0"/>
    <x v="0"/>
    <x v="14"/>
    <s v="ALCALDIA DE SATIVANORTE  --"/>
    <x v="3"/>
    <x v="1"/>
    <s v="Lista de requisitos mínimos PROYECTO ESTACIÓN DE BOMBEROS DEL MUNICIPIO DE SATIVANORTE BOYACÁ."/>
    <s v="Jonathan Prieto"/>
    <x v="1"/>
    <s v="Fortalecimiento Bomberil"/>
    <x v="1"/>
    <n v="15"/>
    <s v="2024-114-000950-2"/>
    <s v="2024-06-17 09:27:29"/>
    <m/>
    <d v="2024-07-11T00:00:00"/>
    <n v="20"/>
    <n v="19"/>
    <x v="1"/>
    <s v=" Crear Radicado 2024-06-17 09:27:34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5"/>
    <s v="EMMA  GARCIA"/>
    <x v="0"/>
    <x v="0"/>
    <s v="RV: Veeduría para él cuerpo de bombero de segovia antioquia"/>
    <s v="Rubén Darío Rincón Sanchez"/>
    <x v="1"/>
    <s v="INSPECCION, VIGILANCIA Y CONTROL"/>
    <x v="0"/>
    <n v="15"/>
    <s v="2024-114-001770-5"/>
    <s v="2024-06-17 09:57:35"/>
    <m/>
    <d v="2024-07-11T00:00:00"/>
    <n v="20"/>
    <n v="19"/>
    <x v="1"/>
    <s v="Crear Radicado 2024-06-17 09:57:40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5"/>
    <s v="Secretaría De Planeación, Obras Públicas y Vivienda  --"/>
    <x v="2"/>
    <x v="1"/>
    <s v="Solicitud de formatos"/>
    <s v="Jonathan Prieto"/>
    <x v="1"/>
    <s v="Fortalecimiento Bomberil"/>
    <x v="1"/>
    <n v="15"/>
    <s v="2024-114-000956-2"/>
    <s v="2024-06-17 10:32:17"/>
    <s v="2024-213-000969-1"/>
    <d v="2024-07-11T00:00:00"/>
    <n v="20"/>
    <n v="19"/>
    <x v="3"/>
    <s v="Finalizar radicado 2024-07-09 14:50:17_x000a_Usuario: Jonathan Prieto_x000a__x000a_Dependencia: FORTALECIMIENTO BOMBERIL PARA LA RESPUESTA_x000a__x000a_Observación: Se finaliza toda vez que se envió por medio de correo electrónico el día 9 de julio del 2024"/>
    <d v="2024-07-08T00:00:00"/>
    <s v="pdf"/>
    <s v="si"/>
    <s v="n/a"/>
    <s v="se dio respuesta a la petcion pero no fue cargada la evidencia de envio "/>
  </r>
  <r>
    <x v="0"/>
    <x v="0"/>
    <x v="5"/>
    <s v="472 MENSAJERIA -- --"/>
    <x v="0"/>
    <x v="0"/>
    <s v="TRASLADO ID: 345331 DIRECCIÓN NACIONAL DE BOMBEROS"/>
    <s v="Rubén Darío Rincón Sanchez"/>
    <x v="1"/>
    <s v="INSPECCION, VIGILANCIA Y CONTROL"/>
    <x v="0"/>
    <n v="15"/>
    <s v="2024-114-001773-5"/>
    <s v="2024-06-17 11:07:23"/>
    <m/>
    <d v="2024-07-11T00:00:00"/>
    <n v="20"/>
    <n v="19"/>
    <x v="1"/>
    <s v="Crear Radicado 2024-06-17 11:07:26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4"/>
    <s v="Agencia presidencial de Cooperación Internacional de Colombia APC COLOMBIA.  --"/>
    <x v="3"/>
    <x v="3"/>
    <s v="RV: PIESTA DE ENTRENAMIENTO -  APC COLOMBIA"/>
    <s v="Daniel Ernesto Fonseca Ramirez"/>
    <x v="0"/>
    <s v="GESTIÓN TALENTO HUMANO"/>
    <x v="1"/>
    <n v="15"/>
    <s v="2024-114-000967-2"/>
    <s v="2024-06-17 13:58:05"/>
    <m/>
    <d v="2024-07-11T00:00:00"/>
    <n v="20"/>
    <n v="19"/>
    <x v="1"/>
    <s v="Crear Radicado 2024-06-17 13:58:07_x000a_Usuario: Atención de Usuario al Ciudadano_x000a__x000a_Dependencia: GESTIÓN ATENCIÓN AL USUARIO_x000a__x000a_Observación: Se radicó el documento de forma correcta mediante radicación email con los siguientes datos: Usuarios tramitadores: - Daniel Ernesto Fonseca Ramirez, Dependencia/s tramitadora/s: - GESTIÓN TALENTO HUMANO, Usuario creador: Atención de Usuario al Ciudadano"/>
    <m/>
    <m/>
    <m/>
    <m/>
    <m/>
  </r>
  <r>
    <x v="0"/>
    <x v="0"/>
    <x v="5"/>
    <s v="472 MENSAJERIA -- --"/>
    <x v="0"/>
    <x v="0"/>
    <s v="TRASLADO ID: 347899 DIRECCIÓN NACIONAL DE BOMBEROS"/>
    <s v="Rubén Darío Rincón Sanchez"/>
    <x v="1"/>
    <s v="INSPECCION, VIGILANCIA Y CONTROL"/>
    <x v="0"/>
    <n v="15"/>
    <s v="2024-114-001775-5"/>
    <s v="2024-06-17 15:26:34"/>
    <m/>
    <d v="2024-07-11T00:00:00"/>
    <n v="20"/>
    <n v="19"/>
    <x v="1"/>
    <s v="Crear Radicado 2024-06-17 15:26:36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7"/>
    <s v="ALCALDÍA BARRANCA DE UPÍA  -- --"/>
    <x v="3"/>
    <x v="1"/>
    <s v="Solicitud suspensión convenio interadministrativo Nº184 de 2021."/>
    <s v="Jonathan Prieto"/>
    <x v="1"/>
    <s v="Fortalecimiento Bomberil"/>
    <x v="1"/>
    <n v="15"/>
    <s v="2024-114-001777-5"/>
    <s v="2024-06-18 08:37:37"/>
    <m/>
    <d v="2024-07-11T00:00:00"/>
    <n v="19"/>
    <n v="18"/>
    <x v="1"/>
    <s v="Crear Radicado 2024-06-18 08:37:40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5"/>
    <s v="Secretaria Salud San Roque  --"/>
    <x v="3"/>
    <x v="0"/>
    <s v="Saludo y solicitud municipio de San Roque"/>
    <s v="Edna Geraldine Rodriguez Cardenas"/>
    <x v="1"/>
    <s v="Fortalecimiento Bomberil"/>
    <x v="1"/>
    <n v="15"/>
    <s v="2024-114-001784-5"/>
    <s v="2024-06-18 16:38:44"/>
    <m/>
    <d v="2024-07-11T00:00:00"/>
    <n v="19"/>
    <n v="18"/>
    <x v="1"/>
    <s v="Crear Radicado 2024-06-18 16:38:48_x000a_Usuario: Atención de Usuario al Ciudadano_x000a__x000a_Dependencia: GESTIÓN ATENCIÓN AL USUARIO_x000a__x000a_Observación: Se radicó el documento de forma correcta mediante radicación email con los siguientes datos: Usuarios tramitadores: - Edna Geraldine Rodriguez Cardenas, Dependencia/s tramitadora/s: - FORTALECIMIENTO BOMBERIL PARA LA RESPUESTA, Usuario creador: Atención de Usuario al Ciudadano_x000a_"/>
    <m/>
    <m/>
    <m/>
    <m/>
    <m/>
  </r>
  <r>
    <x v="0"/>
    <x v="0"/>
    <x v="24"/>
    <s v="ALCALDIA MUNICIPAL DE BARRANCAS  --"/>
    <x v="3"/>
    <x v="1"/>
    <s v="RADICADO DNBC No. 2024-213-000734-1 DOCUMENTOS PARA VIABILIZACION DEL PROYECTO CONTRUCCION ESTACION DE BOMBEROS CLASE 5"/>
    <s v="Jonathan Prieto"/>
    <x v="1"/>
    <s v="Fortalecimiento Bomberil"/>
    <x v="1"/>
    <n v="15"/>
    <s v="2024-114-000991-2"/>
    <s v="2024-06-19 11:38:26"/>
    <m/>
    <d v="2024-07-11T00:00:00"/>
    <n v="18"/>
    <n v="17"/>
    <x v="1"/>
    <s v=" Crear Radicado 2024-06-19 11:38:32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16"/>
    <s v="PERSONERÍA DE COVEÑAS - SUCRE   --"/>
    <x v="2"/>
    <x v="0"/>
    <s v="RADICACION DE OFICIO PMC- 140- Traslado por competencia- queja por presuntos actos vandálicos y consumo de sustancias alucinógenas en la infraestructu..."/>
    <s v="Rubén Darío Rincón Sanchez"/>
    <x v="1"/>
    <s v="INSPECCION, VIGILANCIA Y CONTROL"/>
    <x v="0"/>
    <n v="15"/>
    <s v="2024-114-001786-5"/>
    <s v="2024-06-19 13:47:43"/>
    <m/>
    <d v="2024-07-11T00:00:00"/>
    <n v="18"/>
    <n v="17"/>
    <x v="1"/>
    <s v=" Crear Radicado 2024-06-19 13:47:47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4"/>
    <s v="MINISTERIO DE INTERIOR PQRSD  -- gloria.franco@mininterior.gov.co"/>
    <x v="3"/>
    <x v="0"/>
    <s v="ControlDoc-Correspondencia: Se le ha asignado un(a) nuevo(a) Documento: 352063 (2024-2-003104-027676)"/>
    <s v="Rubén Darío Rincón Sanchez"/>
    <x v="1"/>
    <s v="INSPECCION, VIGILANCIA Y CONTROL"/>
    <x v="0"/>
    <n v="15"/>
    <s v="2024-114-001787-5"/>
    <s v="2024-06-19 15:09:45"/>
    <m/>
    <d v="2024-07-11T00:00:00"/>
    <n v="18"/>
    <n v="17"/>
    <x v="1"/>
    <s v="Crear Radicado 2024-06-19 15:09:50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24"/>
    <s v="CBV VILLANUEVA-GUAJIRA  --"/>
    <x v="1"/>
    <x v="1"/>
    <s v="Estado camioneta de unidad de intervención rápida de Villanueva La Guajira"/>
    <s v="Andres fernando muñoz"/>
    <x v="1"/>
    <s v="Fortalecimiento Bomberil"/>
    <x v="1"/>
    <n v="15"/>
    <s v="2024-114-001789-5"/>
    <s v="2024-06-19 15:19:26"/>
    <m/>
    <d v="2024-07-11T00:00:00"/>
    <n v="18"/>
    <n v="17"/>
    <x v="1"/>
    <s v="Crear Radicado 2024-06-19 15:19:30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6"/>
    <s v="GOBERNACIÓN DE SANTANDER  sin información DEL"/>
    <x v="2"/>
    <x v="1"/>
    <s v="Solicitud de información"/>
    <s v="Andres fernando muñoz"/>
    <x v="1"/>
    <s v="Fortalecimiento Bomberil"/>
    <x v="1"/>
    <n v="15"/>
    <s v="2024-114-001791-5"/>
    <s v="2024-06-19 15:23:06"/>
    <m/>
    <d v="2024-07-11T00:00:00"/>
    <n v="18"/>
    <n v="17"/>
    <x v="1"/>
    <s v=" Crear Radicado 2024-06-19 15:23:09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6"/>
    <s v="GOBERNACIÓN DE SANTANDER  sin información DEL"/>
    <x v="2"/>
    <x v="1"/>
    <s v="Traslado de solicitud a la Dirección Nocional de Bomberos de Colombia"/>
    <s v="Andres fernando muñoz"/>
    <x v="1"/>
    <s v="Fortalecimiento Bomberil"/>
    <x v="1"/>
    <n v="15"/>
    <s v="2024-114-001792-5"/>
    <s v="2024-06-19 15:24:15"/>
    <m/>
    <d v="2024-07-11T00:00:00"/>
    <n v="18"/>
    <n v="17"/>
    <x v="1"/>
    <s v="Crear Radicado 2024-06-19 15:24:18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3"/>
    <s v="CUERPO DE BOMBEROS VOLUNTARIOS DE BUENAVENTURA  --"/>
    <x v="1"/>
    <x v="4"/>
    <s v="Re: Respuestas a solicitud de registro de instructores"/>
    <s v="Edgar Alexander Maya Lopez"/>
    <x v="1"/>
    <s v="Educacion Nacional para Bomberos "/>
    <x v="1"/>
    <n v="15"/>
    <s v="2024-114-000999-2"/>
    <s v="2024-06-19 15:25:41"/>
    <m/>
    <d v="2024-07-11T00:00:00"/>
    <n v="18"/>
    <n v="17"/>
    <x v="1"/>
    <s v=" Crear Radicado 2024-06-19 15:25:44_x000a_Usuario: Atención de Usuario al Ciudadano_x000a__x000a_Dependencia: GESTIÓN ATENCIÓN AL USUARIO_x000a__x000a_Observación: Se radicó el documento de forma correcta mediante radicación email con los siguientes datos: Usuarios tramitadores: - Edgar Alexander Maya Lopez, Dependencia/s tramitadora/s: - EDUCACIÓN NACIONAL PARA BOMBEROS , Usuario creador: Atención de Usuario al Ciudadano"/>
    <m/>
    <m/>
    <m/>
    <m/>
    <m/>
  </r>
  <r>
    <x v="0"/>
    <x v="0"/>
    <x v="1"/>
    <s v="472 MENSAJERIA -- --"/>
    <x v="0"/>
    <x v="3"/>
    <s v="TRASLADO ID: 352145 DIRECCIÓN NACIONAL DE BOMBEROS"/>
    <m/>
    <x v="2"/>
    <s v="Direccion General"/>
    <x v="1"/>
    <n v="15"/>
    <s v="2024-114-001000-2"/>
    <s v="2024-06-19 15:34:45"/>
    <m/>
    <d v="2024-07-11T00:00:00"/>
    <n v="18"/>
    <n v="17"/>
    <x v="1"/>
    <s v="Crear Radicado 2024-06-19 15:34:48_x000a_Usuario: Atención de Usuario al Ciudadano_x000a__x000a_Dependencia: GESTIÓN ATENCIÓN AL USUARIO_x000a__x000a_Observación: Se radicó el documento de forma correcta mediante radicación email con los siguientes datos: Usuarios tramitadores: - Director General, Dependencia/s tramitadora/s: - DIRECCION GENERAL, Usuario creador: Atención de Usuario al Ciudadano"/>
    <m/>
    <m/>
    <m/>
    <m/>
    <m/>
  </r>
  <r>
    <x v="0"/>
    <x v="0"/>
    <x v="4"/>
    <s v="LUIS GUILLERMO QUIÑONES BENAVIDES"/>
    <x v="0"/>
    <x v="1"/>
    <s v="Derecho de Petición direccion nacional de bomberos"/>
    <m/>
    <x v="2"/>
    <m/>
    <x v="1"/>
    <n v="15"/>
    <s v="2024-114-001793-5"/>
    <s v="2024-06-19 15:46:47"/>
    <m/>
    <d v="2024-07-11T00:00:00"/>
    <n v="18"/>
    <n v="17"/>
    <x v="1"/>
    <s v="Crear Radicado 2024-06-19 15:46:52_x000a_Usuario: Atención de Usuario al Ciudadano_x000a__x000a_Dependencia: GESTIÓN ATENCIÓN AL USUARIO_x000a__x000a_Observación: Se radicó el documento de forma correcta mediante radicación email con los siguientes datos: Usuarios tramitadores: - Director General, Dependencia/s tramitadora/s: - DIRECCION GENERAL, Usuario creador: Atención de Usuario al Ciudadano"/>
    <m/>
    <m/>
    <m/>
    <m/>
    <m/>
  </r>
  <r>
    <x v="0"/>
    <x v="0"/>
    <x v="8"/>
    <s v="ALCALDIA MUNICIPAL DE COLON PUTUMAYO  sin información planeacion@colongenova-narino.gov.co"/>
    <x v="3"/>
    <x v="1"/>
    <s v="Radicado Proyecto Estacion de Bomberos Municipio de Colon-Putumayo"/>
    <s v="Jonathan Prieto"/>
    <x v="1"/>
    <s v="Fortalecimiento Bomberil"/>
    <x v="1"/>
    <n v="15"/>
    <s v="2024-114-001003-2"/>
    <s v="2024-06-20 10:33:20"/>
    <m/>
    <d v="2024-07-11T00:00:00"/>
    <n v="17"/>
    <n v="16"/>
    <x v="1"/>
    <s v=" Crear Radicado 2024-06-20 10:33:23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0"/>
    <s v="ALCALDIA MUNICIPAL DE ARJONA  --"/>
    <x v="3"/>
    <x v="1"/>
    <s v="OFICIO SECRIESG 186- Manifestación de interés para postulación del municipio de Arjona, Bolívar para la realización de un proyecto de infraestructura ..."/>
    <s v="Jonathan Prieto"/>
    <x v="1"/>
    <s v="Fortalecimiento Bomberil"/>
    <x v="1"/>
    <n v="15"/>
    <s v="2024-114-001005-2"/>
    <s v="2024-06-20 10:39:48"/>
    <m/>
    <d v="2024-07-11T00:00:00"/>
    <n v="17"/>
    <n v="16"/>
    <x v="1"/>
    <s v=" Crear Radicado 2024-06-20 10:39:51_x000a_Usuario: Atención de Usuario al Ciudadano_x000a__x000a_Dependencia: GESTIÓN ATENCIÓN AL USUARIO_x000a__x000a_Observación: Se radicó el documento de forma correcta mediante radicación email con los siguientes datos: Usuarios tramitadores: - Jonathan Prieto, Dependencia/s tramitadora/s: - FORTALECIMIENTO BOMBERIL PARA LA RESPUESTA, Usuario creador: Atención de Usuario al Ciudadano"/>
    <m/>
    <m/>
    <m/>
    <m/>
    <m/>
  </r>
  <r>
    <x v="0"/>
    <x v="0"/>
    <x v="4"/>
    <s v="JUAN CARLOS CUBIDES  VARGAS"/>
    <x v="0"/>
    <x v="0"/>
    <s v="Propuesta a nivel nacional"/>
    <s v="Daniel Ernesto Fonseca Ramirez"/>
    <x v="0"/>
    <s v="GESTIÓN TALENTO HUMANO"/>
    <x v="1"/>
    <n v="15"/>
    <s v="2024-114-001013-2"/>
    <s v="2024-06-20 13:18:24"/>
    <m/>
    <d v="2024-07-11T00:00:00"/>
    <n v="17"/>
    <n v="16"/>
    <x v="1"/>
    <s v=" Crear Radicado 2024-06-20 13:18:26_x000a_Usuario: Atención de Usuario al Ciudadano_x000a__x000a_Dependencia: GESTIÓN ATENCIÓN AL USUARIO_x000a__x000a_Observación: Se radicó el documento de forma correcta mediante radicación email con los siguientes datos: Usuarios tramitadores: - Daniel Ernesto Fonseca Ramirez, Dependencia/s tramitadora/s: - GESTIÓN TALENTO HUMANO, Usuario creador: Atención de Usuario al Ciudadano"/>
    <m/>
    <m/>
    <m/>
    <m/>
    <m/>
  </r>
  <r>
    <x v="0"/>
    <x v="0"/>
    <x v="6"/>
    <s v="ALCALDIA ENCISO-SANTANDER  --"/>
    <x v="3"/>
    <x v="1"/>
    <s v="TRASLADO ID: 352508 DIRECCIÓN NACIONAL DE BOMBEROS"/>
    <s v="Andres fernando muñoz"/>
    <x v="1"/>
    <s v="Fortalecimiento Bomberil"/>
    <x v="1"/>
    <n v="15"/>
    <s v="2024-114-001017-2"/>
    <s v="2024-06-20 13:34:50"/>
    <m/>
    <d v="2024-07-11T00:00:00"/>
    <n v="17"/>
    <n v="16"/>
    <x v="1"/>
    <s v="Crear Radicado 2024-06-20 13:34:53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0"/>
    <s v="GOBERNACIÓN DE BOLIVAR  --"/>
    <x v="2"/>
    <x v="1"/>
    <s v="Solicitud Estacion de Bomberos"/>
    <s v="Jonathan Prieto"/>
    <x v="1"/>
    <s v="Fortalecimiento Bomberil"/>
    <x v="1"/>
    <n v="15"/>
    <s v="2024-114-001018-2"/>
    <s v="2024-06-20 13:54:21"/>
    <s v="2024-213-000978-1"/>
    <d v="2024-07-11T00:00:00"/>
    <n v="17"/>
    <n v="16"/>
    <x v="1"/>
    <s v="Finalizar radicado 2024-07-09 15:19:27_x000a_Usuario: Jonathan Prieto_x000a__x000a_Dependencia: FORTALECIMIENTO BOMBERIL PARA LA RESPUESTA_x000a__x000a_Observación: Se finaliza toda vez que se envió por medio de correo electrónico el día 9 de julio del 2024"/>
    <d v="2024-07-08T00:00:00"/>
    <s v="pdf"/>
    <s v="si"/>
    <s v="n/a"/>
    <s v="se dio respuesta a la petcion pero no fue cargada la evidencia de envio "/>
  </r>
  <r>
    <x v="0"/>
    <x v="0"/>
    <x v="4"/>
    <s v="UNGRD  -- --"/>
    <x v="3"/>
    <x v="4"/>
    <s v="Remisión Solicitud - Ticket N° GSC-2024-122149 - RELACIONAMIENTO CON EL CIUDADANO - UNGRD"/>
    <s v="Edgar Alexander Maya Lopez"/>
    <x v="1"/>
    <s v="Educacion Nacional para Bomberos "/>
    <x v="1"/>
    <n v="15"/>
    <s v="2024-114-001021-2"/>
    <s v="2024-06-20 17:01:15"/>
    <m/>
    <d v="2024-07-11T00:00:00"/>
    <n v="17"/>
    <n v="16"/>
    <x v="1"/>
    <s v="Reasignar Radicado 2024-07-05 11:38:28_x000a_Usuario: Daniel Ernesto Fonseca Ramirez_x000a__x000a_Dependencia: GESTIÓN TALENTO HUMANO_x000a__x000a_Observación: Se reasignó el radicado al usuario: Edgar Alexander Maya Lopez con la siguiente observación: Oferta de formación educativa"/>
    <m/>
    <m/>
    <m/>
    <m/>
    <m/>
  </r>
  <r>
    <x v="0"/>
    <x v="0"/>
    <x v="19"/>
    <s v="DELEGACIÓN DEPARTAMENTAL BOMBEROS DEL MAGDALENA   --"/>
    <x v="1"/>
    <x v="4"/>
    <s v="SOLICITUD DE INFORMACION DELEGACION DE LOS BOMBEROS DEL MAGDALENA"/>
    <s v="Edgar Alexander Maya Lopez"/>
    <x v="1"/>
    <s v="Educacion Nacional para Bomberos "/>
    <x v="1"/>
    <n v="15"/>
    <s v="2024-114-001804-5"/>
    <s v="2024-06-21 10:19:17"/>
    <m/>
    <d v="2024-07-11T00:00:00"/>
    <n v="16"/>
    <n v="15"/>
    <x v="2"/>
    <s v="Crear Radicado 2024-06-21 10:19:22_x000a_Usuario: Atención de Usuario al Ciudadano_x000a__x000a_Dependencia: GESTIÓN ATENCIÓN AL USUARIO_x000a__x000a_Observación: Se radicó el documento de forma correcta mediante radicación email con los siguientes datos: Usuarios tramitadores: - Edgar Alexander Maya Lopez, Dependencia/s tramitadora/s: - EDUCACIÓN NACIONAL PARA BOMBEROS , Usuario creador: Atención de Usuario al Ciudadano"/>
    <m/>
    <m/>
    <m/>
    <m/>
    <m/>
  </r>
  <r>
    <x v="0"/>
    <x v="0"/>
    <x v="5"/>
    <s v="ANONIMO ANONIMO ANONIMO ANONIMO"/>
    <x v="4"/>
    <x v="0"/>
    <s v="DENUNCIA CONSUMO DE SUSTANCIAS PSICOACTIVAS"/>
    <s v="Rubén Darío Rincón Sanchez"/>
    <x v="1"/>
    <s v="INSPECCION, VIGILANCIA Y CONTROL"/>
    <x v="0"/>
    <n v="15"/>
    <s v="2024-114-001809-5"/>
    <s v="2024-06-24 09:43:40"/>
    <m/>
    <d v="2024-07-11T00:00:00"/>
    <n v="15"/>
    <n v="14"/>
    <x v="2"/>
    <s v="Crear Radicado 2024-06-24 09:43:45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19"/>
    <s v="OFICINA PARA LA GESTIÓN DEL RIESGO Y CAMBIO CLIMATICO SANTA MARTA   --"/>
    <x v="2"/>
    <x v="1"/>
    <s v="SOLICITUD MAQUINA EXTINTORA"/>
    <s v="Andres fernando muñoz"/>
    <x v="1"/>
    <s v="Fortalecimiento Bomberil"/>
    <x v="1"/>
    <n v="15"/>
    <s v="2024-114-001055-2"/>
    <s v="2024-06-24 12:12:53"/>
    <m/>
    <d v="2024-07-11T00:00:00"/>
    <n v="15"/>
    <n v="14"/>
    <x v="2"/>
    <s v="Crear Radicado 2024-06-24 12:12:55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5"/>
    <s v="Secretario de Planeación, Tic´s y Desarrollo Territorial  --"/>
    <x v="3"/>
    <x v="0"/>
    <s v="Manifestación de interés para postulación del municipio de Yondo para la realización de un proyecto de infraestructura (Construcción de Estación de Bo..."/>
    <s v="Edna Geraldine Rodriguez Cardenas"/>
    <x v="1"/>
    <s v="Fortalecimiento Bomberil"/>
    <x v="1"/>
    <n v="15"/>
    <s v="2024-114-001071-2"/>
    <s v="2024-06-24 16:08:17"/>
    <m/>
    <d v="2024-07-11T00:00:00"/>
    <n v="15"/>
    <n v="14"/>
    <x v="2"/>
    <s v="Crear Radicado 2024-06-24 16:08:20_x000a_Usuario: Atención de Usuario al Ciudadano_x000a__x000a_Dependencia: GESTIÓN ATENCIÓN AL USUARIO_x000a__x000a_Observación: Se radicó el documento de forma correcta mediante radicación email con los siguientes datos: Usuarios tramitadores: - Edna Geraldine Rodriguez Cardenas, Dependencia/s tramitadora/s: - FORTALECIMIENTO BOMBERIL PARA LA RESPUESTA, Usuario creador: Atención de Usuario al Ciudadano"/>
    <m/>
    <m/>
    <m/>
    <m/>
    <m/>
  </r>
  <r>
    <x v="0"/>
    <x v="0"/>
    <x v="5"/>
    <s v="CUERPO DE BOMBEROS VOLUNTARIOS CAMPO DE LA CRUZ  --"/>
    <x v="1"/>
    <x v="1"/>
    <s v="RV: buenas tardes le estoy adjuntando los uniformes del cuerpo de  bomberos voluntarios del municipio de campo de la cruz.rios"/>
    <s v="Andres fernando muñoz"/>
    <x v="1"/>
    <s v="Fortalecimiento Bomberil"/>
    <x v="1"/>
    <n v="15"/>
    <s v="2024-114-001089-2"/>
    <s v="2024-06-25 14:25:19"/>
    <m/>
    <d v="2024-07-11T00:00:00"/>
    <n v="14"/>
    <n v="13"/>
    <x v="2"/>
    <s v=" Crear Radicado 2024-06-25 14:25:21_x000a_Usuario: Atención de Usuario al Ciudadano_x000a__x000a_Dependencia: GESTIÓN ATENCIÓN AL USUARIO_x000a__x000a_Observación: Se radicó el documento de forma correcta mediante radicación email con los siguientes datos: Usuarios tramitadores: - Andrés Fernando Muñoz Cabrera, Dependencia/s tramitadora/s: - FORTALECIMIENTO BOMBERIL PARA LA RESPUESTA, Usuario creador: Atención de Usuario al Ciudadano"/>
    <m/>
    <m/>
    <m/>
    <m/>
    <m/>
  </r>
  <r>
    <x v="0"/>
    <x v="0"/>
    <x v="4"/>
    <s v="DIEGO  -- --"/>
    <x v="0"/>
    <x v="0"/>
    <s v="Copia - Derecho de Peticion"/>
    <s v="Rubén Darío Rincón Sanchez"/>
    <x v="1"/>
    <s v="INSPECCION, VIGILANCIA Y CONTROL"/>
    <x v="0"/>
    <n v="15"/>
    <s v="2024-114-001823-5"/>
    <s v="2024-06-25 14:53:39"/>
    <m/>
    <d v="2024-07-11T00:00:00"/>
    <n v="14"/>
    <n v="13"/>
    <x v="2"/>
    <s v="d Crear Radicado 2024-06-25 14:53:44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3"/>
    <s v="CUERPO DE BOMBEROS VOLUNTARIOS DE BUENAVENTURA  --"/>
    <x v="1"/>
    <x v="1"/>
    <s v="Control Preventivo No 8"/>
    <s v="Stephanie Rodríguez Valencia"/>
    <x v="1"/>
    <s v="INSPECCION, VIGILANCIA Y CONTROL"/>
    <x v="1"/>
    <n v="15"/>
    <s v="2024-114-001094-2"/>
    <s v="2024-06-25 15:01:32"/>
    <m/>
    <d v="2024-07-11T00:00:00"/>
    <n v="14"/>
    <n v="13"/>
    <x v="2"/>
    <s v=" Crear Radicado 2024-06-25 15:01:35_x000a_Usuario: Atención de Usuario al Ciudadano_x000a__x000a_Dependencia: GESTIÓN ATENCIÓN AL USUARIO_x000a__x000a_Observación: Se radicó el documento de forma correcta mediante radicación email con los siguientes datos: Usuarios tramitadores: - Stephanie Rodríguez Valencia, Dependencia/s tramitadora/s: - INSPECCIÓN, VIGILANCIA Y CONTROL, Usuario creador: Atención de Usuario al Ciudadano"/>
    <m/>
    <m/>
    <m/>
    <m/>
    <m/>
  </r>
  <r>
    <x v="0"/>
    <x v="0"/>
    <x v="1"/>
    <s v="CBV POLO NUEVO - ATLANTICO  --"/>
    <x v="1"/>
    <x v="0"/>
    <s v="Fwd: Cordial saludo. por la cual enviamos documento para la adquisicion de carnetizacion del Cuerpo de Bomberos Voluntario de Polonuevo Atlantico."/>
    <s v="Edwin Alfonso Zamora Oyola"/>
    <x v="0"/>
    <s v="Gestion de Tecnologia e Informatica "/>
    <x v="1"/>
    <n v="15"/>
    <s v="2024-114-001104-2"/>
    <s v="2024-06-26 10:07:04"/>
    <m/>
    <d v="2024-07-11T00:00:00"/>
    <n v="13"/>
    <n v="12"/>
    <x v="2"/>
    <s v="Crear Radicado 2024-06-26 10:07:07_x000a_Usuario: Atención de Usuario al Ciudadano_x000a__x000a_Dependencia: GESTIÓN ATENCIÓN AL USUARIO_x000a__x000a_Observación: Se radicó el documento de forma correcta mediante radicación email con los siguientes datos: Usuarios tramitadores: - Edwin Alfonso Zamora Oyola, Dependencia/s tramitadora/s: - GESTIÓN DE TECNOLOGÍA E INFORMÁTICA, Usuario creador: Atención de Usuario al Ciudadano"/>
    <m/>
    <m/>
    <m/>
    <m/>
    <m/>
  </r>
  <r>
    <x v="0"/>
    <x v="0"/>
    <x v="4"/>
    <s v="JUAN SEBASTIAN  VILLADA  CALDERON"/>
    <x v="0"/>
    <x v="0"/>
    <s v="DERECHO DE PETICIÓN - JUAN SEBASTIÁN VILLADA CALDERÓN"/>
    <s v="Lina Maria Marin Rodriguez"/>
    <x v="0"/>
    <s v="GESTIÓN TALENTO HUMANO"/>
    <x v="1"/>
    <n v="15"/>
    <s v="2024-114-001827-5"/>
    <s v="2024-06-26 10:34:32"/>
    <s v="2024-310-000944-1"/>
    <d v="2024-07-11T00:00:00"/>
    <n v="13"/>
    <n v="12"/>
    <x v="2"/>
    <s v="En proceso de firma física 2024-07-03 18:27:44_x000a_Usuario: Lina Maria Marin Rodriguez_x000a__x000a_Dependencia: GESTIÓN TALENTO HUMANO_x000a__x000a_Observación: El inicia proceso de firma física para el documento RESPUESTA DERECHO DE PETICION"/>
    <d v="2024-07-03T00:00:00"/>
    <s v="pdf"/>
    <m/>
    <m/>
    <m/>
  </r>
  <r>
    <x v="0"/>
    <x v="0"/>
    <x v="14"/>
    <s v="CUERPO DE BOMBEROS VOLUNTARIOS DE VILLA DE LEYVA  sin información"/>
    <x v="1"/>
    <x v="4"/>
    <s v="bomberos villa de leyva"/>
    <s v="Jessica Uribe Rodriguez"/>
    <x v="1"/>
    <s v="Educacion Nacional para Bomberos "/>
    <x v="1"/>
    <n v="15"/>
    <s v="2024-114-001108-2"/>
    <s v="2024-06-26 10:56:56"/>
    <m/>
    <d v="2024-07-11T00:00:00"/>
    <n v="13"/>
    <n v="12"/>
    <x v="2"/>
    <s v="Crear Radicado 2024-06-26 10:57:03_x000a_Usuario: Atención de Usuario al Ciudadano_x000a__x000a_Dependencia: GESTIÓN ATENCIÓN AL USUARIO_x000a__x000a_Observación: Se radicó el documento de forma correcta mediante radicación email con los siguientes datos: Usuarios tramitadores: - Jessica Uribe Rodriguez, Dependencia/s tramitadora/s: - COOPERACIÓN INTERNACIONAL Y ALIANZAS ESTRATEGICAS, Usuario creador: Atención de Usuario al Ciudadano_x000a_"/>
    <m/>
    <m/>
    <m/>
    <m/>
    <m/>
  </r>
  <r>
    <x v="0"/>
    <x v="0"/>
    <x v="4"/>
    <s v="sofia   cortes  vargas"/>
    <x v="0"/>
    <x v="0"/>
    <s v="Derecho de petición."/>
    <s v="Rubén Darío Rincón Sanchez"/>
    <x v="1"/>
    <s v="INSPECCION, VIGILANCIA Y CONTROL"/>
    <x v="0"/>
    <n v="15"/>
    <s v="2024-114-001831-5"/>
    <s v="2024-06-26 14:50:09"/>
    <m/>
    <d v="2024-07-11T00:00:00"/>
    <n v="13"/>
    <n v="12"/>
    <x v="2"/>
    <s v="d Crear Radicado 2024-06-26 14:50:14_x000a_Usuario: Atención de Usuario al Ciudadano_x000a__x000a_Dependencia: GESTIÓN ATENCIÓN AL USUARIO_x000a__x000a_Observación: Se radicó el documento de forma correcta mediante radicación email con los siguientes datos: Usuarios tramitadores: - Rubén Darío Rincón Sanchez, Dependencia/s tramitadora/s: - INSPECCIÓN, VIGILANCIA Y CONTROL, Usuario creador: Atención de Usuario al Ciudadano"/>
    <m/>
    <m/>
    <m/>
    <m/>
    <m/>
  </r>
  <r>
    <x v="0"/>
    <x v="0"/>
    <x v="4"/>
    <s v="Bomberos -- bomberos --"/>
    <x v="1"/>
    <x v="3"/>
    <s v="denuncia"/>
    <s v="Anjhydalid Viviana Ruales Escobar"/>
    <x v="0"/>
    <s v="GESTIÓN DE ASUNTOS DISCIPLINARIOS"/>
    <x v="0"/>
    <n v="15"/>
    <s v="2024-114-001717-5"/>
    <s v="2024-06-04 17:07:38"/>
    <m/>
    <d v="2024-07-11T00:00:00"/>
    <n v="29"/>
    <n v="28"/>
    <x v="1"/>
    <s v=" Crear Radicado 2024-06-04 17:07:40_x000a_Usuario: Atención de Usuario al Ciudadano_x000a__x000a_Dependencia: GESTIÓN ATENCIÓN AL USUARIO_x000a__x000a_Observación: Se radicó el documento de forma correcta mediante radicación email con los siguientes datos: Usuarios tramitadores: - Anjhydalid Viviana Ruales Escobar, Dependencia/s tramitadora/s: - GESTIÓN DE ASUNTOS DISCIPLINARIOS, Usuario creador: Atención de Usuario al Ciudadano"/>
    <m/>
    <m/>
    <m/>
    <m/>
    <m/>
  </r>
  <r>
    <x v="0"/>
    <x v="0"/>
    <x v="4"/>
    <s v="CONTRALORÍA GENERAL DE LA REPUBLICA   --"/>
    <x v="3"/>
    <x v="0"/>
    <s v="Solicitud de información general de la Denuncia 2023-289269-80134-D /  Radicado 2023ER0220799 del 20/11/2023."/>
    <s v="Rainer Narval Naranjo Charrasquiel"/>
    <x v="0"/>
    <s v="SUBDIRECCIÓN ADMINISTRATIVA Y FINANCIERA"/>
    <x v="1"/>
    <n v="15"/>
    <s v="2024-114-001828-5"/>
    <s v="2024-06-26 10:50:20"/>
    <m/>
    <d v="2024-07-11T00:00:00"/>
    <n v="13"/>
    <n v="12"/>
    <x v="2"/>
    <s v="Crear Radicado 2024-06-26 10:50:24_x000a_Usuario: Atención de Usuario al Ciudadano_x000a__x000a_Dependencia: GESTIÓN ATENCIÓN AL USUARIO_x000a__x000a_Observación: Se radicó el documento de forma correcta mediante radicación email con los siguientes datos: Usuarios tramitadores: - Rainer Narval Naranjo Charrasquiel, Dependencia/s tramitadora/s: - SUBDIRECCIÓN ADMINISTRATIVA Y FINANCIERA, Usuario creador: Atención de Usuario al Ciudadano"/>
    <m/>
    <m/>
    <m/>
    <m/>
    <m/>
  </r>
  <r>
    <x v="0"/>
    <x v="0"/>
    <x v="1"/>
    <s v="MAKEI SOLUCIONES Y ASESORIAS  SAS  -- administrativo@makeisoluciones.com"/>
    <x v="0"/>
    <x v="0"/>
    <s v="Presentación de impuestos por contrato suscrito de Urgencia Manifiesta"/>
    <s v="Marisol Mora Bustos"/>
    <x v="0"/>
    <s v="Gestion Finaciera"/>
    <x v="1"/>
    <n v="15"/>
    <s v="2024-114-001137-2"/>
    <s v="2024-06-27 14:41:13"/>
    <m/>
    <d v="2024-07-11T00:00:00"/>
    <n v="12"/>
    <n v="11"/>
    <x v="2"/>
    <s v=" Crear Radicado 2024-06-27 14:41:15_x000a_Usuario: Atención de Usuario al Ciudadano_x000a__x000a_Dependencia: GESTIÓN ATENCIÓN AL USUARIO_x000a__x000a_Observación: Se radicó el documento de forma correcta mediante radicación email con los siguientes datos: Usuarios tramitadores: - Marisol Mora Bustos, Dependencia/s tramitadora/s: - GESTIÓN FINANCIERA, Usuario creador: Atención de Usuario al Ciudadano"/>
    <m/>
    <m/>
    <m/>
    <m/>
    <m/>
  </r>
  <r>
    <x v="0"/>
    <x v="0"/>
    <x v="5"/>
    <s v="ROGELIO  -- --"/>
    <x v="0"/>
    <x v="1"/>
    <s v="Derecho de petición"/>
    <s v="Andres fernando muñoz"/>
    <x v="1"/>
    <s v="Fortalecimiento Bomberil"/>
    <x v="1"/>
    <n v="15"/>
    <s v="2024-114-001837-5"/>
    <s v="2024-06-27 15:02:35"/>
    <m/>
    <d v="2024-07-11T00:00:00"/>
    <n v="12"/>
    <n v="11"/>
    <x v="2"/>
    <s v="Reasignar Radicado 2024-07-05 15:50:20_x000a_Usuario: Director General_x000a__x000a_Dependencia: DIRECCION GENERAL_x000a__x000a_Observación: Se reasignó el radicado al usuario: Andrés Fernando Muñoz Cabrera con la siguiente observación: para tramite de respuesta"/>
    <m/>
    <m/>
    <m/>
    <m/>
    <m/>
  </r>
  <r>
    <x v="0"/>
    <x v="0"/>
    <x v="20"/>
    <s v="CBV CHACHAGÜI - NARIÑO  --"/>
    <x v="1"/>
    <x v="1"/>
    <s v="ADQUISICIÓN DE KIT VEHICULAR"/>
    <s v="Andres fernando muñoz"/>
    <x v="1"/>
    <s v="Fortalecimiento Bomberil"/>
    <x v="1"/>
    <n v="15"/>
    <s v="2024-114-000870-2"/>
    <s v="2024-06-11 16:22:23"/>
    <m/>
    <d v="2024-07-11T00:00:00"/>
    <n v="24"/>
    <n v="23"/>
    <x v="1"/>
    <s v=" Asociar imagen principal 2024-06-11 16:26:54_x000a_Usuario: Atención de Usuario al Ciudadano_x000a__x000a_Dependencia: GESTIÓN ATENCIÓN AL USUARIO_x000a__x000a_Observación: Se realizó la carga del documento principal: 2024-114-000870-2-1.pdf, con el nombre de: 2024-114-000870-2.pdf, y su descripción: 2024-114-000870-2"/>
    <m/>
    <m/>
    <m/>
    <m/>
    <m/>
  </r>
  <r>
    <x v="0"/>
    <x v="0"/>
    <x v="20"/>
    <s v="CBV CHACHAGÜI - NARIÑO  --"/>
    <x v="1"/>
    <x v="1"/>
    <s v="ADQUISICIÓN DE VEHICULO MAQUINA CISTERNA"/>
    <s v="Andres fernando muñoz"/>
    <x v="1"/>
    <s v="Fortalecimiento Bomberil"/>
    <x v="1"/>
    <n v="15"/>
    <s v="2024-114-000871-2"/>
    <s v="2024-06-11 16:28:14"/>
    <m/>
    <d v="2024-07-11T00:00:00"/>
    <n v="24"/>
    <n v="23"/>
    <x v="1"/>
    <s v=" Asociar imagen principal 2024-06-11 16:32:35_x000a_Usuario: Atención de Usuario al Ciudadano_x000a__x000a_Dependencia: GESTIÓN ATENCIÓN AL USUARIO_x000a__x000a_Observación: Se realizó la carga del documento principal: 2024-114-000871-2-1.pdf, con el nombre de: 2024-114-000871-2.pdf, y su descripción: 2024-114-000871-2"/>
    <m/>
    <m/>
    <m/>
    <m/>
    <m/>
  </r>
  <r>
    <x v="0"/>
    <x v="0"/>
    <x v="25"/>
    <s v="ALCALDIA MUNICIPAL DE SAN JOSÉ DE URÉ  --"/>
    <x v="3"/>
    <x v="1"/>
    <s v="CARTA DE INTENCIÓN DE CONTRAPARTIDA PARA LA ADQUISICIÓN DE MÁQUINA CISTERNA PARA FORTALECER EL CUERPO DE BOMBEROS DEL MUNICIPIO DE SAN JOSÉ DE URÉ - C..."/>
    <s v="Andres fernando muñoz"/>
    <x v="1"/>
    <s v="Fortalecimiento Bomberil"/>
    <x v="1"/>
    <n v="15"/>
    <s v="2024-114-000874-2"/>
    <s v="2024-06-11 17:03:10"/>
    <m/>
    <d v="2024-07-11T00:00:00"/>
    <n v="24"/>
    <n v="23"/>
    <x v="1"/>
    <s v="Asociar imagen principal 2024-06-11 17:05:55_x000a_Usuario: Atención de Usuario al Ciudadano_x000a__x000a_Dependencia: GESTIÓN ATENCIÓN AL USUARIO_x000a__x000a_Observación: Se realizó la carga del documento principal: 2024-114-000874-2-1.pdf, con el nombre de: 2024-114-000874-2.pdf, y su descripción: 2024-114-000874-2"/>
    <m/>
    <m/>
    <m/>
    <m/>
    <m/>
  </r>
  <r>
    <x v="0"/>
    <x v="0"/>
    <x v="9"/>
    <s v="ALCALDIA MUNICIPAL DE FILADELFIA  --"/>
    <x v="3"/>
    <x v="1"/>
    <s v="ADQUISICIÓN DE CARRO CISTERNA DE BOMBEROS PARA LA MITIGACIÓN DEL RIESGO"/>
    <s v="Andres fernando muñoz"/>
    <x v="1"/>
    <s v="Fortalecimiento Bomberil"/>
    <x v="1"/>
    <n v="15"/>
    <s v="2024-114-000981-2"/>
    <s v="2024-06-18 10:14:44"/>
    <m/>
    <d v="2024-07-11T00:00:00"/>
    <n v="19"/>
    <n v="18"/>
    <x v="1"/>
    <s v="t Asociar imagen principal 2024-06-18 10:19:17_x000a_Usuario: Atención de Usuario al Ciudadano_x000a__x000a_Dependencia: GESTIÓN ATENCIÓN AL USUARIO_x000a__x000a_Observación: Se realizó la carga del documento principal: 2024-114-000981-2-1.pdf, con el nombre de: 2024-114-000981-2.pdf, y su descripción: 2024-114-000981-2"/>
    <m/>
    <m/>
    <m/>
    <m/>
    <m/>
  </r>
  <r>
    <x v="0"/>
    <x v="0"/>
    <x v="17"/>
    <s v="ALCALDÍA CUNDAY -  TOLIMA   --"/>
    <x v="3"/>
    <x v="1"/>
    <s v="ADQUISICIÓN UNIDAD DE INTERVENCIÓN RÁPIDA PARA EL FORTALECIMIENTO DE LA CAPACIDAD DE RESPUESTA DE LA ACTIVIDAD BOMBERIL EN EL MUNICIPIO"/>
    <s v="Andres fernando muñoz"/>
    <x v="1"/>
    <s v="Fortalecimiento Bomberil"/>
    <x v="1"/>
    <n v="15"/>
    <s v="2024-114-001112-2"/>
    <s v="2024-06-26 13:47:55"/>
    <m/>
    <d v="2024-07-11T00:00:00"/>
    <n v="13"/>
    <n v="12"/>
    <x v="2"/>
    <s v="Asociar imagen principal 2024-06-26 13:49:27_x000a_Usuario: Atención de Usuario al Ciudadano_x000a__x000a_Dependencia: GESTIÓN ATENCIÓN AL USUARIO_x000a__x000a_Observación: Se realizó la carga del documento principal: 2024-114-001112-2-1.pdf, con el nombre de: 2024-114-001112-2.pdf, y su descripción: 2024-114-001112-2"/>
    <m/>
    <m/>
    <m/>
    <m/>
    <m/>
  </r>
  <r>
    <x v="0"/>
    <x v="0"/>
    <x v="26"/>
    <s v="CUERPO DE BOMBEROS VOLUNTARIOS DE SAN VICENTE DEL CAGUAN - CAQUETA  -- --"/>
    <x v="1"/>
    <x v="0"/>
    <s v="peticion de colaboracion"/>
    <s v="Jiud Magnoly Gaviria Narvaez,"/>
    <x v="1"/>
    <s v="Fortalecimiento Bomberil"/>
    <x v="1"/>
    <n v="15"/>
    <s v="2024-114-001788-5"/>
    <s v="2024-06-19 15:14:30"/>
    <s v="2024-213-000851-1"/>
    <d v="2024-07-11T00:00:00"/>
    <n v="18"/>
    <n v="17"/>
    <x v="1"/>
    <s v=" Adjuntar anexo al radicado 2024-06-21 11:56:44_x000a_Usuario: Jiud Magnoly Gaviria Narvaez_x000a__x000a_Dependencia: FORTALECIMIENTO BOMBERIL PARA LA RESPUESTA_x000a__x000a_Observación: Se realizó la carga del siguiente documento: 2024-114-001788-5-8.pdf, con el nombre de: CONDICIONES PARTICULARES POLIZA AP UNGRD-POSITIVA-2023.pdf, y su descripción: Copia condiciones póliza AP"/>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6"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101:B103" firstHeaderRow="1" firstDataRow="1" firstDataCol="1"/>
  <pivotFields count="25">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Cuenta de Canal Oficial de Entrada" fld="0" subtotal="count" baseField="0" baseItem="0"/>
  </dataFields>
  <formats count="21">
    <format dxfId="355">
      <pivotArea type="all" dataOnly="0" outline="0" fieldPosition="0"/>
    </format>
    <format dxfId="354">
      <pivotArea outline="0" collapsedLevelsAreSubtotals="1" fieldPosition="0"/>
    </format>
    <format dxfId="353">
      <pivotArea field="0" type="button" dataOnly="0" labelOnly="1" outline="0" axis="axisRow" fieldPosition="0"/>
    </format>
    <format dxfId="352">
      <pivotArea dataOnly="0" labelOnly="1" outline="0" axis="axisValues" fieldPosition="0"/>
    </format>
    <format dxfId="351">
      <pivotArea dataOnly="0" labelOnly="1" fieldPosition="0">
        <references count="1">
          <reference field="0" count="0"/>
        </references>
      </pivotArea>
    </format>
    <format dxfId="350">
      <pivotArea dataOnly="0" labelOnly="1" grandRow="1" outline="0" fieldPosition="0"/>
    </format>
    <format dxfId="349">
      <pivotArea dataOnly="0" labelOnly="1" outline="0" axis="axisValues" fieldPosition="0"/>
    </format>
    <format dxfId="299">
      <pivotArea type="all" dataOnly="0" outline="0" fieldPosition="0"/>
    </format>
    <format dxfId="298">
      <pivotArea outline="0" collapsedLevelsAreSubtotals="1" fieldPosition="0"/>
    </format>
    <format dxfId="297">
      <pivotArea field="0" type="button" dataOnly="0" labelOnly="1" outline="0" axis="axisRow" fieldPosition="0"/>
    </format>
    <format dxfId="296">
      <pivotArea dataOnly="0" labelOnly="1" outline="0" axis="axisValues" fieldPosition="0"/>
    </format>
    <format dxfId="295">
      <pivotArea dataOnly="0" labelOnly="1" fieldPosition="0">
        <references count="1">
          <reference field="0" count="0"/>
        </references>
      </pivotArea>
    </format>
    <format dxfId="294">
      <pivotArea dataOnly="0" labelOnly="1" grandRow="1" outline="0" fieldPosition="0"/>
    </format>
    <format dxfId="293">
      <pivotArea dataOnly="0" labelOnly="1" outline="0" axis="axisValues" fieldPosition="0"/>
    </format>
    <format dxfId="243">
      <pivotArea type="all" dataOnly="0" outline="0" fieldPosition="0"/>
    </format>
    <format dxfId="242">
      <pivotArea outline="0" collapsedLevelsAreSubtotals="1" fieldPosition="0"/>
    </format>
    <format dxfId="241">
      <pivotArea field="0" type="button" dataOnly="0" labelOnly="1" outline="0" axis="axisRow" fieldPosition="0"/>
    </format>
    <format dxfId="240">
      <pivotArea dataOnly="0" labelOnly="1" outline="0" axis="axisValues" fieldPosition="0"/>
    </format>
    <format dxfId="239">
      <pivotArea dataOnly="0" labelOnly="1" fieldPosition="0">
        <references count="1">
          <reference field="0" count="0"/>
        </references>
      </pivotArea>
    </format>
    <format dxfId="238">
      <pivotArea dataOnly="0" labelOnly="1" grandRow="1" outline="0" fieldPosition="0"/>
    </format>
    <format dxfId="23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5"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91:B94" firstHeaderRow="1" firstDataRow="1" firstDataCol="1"/>
  <pivotFields count="25">
    <pivotField showAll="0"/>
    <pivotField showAll="0"/>
    <pivotField showAll="0"/>
    <pivotField showAll="0"/>
    <pivotField showAll="0"/>
    <pivotField showAll="0"/>
    <pivotField showAll="0"/>
    <pivotField showAll="0"/>
    <pivotField showAll="0"/>
    <pivotField showAll="0"/>
    <pivotField axis="axisRow" dataField="1" showAll="0">
      <items count="3">
        <item x="1"/>
        <item x="0"/>
        <item t="default"/>
      </items>
    </pivotField>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s>
  <rowFields count="1">
    <field x="10"/>
  </rowFields>
  <rowItems count="3">
    <i>
      <x/>
    </i>
    <i>
      <x v="1"/>
    </i>
    <i t="grand">
      <x/>
    </i>
  </rowItems>
  <colItems count="1">
    <i/>
  </colItems>
  <dataFields count="1">
    <dataField name="Cuenta de Tipo de petición" fld="10" subtotal="count" baseField="0" baseItem="0"/>
  </dataFields>
  <formats count="21">
    <format dxfId="348">
      <pivotArea type="all" dataOnly="0" outline="0" fieldPosition="0"/>
    </format>
    <format dxfId="347">
      <pivotArea outline="0" collapsedLevelsAreSubtotals="1" fieldPosition="0"/>
    </format>
    <format dxfId="346">
      <pivotArea field="10" type="button" dataOnly="0" labelOnly="1" outline="0" axis="axisRow" fieldPosition="0"/>
    </format>
    <format dxfId="345">
      <pivotArea dataOnly="0" labelOnly="1" outline="0" axis="axisValues" fieldPosition="0"/>
    </format>
    <format dxfId="344">
      <pivotArea dataOnly="0" labelOnly="1" fieldPosition="0">
        <references count="1">
          <reference field="10" count="0"/>
        </references>
      </pivotArea>
    </format>
    <format dxfId="343">
      <pivotArea dataOnly="0" labelOnly="1" grandRow="1" outline="0" fieldPosition="0"/>
    </format>
    <format dxfId="342">
      <pivotArea dataOnly="0" labelOnly="1" outline="0" axis="axisValues" fieldPosition="0"/>
    </format>
    <format dxfId="292">
      <pivotArea type="all" dataOnly="0" outline="0" fieldPosition="0"/>
    </format>
    <format dxfId="291">
      <pivotArea outline="0" collapsedLevelsAreSubtotals="1" fieldPosition="0"/>
    </format>
    <format dxfId="290">
      <pivotArea field="10" type="button" dataOnly="0" labelOnly="1" outline="0" axis="axisRow" fieldPosition="0"/>
    </format>
    <format dxfId="289">
      <pivotArea dataOnly="0" labelOnly="1" outline="0" axis="axisValues" fieldPosition="0"/>
    </format>
    <format dxfId="288">
      <pivotArea dataOnly="0" labelOnly="1" fieldPosition="0">
        <references count="1">
          <reference field="10" count="0"/>
        </references>
      </pivotArea>
    </format>
    <format dxfId="287">
      <pivotArea dataOnly="0" labelOnly="1" grandRow="1" outline="0" fieldPosition="0"/>
    </format>
    <format dxfId="286">
      <pivotArea dataOnly="0" labelOnly="1" outline="0" axis="axisValues" fieldPosition="0"/>
    </format>
    <format dxfId="236">
      <pivotArea type="all" dataOnly="0" outline="0" fieldPosition="0"/>
    </format>
    <format dxfId="235">
      <pivotArea outline="0" collapsedLevelsAreSubtotals="1" fieldPosition="0"/>
    </format>
    <format dxfId="234">
      <pivotArea field="10" type="button" dataOnly="0" labelOnly="1" outline="0" axis="axisRow" fieldPosition="0"/>
    </format>
    <format dxfId="233">
      <pivotArea dataOnly="0" labelOnly="1" outline="0" axis="axisValues" fieldPosition="0"/>
    </format>
    <format dxfId="232">
      <pivotArea dataOnly="0" labelOnly="1" fieldPosition="0">
        <references count="1">
          <reference field="10" count="0"/>
        </references>
      </pivotArea>
    </format>
    <format dxfId="231">
      <pivotArea dataOnly="0" labelOnly="1" grandRow="1" outline="0" fieldPosition="0"/>
    </format>
    <format dxfId="230">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14"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82:B86" firstHeaderRow="1" firstDataRow="1" firstDataCol="1"/>
  <pivotFields count="25">
    <pivotField showAll="0"/>
    <pivotField showAll="0"/>
    <pivotField showAll="0"/>
    <pivotField showAll="0"/>
    <pivotField showAll="0"/>
    <pivotField showAll="0"/>
    <pivotField showAll="0"/>
    <pivotField showAll="0"/>
    <pivotField axis="axisRow" dataField="1" showAll="0">
      <items count="4">
        <item x="2"/>
        <item x="0"/>
        <item x="1"/>
        <item t="default"/>
      </items>
    </pivotField>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dataFields count="1">
    <dataField name="Cuenta de Área" fld="8" subtotal="count" baseField="0" baseItem="0"/>
  </dataFields>
  <formats count="21">
    <format dxfId="341">
      <pivotArea type="all" dataOnly="0" outline="0" fieldPosition="0"/>
    </format>
    <format dxfId="340">
      <pivotArea outline="0" collapsedLevelsAreSubtotals="1" fieldPosition="0"/>
    </format>
    <format dxfId="339">
      <pivotArea field="8" type="button" dataOnly="0" labelOnly="1" outline="0" axis="axisRow" fieldPosition="0"/>
    </format>
    <format dxfId="338">
      <pivotArea dataOnly="0" labelOnly="1" outline="0" axis="axisValues" fieldPosition="0"/>
    </format>
    <format dxfId="337">
      <pivotArea dataOnly="0" labelOnly="1" fieldPosition="0">
        <references count="1">
          <reference field="8" count="0"/>
        </references>
      </pivotArea>
    </format>
    <format dxfId="336">
      <pivotArea dataOnly="0" labelOnly="1" grandRow="1" outline="0" fieldPosition="0"/>
    </format>
    <format dxfId="335">
      <pivotArea dataOnly="0" labelOnly="1" outline="0" axis="axisValues" fieldPosition="0"/>
    </format>
    <format dxfId="285">
      <pivotArea type="all" dataOnly="0" outline="0" fieldPosition="0"/>
    </format>
    <format dxfId="284">
      <pivotArea outline="0" collapsedLevelsAreSubtotals="1" fieldPosition="0"/>
    </format>
    <format dxfId="283">
      <pivotArea field="8" type="button" dataOnly="0" labelOnly="1" outline="0" axis="axisRow" fieldPosition="0"/>
    </format>
    <format dxfId="282">
      <pivotArea dataOnly="0" labelOnly="1" outline="0" axis="axisValues" fieldPosition="0"/>
    </format>
    <format dxfId="281">
      <pivotArea dataOnly="0" labelOnly="1" fieldPosition="0">
        <references count="1">
          <reference field="8" count="0"/>
        </references>
      </pivotArea>
    </format>
    <format dxfId="280">
      <pivotArea dataOnly="0" labelOnly="1" grandRow="1" outline="0" fieldPosition="0"/>
    </format>
    <format dxfId="279">
      <pivotArea dataOnly="0" labelOnly="1" outline="0" axis="axisValues" fieldPosition="0"/>
    </format>
    <format dxfId="229">
      <pivotArea type="all" dataOnly="0" outline="0" fieldPosition="0"/>
    </format>
    <format dxfId="228">
      <pivotArea outline="0" collapsedLevelsAreSubtotals="1" fieldPosition="0"/>
    </format>
    <format dxfId="227">
      <pivotArea field="8" type="button" dataOnly="0" labelOnly="1" outline="0" axis="axisRow" fieldPosition="0"/>
    </format>
    <format dxfId="226">
      <pivotArea dataOnly="0" labelOnly="1" outline="0" axis="axisValues" fieldPosition="0"/>
    </format>
    <format dxfId="225">
      <pivotArea dataOnly="0" labelOnly="1" fieldPosition="0">
        <references count="1">
          <reference field="8" count="0"/>
        </references>
      </pivotArea>
    </format>
    <format dxfId="224">
      <pivotArea dataOnly="0" labelOnly="1" grandRow="1" outline="0" fieldPosition="0"/>
    </format>
    <format dxfId="223">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13"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69:B75" firstHeaderRow="1" firstDataRow="1" firstDataCol="1"/>
  <pivotFields count="25">
    <pivotField showAll="0"/>
    <pivotField showAll="0"/>
    <pivotField showAll="0"/>
    <pivotField showAll="0"/>
    <pivotField showAll="0"/>
    <pivotField axis="axisRow" dataField="1" showAll="0">
      <items count="6">
        <item x="1"/>
        <item x="0"/>
        <item x="4"/>
        <item x="3"/>
        <item x="2"/>
        <item t="default"/>
      </items>
    </pivotField>
    <pivotField showAll="0"/>
    <pivotField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s>
  <rowFields count="1">
    <field x="5"/>
  </rowFields>
  <rowItems count="6">
    <i>
      <x/>
    </i>
    <i>
      <x v="1"/>
    </i>
    <i>
      <x v="2"/>
    </i>
    <i>
      <x v="3"/>
    </i>
    <i>
      <x v="4"/>
    </i>
    <i t="grand">
      <x/>
    </i>
  </rowItems>
  <colItems count="1">
    <i/>
  </colItems>
  <dataFields count="1">
    <dataField name="Cuenta de Tema de Consulta" fld="5" subtotal="count" baseField="0" baseItem="0"/>
  </dataFields>
  <formats count="21">
    <format dxfId="334">
      <pivotArea type="all" dataOnly="0" outline="0" fieldPosition="0"/>
    </format>
    <format dxfId="333">
      <pivotArea outline="0" collapsedLevelsAreSubtotals="1" fieldPosition="0"/>
    </format>
    <format dxfId="332">
      <pivotArea field="5" type="button" dataOnly="0" labelOnly="1" outline="0" axis="axisRow" fieldPosition="0"/>
    </format>
    <format dxfId="331">
      <pivotArea dataOnly="0" labelOnly="1" outline="0" axis="axisValues" fieldPosition="0"/>
    </format>
    <format dxfId="330">
      <pivotArea dataOnly="0" labelOnly="1" fieldPosition="0">
        <references count="1">
          <reference field="5" count="0"/>
        </references>
      </pivotArea>
    </format>
    <format dxfId="329">
      <pivotArea dataOnly="0" labelOnly="1" grandRow="1" outline="0" fieldPosition="0"/>
    </format>
    <format dxfId="328">
      <pivotArea dataOnly="0" labelOnly="1" outline="0" axis="axisValues" fieldPosition="0"/>
    </format>
    <format dxfId="278">
      <pivotArea type="all" dataOnly="0" outline="0" fieldPosition="0"/>
    </format>
    <format dxfId="277">
      <pivotArea outline="0" collapsedLevelsAreSubtotals="1" fieldPosition="0"/>
    </format>
    <format dxfId="276">
      <pivotArea field="5" type="button" dataOnly="0" labelOnly="1" outline="0" axis="axisRow" fieldPosition="0"/>
    </format>
    <format dxfId="275">
      <pivotArea dataOnly="0" labelOnly="1" outline="0" axis="axisValues" fieldPosition="0"/>
    </format>
    <format dxfId="274">
      <pivotArea dataOnly="0" labelOnly="1" fieldPosition="0">
        <references count="1">
          <reference field="5" count="0"/>
        </references>
      </pivotArea>
    </format>
    <format dxfId="273">
      <pivotArea dataOnly="0" labelOnly="1" grandRow="1" outline="0" fieldPosition="0"/>
    </format>
    <format dxfId="272">
      <pivotArea dataOnly="0" labelOnly="1" outline="0" axis="axisValues" fieldPosition="0"/>
    </format>
    <format dxfId="222">
      <pivotArea type="all" dataOnly="0" outline="0" fieldPosition="0"/>
    </format>
    <format dxfId="221">
      <pivotArea outline="0" collapsedLevelsAreSubtotals="1" fieldPosition="0"/>
    </format>
    <format dxfId="220">
      <pivotArea field="5" type="button" dataOnly="0" labelOnly="1" outline="0" axis="axisRow" fieldPosition="0"/>
    </format>
    <format dxfId="219">
      <pivotArea dataOnly="0" labelOnly="1" outline="0" axis="axisValues" fieldPosition="0"/>
    </format>
    <format dxfId="218">
      <pivotArea dataOnly="0" labelOnly="1" fieldPosition="0">
        <references count="1">
          <reference field="5" count="0"/>
        </references>
      </pivotArea>
    </format>
    <format dxfId="217">
      <pivotArea dataOnly="0" labelOnly="1" grandRow="1" outline="0" fieldPosition="0"/>
    </format>
    <format dxfId="216">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12"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57:B63" firstHeaderRow="1" firstDataRow="1" firstDataCol="1"/>
  <pivotFields count="25">
    <pivotField showAll="0"/>
    <pivotField showAll="0"/>
    <pivotField showAll="0"/>
    <pivotField showAll="0"/>
    <pivotField axis="axisRow" dataField="1" showAll="0">
      <items count="7">
        <item x="4"/>
        <item x="1"/>
        <item m="1" x="5"/>
        <item x="3"/>
        <item x="2"/>
        <item x="0"/>
        <item t="default"/>
      </items>
    </pivotField>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s>
  <rowFields count="1">
    <field x="4"/>
  </rowFields>
  <rowItems count="6">
    <i>
      <x/>
    </i>
    <i>
      <x v="1"/>
    </i>
    <i>
      <x v="3"/>
    </i>
    <i>
      <x v="4"/>
    </i>
    <i>
      <x v="5"/>
    </i>
    <i t="grand">
      <x/>
    </i>
  </rowItems>
  <colItems count="1">
    <i/>
  </colItems>
  <dataFields count="1">
    <dataField name="Cuenta de Naturaleza jurídica del peticionario" fld="4" subtotal="count" baseField="0" baseItem="0"/>
  </dataFields>
  <formats count="22">
    <format dxfId="327">
      <pivotArea type="all" dataOnly="0" outline="0" fieldPosition="0"/>
    </format>
    <format dxfId="326">
      <pivotArea outline="0" collapsedLevelsAreSubtotals="1" fieldPosition="0"/>
    </format>
    <format dxfId="325">
      <pivotArea field="4" type="button" dataOnly="0" labelOnly="1" outline="0" axis="axisRow" fieldPosition="0"/>
    </format>
    <format dxfId="324">
      <pivotArea dataOnly="0" labelOnly="1" outline="0" axis="axisValues" fieldPosition="0"/>
    </format>
    <format dxfId="323">
      <pivotArea dataOnly="0" labelOnly="1" fieldPosition="0">
        <references count="1">
          <reference field="4" count="0"/>
        </references>
      </pivotArea>
    </format>
    <format dxfId="322">
      <pivotArea dataOnly="0" labelOnly="1" grandRow="1" outline="0" fieldPosition="0"/>
    </format>
    <format dxfId="321">
      <pivotArea dataOnly="0" labelOnly="1" outline="0" axis="axisValues" fieldPosition="0"/>
    </format>
    <format dxfId="271">
      <pivotArea type="all" dataOnly="0" outline="0" fieldPosition="0"/>
    </format>
    <format dxfId="270">
      <pivotArea outline="0" collapsedLevelsAreSubtotals="1" fieldPosition="0"/>
    </format>
    <format dxfId="269">
      <pivotArea field="4" type="button" dataOnly="0" labelOnly="1" outline="0" axis="axisRow" fieldPosition="0"/>
    </format>
    <format dxfId="268">
      <pivotArea dataOnly="0" labelOnly="1" outline="0" axis="axisValues" fieldPosition="0"/>
    </format>
    <format dxfId="267">
      <pivotArea dataOnly="0" labelOnly="1" fieldPosition="0">
        <references count="1">
          <reference field="4" count="0"/>
        </references>
      </pivotArea>
    </format>
    <format dxfId="266">
      <pivotArea dataOnly="0" labelOnly="1" grandRow="1" outline="0" fieldPosition="0"/>
    </format>
    <format dxfId="265">
      <pivotArea dataOnly="0" labelOnly="1" outline="0" axis="axisValues" fieldPosition="0"/>
    </format>
    <format dxfId="215">
      <pivotArea type="all" dataOnly="0" outline="0" fieldPosition="0"/>
    </format>
    <format dxfId="214">
      <pivotArea outline="0" collapsedLevelsAreSubtotals="1" fieldPosition="0"/>
    </format>
    <format dxfId="213">
      <pivotArea field="4" type="button" dataOnly="0" labelOnly="1" outline="0" axis="axisRow" fieldPosition="0"/>
    </format>
    <format dxfId="212">
      <pivotArea dataOnly="0" labelOnly="1" outline="0" axis="axisValues" fieldPosition="0"/>
    </format>
    <format dxfId="211">
      <pivotArea dataOnly="0" labelOnly="1" fieldPosition="0">
        <references count="1">
          <reference field="4" count="0"/>
        </references>
      </pivotArea>
    </format>
    <format dxfId="210">
      <pivotArea dataOnly="0" labelOnly="1" grandRow="1" outline="0" fieldPosition="0"/>
    </format>
    <format dxfId="209">
      <pivotArea dataOnly="0" labelOnly="1" outline="0" axis="axisValues" fieldPosition="0"/>
    </format>
    <format dxfId="184">
      <pivotArea collapsedLevelsAreSubtotals="1" fieldPosition="0">
        <references count="1">
          <reference field="4" count="1">
            <x v="3"/>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11"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20:B48" firstHeaderRow="1" firstDataRow="1" firstDataCol="1"/>
  <pivotFields count="25">
    <pivotField showAll="0"/>
    <pivotField showAll="0"/>
    <pivotField axis="axisRow" dataField="1" showAll="0">
      <items count="28">
        <item x="5"/>
        <item x="1"/>
        <item x="0"/>
        <item x="14"/>
        <item x="9"/>
        <item x="26"/>
        <item x="18"/>
        <item x="2"/>
        <item x="10"/>
        <item x="15"/>
        <item x="25"/>
        <item x="4"/>
        <item x="23"/>
        <item x="12"/>
        <item x="24"/>
        <item x="19"/>
        <item x="7"/>
        <item x="20"/>
        <item x="21"/>
        <item x="8"/>
        <item x="11"/>
        <item x="13"/>
        <item x="6"/>
        <item x="16"/>
        <item x="17"/>
        <item x="3"/>
        <item x="2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s>
  <rowFields count="1">
    <field x="2"/>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Cuenta de Departamento" fld="2" subtotal="count" baseField="0" baseItem="0"/>
  </dataFields>
  <formats count="36">
    <format dxfId="320">
      <pivotArea type="all" dataOnly="0" outline="0" fieldPosition="0"/>
    </format>
    <format dxfId="319">
      <pivotArea outline="0" collapsedLevelsAreSubtotals="1" fieldPosition="0"/>
    </format>
    <format dxfId="318">
      <pivotArea field="2" type="button" dataOnly="0" labelOnly="1" outline="0" axis="axisRow" fieldPosition="0"/>
    </format>
    <format dxfId="317">
      <pivotArea dataOnly="0" labelOnly="1" outline="0" axis="axisValues" fieldPosition="0"/>
    </format>
    <format dxfId="316">
      <pivotArea dataOnly="0" labelOnly="1" fieldPosition="0">
        <references count="1">
          <reference field="2" count="0"/>
        </references>
      </pivotArea>
    </format>
    <format dxfId="315">
      <pivotArea dataOnly="0" labelOnly="1" grandRow="1" outline="0" fieldPosition="0"/>
    </format>
    <format dxfId="314">
      <pivotArea dataOnly="0" labelOnly="1" outline="0" axis="axisValues" fieldPosition="0"/>
    </format>
    <format dxfId="264">
      <pivotArea type="all" dataOnly="0" outline="0" fieldPosition="0"/>
    </format>
    <format dxfId="263">
      <pivotArea outline="0" collapsedLevelsAreSubtotals="1" fieldPosition="0"/>
    </format>
    <format dxfId="262">
      <pivotArea field="2" type="button" dataOnly="0" labelOnly="1" outline="0" axis="axisRow" fieldPosition="0"/>
    </format>
    <format dxfId="261">
      <pivotArea dataOnly="0" labelOnly="1" outline="0" axis="axisValues" fieldPosition="0"/>
    </format>
    <format dxfId="260">
      <pivotArea dataOnly="0" labelOnly="1" fieldPosition="0">
        <references count="1">
          <reference field="2" count="0"/>
        </references>
      </pivotArea>
    </format>
    <format dxfId="259">
      <pivotArea dataOnly="0" labelOnly="1" grandRow="1" outline="0" fieldPosition="0"/>
    </format>
    <format dxfId="258">
      <pivotArea dataOnly="0" labelOnly="1" outline="0" axis="axisValues" fieldPosition="0"/>
    </format>
    <format dxfId="208">
      <pivotArea type="all" dataOnly="0" outline="0" fieldPosition="0"/>
    </format>
    <format dxfId="207">
      <pivotArea outline="0" collapsedLevelsAreSubtotals="1" fieldPosition="0"/>
    </format>
    <format dxfId="206">
      <pivotArea field="2" type="button" dataOnly="0" labelOnly="1" outline="0" axis="axisRow" fieldPosition="0"/>
    </format>
    <format dxfId="205">
      <pivotArea dataOnly="0" labelOnly="1" outline="0" axis="axisValues" fieldPosition="0"/>
    </format>
    <format dxfId="204">
      <pivotArea dataOnly="0" labelOnly="1" fieldPosition="0">
        <references count="1">
          <reference field="2" count="0"/>
        </references>
      </pivotArea>
    </format>
    <format dxfId="203">
      <pivotArea dataOnly="0" labelOnly="1" grandRow="1" outline="0" fieldPosition="0"/>
    </format>
    <format dxfId="202">
      <pivotArea dataOnly="0" labelOnly="1" outline="0" axis="axisValues" fieldPosition="0"/>
    </format>
    <format dxfId="187">
      <pivotArea collapsedLevelsAreSubtotals="1" fieldPosition="0">
        <references count="1">
          <reference field="2" count="1">
            <x v="11"/>
          </reference>
        </references>
      </pivotArea>
    </format>
    <format dxfId="186">
      <pivotArea collapsedLevelsAreSubtotals="1" fieldPosition="0">
        <references count="1">
          <reference field="2" count="1">
            <x v="22"/>
          </reference>
        </references>
      </pivotArea>
    </format>
    <format dxfId="185">
      <pivotArea collapsedLevelsAreSubtotals="1" fieldPosition="0">
        <references count="1">
          <reference field="2" count="2">
            <x v="0"/>
            <x v="1"/>
          </reference>
        </references>
      </pivotArea>
    </format>
    <format dxfId="11">
      <pivotArea type="all" dataOnly="0" outline="0" fieldPosition="0"/>
    </format>
    <format dxfId="10">
      <pivotArea outline="0" collapsedLevelsAreSubtotals="1" fieldPosition="0"/>
    </format>
    <format dxfId="9">
      <pivotArea field="2" type="button" dataOnly="0" labelOnly="1" outline="0" axis="axisRow" fieldPosition="0"/>
    </format>
    <format dxfId="8">
      <pivotArea dataOnly="0" labelOnly="1" outline="0" axis="axisValues" fieldPosition="0"/>
    </format>
    <format dxfId="7">
      <pivotArea dataOnly="0" labelOnly="1" fieldPosition="0">
        <references count="1">
          <reference field="2" count="0"/>
        </references>
      </pivotArea>
    </format>
    <format dxfId="6">
      <pivotArea dataOnly="0" labelOnly="1" grandRow="1" outline="0" fieldPosition="0"/>
    </format>
    <format dxfId="5">
      <pivotArea dataOnly="0" labelOnly="1" outline="0" axis="axisValues" fieldPosition="0"/>
    </format>
    <format dxfId="4">
      <pivotArea field="2" type="button" dataOnly="0" labelOnly="1" outline="0" axis="axisRow" fieldPosition="0"/>
    </format>
    <format dxfId="3">
      <pivotArea dataOnly="0" labelOnly="1" outline="0" axis="axisValues" fieldPosition="0"/>
    </format>
    <format dxfId="2">
      <pivotArea dataOnly="0" labelOnly="1" outline="0" axis="axisValues" fieldPosition="0"/>
    </format>
    <format dxfId="1">
      <pivotArea grandRow="1" outline="0" collapsedLevelsAreSubtotals="1" fieldPosition="0"/>
    </format>
    <format dxfId="0">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10"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location ref="A9:B14" firstHeaderRow="1" firstDataRow="1" firstDataCol="1"/>
  <pivotFields count="25">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axis="axisRow" dataField="1" showAll="0">
      <items count="5">
        <item x="0"/>
        <item x="2"/>
        <item x="3"/>
        <item x="1"/>
        <item t="default"/>
      </items>
    </pivotField>
    <pivotField showAll="0"/>
    <pivotField showAll="0"/>
    <pivotField showAll="0"/>
    <pivotField showAll="0"/>
    <pivotField showAll="0"/>
    <pivotField showAll="0"/>
  </pivotFields>
  <rowFields count="1">
    <field x="18"/>
  </rowFields>
  <rowItems count="5">
    <i>
      <x/>
    </i>
    <i>
      <x v="1"/>
    </i>
    <i>
      <x v="2"/>
    </i>
    <i>
      <x v="3"/>
    </i>
    <i t="grand">
      <x/>
    </i>
  </rowItems>
  <colItems count="1">
    <i/>
  </colItems>
  <dataFields count="1">
    <dataField name="Cuenta de Estado" fld="18" subtotal="count" baseField="0" baseItem="0"/>
  </dataFields>
  <formats count="21">
    <format dxfId="313">
      <pivotArea type="all" dataOnly="0" outline="0" fieldPosition="0"/>
    </format>
    <format dxfId="312">
      <pivotArea outline="0" collapsedLevelsAreSubtotals="1" fieldPosition="0"/>
    </format>
    <format dxfId="311">
      <pivotArea field="18" type="button" dataOnly="0" labelOnly="1" outline="0" axis="axisRow" fieldPosition="0"/>
    </format>
    <format dxfId="310">
      <pivotArea dataOnly="0" labelOnly="1" outline="0" axis="axisValues" fieldPosition="0"/>
    </format>
    <format dxfId="309">
      <pivotArea dataOnly="0" labelOnly="1" fieldPosition="0">
        <references count="1">
          <reference field="18" count="0"/>
        </references>
      </pivotArea>
    </format>
    <format dxfId="308">
      <pivotArea dataOnly="0" labelOnly="1" grandRow="1" outline="0" fieldPosition="0"/>
    </format>
    <format dxfId="307">
      <pivotArea dataOnly="0" labelOnly="1" outline="0" axis="axisValues" fieldPosition="0"/>
    </format>
    <format dxfId="257">
      <pivotArea type="all" dataOnly="0" outline="0" fieldPosition="0"/>
    </format>
    <format dxfId="256">
      <pivotArea outline="0" collapsedLevelsAreSubtotals="1" fieldPosition="0"/>
    </format>
    <format dxfId="255">
      <pivotArea field="18" type="button" dataOnly="0" labelOnly="1" outline="0" axis="axisRow" fieldPosition="0"/>
    </format>
    <format dxfId="254">
      <pivotArea dataOnly="0" labelOnly="1" outline="0" axis="axisValues" fieldPosition="0"/>
    </format>
    <format dxfId="253">
      <pivotArea dataOnly="0" labelOnly="1" fieldPosition="0">
        <references count="1">
          <reference field="18" count="0"/>
        </references>
      </pivotArea>
    </format>
    <format dxfId="252">
      <pivotArea dataOnly="0" labelOnly="1" grandRow="1" outline="0" fieldPosition="0"/>
    </format>
    <format dxfId="251">
      <pivotArea dataOnly="0" labelOnly="1" outline="0" axis="axisValues" fieldPosition="0"/>
    </format>
    <format dxfId="201">
      <pivotArea type="all" dataOnly="0" outline="0" fieldPosition="0"/>
    </format>
    <format dxfId="200">
      <pivotArea outline="0" collapsedLevelsAreSubtotals="1" fieldPosition="0"/>
    </format>
    <format dxfId="199">
      <pivotArea field="18" type="button" dataOnly="0" labelOnly="1" outline="0" axis="axisRow" fieldPosition="0"/>
    </format>
    <format dxfId="198">
      <pivotArea dataOnly="0" labelOnly="1" outline="0" axis="axisValues" fieldPosition="0"/>
    </format>
    <format dxfId="197">
      <pivotArea dataOnly="0" labelOnly="1" fieldPosition="0">
        <references count="1">
          <reference field="18" count="0"/>
        </references>
      </pivotArea>
    </format>
    <format dxfId="196">
      <pivotArea dataOnly="0" labelOnly="1" grandRow="1" outline="0" fieldPosition="0"/>
    </format>
    <format dxfId="195">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TablaDinámica2" cacheId="4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3:B5" firstHeaderRow="1" firstDataRow="1" firstDataCol="1"/>
  <pivotFields count="25">
    <pivotField showAll="0"/>
    <pivotField axis="axisRow" dataFiel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s>
  <rowFields count="1">
    <field x="1"/>
  </rowFields>
  <rowItems count="2">
    <i>
      <x/>
    </i>
    <i t="grand">
      <x/>
    </i>
  </rowItems>
  <colItems count="1">
    <i/>
  </colItems>
  <dataFields count="1">
    <dataField name="Cuenta de Servicio de Entrada" fld="1" subtotal="count" baseField="0" baseItem="0"/>
  </dataFields>
  <formats count="21">
    <format dxfId="306">
      <pivotArea type="all" dataOnly="0" outline="0" fieldPosition="0"/>
    </format>
    <format dxfId="305">
      <pivotArea outline="0" collapsedLevelsAreSubtotals="1" fieldPosition="0"/>
    </format>
    <format dxfId="304">
      <pivotArea field="1" type="button" dataOnly="0" labelOnly="1" outline="0" axis="axisRow" fieldPosition="0"/>
    </format>
    <format dxfId="303">
      <pivotArea dataOnly="0" labelOnly="1" outline="0" axis="axisValues" fieldPosition="0"/>
    </format>
    <format dxfId="302">
      <pivotArea dataOnly="0" labelOnly="1" fieldPosition="0">
        <references count="1">
          <reference field="1" count="0"/>
        </references>
      </pivotArea>
    </format>
    <format dxfId="301">
      <pivotArea dataOnly="0" labelOnly="1" grandRow="1" outline="0" fieldPosition="0"/>
    </format>
    <format dxfId="300">
      <pivotArea dataOnly="0" labelOnly="1" outline="0" axis="axisValues" fieldPosition="0"/>
    </format>
    <format dxfId="250">
      <pivotArea type="all" dataOnly="0" outline="0" fieldPosition="0"/>
    </format>
    <format dxfId="249">
      <pivotArea outline="0" collapsedLevelsAreSubtotals="1" fieldPosition="0"/>
    </format>
    <format dxfId="248">
      <pivotArea field="1" type="button" dataOnly="0" labelOnly="1" outline="0" axis="axisRow" fieldPosition="0"/>
    </format>
    <format dxfId="247">
      <pivotArea dataOnly="0" labelOnly="1" outline="0" axis="axisValues" fieldPosition="0"/>
    </format>
    <format dxfId="246">
      <pivotArea dataOnly="0" labelOnly="1" fieldPosition="0">
        <references count="1">
          <reference field="1" count="0"/>
        </references>
      </pivotArea>
    </format>
    <format dxfId="245">
      <pivotArea dataOnly="0" labelOnly="1" grandRow="1" outline="0" fieldPosition="0"/>
    </format>
    <format dxfId="244">
      <pivotArea dataOnly="0" labelOnly="1" outline="0" axis="axisValues" fieldPosition="0"/>
    </format>
    <format dxfId="194">
      <pivotArea type="all" dataOnly="0" outline="0" fieldPosition="0"/>
    </format>
    <format dxfId="193">
      <pivotArea outline="0" collapsedLevelsAreSubtotals="1" fieldPosition="0"/>
    </format>
    <format dxfId="192">
      <pivotArea field="1" type="button" dataOnly="0" labelOnly="1" outline="0" axis="axisRow" fieldPosition="0"/>
    </format>
    <format dxfId="191">
      <pivotArea dataOnly="0" labelOnly="1" outline="0" axis="axisValues" fieldPosition="0"/>
    </format>
    <format dxfId="190">
      <pivotArea dataOnly="0" labelOnly="1" fieldPosition="0">
        <references count="1">
          <reference field="1" count="0"/>
        </references>
      </pivotArea>
    </format>
    <format dxfId="189">
      <pivotArea dataOnly="0" labelOnly="1" grandRow="1" outline="0" fieldPosition="0"/>
    </format>
    <format dxfId="188">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L161"/>
  <sheetViews>
    <sheetView topLeftCell="A159" zoomScale="60" zoomScaleNormal="60" workbookViewId="0">
      <selection activeCell="F160" sqref="F160"/>
    </sheetView>
  </sheetViews>
  <sheetFormatPr baseColWidth="10" defaultRowHeight="14.25"/>
  <cols>
    <col min="1" max="1" width="11.375" style="15"/>
    <col min="2" max="2" width="20.125" style="15" customWidth="1"/>
    <col min="3" max="3" width="11.375" style="15"/>
    <col min="4" max="4" width="15.625" style="15" customWidth="1"/>
    <col min="5" max="5" width="11.375" style="15"/>
    <col min="6" max="6" width="18.75" style="15" customWidth="1"/>
    <col min="7" max="7" width="15.75" style="15" customWidth="1"/>
    <col min="8" max="8" width="20" style="15" customWidth="1"/>
    <col min="9" max="9" width="16.625" style="15" customWidth="1"/>
    <col min="10" max="10" width="16.875" style="15" customWidth="1"/>
    <col min="11" max="11" width="19.75" style="15" customWidth="1"/>
    <col min="12" max="12" width="11.625" style="15" bestFit="1" customWidth="1"/>
    <col min="13" max="13" width="15" style="15" customWidth="1"/>
    <col min="14" max="14" width="16.75" style="15" customWidth="1"/>
    <col min="15" max="15" width="13.875" style="15" customWidth="1"/>
    <col min="16" max="16" width="12.75" style="15" bestFit="1" customWidth="1"/>
    <col min="17" max="18" width="11.625" style="15" bestFit="1" customWidth="1"/>
    <col min="19" max="19" width="16.125" style="15" customWidth="1"/>
    <col min="20" max="20" width="70.125" style="15" customWidth="1"/>
    <col min="21" max="21" width="19.125" style="15" customWidth="1"/>
    <col min="22" max="24" width="11.375" style="15"/>
    <col min="25" max="25" width="21.125" style="15" customWidth="1"/>
    <col min="48" max="48" width="14.625" bestFit="1" customWidth="1"/>
    <col min="49" max="49" width="14.625" style="15" customWidth="1"/>
    <col min="50" max="52" width="16.125" style="16" bestFit="1" customWidth="1"/>
    <col min="53" max="53" width="14.625" style="16" bestFit="1" customWidth="1"/>
    <col min="54" max="54" width="16.125" style="16" bestFit="1" customWidth="1"/>
    <col min="55" max="55" width="14.625" style="16" bestFit="1" customWidth="1"/>
    <col min="56" max="56" width="16.125" style="16" bestFit="1" customWidth="1"/>
    <col min="57" max="57" width="14.625" style="16" bestFit="1" customWidth="1"/>
    <col min="58" max="58" width="16.125" style="16" bestFit="1" customWidth="1"/>
    <col min="59" max="59" width="14.625" style="16" bestFit="1" customWidth="1"/>
    <col min="60" max="61" width="16.125" style="16" bestFit="1" customWidth="1"/>
    <col min="62" max="62" width="14.625" style="16" bestFit="1" customWidth="1"/>
    <col min="63" max="64" width="16.125" style="16" bestFit="1" customWidth="1"/>
  </cols>
  <sheetData>
    <row r="1" spans="1:64" ht="110.25">
      <c r="A1" s="1" t="s">
        <v>0</v>
      </c>
      <c r="B1" s="2" t="s">
        <v>1</v>
      </c>
      <c r="C1" s="1" t="s">
        <v>2</v>
      </c>
      <c r="D1" s="1" t="s">
        <v>3</v>
      </c>
      <c r="E1" s="1" t="s">
        <v>4</v>
      </c>
      <c r="F1" s="1" t="s">
        <v>5</v>
      </c>
      <c r="G1" s="1" t="s">
        <v>6</v>
      </c>
      <c r="H1" s="1" t="s">
        <v>7</v>
      </c>
      <c r="I1" s="17" t="s">
        <v>8</v>
      </c>
      <c r="J1" s="1" t="s">
        <v>9</v>
      </c>
      <c r="K1" s="1" t="s">
        <v>10</v>
      </c>
      <c r="L1" s="3" t="s">
        <v>11</v>
      </c>
      <c r="M1" s="4" t="s">
        <v>12</v>
      </c>
      <c r="N1" s="5" t="s">
        <v>13</v>
      </c>
      <c r="O1" s="14" t="s">
        <v>14</v>
      </c>
      <c r="P1" s="6" t="s">
        <v>15</v>
      </c>
      <c r="Q1" s="4" t="s">
        <v>16</v>
      </c>
      <c r="R1" s="4" t="s">
        <v>17</v>
      </c>
      <c r="S1" s="1" t="s">
        <v>18</v>
      </c>
      <c r="T1" s="1" t="s">
        <v>19</v>
      </c>
      <c r="U1" s="7" t="s">
        <v>20</v>
      </c>
      <c r="V1" s="1" t="s">
        <v>21</v>
      </c>
      <c r="W1" s="1" t="s">
        <v>22</v>
      </c>
      <c r="X1" s="1" t="s">
        <v>23</v>
      </c>
      <c r="Y1" s="1" t="s">
        <v>24</v>
      </c>
      <c r="AV1" s="37">
        <v>45292</v>
      </c>
      <c r="AW1" s="40">
        <v>45299</v>
      </c>
      <c r="AX1" s="37">
        <v>45376</v>
      </c>
      <c r="AY1" s="37">
        <v>45379</v>
      </c>
      <c r="AZ1" s="37">
        <v>45380</v>
      </c>
      <c r="BA1" s="37">
        <v>45413</v>
      </c>
      <c r="BB1" s="37">
        <v>45425</v>
      </c>
      <c r="BC1" s="37">
        <v>45446</v>
      </c>
      <c r="BD1" s="37">
        <v>45453</v>
      </c>
      <c r="BE1" s="37">
        <v>45474</v>
      </c>
      <c r="BF1" s="37">
        <v>45493</v>
      </c>
      <c r="BG1" s="37">
        <v>45511</v>
      </c>
      <c r="BH1" s="37">
        <v>45523</v>
      </c>
      <c r="BI1" s="37">
        <v>45579</v>
      </c>
      <c r="BJ1" s="37">
        <v>45600</v>
      </c>
      <c r="BK1" s="37">
        <v>45607</v>
      </c>
      <c r="BL1" s="37">
        <v>45651</v>
      </c>
    </row>
    <row r="2" spans="1:64" ht="138" hidden="1" customHeight="1">
      <c r="A2" s="18" t="s">
        <v>25</v>
      </c>
      <c r="B2" s="18" t="s">
        <v>26</v>
      </c>
      <c r="C2" s="20" t="s">
        <v>894</v>
      </c>
      <c r="D2" s="20" t="s">
        <v>27</v>
      </c>
      <c r="E2" s="13" t="s">
        <v>910</v>
      </c>
      <c r="F2" s="13" t="s">
        <v>911</v>
      </c>
      <c r="G2" s="20" t="s">
        <v>28</v>
      </c>
      <c r="H2" s="13" t="s">
        <v>29</v>
      </c>
      <c r="I2" s="11" t="s">
        <v>30</v>
      </c>
      <c r="J2" s="13" t="s">
        <v>31</v>
      </c>
      <c r="K2" s="13" t="s">
        <v>32</v>
      </c>
      <c r="L2" s="21">
        <v>15</v>
      </c>
      <c r="M2" s="22" t="s">
        <v>33</v>
      </c>
      <c r="N2" s="20" t="s">
        <v>34</v>
      </c>
      <c r="O2" s="13" t="s">
        <v>35</v>
      </c>
      <c r="P2" s="23">
        <v>45460</v>
      </c>
      <c r="Q2" s="8">
        <v>2</v>
      </c>
      <c r="R2" s="9">
        <v>1</v>
      </c>
      <c r="S2" s="24" t="s">
        <v>916</v>
      </c>
      <c r="T2" s="13" t="s">
        <v>36</v>
      </c>
      <c r="U2" s="25">
        <v>45460.471562500003</v>
      </c>
      <c r="V2" s="13" t="s">
        <v>37</v>
      </c>
      <c r="W2" s="13" t="s">
        <v>38</v>
      </c>
      <c r="X2" s="13" t="s">
        <v>39</v>
      </c>
      <c r="Y2" s="9"/>
      <c r="AV2" s="37">
        <v>45292</v>
      </c>
      <c r="AW2" s="40">
        <v>45299</v>
      </c>
      <c r="AX2" s="37">
        <v>45376</v>
      </c>
      <c r="AY2" s="37">
        <v>45379</v>
      </c>
      <c r="AZ2" s="37">
        <v>45380</v>
      </c>
      <c r="BA2" s="37">
        <v>45413</v>
      </c>
      <c r="BB2" s="37">
        <v>45425</v>
      </c>
      <c r="BC2" s="37">
        <v>45446</v>
      </c>
      <c r="BD2" s="37">
        <v>45453</v>
      </c>
      <c r="BE2" s="37">
        <v>45474</v>
      </c>
      <c r="BF2" s="37">
        <v>45493</v>
      </c>
      <c r="BG2" s="37">
        <v>45511</v>
      </c>
      <c r="BH2" s="37">
        <v>45523</v>
      </c>
      <c r="BI2" s="37">
        <v>45579</v>
      </c>
      <c r="BJ2" s="37">
        <v>45600</v>
      </c>
      <c r="BK2" s="37">
        <v>45607</v>
      </c>
      <c r="BL2" s="37">
        <v>45651</v>
      </c>
    </row>
    <row r="3" spans="1:64" ht="210" hidden="1">
      <c r="A3" s="18" t="s">
        <v>25</v>
      </c>
      <c r="B3" s="18" t="s">
        <v>26</v>
      </c>
      <c r="C3" s="13" t="s">
        <v>899</v>
      </c>
      <c r="D3" s="20" t="s">
        <v>41</v>
      </c>
      <c r="E3" s="10" t="s">
        <v>42</v>
      </c>
      <c r="F3" s="13" t="s">
        <v>911</v>
      </c>
      <c r="G3" s="20" t="s">
        <v>43</v>
      </c>
      <c r="H3" s="20" t="s">
        <v>44</v>
      </c>
      <c r="I3" s="11" t="s">
        <v>45</v>
      </c>
      <c r="J3" s="9" t="s">
        <v>46</v>
      </c>
      <c r="K3" s="13" t="s">
        <v>32</v>
      </c>
      <c r="L3" s="27">
        <v>15</v>
      </c>
      <c r="M3" s="22" t="s">
        <v>91</v>
      </c>
      <c r="N3" s="20" t="s">
        <v>92</v>
      </c>
      <c r="O3" s="28"/>
      <c r="P3" s="23">
        <v>45481</v>
      </c>
      <c r="Q3" s="8">
        <v>24</v>
      </c>
      <c r="R3" s="9">
        <v>23</v>
      </c>
      <c r="S3" s="29" t="s">
        <v>918</v>
      </c>
      <c r="T3" s="13" t="s">
        <v>93</v>
      </c>
      <c r="U3" s="20"/>
      <c r="V3" s="20"/>
      <c r="W3" s="20"/>
      <c r="X3" s="20"/>
      <c r="Y3" s="20"/>
      <c r="AV3" s="37">
        <v>45292</v>
      </c>
      <c r="AW3" s="40">
        <v>45299</v>
      </c>
      <c r="AX3" s="37">
        <v>45376</v>
      </c>
      <c r="AY3" s="37">
        <v>45379</v>
      </c>
      <c r="AZ3" s="37">
        <v>45380</v>
      </c>
      <c r="BA3" s="37">
        <v>45413</v>
      </c>
      <c r="BB3" s="37">
        <v>45425</v>
      </c>
      <c r="BC3" s="37">
        <v>45446</v>
      </c>
      <c r="BD3" s="37">
        <v>45453</v>
      </c>
      <c r="BE3" s="37">
        <v>45474</v>
      </c>
      <c r="BF3" s="37">
        <v>45493</v>
      </c>
      <c r="BG3" s="37">
        <v>45511</v>
      </c>
      <c r="BH3" s="37">
        <v>45523</v>
      </c>
      <c r="BI3" s="37">
        <v>45579</v>
      </c>
      <c r="BJ3" s="37">
        <v>45600</v>
      </c>
      <c r="BK3" s="37">
        <v>45607</v>
      </c>
      <c r="BL3" s="37">
        <v>45651</v>
      </c>
    </row>
    <row r="4" spans="1:64" ht="210" hidden="1">
      <c r="A4" s="18" t="s">
        <v>25</v>
      </c>
      <c r="B4" s="18" t="s">
        <v>26</v>
      </c>
      <c r="C4" s="13" t="s">
        <v>899</v>
      </c>
      <c r="D4" s="20" t="s">
        <v>47</v>
      </c>
      <c r="E4" s="13" t="s">
        <v>909</v>
      </c>
      <c r="F4" s="13" t="s">
        <v>911</v>
      </c>
      <c r="G4" s="20" t="s">
        <v>48</v>
      </c>
      <c r="H4" s="13" t="s">
        <v>49</v>
      </c>
      <c r="I4" s="11" t="s">
        <v>45</v>
      </c>
      <c r="J4" s="9" t="s">
        <v>46</v>
      </c>
      <c r="K4" s="13" t="s">
        <v>32</v>
      </c>
      <c r="L4" s="27">
        <v>15</v>
      </c>
      <c r="M4" s="22" t="s">
        <v>94</v>
      </c>
      <c r="N4" s="20" t="s">
        <v>95</v>
      </c>
      <c r="O4" s="28"/>
      <c r="P4" s="23">
        <v>45481</v>
      </c>
      <c r="Q4" s="8">
        <v>24</v>
      </c>
      <c r="R4" s="9">
        <v>23</v>
      </c>
      <c r="S4" s="29" t="s">
        <v>918</v>
      </c>
      <c r="T4" s="13" t="s">
        <v>96</v>
      </c>
      <c r="U4" s="20"/>
      <c r="V4" s="20"/>
      <c r="W4" s="20"/>
      <c r="X4" s="20"/>
      <c r="Y4" s="20"/>
      <c r="AV4" s="37">
        <v>45292</v>
      </c>
      <c r="AW4" s="40">
        <v>45299</v>
      </c>
      <c r="AX4" s="37">
        <v>45376</v>
      </c>
      <c r="AY4" s="37">
        <v>45379</v>
      </c>
      <c r="AZ4" s="37">
        <v>45380</v>
      </c>
      <c r="BA4" s="37">
        <v>45413</v>
      </c>
      <c r="BB4" s="37">
        <v>45425</v>
      </c>
      <c r="BC4" s="37">
        <v>45446</v>
      </c>
      <c r="BD4" s="37">
        <v>45453</v>
      </c>
      <c r="BE4" s="37">
        <v>45474</v>
      </c>
      <c r="BF4" s="37">
        <v>45493</v>
      </c>
      <c r="BG4" s="37">
        <v>45511</v>
      </c>
      <c r="BH4" s="37">
        <v>45523</v>
      </c>
      <c r="BI4" s="37">
        <v>45579</v>
      </c>
      <c r="BJ4" s="37">
        <v>45600</v>
      </c>
      <c r="BK4" s="37">
        <v>45607</v>
      </c>
      <c r="BL4" s="37">
        <v>45651</v>
      </c>
    </row>
    <row r="5" spans="1:64" ht="255" hidden="1">
      <c r="A5" s="18" t="s">
        <v>25</v>
      </c>
      <c r="B5" s="18" t="s">
        <v>26</v>
      </c>
      <c r="C5" s="13" t="s">
        <v>895</v>
      </c>
      <c r="D5" s="20" t="s">
        <v>50</v>
      </c>
      <c r="E5" s="13" t="s">
        <v>42</v>
      </c>
      <c r="F5" s="13" t="s">
        <v>911</v>
      </c>
      <c r="G5" s="20" t="s">
        <v>51</v>
      </c>
      <c r="H5" s="20" t="s">
        <v>49</v>
      </c>
      <c r="I5" s="11" t="s">
        <v>45</v>
      </c>
      <c r="J5" s="9" t="s">
        <v>46</v>
      </c>
      <c r="K5" s="13" t="s">
        <v>914</v>
      </c>
      <c r="L5" s="27">
        <v>15</v>
      </c>
      <c r="M5" s="22" t="s">
        <v>97</v>
      </c>
      <c r="N5" s="20" t="s">
        <v>98</v>
      </c>
      <c r="O5" s="28"/>
      <c r="P5" s="23">
        <v>45481</v>
      </c>
      <c r="Q5" s="8">
        <v>24</v>
      </c>
      <c r="R5" s="9">
        <v>23</v>
      </c>
      <c r="S5" s="29" t="s">
        <v>918</v>
      </c>
      <c r="T5" s="13" t="s">
        <v>99</v>
      </c>
      <c r="U5" s="20"/>
      <c r="V5" s="20"/>
      <c r="W5" s="20"/>
      <c r="X5" s="20"/>
      <c r="Y5" s="20"/>
      <c r="AV5" s="37">
        <v>45292</v>
      </c>
      <c r="AW5" s="40">
        <v>45299</v>
      </c>
      <c r="AX5" s="37">
        <v>45376</v>
      </c>
      <c r="AY5" s="37">
        <v>45379</v>
      </c>
      <c r="AZ5" s="37">
        <v>45380</v>
      </c>
      <c r="BA5" s="37">
        <v>45413</v>
      </c>
      <c r="BB5" s="37">
        <v>45425</v>
      </c>
      <c r="BC5" s="37">
        <v>45446</v>
      </c>
      <c r="BD5" s="37">
        <v>45453</v>
      </c>
      <c r="BE5" s="37">
        <v>45474</v>
      </c>
      <c r="BF5" s="37">
        <v>45493</v>
      </c>
      <c r="BG5" s="37">
        <v>45511</v>
      </c>
      <c r="BH5" s="37">
        <v>45523</v>
      </c>
      <c r="BI5" s="37">
        <v>45579</v>
      </c>
      <c r="BJ5" s="37">
        <v>45600</v>
      </c>
      <c r="BK5" s="37">
        <v>45607</v>
      </c>
      <c r="BL5" s="37">
        <v>45651</v>
      </c>
    </row>
    <row r="6" spans="1:64" ht="240" hidden="1">
      <c r="A6" s="18" t="s">
        <v>25</v>
      </c>
      <c r="B6" s="18" t="s">
        <v>26</v>
      </c>
      <c r="C6" s="13" t="s">
        <v>899</v>
      </c>
      <c r="D6" s="20" t="s">
        <v>52</v>
      </c>
      <c r="E6" s="13" t="s">
        <v>910</v>
      </c>
      <c r="F6" s="13" t="s">
        <v>911</v>
      </c>
      <c r="G6" s="20" t="s">
        <v>53</v>
      </c>
      <c r="H6" s="20" t="s">
        <v>54</v>
      </c>
      <c r="I6" s="11" t="s">
        <v>55</v>
      </c>
      <c r="J6" s="9" t="s">
        <v>55</v>
      </c>
      <c r="K6" s="13" t="s">
        <v>32</v>
      </c>
      <c r="L6" s="27">
        <v>15</v>
      </c>
      <c r="M6" s="22" t="s">
        <v>100</v>
      </c>
      <c r="N6" s="20" t="s">
        <v>101</v>
      </c>
      <c r="O6" s="28"/>
      <c r="P6" s="23">
        <v>45481</v>
      </c>
      <c r="Q6" s="8">
        <v>24</v>
      </c>
      <c r="R6" s="9">
        <v>23</v>
      </c>
      <c r="S6" s="29" t="s">
        <v>918</v>
      </c>
      <c r="T6" s="13" t="s">
        <v>102</v>
      </c>
      <c r="U6" s="20"/>
      <c r="V6" s="20"/>
      <c r="W6" s="20"/>
      <c r="X6" s="20"/>
      <c r="Y6" s="20"/>
      <c r="AV6" s="37">
        <v>45292</v>
      </c>
      <c r="AW6" s="40">
        <v>45299</v>
      </c>
      <c r="AX6" s="37">
        <v>45376</v>
      </c>
      <c r="AY6" s="37">
        <v>45379</v>
      </c>
      <c r="AZ6" s="37">
        <v>45380</v>
      </c>
      <c r="BA6" s="37">
        <v>45413</v>
      </c>
      <c r="BB6" s="37">
        <v>45425</v>
      </c>
      <c r="BC6" s="37">
        <v>45446</v>
      </c>
      <c r="BD6" s="37">
        <v>45453</v>
      </c>
      <c r="BE6" s="37">
        <v>45474</v>
      </c>
      <c r="BF6" s="37">
        <v>45493</v>
      </c>
      <c r="BG6" s="37">
        <v>45511</v>
      </c>
      <c r="BH6" s="37">
        <v>45523</v>
      </c>
      <c r="BI6" s="37">
        <v>45579</v>
      </c>
      <c r="BJ6" s="37">
        <v>45600</v>
      </c>
      <c r="BK6" s="37">
        <v>45607</v>
      </c>
      <c r="BL6" s="37">
        <v>45651</v>
      </c>
    </row>
    <row r="7" spans="1:64" ht="225" hidden="1">
      <c r="A7" s="18" t="s">
        <v>25</v>
      </c>
      <c r="B7" s="18" t="s">
        <v>26</v>
      </c>
      <c r="C7" s="13" t="s">
        <v>56</v>
      </c>
      <c r="D7" s="20" t="s">
        <v>57</v>
      </c>
      <c r="E7" s="13" t="s">
        <v>42</v>
      </c>
      <c r="F7" s="13" t="s">
        <v>911</v>
      </c>
      <c r="G7" s="20" t="s">
        <v>58</v>
      </c>
      <c r="H7" s="30" t="s">
        <v>59</v>
      </c>
      <c r="I7" s="11" t="s">
        <v>45</v>
      </c>
      <c r="J7" s="9" t="s">
        <v>46</v>
      </c>
      <c r="K7" s="13" t="s">
        <v>32</v>
      </c>
      <c r="L7" s="27">
        <v>15</v>
      </c>
      <c r="M7" s="22" t="s">
        <v>103</v>
      </c>
      <c r="N7" s="20" t="s">
        <v>104</v>
      </c>
      <c r="O7" s="28"/>
      <c r="P7" s="23">
        <v>45481</v>
      </c>
      <c r="Q7" s="8">
        <v>24</v>
      </c>
      <c r="R7" s="9">
        <v>23</v>
      </c>
      <c r="S7" s="29" t="s">
        <v>918</v>
      </c>
      <c r="T7" s="13" t="s">
        <v>105</v>
      </c>
      <c r="U7" s="20"/>
      <c r="V7" s="20"/>
      <c r="W7" s="20"/>
      <c r="X7" s="20"/>
      <c r="Y7" s="20"/>
      <c r="AV7" s="37">
        <v>45292</v>
      </c>
      <c r="AW7" s="40">
        <v>45299</v>
      </c>
      <c r="AX7" s="37">
        <v>45376</v>
      </c>
      <c r="AY7" s="37">
        <v>45379</v>
      </c>
      <c r="AZ7" s="37">
        <v>45380</v>
      </c>
      <c r="BA7" s="37">
        <v>45413</v>
      </c>
      <c r="BB7" s="37">
        <v>45425</v>
      </c>
      <c r="BC7" s="37">
        <v>45446</v>
      </c>
      <c r="BD7" s="37">
        <v>45453</v>
      </c>
      <c r="BE7" s="37">
        <v>45474</v>
      </c>
      <c r="BF7" s="37">
        <v>45493</v>
      </c>
      <c r="BG7" s="37">
        <v>45511</v>
      </c>
      <c r="BH7" s="37">
        <v>45523</v>
      </c>
      <c r="BI7" s="37">
        <v>45579</v>
      </c>
      <c r="BJ7" s="37">
        <v>45600</v>
      </c>
      <c r="BK7" s="37">
        <v>45607</v>
      </c>
      <c r="BL7" s="37">
        <v>45651</v>
      </c>
    </row>
    <row r="8" spans="1:64" ht="195" hidden="1">
      <c r="A8" s="18" t="s">
        <v>25</v>
      </c>
      <c r="B8" s="18" t="s">
        <v>26</v>
      </c>
      <c r="C8" s="13" t="s">
        <v>467</v>
      </c>
      <c r="D8" s="20" t="s">
        <v>60</v>
      </c>
      <c r="E8" s="13" t="s">
        <v>910</v>
      </c>
      <c r="F8" s="9" t="s">
        <v>61</v>
      </c>
      <c r="G8" s="20" t="s">
        <v>62</v>
      </c>
      <c r="H8" s="13" t="s">
        <v>49</v>
      </c>
      <c r="I8" s="11" t="s">
        <v>45</v>
      </c>
      <c r="J8" s="9" t="s">
        <v>46</v>
      </c>
      <c r="K8" s="13" t="s">
        <v>32</v>
      </c>
      <c r="L8" s="27">
        <v>15</v>
      </c>
      <c r="M8" s="22" t="s">
        <v>106</v>
      </c>
      <c r="N8" s="20" t="s">
        <v>107</v>
      </c>
      <c r="O8" s="28"/>
      <c r="P8" s="23">
        <v>45481</v>
      </c>
      <c r="Q8" s="8">
        <v>24</v>
      </c>
      <c r="R8" s="9">
        <v>23</v>
      </c>
      <c r="S8" s="29" t="s">
        <v>918</v>
      </c>
      <c r="T8" s="13" t="s">
        <v>108</v>
      </c>
      <c r="U8" s="20"/>
      <c r="V8" s="20"/>
      <c r="W8" s="20"/>
      <c r="X8" s="20"/>
      <c r="Y8" s="20"/>
      <c r="AV8" s="37">
        <v>45292</v>
      </c>
      <c r="AW8" s="40">
        <v>45299</v>
      </c>
      <c r="AX8" s="37">
        <v>45376</v>
      </c>
      <c r="AY8" s="37">
        <v>45379</v>
      </c>
      <c r="AZ8" s="37">
        <v>45380</v>
      </c>
      <c r="BA8" s="37">
        <v>45413</v>
      </c>
      <c r="BB8" s="37">
        <v>45425</v>
      </c>
      <c r="BC8" s="37">
        <v>45446</v>
      </c>
      <c r="BD8" s="37">
        <v>45453</v>
      </c>
      <c r="BE8" s="37">
        <v>45474</v>
      </c>
      <c r="BF8" s="37">
        <v>45493</v>
      </c>
      <c r="BG8" s="37">
        <v>45511</v>
      </c>
      <c r="BH8" s="37">
        <v>45523</v>
      </c>
      <c r="BI8" s="37">
        <v>45579</v>
      </c>
      <c r="BJ8" s="37">
        <v>45600</v>
      </c>
      <c r="BK8" s="37">
        <v>45607</v>
      </c>
      <c r="BL8" s="37">
        <v>45651</v>
      </c>
    </row>
    <row r="9" spans="1:64" ht="210">
      <c r="A9" s="18" t="s">
        <v>25</v>
      </c>
      <c r="B9" s="18" t="s">
        <v>26</v>
      </c>
      <c r="C9" s="13" t="s">
        <v>485</v>
      </c>
      <c r="D9" s="20" t="s">
        <v>63</v>
      </c>
      <c r="E9" s="9" t="s">
        <v>64</v>
      </c>
      <c r="F9" s="9" t="s">
        <v>61</v>
      </c>
      <c r="G9" s="20" t="s">
        <v>65</v>
      </c>
      <c r="H9" s="13" t="s">
        <v>49</v>
      </c>
      <c r="I9" s="11" t="s">
        <v>45</v>
      </c>
      <c r="J9" s="9" t="s">
        <v>46</v>
      </c>
      <c r="K9" s="13" t="s">
        <v>914</v>
      </c>
      <c r="L9" s="27">
        <v>15</v>
      </c>
      <c r="M9" s="22" t="s">
        <v>109</v>
      </c>
      <c r="N9" s="20" t="s">
        <v>110</v>
      </c>
      <c r="O9" s="28"/>
      <c r="P9" s="23">
        <v>45481</v>
      </c>
      <c r="Q9" s="8">
        <v>24</v>
      </c>
      <c r="R9" s="9">
        <v>23</v>
      </c>
      <c r="S9" s="29" t="s">
        <v>918</v>
      </c>
      <c r="T9" s="13" t="s">
        <v>111</v>
      </c>
      <c r="U9" s="20"/>
      <c r="V9" s="20"/>
      <c r="W9" s="20"/>
      <c r="X9" s="20"/>
      <c r="Y9" s="20"/>
      <c r="AV9" s="37">
        <v>45292</v>
      </c>
      <c r="AW9" s="40">
        <v>45299</v>
      </c>
      <c r="AX9" s="37">
        <v>45376</v>
      </c>
      <c r="AY9" s="37">
        <v>45379</v>
      </c>
      <c r="AZ9" s="37">
        <v>45380</v>
      </c>
      <c r="BA9" s="37">
        <v>45413</v>
      </c>
      <c r="BB9" s="37">
        <v>45425</v>
      </c>
      <c r="BC9" s="37">
        <v>45446</v>
      </c>
      <c r="BD9" s="37">
        <v>45453</v>
      </c>
      <c r="BE9" s="37">
        <v>45474</v>
      </c>
      <c r="BF9" s="37">
        <v>45493</v>
      </c>
      <c r="BG9" s="37">
        <v>45511</v>
      </c>
      <c r="BH9" s="37">
        <v>45523</v>
      </c>
      <c r="BI9" s="37">
        <v>45579</v>
      </c>
      <c r="BJ9" s="37">
        <v>45600</v>
      </c>
      <c r="BK9" s="37">
        <v>45607</v>
      </c>
      <c r="BL9" s="37">
        <v>45651</v>
      </c>
    </row>
    <row r="10" spans="1:64" ht="165" hidden="1">
      <c r="A10" s="18" t="s">
        <v>25</v>
      </c>
      <c r="B10" s="18" t="s">
        <v>26</v>
      </c>
      <c r="C10" s="20" t="s">
        <v>894</v>
      </c>
      <c r="D10" s="20" t="s">
        <v>66</v>
      </c>
      <c r="E10" s="13" t="s">
        <v>42</v>
      </c>
      <c r="F10" s="9" t="s">
        <v>67</v>
      </c>
      <c r="G10" s="20" t="s">
        <v>68</v>
      </c>
      <c r="H10" s="13" t="s">
        <v>69</v>
      </c>
      <c r="I10" s="11" t="s">
        <v>55</v>
      </c>
      <c r="J10" s="9" t="s">
        <v>55</v>
      </c>
      <c r="K10" s="13" t="s">
        <v>914</v>
      </c>
      <c r="L10" s="27">
        <v>15</v>
      </c>
      <c r="M10" s="22" t="s">
        <v>112</v>
      </c>
      <c r="N10" s="20" t="s">
        <v>113</v>
      </c>
      <c r="O10" s="28"/>
      <c r="P10" s="23">
        <v>45481</v>
      </c>
      <c r="Q10" s="8">
        <v>23</v>
      </c>
      <c r="R10" s="9">
        <v>22</v>
      </c>
      <c r="S10" s="29" t="s">
        <v>918</v>
      </c>
      <c r="T10" s="13" t="s">
        <v>114</v>
      </c>
      <c r="U10" s="20"/>
      <c r="V10" s="20"/>
      <c r="W10" s="20"/>
      <c r="X10" s="20"/>
      <c r="Y10" s="20"/>
      <c r="AV10" s="37">
        <v>45292</v>
      </c>
      <c r="AW10" s="40">
        <v>45299</v>
      </c>
      <c r="AX10" s="37">
        <v>45376</v>
      </c>
      <c r="AY10" s="37">
        <v>45379</v>
      </c>
      <c r="AZ10" s="37">
        <v>45380</v>
      </c>
      <c r="BA10" s="37">
        <v>45413</v>
      </c>
      <c r="BB10" s="37">
        <v>45425</v>
      </c>
      <c r="BC10" s="37">
        <v>45446</v>
      </c>
      <c r="BD10" s="37">
        <v>45453</v>
      </c>
      <c r="BE10" s="37">
        <v>45474</v>
      </c>
      <c r="BF10" s="37">
        <v>45493</v>
      </c>
      <c r="BG10" s="37">
        <v>45511</v>
      </c>
      <c r="BH10" s="37">
        <v>45523</v>
      </c>
      <c r="BI10" s="37">
        <v>45579</v>
      </c>
      <c r="BJ10" s="37">
        <v>45600</v>
      </c>
      <c r="BK10" s="37">
        <v>45607</v>
      </c>
      <c r="BL10" s="37">
        <v>45651</v>
      </c>
    </row>
    <row r="11" spans="1:64" ht="150">
      <c r="A11" s="18" t="s">
        <v>25</v>
      </c>
      <c r="B11" s="18" t="s">
        <v>26</v>
      </c>
      <c r="C11" s="13" t="s">
        <v>70</v>
      </c>
      <c r="D11" s="20" t="s">
        <v>71</v>
      </c>
      <c r="E11" s="9" t="s">
        <v>64</v>
      </c>
      <c r="F11" s="13" t="s">
        <v>911</v>
      </c>
      <c r="G11" s="20" t="s">
        <v>72</v>
      </c>
      <c r="H11" s="13" t="s">
        <v>49</v>
      </c>
      <c r="I11" s="11" t="s">
        <v>45</v>
      </c>
      <c r="J11" s="9" t="s">
        <v>46</v>
      </c>
      <c r="K11" s="13" t="s">
        <v>914</v>
      </c>
      <c r="L11" s="27">
        <v>15</v>
      </c>
      <c r="M11" s="22" t="s">
        <v>115</v>
      </c>
      <c r="N11" s="20" t="s">
        <v>116</v>
      </c>
      <c r="O11" s="28"/>
      <c r="P11" s="23">
        <v>45481</v>
      </c>
      <c r="Q11" s="8">
        <v>23</v>
      </c>
      <c r="R11" s="9">
        <v>22</v>
      </c>
      <c r="S11" s="29" t="s">
        <v>918</v>
      </c>
      <c r="T11" s="13" t="s">
        <v>117</v>
      </c>
      <c r="U11" s="20"/>
      <c r="V11" s="20"/>
      <c r="W11" s="20"/>
      <c r="X11" s="20"/>
      <c r="Y11" s="20"/>
      <c r="AV11" s="37">
        <v>45292</v>
      </c>
      <c r="AW11" s="40">
        <v>45299</v>
      </c>
      <c r="AX11" s="37">
        <v>45376</v>
      </c>
      <c r="AY11" s="37">
        <v>45379</v>
      </c>
      <c r="AZ11" s="37">
        <v>45380</v>
      </c>
      <c r="BA11" s="37">
        <v>45413</v>
      </c>
      <c r="BB11" s="37">
        <v>45425</v>
      </c>
      <c r="BC11" s="37">
        <v>45446</v>
      </c>
      <c r="BD11" s="37">
        <v>45453</v>
      </c>
      <c r="BE11" s="37">
        <v>45474</v>
      </c>
      <c r="BF11" s="37">
        <v>45493</v>
      </c>
      <c r="BG11" s="37">
        <v>45511</v>
      </c>
      <c r="BH11" s="37">
        <v>45523</v>
      </c>
      <c r="BI11" s="37">
        <v>45579</v>
      </c>
      <c r="BJ11" s="37">
        <v>45600</v>
      </c>
      <c r="BK11" s="37">
        <v>45607</v>
      </c>
      <c r="BL11" s="37">
        <v>45651</v>
      </c>
    </row>
    <row r="12" spans="1:64" ht="240" hidden="1">
      <c r="A12" s="18" t="s">
        <v>25</v>
      </c>
      <c r="B12" s="18" t="s">
        <v>26</v>
      </c>
      <c r="C12" s="13" t="s">
        <v>467</v>
      </c>
      <c r="D12" s="20" t="s">
        <v>73</v>
      </c>
      <c r="E12" s="13" t="s">
        <v>910</v>
      </c>
      <c r="F12" s="13" t="s">
        <v>911</v>
      </c>
      <c r="G12" s="20" t="s">
        <v>74</v>
      </c>
      <c r="H12" s="13" t="s">
        <v>59</v>
      </c>
      <c r="I12" s="11" t="s">
        <v>45</v>
      </c>
      <c r="J12" s="9" t="s">
        <v>46</v>
      </c>
      <c r="K12" s="13" t="s">
        <v>914</v>
      </c>
      <c r="L12" s="27">
        <v>15</v>
      </c>
      <c r="M12" s="22" t="s">
        <v>118</v>
      </c>
      <c r="N12" s="20" t="s">
        <v>119</v>
      </c>
      <c r="O12" s="28"/>
      <c r="P12" s="23">
        <v>45481</v>
      </c>
      <c r="Q12" s="8">
        <v>22</v>
      </c>
      <c r="R12" s="9">
        <v>21</v>
      </c>
      <c r="S12" s="29" t="s">
        <v>918</v>
      </c>
      <c r="T12" s="13" t="s">
        <v>120</v>
      </c>
      <c r="U12" s="20"/>
      <c r="V12" s="20"/>
      <c r="W12" s="20"/>
      <c r="X12" s="20"/>
      <c r="Y12" s="20"/>
      <c r="AV12" s="37">
        <v>45292</v>
      </c>
      <c r="AW12" s="40">
        <v>45299</v>
      </c>
      <c r="AX12" s="37">
        <v>45376</v>
      </c>
      <c r="AY12" s="37">
        <v>45379</v>
      </c>
      <c r="AZ12" s="37">
        <v>45380</v>
      </c>
      <c r="BA12" s="37">
        <v>45413</v>
      </c>
      <c r="BB12" s="37">
        <v>45425</v>
      </c>
      <c r="BC12" s="37">
        <v>45446</v>
      </c>
      <c r="BD12" s="37">
        <v>45453</v>
      </c>
      <c r="BE12" s="37">
        <v>45474</v>
      </c>
      <c r="BF12" s="37">
        <v>45493</v>
      </c>
      <c r="BG12" s="37">
        <v>45511</v>
      </c>
      <c r="BH12" s="37">
        <v>45523</v>
      </c>
      <c r="BI12" s="37">
        <v>45579</v>
      </c>
      <c r="BJ12" s="37">
        <v>45600</v>
      </c>
      <c r="BK12" s="37">
        <v>45607</v>
      </c>
      <c r="BL12" s="37">
        <v>45651</v>
      </c>
    </row>
    <row r="13" spans="1:64" ht="165">
      <c r="A13" s="18" t="s">
        <v>25</v>
      </c>
      <c r="B13" s="18" t="s">
        <v>26</v>
      </c>
      <c r="C13" s="13" t="s">
        <v>75</v>
      </c>
      <c r="D13" s="20" t="s">
        <v>76</v>
      </c>
      <c r="E13" s="9" t="s">
        <v>64</v>
      </c>
      <c r="F13" s="9" t="s">
        <v>67</v>
      </c>
      <c r="G13" s="20" t="s">
        <v>77</v>
      </c>
      <c r="H13" s="13" t="s">
        <v>59</v>
      </c>
      <c r="I13" s="11" t="s">
        <v>45</v>
      </c>
      <c r="J13" s="9" t="s">
        <v>46</v>
      </c>
      <c r="K13" s="13" t="s">
        <v>914</v>
      </c>
      <c r="L13" s="27">
        <v>15</v>
      </c>
      <c r="M13" s="22" t="s">
        <v>121</v>
      </c>
      <c r="N13" s="20" t="s">
        <v>122</v>
      </c>
      <c r="O13" s="28"/>
      <c r="P13" s="23">
        <v>45481</v>
      </c>
      <c r="Q13" s="8">
        <v>22</v>
      </c>
      <c r="R13" s="9">
        <v>21</v>
      </c>
      <c r="S13" s="29" t="s">
        <v>918</v>
      </c>
      <c r="T13" s="13" t="s">
        <v>123</v>
      </c>
      <c r="U13" s="20"/>
      <c r="V13" s="20"/>
      <c r="W13" s="20"/>
      <c r="X13" s="20"/>
      <c r="Y13" s="20"/>
      <c r="AV13" s="37">
        <v>45292</v>
      </c>
      <c r="AW13" s="40">
        <v>45299</v>
      </c>
      <c r="AX13" s="37">
        <v>45376</v>
      </c>
      <c r="AY13" s="37">
        <v>45379</v>
      </c>
      <c r="AZ13" s="37">
        <v>45380</v>
      </c>
      <c r="BA13" s="37">
        <v>45413</v>
      </c>
      <c r="BB13" s="37">
        <v>45425</v>
      </c>
      <c r="BC13" s="37">
        <v>45446</v>
      </c>
      <c r="BD13" s="37">
        <v>45453</v>
      </c>
      <c r="BE13" s="37">
        <v>45474</v>
      </c>
      <c r="BF13" s="37">
        <v>45493</v>
      </c>
      <c r="BG13" s="37">
        <v>45511</v>
      </c>
      <c r="BH13" s="37">
        <v>45523</v>
      </c>
      <c r="BI13" s="37">
        <v>45579</v>
      </c>
      <c r="BJ13" s="37">
        <v>45600</v>
      </c>
      <c r="BK13" s="37">
        <v>45607</v>
      </c>
      <c r="BL13" s="37">
        <v>45651</v>
      </c>
    </row>
    <row r="14" spans="1:64" ht="195" hidden="1">
      <c r="A14" s="18" t="s">
        <v>25</v>
      </c>
      <c r="B14" s="18" t="s">
        <v>26</v>
      </c>
      <c r="C14" s="13" t="s">
        <v>78</v>
      </c>
      <c r="D14" s="20" t="s">
        <v>79</v>
      </c>
      <c r="E14" s="13" t="s">
        <v>42</v>
      </c>
      <c r="F14" s="20" t="s">
        <v>913</v>
      </c>
      <c r="G14" s="20" t="s">
        <v>80</v>
      </c>
      <c r="H14" s="13" t="s">
        <v>49</v>
      </c>
      <c r="I14" s="11" t="s">
        <v>45</v>
      </c>
      <c r="J14" s="9" t="s">
        <v>46</v>
      </c>
      <c r="K14" s="13" t="s">
        <v>914</v>
      </c>
      <c r="L14" s="27">
        <v>15</v>
      </c>
      <c r="M14" s="22" t="s">
        <v>124</v>
      </c>
      <c r="N14" s="20" t="s">
        <v>125</v>
      </c>
      <c r="O14" s="28"/>
      <c r="P14" s="23">
        <v>45481</v>
      </c>
      <c r="Q14" s="8">
        <v>22</v>
      </c>
      <c r="R14" s="9">
        <v>21</v>
      </c>
      <c r="S14" s="29" t="s">
        <v>918</v>
      </c>
      <c r="T14" s="13" t="s">
        <v>126</v>
      </c>
      <c r="U14" s="20"/>
      <c r="V14" s="20"/>
      <c r="W14" s="20"/>
      <c r="X14" s="20"/>
      <c r="Y14" s="20"/>
      <c r="AV14" s="37">
        <v>45292</v>
      </c>
      <c r="AW14" s="40">
        <v>45299</v>
      </c>
      <c r="AX14" s="37">
        <v>45376</v>
      </c>
      <c r="AY14" s="37">
        <v>45379</v>
      </c>
      <c r="AZ14" s="37">
        <v>45380</v>
      </c>
      <c r="BA14" s="37">
        <v>45413</v>
      </c>
      <c r="BB14" s="37">
        <v>45425</v>
      </c>
      <c r="BC14" s="37">
        <v>45446</v>
      </c>
      <c r="BD14" s="37">
        <v>45453</v>
      </c>
      <c r="BE14" s="37">
        <v>45474</v>
      </c>
      <c r="BF14" s="37">
        <v>45493</v>
      </c>
      <c r="BG14" s="37">
        <v>45511</v>
      </c>
      <c r="BH14" s="37">
        <v>45523</v>
      </c>
      <c r="BI14" s="37">
        <v>45579</v>
      </c>
      <c r="BJ14" s="37">
        <v>45600</v>
      </c>
      <c r="BK14" s="37">
        <v>45607</v>
      </c>
      <c r="BL14" s="37">
        <v>45651</v>
      </c>
    </row>
    <row r="15" spans="1:64" ht="135">
      <c r="A15" s="18" t="s">
        <v>25</v>
      </c>
      <c r="B15" s="18" t="s">
        <v>26</v>
      </c>
      <c r="C15" s="13" t="s">
        <v>78</v>
      </c>
      <c r="D15" s="20" t="s">
        <v>81</v>
      </c>
      <c r="E15" s="9" t="s">
        <v>64</v>
      </c>
      <c r="F15" s="13" t="s">
        <v>67</v>
      </c>
      <c r="G15" s="20" t="s">
        <v>82</v>
      </c>
      <c r="H15" s="13" t="s">
        <v>59</v>
      </c>
      <c r="I15" s="11" t="s">
        <v>45</v>
      </c>
      <c r="J15" s="9" t="s">
        <v>46</v>
      </c>
      <c r="K15" s="13" t="s">
        <v>914</v>
      </c>
      <c r="L15" s="27">
        <v>15</v>
      </c>
      <c r="M15" s="22" t="s">
        <v>127</v>
      </c>
      <c r="N15" s="20" t="s">
        <v>128</v>
      </c>
      <c r="O15" s="28"/>
      <c r="P15" s="23">
        <v>45481</v>
      </c>
      <c r="Q15" s="8">
        <v>22</v>
      </c>
      <c r="R15" s="9">
        <v>21</v>
      </c>
      <c r="S15" s="29" t="s">
        <v>918</v>
      </c>
      <c r="T15" s="13" t="s">
        <v>129</v>
      </c>
      <c r="U15" s="20"/>
      <c r="V15" s="20"/>
      <c r="W15" s="20"/>
      <c r="X15" s="20"/>
      <c r="Y15" s="20"/>
      <c r="AV15" s="37">
        <v>45292</v>
      </c>
      <c r="AW15" s="40">
        <v>45299</v>
      </c>
      <c r="AX15" s="37">
        <v>45376</v>
      </c>
      <c r="AY15" s="37">
        <v>45379</v>
      </c>
      <c r="AZ15" s="37">
        <v>45380</v>
      </c>
      <c r="BA15" s="37">
        <v>45413</v>
      </c>
      <c r="BB15" s="37">
        <v>45425</v>
      </c>
      <c r="BC15" s="37">
        <v>45446</v>
      </c>
      <c r="BD15" s="37">
        <v>45453</v>
      </c>
      <c r="BE15" s="37">
        <v>45474</v>
      </c>
      <c r="BF15" s="37">
        <v>45493</v>
      </c>
      <c r="BG15" s="37">
        <v>45511</v>
      </c>
      <c r="BH15" s="37">
        <v>45523</v>
      </c>
      <c r="BI15" s="37">
        <v>45579</v>
      </c>
      <c r="BJ15" s="37">
        <v>45600</v>
      </c>
      <c r="BK15" s="37">
        <v>45607</v>
      </c>
      <c r="BL15" s="37">
        <v>45651</v>
      </c>
    </row>
    <row r="16" spans="1:64" ht="180" hidden="1">
      <c r="A16" s="18" t="s">
        <v>25</v>
      </c>
      <c r="B16" s="18" t="s">
        <v>26</v>
      </c>
      <c r="C16" s="13" t="s">
        <v>75</v>
      </c>
      <c r="D16" s="20" t="s">
        <v>83</v>
      </c>
      <c r="E16" s="13" t="s">
        <v>42</v>
      </c>
      <c r="F16" s="13" t="s">
        <v>911</v>
      </c>
      <c r="G16" s="20" t="s">
        <v>84</v>
      </c>
      <c r="H16" s="13" t="s">
        <v>85</v>
      </c>
      <c r="I16" s="11" t="s">
        <v>30</v>
      </c>
      <c r="J16" s="10" t="s">
        <v>86</v>
      </c>
      <c r="K16" s="13" t="s">
        <v>32</v>
      </c>
      <c r="L16" s="27">
        <v>15</v>
      </c>
      <c r="M16" s="22" t="s">
        <v>130</v>
      </c>
      <c r="N16" s="20" t="s">
        <v>131</v>
      </c>
      <c r="O16" s="28"/>
      <c r="P16" s="23">
        <v>45481</v>
      </c>
      <c r="Q16" s="8">
        <v>21</v>
      </c>
      <c r="R16" s="9">
        <v>20</v>
      </c>
      <c r="S16" s="29" t="s">
        <v>918</v>
      </c>
      <c r="T16" s="13" t="s">
        <v>132</v>
      </c>
      <c r="U16" s="20"/>
      <c r="V16" s="20"/>
      <c r="W16" s="20"/>
      <c r="X16" s="20"/>
      <c r="Y16" s="20"/>
      <c r="AV16" s="37">
        <v>45292</v>
      </c>
      <c r="AW16" s="40">
        <v>45299</v>
      </c>
      <c r="AX16" s="37">
        <v>45376</v>
      </c>
      <c r="AY16" s="37">
        <v>45379</v>
      </c>
      <c r="AZ16" s="37">
        <v>45380</v>
      </c>
      <c r="BA16" s="37">
        <v>45413</v>
      </c>
      <c r="BB16" s="37">
        <v>45425</v>
      </c>
      <c r="BC16" s="37">
        <v>45446</v>
      </c>
      <c r="BD16" s="37">
        <v>45453</v>
      </c>
      <c r="BE16" s="37">
        <v>45474</v>
      </c>
      <c r="BF16" s="37">
        <v>45493</v>
      </c>
      <c r="BG16" s="37">
        <v>45511</v>
      </c>
      <c r="BH16" s="37">
        <v>45523</v>
      </c>
      <c r="BI16" s="37">
        <v>45579</v>
      </c>
      <c r="BJ16" s="37">
        <v>45600</v>
      </c>
      <c r="BK16" s="37">
        <v>45607</v>
      </c>
      <c r="BL16" s="37">
        <v>45651</v>
      </c>
    </row>
    <row r="17" spans="1:64" ht="255" hidden="1">
      <c r="A17" s="18" t="s">
        <v>25</v>
      </c>
      <c r="B17" s="18" t="s">
        <v>26</v>
      </c>
      <c r="C17" s="20" t="s">
        <v>894</v>
      </c>
      <c r="D17" s="20" t="s">
        <v>87</v>
      </c>
      <c r="E17" s="13" t="s">
        <v>910</v>
      </c>
      <c r="F17" s="13" t="s">
        <v>911</v>
      </c>
      <c r="G17" s="20" t="s">
        <v>88</v>
      </c>
      <c r="H17" s="13" t="s">
        <v>59</v>
      </c>
      <c r="I17" s="11" t="s">
        <v>45</v>
      </c>
      <c r="J17" s="9" t="s">
        <v>46</v>
      </c>
      <c r="K17" s="13" t="s">
        <v>914</v>
      </c>
      <c r="L17" s="27">
        <v>15</v>
      </c>
      <c r="M17" s="22" t="s">
        <v>133</v>
      </c>
      <c r="N17" s="20" t="s">
        <v>134</v>
      </c>
      <c r="O17" s="28"/>
      <c r="P17" s="23">
        <v>45481</v>
      </c>
      <c r="Q17" s="8">
        <v>21</v>
      </c>
      <c r="R17" s="9">
        <v>20</v>
      </c>
      <c r="S17" s="29" t="s">
        <v>918</v>
      </c>
      <c r="T17" s="13" t="s">
        <v>135</v>
      </c>
      <c r="U17" s="20"/>
      <c r="V17" s="20"/>
      <c r="W17" s="20"/>
      <c r="X17" s="20"/>
      <c r="Y17" s="20"/>
      <c r="AV17" s="38">
        <v>45292</v>
      </c>
      <c r="AW17" s="41">
        <v>45299</v>
      </c>
      <c r="AX17" s="38">
        <v>45376</v>
      </c>
      <c r="AY17" s="38">
        <v>45379</v>
      </c>
      <c r="AZ17" s="38">
        <v>45380</v>
      </c>
      <c r="BA17" s="38">
        <v>45413</v>
      </c>
      <c r="BB17" s="38">
        <v>45425</v>
      </c>
      <c r="BC17" s="38">
        <v>45446</v>
      </c>
      <c r="BD17" s="38">
        <v>45453</v>
      </c>
      <c r="BE17" s="38">
        <v>45474</v>
      </c>
      <c r="BF17" s="38">
        <v>45493</v>
      </c>
      <c r="BG17" s="38">
        <v>45511</v>
      </c>
      <c r="BH17" s="38">
        <v>45523</v>
      </c>
      <c r="BI17" s="38">
        <v>45579</v>
      </c>
      <c r="BJ17" s="38">
        <v>45600</v>
      </c>
      <c r="BK17" s="38">
        <v>45607</v>
      </c>
      <c r="BL17" s="38">
        <v>45651</v>
      </c>
    </row>
    <row r="18" spans="1:64" ht="135">
      <c r="A18" s="18" t="s">
        <v>25</v>
      </c>
      <c r="B18" s="18" t="s">
        <v>26</v>
      </c>
      <c r="C18" s="20" t="s">
        <v>894</v>
      </c>
      <c r="D18" s="20" t="s">
        <v>89</v>
      </c>
      <c r="E18" s="9" t="s">
        <v>64</v>
      </c>
      <c r="F18" s="9" t="s">
        <v>61</v>
      </c>
      <c r="G18" s="20" t="s">
        <v>90</v>
      </c>
      <c r="H18" s="13" t="s">
        <v>59</v>
      </c>
      <c r="I18" s="11" t="s">
        <v>45</v>
      </c>
      <c r="J18" s="9" t="s">
        <v>46</v>
      </c>
      <c r="K18" s="13" t="s">
        <v>914</v>
      </c>
      <c r="L18" s="27">
        <v>15</v>
      </c>
      <c r="M18" s="22" t="s">
        <v>136</v>
      </c>
      <c r="N18" s="20" t="s">
        <v>137</v>
      </c>
      <c r="O18" s="28"/>
      <c r="P18" s="23">
        <v>45481</v>
      </c>
      <c r="Q18" s="8">
        <v>21</v>
      </c>
      <c r="R18" s="9">
        <v>20</v>
      </c>
      <c r="S18" s="29" t="s">
        <v>918</v>
      </c>
      <c r="T18" s="13" t="s">
        <v>138</v>
      </c>
      <c r="U18" s="20"/>
      <c r="V18" s="20"/>
      <c r="W18" s="20"/>
      <c r="X18" s="20"/>
      <c r="Y18" s="20"/>
      <c r="AV18" s="38">
        <v>45292</v>
      </c>
      <c r="AW18" s="41">
        <v>45299</v>
      </c>
      <c r="AX18" s="38">
        <v>45376</v>
      </c>
      <c r="AY18" s="38">
        <v>45379</v>
      </c>
      <c r="AZ18" s="38">
        <v>45380</v>
      </c>
      <c r="BA18" s="38">
        <v>45413</v>
      </c>
      <c r="BB18" s="38">
        <v>45425</v>
      </c>
      <c r="BC18" s="38">
        <v>45446</v>
      </c>
      <c r="BD18" s="38">
        <v>45453</v>
      </c>
      <c r="BE18" s="38">
        <v>45474</v>
      </c>
      <c r="BF18" s="38">
        <v>45493</v>
      </c>
      <c r="BG18" s="38">
        <v>45511</v>
      </c>
      <c r="BH18" s="38">
        <v>45523</v>
      </c>
      <c r="BI18" s="38">
        <v>45579</v>
      </c>
      <c r="BJ18" s="38">
        <v>45600</v>
      </c>
      <c r="BK18" s="38">
        <v>45607</v>
      </c>
      <c r="BL18" s="38">
        <v>45651</v>
      </c>
    </row>
    <row r="19" spans="1:64" ht="315" hidden="1">
      <c r="A19" s="18" t="s">
        <v>25</v>
      </c>
      <c r="B19" s="18" t="s">
        <v>26</v>
      </c>
      <c r="C19" s="13" t="s">
        <v>78</v>
      </c>
      <c r="D19" s="20" t="s">
        <v>139</v>
      </c>
      <c r="E19" s="13" t="s">
        <v>42</v>
      </c>
      <c r="F19" s="9" t="s">
        <v>61</v>
      </c>
      <c r="G19" s="20" t="s">
        <v>140</v>
      </c>
      <c r="H19" s="13" t="s">
        <v>59</v>
      </c>
      <c r="I19" s="11" t="s">
        <v>45</v>
      </c>
      <c r="J19" s="9" t="s">
        <v>46</v>
      </c>
      <c r="K19" s="13" t="s">
        <v>914</v>
      </c>
      <c r="L19" s="27">
        <v>15</v>
      </c>
      <c r="M19" s="22" t="s">
        <v>162</v>
      </c>
      <c r="N19" s="20" t="s">
        <v>163</v>
      </c>
      <c r="O19" s="28"/>
      <c r="P19" s="23">
        <v>45481</v>
      </c>
      <c r="Q19" s="8">
        <v>20</v>
      </c>
      <c r="R19" s="9">
        <v>19</v>
      </c>
      <c r="S19" s="29" t="s">
        <v>918</v>
      </c>
      <c r="T19" s="13" t="s">
        <v>164</v>
      </c>
      <c r="U19" s="20"/>
      <c r="V19" s="20"/>
      <c r="W19" s="20"/>
      <c r="X19" s="20"/>
      <c r="Y19" s="20"/>
      <c r="AV19" s="37">
        <v>45292</v>
      </c>
      <c r="AW19" s="40">
        <v>45299</v>
      </c>
      <c r="AX19" s="37">
        <v>45376</v>
      </c>
      <c r="AY19" s="37">
        <v>45379</v>
      </c>
      <c r="AZ19" s="37">
        <v>45380</v>
      </c>
      <c r="BA19" s="37">
        <v>45413</v>
      </c>
      <c r="BB19" s="37">
        <v>45425</v>
      </c>
      <c r="BC19" s="37">
        <v>45446</v>
      </c>
      <c r="BD19" s="37">
        <v>45453</v>
      </c>
      <c r="BE19" s="37">
        <v>45474</v>
      </c>
      <c r="BF19" s="37">
        <v>45493</v>
      </c>
      <c r="BG19" s="37">
        <v>45511</v>
      </c>
      <c r="BH19" s="37">
        <v>45523</v>
      </c>
      <c r="BI19" s="37">
        <v>45579</v>
      </c>
      <c r="BJ19" s="37">
        <v>45600</v>
      </c>
      <c r="BK19" s="37">
        <v>45607</v>
      </c>
      <c r="BL19" s="37">
        <v>45651</v>
      </c>
    </row>
    <row r="20" spans="1:64" ht="195" hidden="1">
      <c r="A20" s="18" t="s">
        <v>25</v>
      </c>
      <c r="B20" s="18" t="s">
        <v>26</v>
      </c>
      <c r="C20" s="13" t="s">
        <v>899</v>
      </c>
      <c r="D20" s="20" t="s">
        <v>141</v>
      </c>
      <c r="E20" s="13" t="s">
        <v>910</v>
      </c>
      <c r="F20" s="13" t="s">
        <v>911</v>
      </c>
      <c r="G20" s="20" t="s">
        <v>142</v>
      </c>
      <c r="H20" s="13" t="s">
        <v>44</v>
      </c>
      <c r="I20" s="11" t="s">
        <v>45</v>
      </c>
      <c r="J20" s="9" t="s">
        <v>46</v>
      </c>
      <c r="K20" s="13" t="s">
        <v>32</v>
      </c>
      <c r="L20" s="27">
        <v>15</v>
      </c>
      <c r="M20" s="22" t="s">
        <v>165</v>
      </c>
      <c r="N20" s="20" t="s">
        <v>166</v>
      </c>
      <c r="O20" s="28"/>
      <c r="P20" s="23">
        <v>45481</v>
      </c>
      <c r="Q20" s="8">
        <v>20</v>
      </c>
      <c r="R20" s="9">
        <v>19</v>
      </c>
      <c r="S20" s="29" t="s">
        <v>918</v>
      </c>
      <c r="T20" s="13" t="s">
        <v>167</v>
      </c>
      <c r="U20" s="20"/>
      <c r="V20" s="20"/>
      <c r="W20" s="20"/>
      <c r="X20" s="20"/>
      <c r="Y20" s="20"/>
      <c r="AV20" s="37">
        <v>45292</v>
      </c>
      <c r="AW20" s="40">
        <v>45299</v>
      </c>
      <c r="AX20" s="37">
        <v>45376</v>
      </c>
      <c r="AY20" s="37">
        <v>45379</v>
      </c>
      <c r="AZ20" s="37">
        <v>45380</v>
      </c>
      <c r="BA20" s="37">
        <v>45413</v>
      </c>
      <c r="BB20" s="37">
        <v>45425</v>
      </c>
      <c r="BC20" s="37">
        <v>45446</v>
      </c>
      <c r="BD20" s="37">
        <v>45453</v>
      </c>
      <c r="BE20" s="37">
        <v>45474</v>
      </c>
      <c r="BF20" s="37">
        <v>45493</v>
      </c>
      <c r="BG20" s="37">
        <v>45511</v>
      </c>
      <c r="BH20" s="37">
        <v>45523</v>
      </c>
      <c r="BI20" s="37">
        <v>45579</v>
      </c>
      <c r="BJ20" s="37">
        <v>45600</v>
      </c>
      <c r="BK20" s="37">
        <v>45607</v>
      </c>
      <c r="BL20" s="37">
        <v>45651</v>
      </c>
    </row>
    <row r="21" spans="1:64" ht="180">
      <c r="A21" s="18" t="s">
        <v>25</v>
      </c>
      <c r="B21" s="18" t="s">
        <v>26</v>
      </c>
      <c r="C21" s="13" t="s">
        <v>70</v>
      </c>
      <c r="D21" s="20" t="s">
        <v>143</v>
      </c>
      <c r="E21" s="9" t="s">
        <v>64</v>
      </c>
      <c r="F21" s="13" t="s">
        <v>911</v>
      </c>
      <c r="G21" s="20" t="s">
        <v>144</v>
      </c>
      <c r="H21" s="13" t="s">
        <v>145</v>
      </c>
      <c r="I21" s="11" t="s">
        <v>45</v>
      </c>
      <c r="J21" s="9" t="s">
        <v>146</v>
      </c>
      <c r="K21" s="13" t="s">
        <v>914</v>
      </c>
      <c r="L21" s="27">
        <v>15</v>
      </c>
      <c r="M21" s="22" t="s">
        <v>168</v>
      </c>
      <c r="N21" s="20" t="s">
        <v>169</v>
      </c>
      <c r="O21" s="28"/>
      <c r="P21" s="23">
        <v>45481</v>
      </c>
      <c r="Q21" s="8">
        <v>19</v>
      </c>
      <c r="R21" s="9">
        <v>18</v>
      </c>
      <c r="S21" s="29" t="s">
        <v>918</v>
      </c>
      <c r="T21" s="13" t="s">
        <v>170</v>
      </c>
      <c r="U21" s="20"/>
      <c r="V21" s="20"/>
      <c r="W21" s="20"/>
      <c r="X21" s="20"/>
      <c r="Y21" s="20"/>
      <c r="AV21" s="37">
        <v>45292</v>
      </c>
      <c r="AW21" s="40">
        <v>45299</v>
      </c>
      <c r="AX21" s="37">
        <v>45376</v>
      </c>
      <c r="AY21" s="37">
        <v>45379</v>
      </c>
      <c r="AZ21" s="37">
        <v>45380</v>
      </c>
      <c r="BA21" s="37">
        <v>45413</v>
      </c>
      <c r="BB21" s="37">
        <v>45425</v>
      </c>
      <c r="BC21" s="37">
        <v>45446</v>
      </c>
      <c r="BD21" s="37">
        <v>45453</v>
      </c>
      <c r="BE21" s="37">
        <v>45474</v>
      </c>
      <c r="BF21" s="37">
        <v>45493</v>
      </c>
      <c r="BG21" s="37">
        <v>45511</v>
      </c>
      <c r="BH21" s="37">
        <v>45523</v>
      </c>
      <c r="BI21" s="37">
        <v>45579</v>
      </c>
      <c r="BJ21" s="37">
        <v>45600</v>
      </c>
      <c r="BK21" s="37">
        <v>45607</v>
      </c>
      <c r="BL21" s="37">
        <v>45651</v>
      </c>
    </row>
    <row r="22" spans="1:64" ht="165">
      <c r="A22" s="18" t="s">
        <v>25</v>
      </c>
      <c r="B22" s="18" t="s">
        <v>26</v>
      </c>
      <c r="C22" s="13" t="s">
        <v>899</v>
      </c>
      <c r="D22" s="20" t="s">
        <v>141</v>
      </c>
      <c r="E22" s="9" t="s">
        <v>64</v>
      </c>
      <c r="F22" s="13" t="s">
        <v>911</v>
      </c>
      <c r="G22" s="20" t="s">
        <v>147</v>
      </c>
      <c r="H22" s="13" t="s">
        <v>44</v>
      </c>
      <c r="I22" s="11" t="s">
        <v>45</v>
      </c>
      <c r="J22" s="9" t="s">
        <v>46</v>
      </c>
      <c r="K22" s="13" t="s">
        <v>914</v>
      </c>
      <c r="L22" s="27">
        <v>15</v>
      </c>
      <c r="M22" s="22" t="s">
        <v>171</v>
      </c>
      <c r="N22" s="20" t="s">
        <v>172</v>
      </c>
      <c r="O22" s="28"/>
      <c r="P22" s="23">
        <v>45481</v>
      </c>
      <c r="Q22" s="8">
        <v>19</v>
      </c>
      <c r="R22" s="9">
        <v>18</v>
      </c>
      <c r="S22" s="29" t="s">
        <v>918</v>
      </c>
      <c r="T22" s="13" t="s">
        <v>173</v>
      </c>
      <c r="U22" s="20"/>
      <c r="V22" s="20"/>
      <c r="W22" s="20"/>
      <c r="X22" s="20"/>
      <c r="Y22" s="20"/>
      <c r="AV22" s="37">
        <v>45292</v>
      </c>
      <c r="AW22" s="40">
        <v>45299</v>
      </c>
      <c r="AX22" s="37">
        <v>45376</v>
      </c>
      <c r="AY22" s="37">
        <v>45379</v>
      </c>
      <c r="AZ22" s="37">
        <v>45380</v>
      </c>
      <c r="BA22" s="37">
        <v>45413</v>
      </c>
      <c r="BB22" s="37">
        <v>45425</v>
      </c>
      <c r="BC22" s="37">
        <v>45446</v>
      </c>
      <c r="BD22" s="37">
        <v>45453</v>
      </c>
      <c r="BE22" s="37">
        <v>45474</v>
      </c>
      <c r="BF22" s="37">
        <v>45493</v>
      </c>
      <c r="BG22" s="37">
        <v>45511</v>
      </c>
      <c r="BH22" s="37">
        <v>45523</v>
      </c>
      <c r="BI22" s="37">
        <v>45579</v>
      </c>
      <c r="BJ22" s="37">
        <v>45600</v>
      </c>
      <c r="BK22" s="37">
        <v>45607</v>
      </c>
      <c r="BL22" s="37">
        <v>45651</v>
      </c>
    </row>
    <row r="23" spans="1:64" ht="195" hidden="1">
      <c r="A23" s="18" t="s">
        <v>25</v>
      </c>
      <c r="B23" s="18" t="s">
        <v>26</v>
      </c>
      <c r="C23" s="13" t="s">
        <v>901</v>
      </c>
      <c r="D23" s="20" t="s">
        <v>148</v>
      </c>
      <c r="E23" s="13" t="s">
        <v>42</v>
      </c>
      <c r="F23" s="9" t="s">
        <v>61</v>
      </c>
      <c r="G23" s="20" t="s">
        <v>149</v>
      </c>
      <c r="H23" s="13" t="s">
        <v>49</v>
      </c>
      <c r="I23" s="11" t="s">
        <v>45</v>
      </c>
      <c r="J23" s="9" t="s">
        <v>46</v>
      </c>
      <c r="K23" s="13" t="s">
        <v>914</v>
      </c>
      <c r="L23" s="27">
        <v>15</v>
      </c>
      <c r="M23" s="22" t="s">
        <v>174</v>
      </c>
      <c r="N23" s="20" t="s">
        <v>175</v>
      </c>
      <c r="O23" s="28"/>
      <c r="P23" s="23">
        <v>45481</v>
      </c>
      <c r="Q23" s="8">
        <v>19</v>
      </c>
      <c r="R23" s="9">
        <v>18</v>
      </c>
      <c r="S23" s="29" t="s">
        <v>918</v>
      </c>
      <c r="T23" s="13" t="s">
        <v>176</v>
      </c>
      <c r="U23" s="20"/>
      <c r="V23" s="20"/>
      <c r="W23" s="20"/>
      <c r="X23" s="20"/>
      <c r="Y23" s="20"/>
      <c r="AV23" s="37">
        <v>45292</v>
      </c>
      <c r="AW23" s="40">
        <v>45299</v>
      </c>
      <c r="AX23" s="37">
        <v>45376</v>
      </c>
      <c r="AY23" s="37">
        <v>45379</v>
      </c>
      <c r="AZ23" s="37">
        <v>45380</v>
      </c>
      <c r="BA23" s="37">
        <v>45413</v>
      </c>
      <c r="BB23" s="37">
        <v>45425</v>
      </c>
      <c r="BC23" s="37">
        <v>45446</v>
      </c>
      <c r="BD23" s="37">
        <v>45453</v>
      </c>
      <c r="BE23" s="37">
        <v>45474</v>
      </c>
      <c r="BF23" s="37">
        <v>45493</v>
      </c>
      <c r="BG23" s="37">
        <v>45511</v>
      </c>
      <c r="BH23" s="37">
        <v>45523</v>
      </c>
      <c r="BI23" s="37">
        <v>45579</v>
      </c>
      <c r="BJ23" s="37">
        <v>45600</v>
      </c>
      <c r="BK23" s="37">
        <v>45607</v>
      </c>
      <c r="BL23" s="37">
        <v>45651</v>
      </c>
    </row>
    <row r="24" spans="1:64" ht="180" hidden="1">
      <c r="A24" s="18" t="s">
        <v>25</v>
      </c>
      <c r="B24" s="18" t="s">
        <v>26</v>
      </c>
      <c r="C24" s="13" t="s">
        <v>899</v>
      </c>
      <c r="D24" s="20" t="s">
        <v>150</v>
      </c>
      <c r="E24" s="13" t="s">
        <v>910</v>
      </c>
      <c r="F24" s="13" t="s">
        <v>912</v>
      </c>
      <c r="G24" s="20" t="s">
        <v>151</v>
      </c>
      <c r="H24" s="10" t="s">
        <v>152</v>
      </c>
      <c r="I24" s="11" t="s">
        <v>45</v>
      </c>
      <c r="J24" s="10" t="s">
        <v>153</v>
      </c>
      <c r="K24" s="13" t="s">
        <v>914</v>
      </c>
      <c r="L24" s="27">
        <v>15</v>
      </c>
      <c r="M24" s="22" t="s">
        <v>177</v>
      </c>
      <c r="N24" s="20" t="s">
        <v>178</v>
      </c>
      <c r="O24" s="28"/>
      <c r="P24" s="23">
        <v>45481</v>
      </c>
      <c r="Q24" s="8">
        <v>19</v>
      </c>
      <c r="R24" s="9">
        <v>18</v>
      </c>
      <c r="S24" s="29" t="s">
        <v>918</v>
      </c>
      <c r="T24" s="13" t="s">
        <v>179</v>
      </c>
      <c r="U24" s="20"/>
      <c r="V24" s="20"/>
      <c r="W24" s="20"/>
      <c r="X24" s="20"/>
      <c r="Y24" s="20"/>
      <c r="AV24" s="37">
        <v>45292</v>
      </c>
      <c r="AW24" s="40">
        <v>45299</v>
      </c>
      <c r="AX24" s="37">
        <v>45376</v>
      </c>
      <c r="AY24" s="37">
        <v>45379</v>
      </c>
      <c r="AZ24" s="37">
        <v>45380</v>
      </c>
      <c r="BA24" s="37">
        <v>45413</v>
      </c>
      <c r="BB24" s="37">
        <v>45425</v>
      </c>
      <c r="BC24" s="37">
        <v>45446</v>
      </c>
      <c r="BD24" s="37">
        <v>45453</v>
      </c>
      <c r="BE24" s="37">
        <v>45474</v>
      </c>
      <c r="BF24" s="37">
        <v>45493</v>
      </c>
      <c r="BG24" s="37">
        <v>45511</v>
      </c>
      <c r="BH24" s="37">
        <v>45523</v>
      </c>
      <c r="BI24" s="37">
        <v>45579</v>
      </c>
      <c r="BJ24" s="37">
        <v>45600</v>
      </c>
      <c r="BK24" s="37">
        <v>45607</v>
      </c>
      <c r="BL24" s="37">
        <v>45651</v>
      </c>
    </row>
    <row r="25" spans="1:64" ht="225" hidden="1">
      <c r="A25" s="18" t="s">
        <v>25</v>
      </c>
      <c r="B25" s="18" t="s">
        <v>26</v>
      </c>
      <c r="C25" s="13" t="s">
        <v>904</v>
      </c>
      <c r="D25" s="20" t="s">
        <v>154</v>
      </c>
      <c r="E25" s="13" t="s">
        <v>910</v>
      </c>
      <c r="F25" s="9" t="s">
        <v>61</v>
      </c>
      <c r="G25" s="20" t="s">
        <v>155</v>
      </c>
      <c r="H25" s="13" t="s">
        <v>156</v>
      </c>
      <c r="I25" s="11" t="s">
        <v>45</v>
      </c>
      <c r="J25" s="9" t="s">
        <v>157</v>
      </c>
      <c r="K25" s="13" t="s">
        <v>914</v>
      </c>
      <c r="L25" s="27">
        <v>15</v>
      </c>
      <c r="M25" s="22" t="s">
        <v>180</v>
      </c>
      <c r="N25" s="20" t="s">
        <v>181</v>
      </c>
      <c r="O25" s="28"/>
      <c r="P25" s="23">
        <v>45481</v>
      </c>
      <c r="Q25" s="8">
        <v>18</v>
      </c>
      <c r="R25" s="9">
        <v>17</v>
      </c>
      <c r="S25" s="29" t="s">
        <v>918</v>
      </c>
      <c r="T25" s="13" t="s">
        <v>182</v>
      </c>
      <c r="U25" s="20"/>
      <c r="V25" s="20"/>
      <c r="W25" s="20"/>
      <c r="X25" s="20"/>
      <c r="Y25" s="20"/>
      <c r="AV25" s="38">
        <v>45292</v>
      </c>
      <c r="AW25" s="41">
        <v>45299</v>
      </c>
      <c r="AX25" s="38">
        <v>45376</v>
      </c>
      <c r="AY25" s="38">
        <v>45379</v>
      </c>
      <c r="AZ25" s="38">
        <v>45380</v>
      </c>
      <c r="BA25" s="38">
        <v>45413</v>
      </c>
      <c r="BB25" s="38">
        <v>45425</v>
      </c>
      <c r="BC25" s="38">
        <v>45446</v>
      </c>
      <c r="BD25" s="38">
        <v>45453</v>
      </c>
      <c r="BE25" s="38">
        <v>45474</v>
      </c>
      <c r="BF25" s="38">
        <v>45493</v>
      </c>
      <c r="BG25" s="38">
        <v>45511</v>
      </c>
      <c r="BH25" s="38">
        <v>45523</v>
      </c>
      <c r="BI25" s="38">
        <v>45579</v>
      </c>
      <c r="BJ25" s="38">
        <v>45600</v>
      </c>
      <c r="BK25" s="38">
        <v>45607</v>
      </c>
      <c r="BL25" s="38">
        <v>45651</v>
      </c>
    </row>
    <row r="26" spans="1:64" ht="180">
      <c r="A26" s="18" t="s">
        <v>25</v>
      </c>
      <c r="B26" s="18" t="s">
        <v>26</v>
      </c>
      <c r="C26" s="13" t="s">
        <v>467</v>
      </c>
      <c r="D26" s="20" t="s">
        <v>158</v>
      </c>
      <c r="E26" s="9" t="s">
        <v>64</v>
      </c>
      <c r="F26" s="9" t="s">
        <v>61</v>
      </c>
      <c r="G26" s="20" t="s">
        <v>159</v>
      </c>
      <c r="H26" s="13" t="s">
        <v>160</v>
      </c>
      <c r="I26" s="11" t="s">
        <v>30</v>
      </c>
      <c r="J26" s="9" t="s">
        <v>161</v>
      </c>
      <c r="K26" s="13" t="s">
        <v>914</v>
      </c>
      <c r="L26" s="27">
        <v>15</v>
      </c>
      <c r="M26" s="22" t="s">
        <v>183</v>
      </c>
      <c r="N26" s="20" t="s">
        <v>184</v>
      </c>
      <c r="O26" s="28"/>
      <c r="P26" s="23">
        <v>45481</v>
      </c>
      <c r="Q26" s="8">
        <v>18</v>
      </c>
      <c r="R26" s="9">
        <v>17</v>
      </c>
      <c r="S26" s="29" t="s">
        <v>918</v>
      </c>
      <c r="T26" s="13" t="s">
        <v>185</v>
      </c>
      <c r="U26" s="20"/>
      <c r="V26" s="20"/>
      <c r="W26" s="20"/>
      <c r="X26" s="20"/>
      <c r="Y26" s="20"/>
      <c r="AV26" s="39">
        <v>45292</v>
      </c>
      <c r="AW26" s="42">
        <v>45299</v>
      </c>
      <c r="AX26" s="39">
        <v>45376</v>
      </c>
      <c r="AY26" s="39">
        <v>45379</v>
      </c>
      <c r="AZ26" s="39">
        <v>45380</v>
      </c>
      <c r="BA26" s="39">
        <v>45413</v>
      </c>
      <c r="BB26" s="39">
        <v>45425</v>
      </c>
      <c r="BC26" s="39">
        <v>45446</v>
      </c>
      <c r="BD26" s="39">
        <v>45453</v>
      </c>
      <c r="BE26" s="39">
        <v>45474</v>
      </c>
      <c r="BF26" s="39">
        <v>45493</v>
      </c>
      <c r="BG26" s="39">
        <v>45511</v>
      </c>
      <c r="BH26" s="39">
        <v>45523</v>
      </c>
      <c r="BI26" s="39">
        <v>45579</v>
      </c>
      <c r="BJ26" s="39">
        <v>45600</v>
      </c>
      <c r="BK26" s="39">
        <v>45607</v>
      </c>
      <c r="BL26" s="39">
        <v>45651</v>
      </c>
    </row>
    <row r="27" spans="1:64" ht="150">
      <c r="A27" s="18" t="s">
        <v>25</v>
      </c>
      <c r="B27" s="18" t="s">
        <v>26</v>
      </c>
      <c r="C27" s="13" t="s">
        <v>56</v>
      </c>
      <c r="D27" s="20" t="s">
        <v>186</v>
      </c>
      <c r="E27" s="9" t="s">
        <v>64</v>
      </c>
      <c r="F27" s="9" t="s">
        <v>61</v>
      </c>
      <c r="G27" s="20" t="s">
        <v>187</v>
      </c>
      <c r="H27" s="13" t="s">
        <v>145</v>
      </c>
      <c r="I27" s="11" t="s">
        <v>45</v>
      </c>
      <c r="J27" s="9" t="s">
        <v>146</v>
      </c>
      <c r="K27" s="13" t="s">
        <v>914</v>
      </c>
      <c r="L27" s="27">
        <v>15</v>
      </c>
      <c r="M27" s="22" t="s">
        <v>278</v>
      </c>
      <c r="N27" s="20" t="s">
        <v>279</v>
      </c>
      <c r="O27" s="28"/>
      <c r="P27" s="23">
        <v>45481</v>
      </c>
      <c r="Q27" s="8">
        <v>17</v>
      </c>
      <c r="R27" s="9">
        <v>16</v>
      </c>
      <c r="S27" s="29" t="s">
        <v>918</v>
      </c>
      <c r="T27" s="13" t="s">
        <v>280</v>
      </c>
      <c r="U27" s="20"/>
      <c r="V27" s="20"/>
      <c r="W27" s="20"/>
      <c r="X27" s="20"/>
      <c r="Y27" s="20"/>
      <c r="AV27" s="37">
        <v>45292</v>
      </c>
      <c r="AW27" s="40">
        <v>45299</v>
      </c>
      <c r="AX27" s="37">
        <v>45376</v>
      </c>
      <c r="AY27" s="37">
        <v>45379</v>
      </c>
      <c r="AZ27" s="37">
        <v>45380</v>
      </c>
      <c r="BA27" s="37">
        <v>45413</v>
      </c>
      <c r="BB27" s="37">
        <v>45425</v>
      </c>
      <c r="BC27" s="37">
        <v>45446</v>
      </c>
      <c r="BD27" s="37">
        <v>45453</v>
      </c>
      <c r="BE27" s="37">
        <v>45474</v>
      </c>
      <c r="BF27" s="37">
        <v>45493</v>
      </c>
      <c r="BG27" s="37">
        <v>45511</v>
      </c>
      <c r="BH27" s="37">
        <v>45523</v>
      </c>
      <c r="BI27" s="37">
        <v>45579</v>
      </c>
      <c r="BJ27" s="37">
        <v>45600</v>
      </c>
      <c r="BK27" s="37">
        <v>45607</v>
      </c>
      <c r="BL27" s="37">
        <v>45651</v>
      </c>
    </row>
    <row r="28" spans="1:64" ht="150" hidden="1">
      <c r="A28" s="18" t="s">
        <v>25</v>
      </c>
      <c r="B28" s="18" t="s">
        <v>26</v>
      </c>
      <c r="C28" s="13" t="s">
        <v>899</v>
      </c>
      <c r="D28" s="20" t="s">
        <v>188</v>
      </c>
      <c r="E28" s="13" t="s">
        <v>910</v>
      </c>
      <c r="F28" s="9" t="s">
        <v>61</v>
      </c>
      <c r="G28" s="20" t="s">
        <v>189</v>
      </c>
      <c r="H28" s="10" t="s">
        <v>152</v>
      </c>
      <c r="I28" s="11" t="s">
        <v>45</v>
      </c>
      <c r="J28" s="10" t="s">
        <v>153</v>
      </c>
      <c r="K28" s="13" t="s">
        <v>914</v>
      </c>
      <c r="L28" s="27">
        <v>15</v>
      </c>
      <c r="M28" s="22" t="s">
        <v>281</v>
      </c>
      <c r="N28" s="20" t="s">
        <v>282</v>
      </c>
      <c r="O28" s="28" t="s">
        <v>283</v>
      </c>
      <c r="P28" s="23">
        <v>45481</v>
      </c>
      <c r="Q28" s="8">
        <v>16</v>
      </c>
      <c r="R28" s="9">
        <v>15</v>
      </c>
      <c r="S28" s="29" t="s">
        <v>918</v>
      </c>
      <c r="T28" s="13" t="s">
        <v>284</v>
      </c>
      <c r="U28" s="20"/>
      <c r="V28" s="20"/>
      <c r="W28" s="20"/>
      <c r="X28" s="20"/>
      <c r="Y28" s="20"/>
      <c r="AV28" s="37">
        <v>45292</v>
      </c>
      <c r="AW28" s="40">
        <v>45299</v>
      </c>
      <c r="AX28" s="37">
        <v>45376</v>
      </c>
      <c r="AY28" s="37">
        <v>45379</v>
      </c>
      <c r="AZ28" s="37">
        <v>45380</v>
      </c>
      <c r="BA28" s="37">
        <v>45413</v>
      </c>
      <c r="BB28" s="37">
        <v>45425</v>
      </c>
      <c r="BC28" s="37">
        <v>45446</v>
      </c>
      <c r="BD28" s="37">
        <v>45453</v>
      </c>
      <c r="BE28" s="37">
        <v>45474</v>
      </c>
      <c r="BF28" s="37">
        <v>45493</v>
      </c>
      <c r="BG28" s="37">
        <v>45511</v>
      </c>
      <c r="BH28" s="37">
        <v>45523</v>
      </c>
      <c r="BI28" s="37">
        <v>45579</v>
      </c>
      <c r="BJ28" s="37">
        <v>45600</v>
      </c>
      <c r="BK28" s="37">
        <v>45607</v>
      </c>
      <c r="BL28" s="37">
        <v>45651</v>
      </c>
    </row>
    <row r="29" spans="1:64" ht="195">
      <c r="A29" s="18" t="s">
        <v>25</v>
      </c>
      <c r="B29" s="18" t="s">
        <v>26</v>
      </c>
      <c r="C29" s="13" t="s">
        <v>70</v>
      </c>
      <c r="D29" s="20" t="s">
        <v>190</v>
      </c>
      <c r="E29" s="9" t="s">
        <v>64</v>
      </c>
      <c r="F29" s="9" t="s">
        <v>61</v>
      </c>
      <c r="G29" s="20" t="s">
        <v>191</v>
      </c>
      <c r="H29" s="13" t="s">
        <v>59</v>
      </c>
      <c r="I29" s="11" t="s">
        <v>45</v>
      </c>
      <c r="J29" s="9" t="s">
        <v>46</v>
      </c>
      <c r="K29" s="13" t="s">
        <v>914</v>
      </c>
      <c r="L29" s="27">
        <v>15</v>
      </c>
      <c r="M29" s="22" t="s">
        <v>285</v>
      </c>
      <c r="N29" s="20" t="s">
        <v>286</v>
      </c>
      <c r="O29" s="28"/>
      <c r="P29" s="23">
        <v>45481</v>
      </c>
      <c r="Q29" s="8">
        <v>16</v>
      </c>
      <c r="R29" s="9">
        <v>15</v>
      </c>
      <c r="S29" s="29" t="s">
        <v>918</v>
      </c>
      <c r="T29" s="13" t="s">
        <v>287</v>
      </c>
      <c r="U29" s="20"/>
      <c r="V29" s="20"/>
      <c r="W29" s="20"/>
      <c r="X29" s="20"/>
      <c r="Y29" s="20"/>
      <c r="AV29" s="37">
        <v>45292</v>
      </c>
      <c r="AW29" s="40">
        <v>45299</v>
      </c>
      <c r="AX29" s="37">
        <v>45376</v>
      </c>
      <c r="AY29" s="37">
        <v>45379</v>
      </c>
      <c r="AZ29" s="37">
        <v>45380</v>
      </c>
      <c r="BA29" s="37">
        <v>45413</v>
      </c>
      <c r="BB29" s="37">
        <v>45425</v>
      </c>
      <c r="BC29" s="37">
        <v>45446</v>
      </c>
      <c r="BD29" s="37">
        <v>45453</v>
      </c>
      <c r="BE29" s="37">
        <v>45474</v>
      </c>
      <c r="BF29" s="37">
        <v>45493</v>
      </c>
      <c r="BG29" s="37">
        <v>45511</v>
      </c>
      <c r="BH29" s="37">
        <v>45523</v>
      </c>
      <c r="BI29" s="37">
        <v>45579</v>
      </c>
      <c r="BJ29" s="37">
        <v>45600</v>
      </c>
      <c r="BK29" s="37">
        <v>45607</v>
      </c>
      <c r="BL29" s="37">
        <v>45651</v>
      </c>
    </row>
    <row r="30" spans="1:64" ht="210" hidden="1">
      <c r="A30" s="18" t="s">
        <v>25</v>
      </c>
      <c r="B30" s="18" t="s">
        <v>26</v>
      </c>
      <c r="C30" s="13" t="s">
        <v>467</v>
      </c>
      <c r="D30" s="20" t="s">
        <v>192</v>
      </c>
      <c r="E30" s="13" t="s">
        <v>42</v>
      </c>
      <c r="F30" s="9" t="s">
        <v>61</v>
      </c>
      <c r="G30" s="20" t="s">
        <v>193</v>
      </c>
      <c r="H30" s="13" t="s">
        <v>194</v>
      </c>
      <c r="I30" s="11" t="s">
        <v>45</v>
      </c>
      <c r="J30" s="9" t="s">
        <v>157</v>
      </c>
      <c r="K30" s="13" t="s">
        <v>914</v>
      </c>
      <c r="L30" s="27">
        <v>15</v>
      </c>
      <c r="M30" s="22" t="s">
        <v>288</v>
      </c>
      <c r="N30" s="20" t="s">
        <v>289</v>
      </c>
      <c r="O30" s="28"/>
      <c r="P30" s="23">
        <v>45481</v>
      </c>
      <c r="Q30" s="8">
        <v>16</v>
      </c>
      <c r="R30" s="9">
        <v>15</v>
      </c>
      <c r="S30" s="29" t="s">
        <v>918</v>
      </c>
      <c r="T30" s="13" t="s">
        <v>290</v>
      </c>
      <c r="U30" s="20"/>
      <c r="V30" s="20"/>
      <c r="W30" s="20"/>
      <c r="X30" s="20"/>
      <c r="Y30" s="20"/>
      <c r="AV30" s="37">
        <v>45292</v>
      </c>
      <c r="AW30" s="40">
        <v>45299</v>
      </c>
      <c r="AX30" s="37">
        <v>45376</v>
      </c>
      <c r="AY30" s="37">
        <v>45379</v>
      </c>
      <c r="AZ30" s="37">
        <v>45380</v>
      </c>
      <c r="BA30" s="37">
        <v>45413</v>
      </c>
      <c r="BB30" s="37">
        <v>45425</v>
      </c>
      <c r="BC30" s="37">
        <v>45446</v>
      </c>
      <c r="BD30" s="37">
        <v>45453</v>
      </c>
      <c r="BE30" s="37">
        <v>45474</v>
      </c>
      <c r="BF30" s="37">
        <v>45493</v>
      </c>
      <c r="BG30" s="37">
        <v>45511</v>
      </c>
      <c r="BH30" s="37">
        <v>45523</v>
      </c>
      <c r="BI30" s="37">
        <v>45579</v>
      </c>
      <c r="BJ30" s="37">
        <v>45600</v>
      </c>
      <c r="BK30" s="37">
        <v>45607</v>
      </c>
      <c r="BL30" s="37">
        <v>45651</v>
      </c>
    </row>
    <row r="31" spans="1:64" ht="135">
      <c r="A31" s="18" t="s">
        <v>25</v>
      </c>
      <c r="B31" s="18" t="s">
        <v>26</v>
      </c>
      <c r="C31" s="13" t="s">
        <v>467</v>
      </c>
      <c r="D31" s="20" t="s">
        <v>195</v>
      </c>
      <c r="E31" s="9" t="s">
        <v>64</v>
      </c>
      <c r="F31" s="13" t="s">
        <v>911</v>
      </c>
      <c r="G31" s="20" t="s">
        <v>196</v>
      </c>
      <c r="H31" s="13" t="s">
        <v>44</v>
      </c>
      <c r="I31" s="11" t="s">
        <v>45</v>
      </c>
      <c r="J31" s="9" t="s">
        <v>46</v>
      </c>
      <c r="K31" s="13" t="s">
        <v>914</v>
      </c>
      <c r="L31" s="27">
        <v>15</v>
      </c>
      <c r="M31" s="22" t="s">
        <v>291</v>
      </c>
      <c r="N31" s="20" t="s">
        <v>292</v>
      </c>
      <c r="O31" s="28"/>
      <c r="P31" s="23">
        <v>45481</v>
      </c>
      <c r="Q31" s="8">
        <v>14</v>
      </c>
      <c r="R31" s="9">
        <v>13</v>
      </c>
      <c r="S31" s="31" t="s">
        <v>915</v>
      </c>
      <c r="T31" s="13" t="s">
        <v>293</v>
      </c>
      <c r="U31" s="20"/>
      <c r="V31" s="20"/>
      <c r="W31" s="20"/>
      <c r="X31" s="20"/>
      <c r="Y31" s="20"/>
      <c r="AV31" s="37">
        <v>45292</v>
      </c>
      <c r="AW31" s="40">
        <v>45299</v>
      </c>
      <c r="AX31" s="37">
        <v>45376</v>
      </c>
      <c r="AY31" s="37">
        <v>45379</v>
      </c>
      <c r="AZ31" s="37">
        <v>45380</v>
      </c>
      <c r="BA31" s="37">
        <v>45413</v>
      </c>
      <c r="BB31" s="37">
        <v>45425</v>
      </c>
      <c r="BC31" s="37">
        <v>45446</v>
      </c>
      <c r="BD31" s="37">
        <v>45453</v>
      </c>
      <c r="BE31" s="37">
        <v>45474</v>
      </c>
      <c r="BF31" s="37">
        <v>45493</v>
      </c>
      <c r="BG31" s="37">
        <v>45511</v>
      </c>
      <c r="BH31" s="37">
        <v>45523</v>
      </c>
      <c r="BI31" s="37">
        <v>45579</v>
      </c>
      <c r="BJ31" s="37">
        <v>45600</v>
      </c>
      <c r="BK31" s="37">
        <v>45607</v>
      </c>
      <c r="BL31" s="37">
        <v>45651</v>
      </c>
    </row>
    <row r="32" spans="1:64" ht="195" hidden="1">
      <c r="A32" s="18" t="s">
        <v>25</v>
      </c>
      <c r="B32" s="18" t="s">
        <v>26</v>
      </c>
      <c r="C32" s="13" t="s">
        <v>197</v>
      </c>
      <c r="D32" s="20" t="s">
        <v>198</v>
      </c>
      <c r="E32" s="13" t="s">
        <v>42</v>
      </c>
      <c r="F32" s="9" t="s">
        <v>61</v>
      </c>
      <c r="G32" s="20" t="s">
        <v>199</v>
      </c>
      <c r="H32" s="13" t="s">
        <v>200</v>
      </c>
      <c r="I32" s="11" t="s">
        <v>45</v>
      </c>
      <c r="J32" s="9" t="s">
        <v>146</v>
      </c>
      <c r="K32" s="13" t="s">
        <v>914</v>
      </c>
      <c r="L32" s="27">
        <v>15</v>
      </c>
      <c r="M32" s="22" t="s">
        <v>294</v>
      </c>
      <c r="N32" s="20" t="s">
        <v>295</v>
      </c>
      <c r="O32" s="28"/>
      <c r="P32" s="23">
        <v>45481</v>
      </c>
      <c r="Q32" s="8">
        <v>13</v>
      </c>
      <c r="R32" s="9">
        <v>12</v>
      </c>
      <c r="S32" s="31" t="s">
        <v>915</v>
      </c>
      <c r="T32" s="13" t="s">
        <v>296</v>
      </c>
      <c r="U32" s="20"/>
      <c r="V32" s="20"/>
      <c r="W32" s="20"/>
      <c r="X32" s="20"/>
      <c r="Y32" s="20"/>
      <c r="AV32" s="37">
        <v>45292</v>
      </c>
      <c r="AW32" s="40">
        <v>45299</v>
      </c>
      <c r="AX32" s="37">
        <v>45376</v>
      </c>
      <c r="AY32" s="37">
        <v>45379</v>
      </c>
      <c r="AZ32" s="37">
        <v>45380</v>
      </c>
      <c r="BA32" s="37">
        <v>45413</v>
      </c>
      <c r="BB32" s="37">
        <v>45425</v>
      </c>
      <c r="BC32" s="37">
        <v>45446</v>
      </c>
      <c r="BD32" s="37">
        <v>45453</v>
      </c>
      <c r="BE32" s="37">
        <v>45474</v>
      </c>
      <c r="BF32" s="37">
        <v>45493</v>
      </c>
      <c r="BG32" s="37">
        <v>45511</v>
      </c>
      <c r="BH32" s="37">
        <v>45523</v>
      </c>
      <c r="BI32" s="37">
        <v>45579</v>
      </c>
      <c r="BJ32" s="37">
        <v>45600</v>
      </c>
      <c r="BK32" s="37">
        <v>45607</v>
      </c>
      <c r="BL32" s="37">
        <v>45651</v>
      </c>
    </row>
    <row r="33" spans="1:64" ht="240" hidden="1">
      <c r="A33" s="18" t="s">
        <v>25</v>
      </c>
      <c r="B33" s="18" t="s">
        <v>26</v>
      </c>
      <c r="C33" s="13" t="s">
        <v>901</v>
      </c>
      <c r="D33" s="20" t="s">
        <v>201</v>
      </c>
      <c r="E33" s="13" t="s">
        <v>42</v>
      </c>
      <c r="F33" s="9" t="s">
        <v>61</v>
      </c>
      <c r="G33" s="20" t="s">
        <v>202</v>
      </c>
      <c r="H33" s="13" t="s">
        <v>49</v>
      </c>
      <c r="I33" s="11" t="s">
        <v>45</v>
      </c>
      <c r="J33" s="9" t="s">
        <v>46</v>
      </c>
      <c r="K33" s="13" t="s">
        <v>914</v>
      </c>
      <c r="L33" s="27">
        <v>15</v>
      </c>
      <c r="M33" s="22" t="s">
        <v>297</v>
      </c>
      <c r="N33" s="20" t="s">
        <v>298</v>
      </c>
      <c r="O33" s="28"/>
      <c r="P33" s="23">
        <v>45481</v>
      </c>
      <c r="Q33" s="8">
        <v>13</v>
      </c>
      <c r="R33" s="9">
        <v>12</v>
      </c>
      <c r="S33" s="31" t="s">
        <v>915</v>
      </c>
      <c r="T33" s="13" t="s">
        <v>299</v>
      </c>
      <c r="U33" s="20"/>
      <c r="V33" s="20"/>
      <c r="W33" s="20"/>
      <c r="X33" s="20"/>
      <c r="Y33" s="20"/>
      <c r="AV33" s="37">
        <v>45292</v>
      </c>
      <c r="AW33" s="40">
        <v>45299</v>
      </c>
      <c r="AX33" s="37">
        <v>45376</v>
      </c>
      <c r="AY33" s="37">
        <v>45379</v>
      </c>
      <c r="AZ33" s="37">
        <v>45380</v>
      </c>
      <c r="BA33" s="37">
        <v>45413</v>
      </c>
      <c r="BB33" s="37">
        <v>45425</v>
      </c>
      <c r="BC33" s="37">
        <v>45446</v>
      </c>
      <c r="BD33" s="37">
        <v>45453</v>
      </c>
      <c r="BE33" s="37">
        <v>45474</v>
      </c>
      <c r="BF33" s="37">
        <v>45493</v>
      </c>
      <c r="BG33" s="37">
        <v>45511</v>
      </c>
      <c r="BH33" s="37">
        <v>45523</v>
      </c>
      <c r="BI33" s="37">
        <v>45579</v>
      </c>
      <c r="BJ33" s="37">
        <v>45600</v>
      </c>
      <c r="BK33" s="37">
        <v>45607</v>
      </c>
      <c r="BL33" s="37">
        <v>45651</v>
      </c>
    </row>
    <row r="34" spans="1:64" ht="150">
      <c r="A34" s="18" t="s">
        <v>25</v>
      </c>
      <c r="B34" s="18" t="s">
        <v>26</v>
      </c>
      <c r="C34" s="13" t="s">
        <v>904</v>
      </c>
      <c r="D34" s="20" t="s">
        <v>203</v>
      </c>
      <c r="E34" s="9" t="s">
        <v>64</v>
      </c>
      <c r="F34" s="9" t="s">
        <v>61</v>
      </c>
      <c r="G34" s="20" t="s">
        <v>204</v>
      </c>
      <c r="H34" s="13" t="s">
        <v>49</v>
      </c>
      <c r="I34" s="11" t="s">
        <v>45</v>
      </c>
      <c r="J34" s="9" t="s">
        <v>46</v>
      </c>
      <c r="K34" s="20" t="s">
        <v>914</v>
      </c>
      <c r="L34" s="27">
        <v>15</v>
      </c>
      <c r="M34" s="22" t="s">
        <v>300</v>
      </c>
      <c r="N34" s="20" t="s">
        <v>301</v>
      </c>
      <c r="O34" s="28"/>
      <c r="P34" s="23">
        <v>45481</v>
      </c>
      <c r="Q34" s="8">
        <v>13</v>
      </c>
      <c r="R34" s="9">
        <v>12</v>
      </c>
      <c r="S34" s="31" t="s">
        <v>915</v>
      </c>
      <c r="T34" s="13" t="s">
        <v>302</v>
      </c>
      <c r="U34" s="20"/>
      <c r="V34" s="20"/>
      <c r="W34" s="20"/>
      <c r="X34" s="20"/>
      <c r="Y34" s="20"/>
      <c r="AV34" s="37">
        <v>45292</v>
      </c>
      <c r="AW34" s="40">
        <v>45299</v>
      </c>
      <c r="AX34" s="37">
        <v>45376</v>
      </c>
      <c r="AY34" s="37">
        <v>45379</v>
      </c>
      <c r="AZ34" s="37">
        <v>45380</v>
      </c>
      <c r="BA34" s="37">
        <v>45413</v>
      </c>
      <c r="BB34" s="37">
        <v>45425</v>
      </c>
      <c r="BC34" s="37">
        <v>45446</v>
      </c>
      <c r="BD34" s="37">
        <v>45453</v>
      </c>
      <c r="BE34" s="37">
        <v>45474</v>
      </c>
      <c r="BF34" s="37">
        <v>45493</v>
      </c>
      <c r="BG34" s="37">
        <v>45511</v>
      </c>
      <c r="BH34" s="37">
        <v>45523</v>
      </c>
      <c r="BI34" s="37">
        <v>45579</v>
      </c>
      <c r="BJ34" s="37">
        <v>45600</v>
      </c>
      <c r="BK34" s="37">
        <v>45607</v>
      </c>
      <c r="BL34" s="37">
        <v>45651</v>
      </c>
    </row>
    <row r="35" spans="1:64" ht="150">
      <c r="A35" s="18" t="s">
        <v>25</v>
      </c>
      <c r="B35" s="18" t="s">
        <v>26</v>
      </c>
      <c r="C35" s="20" t="s">
        <v>205</v>
      </c>
      <c r="D35" s="20" t="s">
        <v>206</v>
      </c>
      <c r="E35" s="9" t="s">
        <v>64</v>
      </c>
      <c r="F35" s="9" t="s">
        <v>61</v>
      </c>
      <c r="G35" s="20" t="s">
        <v>207</v>
      </c>
      <c r="H35" s="13" t="s">
        <v>49</v>
      </c>
      <c r="I35" s="11" t="s">
        <v>45</v>
      </c>
      <c r="J35" s="9" t="s">
        <v>46</v>
      </c>
      <c r="K35" s="13" t="s">
        <v>914</v>
      </c>
      <c r="L35" s="27">
        <v>15</v>
      </c>
      <c r="M35" s="22" t="s">
        <v>303</v>
      </c>
      <c r="N35" s="20" t="s">
        <v>304</v>
      </c>
      <c r="O35" s="28"/>
      <c r="P35" s="23">
        <v>45481</v>
      </c>
      <c r="Q35" s="8">
        <v>12</v>
      </c>
      <c r="R35" s="9">
        <v>11</v>
      </c>
      <c r="S35" s="31" t="s">
        <v>915</v>
      </c>
      <c r="T35" s="20" t="s">
        <v>305</v>
      </c>
      <c r="U35" s="20"/>
      <c r="V35" s="20"/>
      <c r="W35" s="20"/>
      <c r="X35" s="20"/>
      <c r="Y35" s="20"/>
      <c r="AV35" s="37">
        <v>45292</v>
      </c>
      <c r="AW35" s="40">
        <v>45299</v>
      </c>
      <c r="AX35" s="37">
        <v>45376</v>
      </c>
      <c r="AY35" s="37">
        <v>45379</v>
      </c>
      <c r="AZ35" s="37">
        <v>45380</v>
      </c>
      <c r="BA35" s="37">
        <v>45413</v>
      </c>
      <c r="BB35" s="37">
        <v>45425</v>
      </c>
      <c r="BC35" s="37">
        <v>45446</v>
      </c>
      <c r="BD35" s="37">
        <v>45453</v>
      </c>
      <c r="BE35" s="37">
        <v>45474</v>
      </c>
      <c r="BF35" s="37">
        <v>45493</v>
      </c>
      <c r="BG35" s="37">
        <v>45511</v>
      </c>
      <c r="BH35" s="37">
        <v>45523</v>
      </c>
      <c r="BI35" s="37">
        <v>45579</v>
      </c>
      <c r="BJ35" s="37">
        <v>45600</v>
      </c>
      <c r="BK35" s="37">
        <v>45607</v>
      </c>
      <c r="BL35" s="37">
        <v>45651</v>
      </c>
    </row>
    <row r="36" spans="1:64" ht="180" hidden="1">
      <c r="A36" s="18" t="s">
        <v>25</v>
      </c>
      <c r="B36" s="18" t="s">
        <v>26</v>
      </c>
      <c r="C36" s="13" t="s">
        <v>467</v>
      </c>
      <c r="D36" s="20" t="s">
        <v>208</v>
      </c>
      <c r="E36" s="13" t="s">
        <v>910</v>
      </c>
      <c r="F36" s="13" t="s">
        <v>912</v>
      </c>
      <c r="G36" s="20" t="s">
        <v>209</v>
      </c>
      <c r="H36" s="13" t="s">
        <v>210</v>
      </c>
      <c r="I36" s="11" t="s">
        <v>45</v>
      </c>
      <c r="J36" s="19" t="s">
        <v>153</v>
      </c>
      <c r="K36" s="13" t="s">
        <v>914</v>
      </c>
      <c r="L36" s="27">
        <v>15</v>
      </c>
      <c r="M36" s="22" t="s">
        <v>306</v>
      </c>
      <c r="N36" s="20" t="s">
        <v>307</v>
      </c>
      <c r="O36" s="28"/>
      <c r="P36" s="23">
        <v>45481</v>
      </c>
      <c r="Q36" s="8">
        <v>12</v>
      </c>
      <c r="R36" s="9">
        <v>11</v>
      </c>
      <c r="S36" s="31" t="s">
        <v>915</v>
      </c>
      <c r="T36" s="20" t="s">
        <v>308</v>
      </c>
      <c r="U36" s="20"/>
      <c r="V36" s="20"/>
      <c r="W36" s="20"/>
      <c r="X36" s="20"/>
      <c r="Y36" s="20"/>
      <c r="AV36" s="37">
        <v>45292</v>
      </c>
      <c r="AW36" s="40">
        <v>45299</v>
      </c>
      <c r="AX36" s="37">
        <v>45376</v>
      </c>
      <c r="AY36" s="37">
        <v>45379</v>
      </c>
      <c r="AZ36" s="37">
        <v>45380</v>
      </c>
      <c r="BA36" s="37">
        <v>45413</v>
      </c>
      <c r="BB36" s="37">
        <v>45425</v>
      </c>
      <c r="BC36" s="37">
        <v>45446</v>
      </c>
      <c r="BD36" s="37">
        <v>45453</v>
      </c>
      <c r="BE36" s="37">
        <v>45474</v>
      </c>
      <c r="BF36" s="37">
        <v>45493</v>
      </c>
      <c r="BG36" s="37">
        <v>45511</v>
      </c>
      <c r="BH36" s="37">
        <v>45523</v>
      </c>
      <c r="BI36" s="37">
        <v>45579</v>
      </c>
      <c r="BJ36" s="37">
        <v>45600</v>
      </c>
      <c r="BK36" s="37">
        <v>45607</v>
      </c>
      <c r="BL36" s="37">
        <v>45651</v>
      </c>
    </row>
    <row r="37" spans="1:64" ht="255" hidden="1">
      <c r="A37" s="18" t="s">
        <v>25</v>
      </c>
      <c r="B37" s="18" t="s">
        <v>26</v>
      </c>
      <c r="C37" s="13" t="s">
        <v>56</v>
      </c>
      <c r="D37" s="20" t="s">
        <v>211</v>
      </c>
      <c r="E37" s="13" t="s">
        <v>42</v>
      </c>
      <c r="F37" s="13" t="s">
        <v>911</v>
      </c>
      <c r="G37" s="20" t="s">
        <v>212</v>
      </c>
      <c r="H37" s="13" t="s">
        <v>59</v>
      </c>
      <c r="I37" s="11" t="s">
        <v>45</v>
      </c>
      <c r="J37" s="9" t="s">
        <v>46</v>
      </c>
      <c r="K37" s="13" t="s">
        <v>32</v>
      </c>
      <c r="L37" s="27">
        <v>15</v>
      </c>
      <c r="M37" s="22" t="s">
        <v>309</v>
      </c>
      <c r="N37" s="20" t="s">
        <v>310</v>
      </c>
      <c r="O37" s="28"/>
      <c r="P37" s="23">
        <v>45481</v>
      </c>
      <c r="Q37" s="8">
        <v>12</v>
      </c>
      <c r="R37" s="9">
        <v>11</v>
      </c>
      <c r="S37" s="31" t="s">
        <v>915</v>
      </c>
      <c r="T37" s="20" t="s">
        <v>311</v>
      </c>
      <c r="U37" s="20"/>
      <c r="V37" s="20"/>
      <c r="W37" s="20"/>
      <c r="X37" s="20"/>
      <c r="Y37" s="20"/>
      <c r="AV37" s="37">
        <v>45292</v>
      </c>
      <c r="AW37" s="40">
        <v>45299</v>
      </c>
      <c r="AX37" s="37">
        <v>45376</v>
      </c>
      <c r="AY37" s="37">
        <v>45379</v>
      </c>
      <c r="AZ37" s="37">
        <v>45380</v>
      </c>
      <c r="BA37" s="37">
        <v>45413</v>
      </c>
      <c r="BB37" s="37">
        <v>45425</v>
      </c>
      <c r="BC37" s="37">
        <v>45446</v>
      </c>
      <c r="BD37" s="37">
        <v>45453</v>
      </c>
      <c r="BE37" s="37">
        <v>45474</v>
      </c>
      <c r="BF37" s="37">
        <v>45493</v>
      </c>
      <c r="BG37" s="37">
        <v>45511</v>
      </c>
      <c r="BH37" s="37">
        <v>45523</v>
      </c>
      <c r="BI37" s="37">
        <v>45579</v>
      </c>
      <c r="BJ37" s="37">
        <v>45600</v>
      </c>
      <c r="BK37" s="37">
        <v>45607</v>
      </c>
      <c r="BL37" s="37">
        <v>45651</v>
      </c>
    </row>
    <row r="38" spans="1:64" ht="210" hidden="1">
      <c r="A38" s="18" t="s">
        <v>25</v>
      </c>
      <c r="B38" s="18" t="s">
        <v>26</v>
      </c>
      <c r="C38" s="20" t="s">
        <v>70</v>
      </c>
      <c r="D38" s="20" t="s">
        <v>213</v>
      </c>
      <c r="E38" s="13" t="s">
        <v>910</v>
      </c>
      <c r="F38" s="13" t="s">
        <v>911</v>
      </c>
      <c r="G38" s="20" t="s">
        <v>214</v>
      </c>
      <c r="H38" s="13" t="s">
        <v>49</v>
      </c>
      <c r="I38" s="11" t="s">
        <v>45</v>
      </c>
      <c r="J38" s="9" t="s">
        <v>46</v>
      </c>
      <c r="K38" s="13" t="s">
        <v>914</v>
      </c>
      <c r="L38" s="27">
        <v>15</v>
      </c>
      <c r="M38" s="22" t="s">
        <v>312</v>
      </c>
      <c r="N38" s="20" t="s">
        <v>313</v>
      </c>
      <c r="O38" s="28"/>
      <c r="P38" s="23">
        <v>45481</v>
      </c>
      <c r="Q38" s="8">
        <v>12</v>
      </c>
      <c r="R38" s="9">
        <v>11</v>
      </c>
      <c r="S38" s="31" t="s">
        <v>915</v>
      </c>
      <c r="T38" s="20" t="s">
        <v>314</v>
      </c>
      <c r="U38" s="20"/>
      <c r="V38" s="20"/>
      <c r="W38" s="20"/>
      <c r="X38" s="20"/>
      <c r="Y38" s="20"/>
      <c r="AV38" s="37">
        <v>45292</v>
      </c>
      <c r="AW38" s="40">
        <v>45299</v>
      </c>
      <c r="AX38" s="37">
        <v>45376</v>
      </c>
      <c r="AY38" s="37">
        <v>45379</v>
      </c>
      <c r="AZ38" s="37">
        <v>45380</v>
      </c>
      <c r="BA38" s="37">
        <v>45413</v>
      </c>
      <c r="BB38" s="37">
        <v>45425</v>
      </c>
      <c r="BC38" s="37">
        <v>45446</v>
      </c>
      <c r="BD38" s="37">
        <v>45453</v>
      </c>
      <c r="BE38" s="37">
        <v>45474</v>
      </c>
      <c r="BF38" s="37">
        <v>45493</v>
      </c>
      <c r="BG38" s="37">
        <v>45511</v>
      </c>
      <c r="BH38" s="37">
        <v>45523</v>
      </c>
      <c r="BI38" s="37">
        <v>45579</v>
      </c>
      <c r="BJ38" s="37">
        <v>45600</v>
      </c>
      <c r="BK38" s="37">
        <v>45607</v>
      </c>
      <c r="BL38" s="37">
        <v>45651</v>
      </c>
    </row>
    <row r="39" spans="1:64" ht="225" hidden="1">
      <c r="A39" s="18" t="s">
        <v>25</v>
      </c>
      <c r="B39" s="18" t="s">
        <v>26</v>
      </c>
      <c r="C39" s="20" t="s">
        <v>56</v>
      </c>
      <c r="D39" s="20" t="s">
        <v>211</v>
      </c>
      <c r="E39" s="13" t="s">
        <v>42</v>
      </c>
      <c r="F39" s="13" t="s">
        <v>911</v>
      </c>
      <c r="G39" s="20" t="s">
        <v>215</v>
      </c>
      <c r="H39" s="13" t="s">
        <v>59</v>
      </c>
      <c r="I39" s="11" t="s">
        <v>45</v>
      </c>
      <c r="J39" s="9" t="s">
        <v>46</v>
      </c>
      <c r="K39" s="13" t="s">
        <v>914</v>
      </c>
      <c r="L39" s="27">
        <v>15</v>
      </c>
      <c r="M39" s="22" t="s">
        <v>315</v>
      </c>
      <c r="N39" s="20" t="s">
        <v>316</v>
      </c>
      <c r="O39" s="28"/>
      <c r="P39" s="23">
        <v>45481</v>
      </c>
      <c r="Q39" s="8">
        <v>11</v>
      </c>
      <c r="R39" s="9">
        <v>10</v>
      </c>
      <c r="S39" s="31" t="s">
        <v>915</v>
      </c>
      <c r="T39" s="20" t="s">
        <v>317</v>
      </c>
      <c r="U39" s="20"/>
      <c r="V39" s="20"/>
      <c r="W39" s="20"/>
      <c r="X39" s="20"/>
      <c r="Y39" s="20"/>
      <c r="AV39" s="37">
        <v>45292</v>
      </c>
      <c r="AW39" s="40">
        <v>45299</v>
      </c>
      <c r="AX39" s="37">
        <v>45376</v>
      </c>
      <c r="AY39" s="37">
        <v>45379</v>
      </c>
      <c r="AZ39" s="37">
        <v>45380</v>
      </c>
      <c r="BA39" s="37">
        <v>45413</v>
      </c>
      <c r="BB39" s="37">
        <v>45425</v>
      </c>
      <c r="BC39" s="37">
        <v>45446</v>
      </c>
      <c r="BD39" s="37">
        <v>45453</v>
      </c>
      <c r="BE39" s="37">
        <v>45474</v>
      </c>
      <c r="BF39" s="37">
        <v>45493</v>
      </c>
      <c r="BG39" s="37">
        <v>45511</v>
      </c>
      <c r="BH39" s="37">
        <v>45523</v>
      </c>
      <c r="BI39" s="37">
        <v>45579</v>
      </c>
      <c r="BJ39" s="37">
        <v>45600</v>
      </c>
      <c r="BK39" s="37">
        <v>45607</v>
      </c>
      <c r="BL39" s="37">
        <v>45651</v>
      </c>
    </row>
    <row r="40" spans="1:64" ht="180" hidden="1">
      <c r="A40" s="18" t="s">
        <v>25</v>
      </c>
      <c r="B40" s="18" t="s">
        <v>26</v>
      </c>
      <c r="C40" s="13" t="s">
        <v>467</v>
      </c>
      <c r="D40" s="20" t="s">
        <v>216</v>
      </c>
      <c r="E40" s="13" t="s">
        <v>910</v>
      </c>
      <c r="F40" s="9" t="s">
        <v>61</v>
      </c>
      <c r="G40" s="20" t="s">
        <v>217</v>
      </c>
      <c r="H40" s="10" t="s">
        <v>152</v>
      </c>
      <c r="I40" s="11" t="s">
        <v>45</v>
      </c>
      <c r="J40" s="19" t="s">
        <v>153</v>
      </c>
      <c r="K40" s="13" t="s">
        <v>914</v>
      </c>
      <c r="L40" s="27">
        <v>15</v>
      </c>
      <c r="M40" s="22" t="s">
        <v>318</v>
      </c>
      <c r="N40" s="20" t="s">
        <v>319</v>
      </c>
      <c r="O40" s="28"/>
      <c r="P40" s="23">
        <v>45481</v>
      </c>
      <c r="Q40" s="8">
        <v>11</v>
      </c>
      <c r="R40" s="9">
        <v>10</v>
      </c>
      <c r="S40" s="31" t="s">
        <v>915</v>
      </c>
      <c r="T40" s="20" t="s">
        <v>320</v>
      </c>
      <c r="U40" s="20"/>
      <c r="V40" s="20"/>
      <c r="W40" s="20"/>
      <c r="X40" s="20"/>
      <c r="Y40" s="20"/>
      <c r="AV40" s="38">
        <v>45292</v>
      </c>
      <c r="AW40" s="41">
        <v>45299</v>
      </c>
      <c r="AX40" s="38">
        <v>45376</v>
      </c>
      <c r="AY40" s="38">
        <v>45379</v>
      </c>
      <c r="AZ40" s="38">
        <v>45380</v>
      </c>
      <c r="BA40" s="38">
        <v>45413</v>
      </c>
      <c r="BB40" s="38">
        <v>45425</v>
      </c>
      <c r="BC40" s="38">
        <v>45446</v>
      </c>
      <c r="BD40" s="38">
        <v>45453</v>
      </c>
      <c r="BE40" s="38">
        <v>45474</v>
      </c>
      <c r="BF40" s="38">
        <v>45493</v>
      </c>
      <c r="BG40" s="38">
        <v>45511</v>
      </c>
      <c r="BH40" s="38">
        <v>45523</v>
      </c>
      <c r="BI40" s="38">
        <v>45579</v>
      </c>
      <c r="BJ40" s="38">
        <v>45600</v>
      </c>
      <c r="BK40" s="38">
        <v>45607</v>
      </c>
      <c r="BL40" s="38">
        <v>45651</v>
      </c>
    </row>
    <row r="41" spans="1:64" ht="180" hidden="1">
      <c r="A41" s="18" t="s">
        <v>25</v>
      </c>
      <c r="B41" s="18" t="s">
        <v>26</v>
      </c>
      <c r="C41" s="13" t="s">
        <v>899</v>
      </c>
      <c r="D41" s="20" t="s">
        <v>218</v>
      </c>
      <c r="E41" s="13" t="s">
        <v>42</v>
      </c>
      <c r="F41" s="9" t="s">
        <v>61</v>
      </c>
      <c r="G41" s="20" t="s">
        <v>219</v>
      </c>
      <c r="H41" s="13" t="s">
        <v>85</v>
      </c>
      <c r="I41" s="11" t="s">
        <v>30</v>
      </c>
      <c r="J41" s="19" t="s">
        <v>86</v>
      </c>
      <c r="K41" s="13" t="s">
        <v>914</v>
      </c>
      <c r="L41" s="27">
        <v>15</v>
      </c>
      <c r="M41" s="22" t="s">
        <v>321</v>
      </c>
      <c r="N41" s="20" t="s">
        <v>322</v>
      </c>
      <c r="O41" s="28"/>
      <c r="P41" s="23">
        <v>45481</v>
      </c>
      <c r="Q41" s="8">
        <v>11</v>
      </c>
      <c r="R41" s="9">
        <v>10</v>
      </c>
      <c r="S41" s="31" t="s">
        <v>915</v>
      </c>
      <c r="T41" s="20" t="s">
        <v>323</v>
      </c>
      <c r="U41" s="20"/>
      <c r="V41" s="20"/>
      <c r="W41" s="20"/>
      <c r="X41" s="20"/>
      <c r="Y41" s="20"/>
      <c r="AV41" s="37">
        <v>45292</v>
      </c>
      <c r="AW41" s="40">
        <v>45299</v>
      </c>
      <c r="AX41" s="37">
        <v>45376</v>
      </c>
      <c r="AY41" s="37">
        <v>45379</v>
      </c>
      <c r="AZ41" s="37">
        <v>45380</v>
      </c>
      <c r="BA41" s="37">
        <v>45413</v>
      </c>
      <c r="BB41" s="37">
        <v>45425</v>
      </c>
      <c r="BC41" s="37">
        <v>45446</v>
      </c>
      <c r="BD41" s="37">
        <v>45453</v>
      </c>
      <c r="BE41" s="37">
        <v>45474</v>
      </c>
      <c r="BF41" s="37">
        <v>45493</v>
      </c>
      <c r="BG41" s="37">
        <v>45511</v>
      </c>
      <c r="BH41" s="37">
        <v>45523</v>
      </c>
      <c r="BI41" s="37">
        <v>45579</v>
      </c>
      <c r="BJ41" s="37">
        <v>45600</v>
      </c>
      <c r="BK41" s="37">
        <v>45607</v>
      </c>
      <c r="BL41" s="37">
        <v>45651</v>
      </c>
    </row>
    <row r="42" spans="1:64" ht="330" hidden="1">
      <c r="A42" s="18" t="s">
        <v>25</v>
      </c>
      <c r="B42" s="18" t="s">
        <v>26</v>
      </c>
      <c r="C42" s="13" t="s">
        <v>899</v>
      </c>
      <c r="D42" s="20" t="s">
        <v>220</v>
      </c>
      <c r="E42" s="13" t="s">
        <v>42</v>
      </c>
      <c r="F42" s="9" t="s">
        <v>61</v>
      </c>
      <c r="G42" s="20" t="s">
        <v>221</v>
      </c>
      <c r="H42" s="13" t="s">
        <v>200</v>
      </c>
      <c r="I42" s="11" t="s">
        <v>45</v>
      </c>
      <c r="J42" s="9" t="s">
        <v>146</v>
      </c>
      <c r="K42" s="13" t="s">
        <v>914</v>
      </c>
      <c r="L42" s="27">
        <v>15</v>
      </c>
      <c r="M42" s="22" t="s">
        <v>324</v>
      </c>
      <c r="N42" s="20" t="s">
        <v>325</v>
      </c>
      <c r="O42" s="28"/>
      <c r="P42" s="23">
        <v>45481</v>
      </c>
      <c r="Q42" s="8">
        <v>11</v>
      </c>
      <c r="R42" s="9">
        <v>10</v>
      </c>
      <c r="S42" s="31" t="s">
        <v>915</v>
      </c>
      <c r="T42" s="20" t="s">
        <v>326</v>
      </c>
      <c r="U42" s="20"/>
      <c r="V42" s="20"/>
      <c r="W42" s="20"/>
      <c r="X42" s="20"/>
      <c r="Y42" s="20"/>
      <c r="AV42" s="37">
        <v>45292</v>
      </c>
      <c r="AW42" s="40">
        <v>45299</v>
      </c>
      <c r="AX42" s="37">
        <v>45376</v>
      </c>
      <c r="AY42" s="37">
        <v>45379</v>
      </c>
      <c r="AZ42" s="37">
        <v>45380</v>
      </c>
      <c r="BA42" s="37">
        <v>45413</v>
      </c>
      <c r="BB42" s="37">
        <v>45425</v>
      </c>
      <c r="BC42" s="37">
        <v>45446</v>
      </c>
      <c r="BD42" s="37">
        <v>45453</v>
      </c>
      <c r="BE42" s="37">
        <v>45474</v>
      </c>
      <c r="BF42" s="37">
        <v>45493</v>
      </c>
      <c r="BG42" s="37">
        <v>45511</v>
      </c>
      <c r="BH42" s="37">
        <v>45523</v>
      </c>
      <c r="BI42" s="37">
        <v>45579</v>
      </c>
      <c r="BJ42" s="37">
        <v>45600</v>
      </c>
      <c r="BK42" s="37">
        <v>45607</v>
      </c>
      <c r="BL42" s="37">
        <v>45651</v>
      </c>
    </row>
    <row r="43" spans="1:64" ht="180" hidden="1">
      <c r="A43" s="18" t="s">
        <v>25</v>
      </c>
      <c r="B43" s="18" t="s">
        <v>26</v>
      </c>
      <c r="C43" s="20" t="s">
        <v>908</v>
      </c>
      <c r="D43" s="20" t="s">
        <v>222</v>
      </c>
      <c r="E43" s="13" t="s">
        <v>42</v>
      </c>
      <c r="F43" s="9" t="s">
        <v>61</v>
      </c>
      <c r="G43" s="20" t="s">
        <v>223</v>
      </c>
      <c r="H43" s="13" t="s">
        <v>85</v>
      </c>
      <c r="I43" s="11" t="s">
        <v>30</v>
      </c>
      <c r="J43" s="19" t="s">
        <v>86</v>
      </c>
      <c r="K43" s="13" t="s">
        <v>914</v>
      </c>
      <c r="L43" s="27">
        <v>15</v>
      </c>
      <c r="M43" s="22" t="s">
        <v>327</v>
      </c>
      <c r="N43" s="20" t="s">
        <v>328</v>
      </c>
      <c r="O43" s="28"/>
      <c r="P43" s="23">
        <v>45481</v>
      </c>
      <c r="Q43" s="8">
        <v>11</v>
      </c>
      <c r="R43" s="9">
        <v>10</v>
      </c>
      <c r="S43" s="31" t="s">
        <v>915</v>
      </c>
      <c r="T43" s="20" t="s">
        <v>329</v>
      </c>
      <c r="U43" s="20"/>
      <c r="V43" s="20"/>
      <c r="W43" s="20"/>
      <c r="X43" s="20"/>
      <c r="Y43" s="20"/>
      <c r="AV43" s="37">
        <v>45292</v>
      </c>
      <c r="AW43" s="40">
        <v>45299</v>
      </c>
      <c r="AX43" s="37">
        <v>45376</v>
      </c>
      <c r="AY43" s="37">
        <v>45379</v>
      </c>
      <c r="AZ43" s="37">
        <v>45380</v>
      </c>
      <c r="BA43" s="37">
        <v>45413</v>
      </c>
      <c r="BB43" s="37">
        <v>45425</v>
      </c>
      <c r="BC43" s="37">
        <v>45446</v>
      </c>
      <c r="BD43" s="37">
        <v>45453</v>
      </c>
      <c r="BE43" s="37">
        <v>45474</v>
      </c>
      <c r="BF43" s="37">
        <v>45493</v>
      </c>
      <c r="BG43" s="37">
        <v>45511</v>
      </c>
      <c r="BH43" s="37">
        <v>45523</v>
      </c>
      <c r="BI43" s="37">
        <v>45579</v>
      </c>
      <c r="BJ43" s="37">
        <v>45600</v>
      </c>
      <c r="BK43" s="37">
        <v>45607</v>
      </c>
      <c r="BL43" s="37">
        <v>45651</v>
      </c>
    </row>
    <row r="44" spans="1:64" ht="225" hidden="1">
      <c r="A44" s="18" t="s">
        <v>25</v>
      </c>
      <c r="B44" s="18" t="s">
        <v>26</v>
      </c>
      <c r="C44" s="13" t="s">
        <v>467</v>
      </c>
      <c r="D44" s="20" t="s">
        <v>224</v>
      </c>
      <c r="E44" s="13" t="s">
        <v>910</v>
      </c>
      <c r="F44" s="13" t="s">
        <v>911</v>
      </c>
      <c r="G44" s="20" t="s">
        <v>225</v>
      </c>
      <c r="H44" s="13" t="s">
        <v>44</v>
      </c>
      <c r="I44" s="11" t="s">
        <v>45</v>
      </c>
      <c r="J44" s="9" t="s">
        <v>46</v>
      </c>
      <c r="K44" s="13" t="s">
        <v>32</v>
      </c>
      <c r="L44" s="27">
        <v>15</v>
      </c>
      <c r="M44" s="22" t="s">
        <v>330</v>
      </c>
      <c r="N44" s="20" t="s">
        <v>331</v>
      </c>
      <c r="O44" s="28"/>
      <c r="P44" s="23">
        <v>45481</v>
      </c>
      <c r="Q44" s="8">
        <v>11</v>
      </c>
      <c r="R44" s="9">
        <v>10</v>
      </c>
      <c r="S44" s="31" t="s">
        <v>915</v>
      </c>
      <c r="T44" s="20" t="s">
        <v>332</v>
      </c>
      <c r="U44" s="20"/>
      <c r="V44" s="20"/>
      <c r="W44" s="20"/>
      <c r="X44" s="20"/>
      <c r="Y44" s="20"/>
      <c r="AV44" s="37">
        <v>45292</v>
      </c>
      <c r="AW44" s="40">
        <v>45299</v>
      </c>
      <c r="AX44" s="37">
        <v>45376</v>
      </c>
      <c r="AY44" s="37">
        <v>45379</v>
      </c>
      <c r="AZ44" s="37">
        <v>45380</v>
      </c>
      <c r="BA44" s="37">
        <v>45413</v>
      </c>
      <c r="BB44" s="37">
        <v>45425</v>
      </c>
      <c r="BC44" s="37">
        <v>45446</v>
      </c>
      <c r="BD44" s="37">
        <v>45453</v>
      </c>
      <c r="BE44" s="37">
        <v>45474</v>
      </c>
      <c r="BF44" s="37">
        <v>45493</v>
      </c>
      <c r="BG44" s="37">
        <v>45511</v>
      </c>
      <c r="BH44" s="37">
        <v>45523</v>
      </c>
      <c r="BI44" s="37">
        <v>45579</v>
      </c>
      <c r="BJ44" s="37">
        <v>45600</v>
      </c>
      <c r="BK44" s="37">
        <v>45607</v>
      </c>
      <c r="BL44" s="37">
        <v>45651</v>
      </c>
    </row>
    <row r="45" spans="1:64" ht="165">
      <c r="A45" s="18" t="s">
        <v>25</v>
      </c>
      <c r="B45" s="18" t="s">
        <v>26</v>
      </c>
      <c r="C45" s="20" t="s">
        <v>226</v>
      </c>
      <c r="D45" s="20" t="s">
        <v>227</v>
      </c>
      <c r="E45" s="9" t="s">
        <v>64</v>
      </c>
      <c r="F45" s="13" t="s">
        <v>911</v>
      </c>
      <c r="G45" s="20" t="s">
        <v>228</v>
      </c>
      <c r="H45" s="13" t="s">
        <v>200</v>
      </c>
      <c r="I45" s="11" t="s">
        <v>45</v>
      </c>
      <c r="J45" s="9" t="s">
        <v>146</v>
      </c>
      <c r="K45" s="13" t="s">
        <v>32</v>
      </c>
      <c r="L45" s="27">
        <v>15</v>
      </c>
      <c r="M45" s="22" t="s">
        <v>333</v>
      </c>
      <c r="N45" s="20" t="s">
        <v>334</v>
      </c>
      <c r="O45" s="28"/>
      <c r="P45" s="23">
        <v>45481</v>
      </c>
      <c r="Q45" s="8">
        <v>11</v>
      </c>
      <c r="R45" s="9">
        <v>10</v>
      </c>
      <c r="S45" s="31" t="s">
        <v>915</v>
      </c>
      <c r="T45" s="20" t="s">
        <v>335</v>
      </c>
      <c r="U45" s="20"/>
      <c r="V45" s="20"/>
      <c r="W45" s="20"/>
      <c r="X45" s="20"/>
      <c r="Y45" s="20"/>
      <c r="AV45" s="37">
        <v>45292</v>
      </c>
      <c r="AW45" s="40">
        <v>45299</v>
      </c>
      <c r="AX45" s="37">
        <v>45376</v>
      </c>
      <c r="AY45" s="37">
        <v>45379</v>
      </c>
      <c r="AZ45" s="37">
        <v>45380</v>
      </c>
      <c r="BA45" s="37">
        <v>45413</v>
      </c>
      <c r="BB45" s="37">
        <v>45425</v>
      </c>
      <c r="BC45" s="37">
        <v>45446</v>
      </c>
      <c r="BD45" s="37">
        <v>45453</v>
      </c>
      <c r="BE45" s="37">
        <v>45474</v>
      </c>
      <c r="BF45" s="37">
        <v>45493</v>
      </c>
      <c r="BG45" s="37">
        <v>45511</v>
      </c>
      <c r="BH45" s="37">
        <v>45523</v>
      </c>
      <c r="BI45" s="37">
        <v>45579</v>
      </c>
      <c r="BJ45" s="37">
        <v>45600</v>
      </c>
      <c r="BK45" s="37">
        <v>45607</v>
      </c>
      <c r="BL45" s="37">
        <v>45651</v>
      </c>
    </row>
    <row r="46" spans="1:64" ht="210" hidden="1">
      <c r="A46" s="18" t="s">
        <v>25</v>
      </c>
      <c r="B46" s="18" t="s">
        <v>26</v>
      </c>
      <c r="C46" s="20" t="s">
        <v>56</v>
      </c>
      <c r="D46" s="20" t="s">
        <v>211</v>
      </c>
      <c r="E46" s="13" t="s">
        <v>42</v>
      </c>
      <c r="F46" s="13" t="s">
        <v>911</v>
      </c>
      <c r="G46" s="20" t="s">
        <v>229</v>
      </c>
      <c r="H46" s="13" t="s">
        <v>59</v>
      </c>
      <c r="I46" s="11" t="s">
        <v>45</v>
      </c>
      <c r="J46" s="9" t="s">
        <v>46</v>
      </c>
      <c r="K46" s="13" t="s">
        <v>914</v>
      </c>
      <c r="L46" s="27">
        <v>15</v>
      </c>
      <c r="M46" s="22" t="s">
        <v>336</v>
      </c>
      <c r="N46" s="20" t="s">
        <v>337</v>
      </c>
      <c r="O46" s="28"/>
      <c r="P46" s="23">
        <v>45481</v>
      </c>
      <c r="Q46" s="8">
        <v>11</v>
      </c>
      <c r="R46" s="9">
        <v>10</v>
      </c>
      <c r="S46" s="31" t="s">
        <v>915</v>
      </c>
      <c r="T46" s="20" t="s">
        <v>338</v>
      </c>
      <c r="U46" s="20"/>
      <c r="V46" s="20"/>
      <c r="W46" s="20"/>
      <c r="X46" s="20"/>
      <c r="Y46" s="20"/>
    </row>
    <row r="47" spans="1:64" ht="180">
      <c r="A47" s="18" t="s">
        <v>25</v>
      </c>
      <c r="B47" s="18" t="s">
        <v>26</v>
      </c>
      <c r="C47" s="20" t="s">
        <v>900</v>
      </c>
      <c r="D47" s="20" t="s">
        <v>230</v>
      </c>
      <c r="E47" s="9" t="s">
        <v>64</v>
      </c>
      <c r="F47" s="9" t="s">
        <v>61</v>
      </c>
      <c r="G47" s="20" t="s">
        <v>231</v>
      </c>
      <c r="H47" s="13" t="s">
        <v>200</v>
      </c>
      <c r="I47" s="11" t="s">
        <v>45</v>
      </c>
      <c r="J47" s="9" t="s">
        <v>146</v>
      </c>
      <c r="K47" s="13" t="s">
        <v>914</v>
      </c>
      <c r="L47" s="27">
        <v>15</v>
      </c>
      <c r="M47" s="22" t="s">
        <v>339</v>
      </c>
      <c r="N47" s="20" t="s">
        <v>340</v>
      </c>
      <c r="O47" s="28"/>
      <c r="P47" s="23">
        <v>45481</v>
      </c>
      <c r="Q47" s="8">
        <v>11</v>
      </c>
      <c r="R47" s="9">
        <v>10</v>
      </c>
      <c r="S47" s="31" t="s">
        <v>915</v>
      </c>
      <c r="T47" s="20" t="s">
        <v>341</v>
      </c>
      <c r="U47" s="20"/>
      <c r="V47" s="20"/>
      <c r="W47" s="20"/>
      <c r="X47" s="20"/>
      <c r="Y47" s="20"/>
    </row>
    <row r="48" spans="1:64" ht="195" hidden="1">
      <c r="A48" s="18" t="s">
        <v>25</v>
      </c>
      <c r="B48" s="18" t="s">
        <v>26</v>
      </c>
      <c r="C48" s="13" t="s">
        <v>467</v>
      </c>
      <c r="D48" s="20" t="s">
        <v>232</v>
      </c>
      <c r="E48" s="13" t="s">
        <v>910</v>
      </c>
      <c r="F48" s="9" t="s">
        <v>61</v>
      </c>
      <c r="G48" s="20" t="s">
        <v>233</v>
      </c>
      <c r="H48" s="13" t="s">
        <v>234</v>
      </c>
      <c r="I48" s="11" t="s">
        <v>30</v>
      </c>
      <c r="J48" s="9" t="s">
        <v>161</v>
      </c>
      <c r="K48" s="13" t="s">
        <v>32</v>
      </c>
      <c r="L48" s="27">
        <v>15</v>
      </c>
      <c r="M48" s="22" t="s">
        <v>342</v>
      </c>
      <c r="N48" s="20" t="s">
        <v>343</v>
      </c>
      <c r="O48" s="28"/>
      <c r="P48" s="23">
        <v>45481</v>
      </c>
      <c r="Q48" s="8">
        <v>11</v>
      </c>
      <c r="R48" s="9">
        <v>10</v>
      </c>
      <c r="S48" s="31" t="s">
        <v>915</v>
      </c>
      <c r="T48" s="20" t="s">
        <v>344</v>
      </c>
      <c r="U48" s="20"/>
      <c r="V48" s="20"/>
      <c r="W48" s="20"/>
      <c r="X48" s="20"/>
      <c r="Y48" s="20"/>
    </row>
    <row r="49" spans="1:25" ht="180" hidden="1">
      <c r="A49" s="18" t="s">
        <v>25</v>
      </c>
      <c r="B49" s="18" t="s">
        <v>26</v>
      </c>
      <c r="C49" s="13" t="s">
        <v>899</v>
      </c>
      <c r="D49" s="20" t="s">
        <v>218</v>
      </c>
      <c r="E49" s="13" t="s">
        <v>42</v>
      </c>
      <c r="F49" s="13" t="s">
        <v>911</v>
      </c>
      <c r="G49" s="20" t="s">
        <v>235</v>
      </c>
      <c r="H49" s="13" t="s">
        <v>85</v>
      </c>
      <c r="I49" s="11" t="s">
        <v>30</v>
      </c>
      <c r="J49" s="19" t="s">
        <v>86</v>
      </c>
      <c r="K49" s="13" t="s">
        <v>914</v>
      </c>
      <c r="L49" s="27">
        <v>15</v>
      </c>
      <c r="M49" s="22" t="s">
        <v>345</v>
      </c>
      <c r="N49" s="20" t="s">
        <v>346</v>
      </c>
      <c r="O49" s="28"/>
      <c r="P49" s="23">
        <v>45481</v>
      </c>
      <c r="Q49" s="8">
        <v>11</v>
      </c>
      <c r="R49" s="9">
        <v>10</v>
      </c>
      <c r="S49" s="31" t="s">
        <v>915</v>
      </c>
      <c r="T49" s="20" t="s">
        <v>347</v>
      </c>
      <c r="U49" s="20"/>
      <c r="V49" s="20"/>
      <c r="W49" s="20"/>
      <c r="X49" s="20"/>
      <c r="Y49" s="20"/>
    </row>
    <row r="50" spans="1:25" ht="270" hidden="1">
      <c r="A50" s="18" t="s">
        <v>25</v>
      </c>
      <c r="B50" s="18" t="s">
        <v>26</v>
      </c>
      <c r="C50" s="13" t="s">
        <v>467</v>
      </c>
      <c r="D50" s="20" t="s">
        <v>236</v>
      </c>
      <c r="E50" s="13" t="s">
        <v>910</v>
      </c>
      <c r="F50" s="13" t="s">
        <v>911</v>
      </c>
      <c r="G50" s="20" t="s">
        <v>237</v>
      </c>
      <c r="H50" s="13" t="s">
        <v>49</v>
      </c>
      <c r="I50" s="11" t="s">
        <v>45</v>
      </c>
      <c r="J50" s="9" t="s">
        <v>46</v>
      </c>
      <c r="K50" s="13" t="s">
        <v>914</v>
      </c>
      <c r="L50" s="27">
        <v>15</v>
      </c>
      <c r="M50" s="22" t="s">
        <v>348</v>
      </c>
      <c r="N50" s="20" t="s">
        <v>349</v>
      </c>
      <c r="O50" s="28"/>
      <c r="P50" s="23">
        <v>45481</v>
      </c>
      <c r="Q50" s="8">
        <v>11</v>
      </c>
      <c r="R50" s="9">
        <v>10</v>
      </c>
      <c r="S50" s="31" t="s">
        <v>915</v>
      </c>
      <c r="T50" s="20" t="s">
        <v>350</v>
      </c>
      <c r="U50" s="20"/>
      <c r="V50" s="20"/>
      <c r="W50" s="20"/>
      <c r="X50" s="20"/>
      <c r="Y50" s="20"/>
    </row>
    <row r="51" spans="1:25" ht="225" hidden="1">
      <c r="A51" s="18" t="s">
        <v>25</v>
      </c>
      <c r="B51" s="18" t="s">
        <v>26</v>
      </c>
      <c r="C51" s="20" t="s">
        <v>905</v>
      </c>
      <c r="D51" s="20" t="s">
        <v>238</v>
      </c>
      <c r="E51" s="13" t="s">
        <v>42</v>
      </c>
      <c r="F51" s="13" t="s">
        <v>911</v>
      </c>
      <c r="G51" s="20" t="s">
        <v>239</v>
      </c>
      <c r="H51" s="13" t="s">
        <v>240</v>
      </c>
      <c r="I51" s="11" t="s">
        <v>45</v>
      </c>
      <c r="J51" s="9" t="s">
        <v>157</v>
      </c>
      <c r="K51" s="13" t="s">
        <v>914</v>
      </c>
      <c r="L51" s="27">
        <v>15</v>
      </c>
      <c r="M51" s="22" t="s">
        <v>351</v>
      </c>
      <c r="N51" s="20" t="s">
        <v>352</v>
      </c>
      <c r="O51" s="28"/>
      <c r="P51" s="23">
        <v>45481</v>
      </c>
      <c r="Q51" s="8">
        <v>11</v>
      </c>
      <c r="R51" s="9">
        <v>10</v>
      </c>
      <c r="S51" s="31" t="s">
        <v>915</v>
      </c>
      <c r="T51" s="20" t="s">
        <v>353</v>
      </c>
      <c r="U51" s="20"/>
      <c r="V51" s="20"/>
      <c r="W51" s="20"/>
      <c r="X51" s="20"/>
      <c r="Y51" s="20"/>
    </row>
    <row r="52" spans="1:25" ht="225" hidden="1">
      <c r="A52" s="18" t="s">
        <v>25</v>
      </c>
      <c r="B52" s="18" t="s">
        <v>26</v>
      </c>
      <c r="C52" s="13" t="s">
        <v>467</v>
      </c>
      <c r="D52" s="20" t="s">
        <v>241</v>
      </c>
      <c r="E52" s="13" t="s">
        <v>910</v>
      </c>
      <c r="F52" s="13" t="s">
        <v>911</v>
      </c>
      <c r="G52" s="20" t="s">
        <v>242</v>
      </c>
      <c r="H52" s="13" t="s">
        <v>44</v>
      </c>
      <c r="I52" s="11" t="s">
        <v>45</v>
      </c>
      <c r="J52" s="9" t="s">
        <v>46</v>
      </c>
      <c r="K52" s="13" t="s">
        <v>914</v>
      </c>
      <c r="L52" s="27">
        <v>15</v>
      </c>
      <c r="M52" s="22" t="s">
        <v>354</v>
      </c>
      <c r="N52" s="20" t="s">
        <v>355</v>
      </c>
      <c r="O52" s="28"/>
      <c r="P52" s="23">
        <v>45481</v>
      </c>
      <c r="Q52" s="8">
        <v>11</v>
      </c>
      <c r="R52" s="9">
        <v>10</v>
      </c>
      <c r="S52" s="31" t="s">
        <v>915</v>
      </c>
      <c r="T52" s="20" t="s">
        <v>356</v>
      </c>
      <c r="U52" s="20"/>
      <c r="V52" s="20"/>
      <c r="W52" s="20"/>
      <c r="X52" s="20"/>
      <c r="Y52" s="20"/>
    </row>
    <row r="53" spans="1:25" ht="225" hidden="1">
      <c r="A53" s="18" t="s">
        <v>25</v>
      </c>
      <c r="B53" s="18" t="s">
        <v>26</v>
      </c>
      <c r="C53" s="13" t="s">
        <v>899</v>
      </c>
      <c r="D53" s="20" t="s">
        <v>243</v>
      </c>
      <c r="E53" s="13" t="s">
        <v>42</v>
      </c>
      <c r="F53" s="13" t="s">
        <v>911</v>
      </c>
      <c r="G53" s="20" t="s">
        <v>244</v>
      </c>
      <c r="H53" s="13" t="s">
        <v>44</v>
      </c>
      <c r="I53" s="11" t="s">
        <v>45</v>
      </c>
      <c r="J53" s="9" t="s">
        <v>46</v>
      </c>
      <c r="K53" s="13" t="s">
        <v>914</v>
      </c>
      <c r="L53" s="27">
        <v>15</v>
      </c>
      <c r="M53" s="22" t="s">
        <v>357</v>
      </c>
      <c r="N53" s="20" t="s">
        <v>358</v>
      </c>
      <c r="O53" s="28"/>
      <c r="P53" s="23">
        <v>45481</v>
      </c>
      <c r="Q53" s="8">
        <v>11</v>
      </c>
      <c r="R53" s="9">
        <v>10</v>
      </c>
      <c r="S53" s="31" t="s">
        <v>915</v>
      </c>
      <c r="T53" s="13" t="s">
        <v>359</v>
      </c>
      <c r="U53" s="20"/>
      <c r="V53" s="20"/>
      <c r="W53" s="20"/>
      <c r="X53" s="20"/>
      <c r="Y53" s="20"/>
    </row>
    <row r="54" spans="1:25" ht="270" hidden="1">
      <c r="A54" s="18" t="s">
        <v>25</v>
      </c>
      <c r="B54" s="18" t="s">
        <v>26</v>
      </c>
      <c r="C54" s="13" t="s">
        <v>56</v>
      </c>
      <c r="D54" s="20" t="s">
        <v>245</v>
      </c>
      <c r="E54" s="13" t="s">
        <v>42</v>
      </c>
      <c r="F54" s="13" t="s">
        <v>912</v>
      </c>
      <c r="G54" s="20" t="s">
        <v>246</v>
      </c>
      <c r="H54" s="13" t="s">
        <v>247</v>
      </c>
      <c r="I54" s="11" t="s">
        <v>45</v>
      </c>
      <c r="J54" s="19" t="s">
        <v>153</v>
      </c>
      <c r="K54" s="13" t="s">
        <v>32</v>
      </c>
      <c r="L54" s="27">
        <v>15</v>
      </c>
      <c r="M54" s="22" t="s">
        <v>360</v>
      </c>
      <c r="N54" s="20" t="s">
        <v>361</v>
      </c>
      <c r="O54" s="28"/>
      <c r="P54" s="23">
        <v>45481</v>
      </c>
      <c r="Q54" s="8">
        <v>10</v>
      </c>
      <c r="R54" s="9">
        <v>9</v>
      </c>
      <c r="S54" s="31" t="s">
        <v>915</v>
      </c>
      <c r="T54" s="13" t="s">
        <v>362</v>
      </c>
      <c r="U54" s="20"/>
      <c r="V54" s="20"/>
      <c r="W54" s="20"/>
      <c r="X54" s="20"/>
      <c r="Y54" s="20"/>
    </row>
    <row r="55" spans="1:25" ht="150">
      <c r="A55" s="18" t="s">
        <v>25</v>
      </c>
      <c r="B55" s="18" t="s">
        <v>26</v>
      </c>
      <c r="C55" s="13" t="s">
        <v>467</v>
      </c>
      <c r="D55" s="20" t="s">
        <v>248</v>
      </c>
      <c r="E55" s="9" t="s">
        <v>64</v>
      </c>
      <c r="F55" s="13" t="s">
        <v>911</v>
      </c>
      <c r="G55" s="20" t="s">
        <v>249</v>
      </c>
      <c r="H55" s="13" t="s">
        <v>44</v>
      </c>
      <c r="I55" s="11" t="s">
        <v>45</v>
      </c>
      <c r="J55" s="9" t="s">
        <v>46</v>
      </c>
      <c r="K55" s="13" t="s">
        <v>32</v>
      </c>
      <c r="L55" s="27">
        <v>15</v>
      </c>
      <c r="M55" s="22" t="s">
        <v>363</v>
      </c>
      <c r="N55" s="20" t="s">
        <v>364</v>
      </c>
      <c r="O55" s="28"/>
      <c r="P55" s="23">
        <v>45481</v>
      </c>
      <c r="Q55" s="8">
        <v>10</v>
      </c>
      <c r="R55" s="9">
        <v>9</v>
      </c>
      <c r="S55" s="31" t="s">
        <v>915</v>
      </c>
      <c r="T55" s="20" t="s">
        <v>365</v>
      </c>
      <c r="U55" s="20"/>
      <c r="V55" s="20"/>
      <c r="W55" s="20"/>
      <c r="X55" s="20"/>
      <c r="Y55" s="20"/>
    </row>
    <row r="56" spans="1:25" ht="195" hidden="1">
      <c r="A56" s="18" t="s">
        <v>25</v>
      </c>
      <c r="B56" s="18" t="s">
        <v>26</v>
      </c>
      <c r="C56" s="20" t="s">
        <v>613</v>
      </c>
      <c r="D56" s="20" t="s">
        <v>250</v>
      </c>
      <c r="E56" s="13" t="s">
        <v>910</v>
      </c>
      <c r="F56" s="13" t="s">
        <v>911</v>
      </c>
      <c r="G56" s="20" t="s">
        <v>251</v>
      </c>
      <c r="H56" s="13" t="s">
        <v>85</v>
      </c>
      <c r="I56" s="11" t="s">
        <v>30</v>
      </c>
      <c r="J56" s="19" t="s">
        <v>86</v>
      </c>
      <c r="K56" s="13" t="s">
        <v>914</v>
      </c>
      <c r="L56" s="27">
        <v>15</v>
      </c>
      <c r="M56" s="22" t="s">
        <v>366</v>
      </c>
      <c r="N56" s="20" t="s">
        <v>367</v>
      </c>
      <c r="O56" s="28"/>
      <c r="P56" s="23">
        <v>45481</v>
      </c>
      <c r="Q56" s="8">
        <v>10</v>
      </c>
      <c r="R56" s="9">
        <v>9</v>
      </c>
      <c r="S56" s="31" t="s">
        <v>915</v>
      </c>
      <c r="T56" s="13" t="s">
        <v>368</v>
      </c>
      <c r="U56" s="20"/>
      <c r="V56" s="20"/>
      <c r="W56" s="20"/>
      <c r="X56" s="20"/>
      <c r="Y56" s="20"/>
    </row>
    <row r="57" spans="1:25" ht="240" hidden="1">
      <c r="A57" s="18" t="s">
        <v>25</v>
      </c>
      <c r="B57" s="18" t="s">
        <v>26</v>
      </c>
      <c r="C57" s="13" t="s">
        <v>70</v>
      </c>
      <c r="D57" s="20" t="s">
        <v>213</v>
      </c>
      <c r="E57" s="13" t="s">
        <v>910</v>
      </c>
      <c r="F57" s="9" t="s">
        <v>61</v>
      </c>
      <c r="G57" s="20" t="s">
        <v>252</v>
      </c>
      <c r="H57" s="13" t="s">
        <v>49</v>
      </c>
      <c r="I57" s="11" t="s">
        <v>45</v>
      </c>
      <c r="J57" s="9" t="s">
        <v>46</v>
      </c>
      <c r="K57" s="13" t="s">
        <v>914</v>
      </c>
      <c r="L57" s="27">
        <v>15</v>
      </c>
      <c r="M57" s="22" t="s">
        <v>369</v>
      </c>
      <c r="N57" s="20" t="s">
        <v>370</v>
      </c>
      <c r="O57" s="28"/>
      <c r="P57" s="23">
        <v>45481</v>
      </c>
      <c r="Q57" s="8">
        <v>10</v>
      </c>
      <c r="R57" s="9">
        <v>9</v>
      </c>
      <c r="S57" s="31" t="s">
        <v>915</v>
      </c>
      <c r="T57" s="13" t="s">
        <v>371</v>
      </c>
      <c r="U57" s="20"/>
      <c r="V57" s="20"/>
      <c r="W57" s="20"/>
      <c r="X57" s="20"/>
      <c r="Y57" s="20"/>
    </row>
    <row r="58" spans="1:25" ht="225" hidden="1">
      <c r="A58" s="18" t="s">
        <v>25</v>
      </c>
      <c r="B58" s="18" t="s">
        <v>26</v>
      </c>
      <c r="C58" s="13" t="s">
        <v>56</v>
      </c>
      <c r="D58" s="20" t="s">
        <v>253</v>
      </c>
      <c r="E58" s="13" t="s">
        <v>42</v>
      </c>
      <c r="F58" s="13" t="s">
        <v>911</v>
      </c>
      <c r="G58" s="20" t="s">
        <v>254</v>
      </c>
      <c r="H58" s="13" t="s">
        <v>44</v>
      </c>
      <c r="I58" s="11" t="s">
        <v>45</v>
      </c>
      <c r="J58" s="9" t="s">
        <v>46</v>
      </c>
      <c r="K58" s="13" t="s">
        <v>914</v>
      </c>
      <c r="L58" s="27">
        <v>15</v>
      </c>
      <c r="M58" s="22" t="s">
        <v>372</v>
      </c>
      <c r="N58" s="20" t="s">
        <v>373</v>
      </c>
      <c r="O58" s="28"/>
      <c r="P58" s="23">
        <v>45481</v>
      </c>
      <c r="Q58" s="8">
        <v>9</v>
      </c>
      <c r="R58" s="9">
        <v>8</v>
      </c>
      <c r="S58" s="31" t="s">
        <v>915</v>
      </c>
      <c r="T58" s="13" t="s">
        <v>374</v>
      </c>
      <c r="U58" s="20"/>
      <c r="V58" s="20"/>
      <c r="W58" s="20"/>
      <c r="X58" s="20"/>
      <c r="Y58" s="20"/>
    </row>
    <row r="59" spans="1:25" ht="135">
      <c r="A59" s="18" t="s">
        <v>25</v>
      </c>
      <c r="B59" s="18" t="s">
        <v>26</v>
      </c>
      <c r="C59" s="13" t="s">
        <v>485</v>
      </c>
      <c r="D59" s="20" t="s">
        <v>255</v>
      </c>
      <c r="E59" s="9" t="s">
        <v>64</v>
      </c>
      <c r="F59" s="20" t="s">
        <v>913</v>
      </c>
      <c r="G59" s="20" t="s">
        <v>256</v>
      </c>
      <c r="H59" s="13" t="s">
        <v>49</v>
      </c>
      <c r="I59" s="11" t="s">
        <v>45</v>
      </c>
      <c r="J59" s="9" t="s">
        <v>46</v>
      </c>
      <c r="K59" s="20" t="s">
        <v>914</v>
      </c>
      <c r="L59" s="27">
        <v>15</v>
      </c>
      <c r="M59" s="22" t="s">
        <v>375</v>
      </c>
      <c r="N59" s="20" t="s">
        <v>376</v>
      </c>
      <c r="O59" s="28"/>
      <c r="P59" s="23">
        <v>45481</v>
      </c>
      <c r="Q59" s="8">
        <v>9</v>
      </c>
      <c r="R59" s="9">
        <v>8</v>
      </c>
      <c r="S59" s="31" t="s">
        <v>915</v>
      </c>
      <c r="T59" s="20" t="s">
        <v>377</v>
      </c>
      <c r="U59" s="20"/>
      <c r="V59" s="20"/>
      <c r="W59" s="20"/>
      <c r="X59" s="20"/>
      <c r="Y59" s="20"/>
    </row>
    <row r="60" spans="1:25" ht="240" hidden="1">
      <c r="A60" s="18" t="s">
        <v>25</v>
      </c>
      <c r="B60" s="18" t="s">
        <v>26</v>
      </c>
      <c r="C60" s="20" t="s">
        <v>70</v>
      </c>
      <c r="D60" s="20" t="s">
        <v>71</v>
      </c>
      <c r="E60" s="20" t="s">
        <v>909</v>
      </c>
      <c r="F60" s="20" t="s">
        <v>913</v>
      </c>
      <c r="G60" s="20" t="s">
        <v>257</v>
      </c>
      <c r="H60" s="13" t="s">
        <v>49</v>
      </c>
      <c r="I60" s="11" t="s">
        <v>45</v>
      </c>
      <c r="J60" s="9" t="s">
        <v>46</v>
      </c>
      <c r="K60" s="20" t="s">
        <v>914</v>
      </c>
      <c r="L60" s="27">
        <v>15</v>
      </c>
      <c r="M60" s="22" t="s">
        <v>378</v>
      </c>
      <c r="N60" s="20" t="s">
        <v>379</v>
      </c>
      <c r="O60" s="28"/>
      <c r="P60" s="23">
        <v>45481</v>
      </c>
      <c r="Q60" s="8">
        <v>9</v>
      </c>
      <c r="R60" s="9">
        <v>8</v>
      </c>
      <c r="S60" s="31" t="s">
        <v>915</v>
      </c>
      <c r="T60" s="20" t="s">
        <v>380</v>
      </c>
      <c r="U60" s="20"/>
      <c r="V60" s="20"/>
      <c r="W60" s="20"/>
      <c r="X60" s="20"/>
      <c r="Y60" s="20"/>
    </row>
    <row r="61" spans="1:25" ht="255" hidden="1">
      <c r="A61" s="18" t="s">
        <v>25</v>
      </c>
      <c r="B61" s="18" t="s">
        <v>26</v>
      </c>
      <c r="C61" s="13" t="s">
        <v>485</v>
      </c>
      <c r="D61" s="20" t="s">
        <v>258</v>
      </c>
      <c r="E61" s="13" t="s">
        <v>42</v>
      </c>
      <c r="F61" s="20" t="s">
        <v>913</v>
      </c>
      <c r="G61" s="20" t="s">
        <v>259</v>
      </c>
      <c r="H61" s="13" t="s">
        <v>260</v>
      </c>
      <c r="I61" s="11" t="s">
        <v>45</v>
      </c>
      <c r="J61" s="9" t="s">
        <v>46</v>
      </c>
      <c r="K61" s="20" t="s">
        <v>914</v>
      </c>
      <c r="L61" s="27">
        <v>15</v>
      </c>
      <c r="M61" s="22" t="s">
        <v>381</v>
      </c>
      <c r="N61" s="20" t="s">
        <v>382</v>
      </c>
      <c r="O61" s="28"/>
      <c r="P61" s="23">
        <v>45481</v>
      </c>
      <c r="Q61" s="8">
        <v>9</v>
      </c>
      <c r="R61" s="9">
        <v>8</v>
      </c>
      <c r="S61" s="31" t="s">
        <v>915</v>
      </c>
      <c r="T61" s="13" t="s">
        <v>383</v>
      </c>
      <c r="U61" s="20"/>
      <c r="V61" s="20"/>
      <c r="W61" s="20"/>
      <c r="X61" s="20"/>
      <c r="Y61" s="20"/>
    </row>
    <row r="62" spans="1:25" ht="120">
      <c r="A62" s="18" t="s">
        <v>25</v>
      </c>
      <c r="B62" s="18" t="s">
        <v>26</v>
      </c>
      <c r="C62" s="13" t="s">
        <v>467</v>
      </c>
      <c r="D62" s="20" t="s">
        <v>261</v>
      </c>
      <c r="E62" s="9" t="s">
        <v>64</v>
      </c>
      <c r="F62" s="9" t="s">
        <v>61</v>
      </c>
      <c r="G62" s="20" t="s">
        <v>262</v>
      </c>
      <c r="H62" s="20" t="s">
        <v>263</v>
      </c>
      <c r="I62" s="11" t="s">
        <v>45</v>
      </c>
      <c r="J62" s="9" t="s">
        <v>146</v>
      </c>
      <c r="K62" s="13" t="s">
        <v>914</v>
      </c>
      <c r="L62" s="27">
        <v>15</v>
      </c>
      <c r="M62" s="22" t="s">
        <v>384</v>
      </c>
      <c r="N62" s="20" t="s">
        <v>385</v>
      </c>
      <c r="O62" s="28"/>
      <c r="P62" s="23">
        <v>45481</v>
      </c>
      <c r="Q62" s="8">
        <v>26</v>
      </c>
      <c r="R62" s="9">
        <v>25</v>
      </c>
      <c r="S62" s="29" t="s">
        <v>918</v>
      </c>
      <c r="T62" s="20" t="s">
        <v>386</v>
      </c>
      <c r="U62" s="20"/>
      <c r="V62" s="20"/>
      <c r="W62" s="20"/>
      <c r="X62" s="20"/>
      <c r="Y62" s="20"/>
    </row>
    <row r="63" spans="1:25" ht="150">
      <c r="A63" s="18" t="s">
        <v>25</v>
      </c>
      <c r="B63" s="18" t="s">
        <v>26</v>
      </c>
      <c r="C63" s="13" t="s">
        <v>467</v>
      </c>
      <c r="D63" s="20" t="s">
        <v>264</v>
      </c>
      <c r="E63" s="9" t="s">
        <v>64</v>
      </c>
      <c r="F63" s="13" t="s">
        <v>911</v>
      </c>
      <c r="G63" s="20" t="s">
        <v>265</v>
      </c>
      <c r="H63" s="13" t="s">
        <v>49</v>
      </c>
      <c r="I63" s="11" t="s">
        <v>45</v>
      </c>
      <c r="J63" s="9" t="s">
        <v>46</v>
      </c>
      <c r="K63" s="13" t="s">
        <v>32</v>
      </c>
      <c r="L63" s="27">
        <v>15</v>
      </c>
      <c r="M63" s="22" t="s">
        <v>387</v>
      </c>
      <c r="N63" s="20" t="s">
        <v>388</v>
      </c>
      <c r="O63" s="28"/>
      <c r="P63" s="23">
        <v>45481</v>
      </c>
      <c r="Q63" s="8">
        <v>25</v>
      </c>
      <c r="R63" s="9">
        <v>24</v>
      </c>
      <c r="S63" s="29" t="s">
        <v>918</v>
      </c>
      <c r="T63" s="20" t="s">
        <v>389</v>
      </c>
      <c r="U63" s="20"/>
      <c r="V63" s="20"/>
      <c r="W63" s="20"/>
      <c r="X63" s="20"/>
      <c r="Y63" s="20"/>
    </row>
    <row r="64" spans="1:25" ht="225" hidden="1">
      <c r="A64" s="18" t="s">
        <v>25</v>
      </c>
      <c r="B64" s="18" t="s">
        <v>26</v>
      </c>
      <c r="C64" s="20" t="s">
        <v>905</v>
      </c>
      <c r="D64" s="20" t="s">
        <v>266</v>
      </c>
      <c r="E64" s="20" t="s">
        <v>42</v>
      </c>
      <c r="F64" s="9" t="s">
        <v>61</v>
      </c>
      <c r="G64" s="20" t="s">
        <v>267</v>
      </c>
      <c r="H64" s="20" t="s">
        <v>268</v>
      </c>
      <c r="I64" s="11" t="s">
        <v>45</v>
      </c>
      <c r="J64" s="9" t="s">
        <v>157</v>
      </c>
      <c r="K64" s="13" t="s">
        <v>914</v>
      </c>
      <c r="L64" s="27">
        <v>15</v>
      </c>
      <c r="M64" s="22" t="s">
        <v>390</v>
      </c>
      <c r="N64" s="20" t="s">
        <v>391</v>
      </c>
      <c r="O64" s="28"/>
      <c r="P64" s="23">
        <v>45481</v>
      </c>
      <c r="Q64" s="8">
        <v>16</v>
      </c>
      <c r="R64" s="9">
        <v>15</v>
      </c>
      <c r="S64" s="29" t="s">
        <v>918</v>
      </c>
      <c r="T64" s="20" t="s">
        <v>392</v>
      </c>
      <c r="U64" s="20"/>
      <c r="V64" s="20"/>
      <c r="W64" s="20"/>
      <c r="X64" s="20"/>
      <c r="Y64" s="20"/>
    </row>
    <row r="65" spans="1:25" ht="180" hidden="1">
      <c r="A65" s="18" t="s">
        <v>25</v>
      </c>
      <c r="B65" s="18" t="s">
        <v>26</v>
      </c>
      <c r="C65" s="13" t="s">
        <v>485</v>
      </c>
      <c r="D65" s="20" t="s">
        <v>269</v>
      </c>
      <c r="E65" s="13" t="s">
        <v>910</v>
      </c>
      <c r="F65" s="9" t="s">
        <v>61</v>
      </c>
      <c r="G65" s="20" t="s">
        <v>270</v>
      </c>
      <c r="H65" s="20" t="s">
        <v>271</v>
      </c>
      <c r="I65" s="11" t="s">
        <v>45</v>
      </c>
      <c r="J65" s="9" t="s">
        <v>146</v>
      </c>
      <c r="K65" s="13" t="s">
        <v>914</v>
      </c>
      <c r="L65" s="27">
        <v>15</v>
      </c>
      <c r="M65" s="22" t="s">
        <v>393</v>
      </c>
      <c r="N65" s="20" t="s">
        <v>394</v>
      </c>
      <c r="O65" s="28"/>
      <c r="P65" s="23">
        <v>45481</v>
      </c>
      <c r="Q65" s="8">
        <v>16</v>
      </c>
      <c r="R65" s="9">
        <v>15</v>
      </c>
      <c r="S65" s="29" t="s">
        <v>918</v>
      </c>
      <c r="T65" s="20" t="s">
        <v>395</v>
      </c>
      <c r="U65" s="20"/>
      <c r="V65" s="20"/>
      <c r="W65" s="20"/>
      <c r="X65" s="20"/>
      <c r="Y65" s="20"/>
    </row>
    <row r="66" spans="1:25" ht="210" hidden="1">
      <c r="A66" s="18" t="s">
        <v>25</v>
      </c>
      <c r="B66" s="18" t="s">
        <v>26</v>
      </c>
      <c r="C66" s="20" t="s">
        <v>272</v>
      </c>
      <c r="D66" s="20" t="s">
        <v>273</v>
      </c>
      <c r="E66" s="20" t="s">
        <v>910</v>
      </c>
      <c r="F66" s="20" t="s">
        <v>913</v>
      </c>
      <c r="G66" s="20" t="s">
        <v>274</v>
      </c>
      <c r="H66" s="13" t="s">
        <v>275</v>
      </c>
      <c r="I66" s="11" t="s">
        <v>45</v>
      </c>
      <c r="J66" s="9" t="s">
        <v>157</v>
      </c>
      <c r="K66" s="20" t="s">
        <v>914</v>
      </c>
      <c r="L66" s="27">
        <v>15</v>
      </c>
      <c r="M66" s="22" t="s">
        <v>396</v>
      </c>
      <c r="N66" s="20" t="s">
        <v>397</v>
      </c>
      <c r="O66" s="28"/>
      <c r="P66" s="23">
        <v>45481</v>
      </c>
      <c r="Q66" s="8">
        <v>9</v>
      </c>
      <c r="R66" s="9">
        <v>8</v>
      </c>
      <c r="S66" s="31" t="s">
        <v>915</v>
      </c>
      <c r="T66" s="13" t="s">
        <v>398</v>
      </c>
      <c r="U66" s="20"/>
      <c r="V66" s="20"/>
      <c r="W66" s="20"/>
      <c r="X66" s="20"/>
      <c r="Y66" s="20"/>
    </row>
    <row r="67" spans="1:25" ht="300" hidden="1">
      <c r="A67" s="18" t="s">
        <v>25</v>
      </c>
      <c r="B67" s="18" t="s">
        <v>26</v>
      </c>
      <c r="C67" s="13" t="s">
        <v>899</v>
      </c>
      <c r="D67" s="20" t="s">
        <v>276</v>
      </c>
      <c r="E67" s="20" t="s">
        <v>42</v>
      </c>
      <c r="F67" s="13" t="s">
        <v>911</v>
      </c>
      <c r="G67" s="20" t="s">
        <v>277</v>
      </c>
      <c r="H67" s="20" t="s">
        <v>200</v>
      </c>
      <c r="I67" s="11" t="s">
        <v>45</v>
      </c>
      <c r="J67" s="9" t="s">
        <v>146</v>
      </c>
      <c r="K67" s="13" t="s">
        <v>32</v>
      </c>
      <c r="L67" s="27">
        <v>15</v>
      </c>
      <c r="M67" s="22" t="s">
        <v>399</v>
      </c>
      <c r="N67" s="20" t="s">
        <v>400</v>
      </c>
      <c r="O67" s="28"/>
      <c r="P67" s="23">
        <v>45481</v>
      </c>
      <c r="Q67" s="8">
        <v>23</v>
      </c>
      <c r="R67" s="9">
        <v>22</v>
      </c>
      <c r="S67" s="29" t="s">
        <v>918</v>
      </c>
      <c r="T67" s="20" t="s">
        <v>401</v>
      </c>
      <c r="U67" s="32"/>
      <c r="V67" s="20"/>
      <c r="W67" s="20"/>
      <c r="X67" s="20"/>
      <c r="Y67" s="20"/>
    </row>
    <row r="68" spans="1:25" ht="135">
      <c r="A68" s="18" t="s">
        <v>25</v>
      </c>
      <c r="B68" s="18" t="s">
        <v>26</v>
      </c>
      <c r="C68" s="13" t="s">
        <v>467</v>
      </c>
      <c r="D68" s="20" t="s">
        <v>402</v>
      </c>
      <c r="E68" s="9" t="s">
        <v>64</v>
      </c>
      <c r="F68" s="13" t="s">
        <v>911</v>
      </c>
      <c r="G68" s="20" t="s">
        <v>403</v>
      </c>
      <c r="H68" s="20" t="s">
        <v>69</v>
      </c>
      <c r="I68" s="11" t="s">
        <v>55</v>
      </c>
      <c r="J68" s="9" t="s">
        <v>55</v>
      </c>
      <c r="K68" s="13" t="s">
        <v>914</v>
      </c>
      <c r="L68" s="27">
        <v>15</v>
      </c>
      <c r="M68" s="22" t="s">
        <v>404</v>
      </c>
      <c r="N68" s="20" t="s">
        <v>405</v>
      </c>
      <c r="O68" s="28" t="s">
        <v>406</v>
      </c>
      <c r="P68" s="33">
        <v>45484</v>
      </c>
      <c r="Q68" s="8">
        <v>17</v>
      </c>
      <c r="R68" s="9">
        <v>16</v>
      </c>
      <c r="S68" s="29" t="s">
        <v>918</v>
      </c>
      <c r="T68" s="20" t="s">
        <v>407</v>
      </c>
      <c r="U68" s="32">
        <v>45476.402986111112</v>
      </c>
      <c r="V68" s="20"/>
      <c r="W68" s="20"/>
      <c r="X68" s="20"/>
      <c r="Y68" s="20"/>
    </row>
    <row r="69" spans="1:25" ht="165" hidden="1">
      <c r="A69" s="18" t="s">
        <v>25</v>
      </c>
      <c r="B69" s="18" t="s">
        <v>26</v>
      </c>
      <c r="C69" s="13" t="s">
        <v>467</v>
      </c>
      <c r="D69" s="20" t="s">
        <v>408</v>
      </c>
      <c r="E69" s="13" t="s">
        <v>42</v>
      </c>
      <c r="F69" s="9" t="s">
        <v>61</v>
      </c>
      <c r="G69" s="20" t="s">
        <v>409</v>
      </c>
      <c r="H69" s="20" t="s">
        <v>268</v>
      </c>
      <c r="I69" s="11" t="s">
        <v>45</v>
      </c>
      <c r="J69" s="9" t="s">
        <v>157</v>
      </c>
      <c r="K69" s="13" t="s">
        <v>914</v>
      </c>
      <c r="L69" s="27">
        <v>15</v>
      </c>
      <c r="M69" s="22" t="s">
        <v>410</v>
      </c>
      <c r="N69" s="20" t="s">
        <v>411</v>
      </c>
      <c r="O69" s="28"/>
      <c r="P69" s="23">
        <v>45481</v>
      </c>
      <c r="Q69" s="8">
        <v>21</v>
      </c>
      <c r="R69" s="9">
        <v>20</v>
      </c>
      <c r="S69" s="29" t="s">
        <v>918</v>
      </c>
      <c r="T69" s="20"/>
      <c r="U69" s="20"/>
      <c r="V69" s="20"/>
      <c r="W69" s="20"/>
      <c r="X69" s="20"/>
      <c r="Y69" s="20"/>
    </row>
    <row r="70" spans="1:25" ht="165" hidden="1">
      <c r="A70" s="18" t="s">
        <v>25</v>
      </c>
      <c r="B70" s="18" t="s">
        <v>26</v>
      </c>
      <c r="C70" s="13" t="s">
        <v>467</v>
      </c>
      <c r="D70" s="20" t="s">
        <v>412</v>
      </c>
      <c r="E70" s="13" t="s">
        <v>910</v>
      </c>
      <c r="F70" s="13" t="s">
        <v>911</v>
      </c>
      <c r="G70" s="20" t="s">
        <v>413</v>
      </c>
      <c r="H70" s="20" t="s">
        <v>69</v>
      </c>
      <c r="I70" s="11" t="s">
        <v>55</v>
      </c>
      <c r="J70" s="9" t="s">
        <v>55</v>
      </c>
      <c r="K70" s="13" t="s">
        <v>914</v>
      </c>
      <c r="L70" s="27">
        <v>15</v>
      </c>
      <c r="M70" s="22" t="s">
        <v>414</v>
      </c>
      <c r="N70" s="20" t="s">
        <v>415</v>
      </c>
      <c r="O70" s="28" t="s">
        <v>416</v>
      </c>
      <c r="P70" s="23">
        <v>45462</v>
      </c>
      <c r="Q70" s="8">
        <v>13</v>
      </c>
      <c r="R70" s="9">
        <v>12</v>
      </c>
      <c r="S70" s="29" t="s">
        <v>918</v>
      </c>
      <c r="T70" s="20" t="s">
        <v>417</v>
      </c>
      <c r="U70" s="23">
        <v>45459</v>
      </c>
      <c r="V70" s="20" t="s">
        <v>418</v>
      </c>
      <c r="W70" s="20" t="s">
        <v>419</v>
      </c>
      <c r="X70" s="20" t="s">
        <v>419</v>
      </c>
      <c r="Y70" s="26" t="s">
        <v>920</v>
      </c>
    </row>
    <row r="71" spans="1:25" ht="150" hidden="1">
      <c r="A71" s="18" t="s">
        <v>25</v>
      </c>
      <c r="B71" s="18" t="s">
        <v>26</v>
      </c>
      <c r="C71" s="13" t="s">
        <v>75</v>
      </c>
      <c r="D71" s="20" t="s">
        <v>420</v>
      </c>
      <c r="E71" s="13" t="s">
        <v>42</v>
      </c>
      <c r="F71" s="9" t="s">
        <v>61</v>
      </c>
      <c r="G71" s="20" t="s">
        <v>421</v>
      </c>
      <c r="H71" s="20" t="s">
        <v>422</v>
      </c>
      <c r="I71" s="11" t="s">
        <v>45</v>
      </c>
      <c r="J71" s="13" t="s">
        <v>153</v>
      </c>
      <c r="K71" s="13" t="s">
        <v>914</v>
      </c>
      <c r="L71" s="27">
        <v>15</v>
      </c>
      <c r="M71" s="22" t="s">
        <v>423</v>
      </c>
      <c r="N71" s="20" t="s">
        <v>424</v>
      </c>
      <c r="O71" s="28" t="s">
        <v>425</v>
      </c>
      <c r="P71" s="23">
        <v>45449</v>
      </c>
      <c r="Q71" s="8">
        <v>4</v>
      </c>
      <c r="R71" s="9">
        <v>3</v>
      </c>
      <c r="S71" s="29" t="s">
        <v>918</v>
      </c>
      <c r="T71" s="13" t="s">
        <v>426</v>
      </c>
      <c r="U71" s="32">
        <v>45449.542407407411</v>
      </c>
      <c r="V71" s="20" t="s">
        <v>418</v>
      </c>
      <c r="W71" s="20" t="s">
        <v>419</v>
      </c>
      <c r="X71" s="20" t="s">
        <v>419</v>
      </c>
      <c r="Y71" s="26" t="s">
        <v>919</v>
      </c>
    </row>
    <row r="72" spans="1:25" ht="150" hidden="1">
      <c r="A72" s="18" t="s">
        <v>25</v>
      </c>
      <c r="B72" s="18" t="s">
        <v>26</v>
      </c>
      <c r="C72" s="20" t="s">
        <v>898</v>
      </c>
      <c r="D72" s="20" t="s">
        <v>427</v>
      </c>
      <c r="E72" s="13" t="s">
        <v>910</v>
      </c>
      <c r="F72" s="13" t="s">
        <v>911</v>
      </c>
      <c r="G72" s="20" t="s">
        <v>428</v>
      </c>
      <c r="H72" s="20" t="s">
        <v>422</v>
      </c>
      <c r="I72" s="11" t="s">
        <v>45</v>
      </c>
      <c r="J72" s="13" t="s">
        <v>153</v>
      </c>
      <c r="K72" s="13" t="s">
        <v>914</v>
      </c>
      <c r="L72" s="27">
        <v>15</v>
      </c>
      <c r="M72" s="22" t="s">
        <v>429</v>
      </c>
      <c r="N72" s="32">
        <v>45447.229502314818</v>
      </c>
      <c r="O72" s="28" t="s">
        <v>430</v>
      </c>
      <c r="P72" s="23">
        <v>45448</v>
      </c>
      <c r="Q72" s="8">
        <v>3</v>
      </c>
      <c r="R72" s="9">
        <v>2</v>
      </c>
      <c r="S72" s="29" t="s">
        <v>918</v>
      </c>
      <c r="T72" s="20" t="s">
        <v>431</v>
      </c>
      <c r="U72" s="23">
        <v>45448</v>
      </c>
      <c r="V72" s="20" t="s">
        <v>418</v>
      </c>
      <c r="W72" s="20" t="s">
        <v>419</v>
      </c>
      <c r="X72" s="20" t="s">
        <v>419</v>
      </c>
      <c r="Y72" s="26" t="s">
        <v>920</v>
      </c>
    </row>
    <row r="73" spans="1:25" ht="150" hidden="1">
      <c r="A73" s="18" t="s">
        <v>25</v>
      </c>
      <c r="B73" s="18" t="s">
        <v>26</v>
      </c>
      <c r="C73" s="13" t="s">
        <v>70</v>
      </c>
      <c r="D73" s="20" t="s">
        <v>432</v>
      </c>
      <c r="E73" s="13" t="s">
        <v>910</v>
      </c>
      <c r="F73" s="13" t="s">
        <v>911</v>
      </c>
      <c r="G73" s="20" t="s">
        <v>433</v>
      </c>
      <c r="H73" s="13" t="s">
        <v>234</v>
      </c>
      <c r="I73" s="11" t="s">
        <v>30</v>
      </c>
      <c r="J73" s="9" t="s">
        <v>161</v>
      </c>
      <c r="K73" s="13" t="s">
        <v>32</v>
      </c>
      <c r="L73" s="27">
        <v>15</v>
      </c>
      <c r="M73" s="22" t="s">
        <v>434</v>
      </c>
      <c r="N73" s="20" t="s">
        <v>435</v>
      </c>
      <c r="O73" s="28" t="s">
        <v>436</v>
      </c>
      <c r="P73" s="23">
        <v>45470</v>
      </c>
      <c r="Q73" s="8">
        <v>18</v>
      </c>
      <c r="R73" s="9">
        <v>17</v>
      </c>
      <c r="S73" s="29" t="s">
        <v>918</v>
      </c>
      <c r="T73" s="20" t="s">
        <v>437</v>
      </c>
      <c r="U73" s="23">
        <v>45469</v>
      </c>
      <c r="V73" s="20" t="s">
        <v>418</v>
      </c>
      <c r="W73" s="20" t="s">
        <v>419</v>
      </c>
      <c r="X73" s="20" t="s">
        <v>419</v>
      </c>
      <c r="Y73" s="26" t="s">
        <v>40</v>
      </c>
    </row>
    <row r="74" spans="1:25" ht="180" hidden="1">
      <c r="A74" s="18" t="s">
        <v>25</v>
      </c>
      <c r="B74" s="18" t="s">
        <v>26</v>
      </c>
      <c r="C74" s="20" t="s">
        <v>900</v>
      </c>
      <c r="D74" s="20" t="s">
        <v>438</v>
      </c>
      <c r="E74" s="13" t="s">
        <v>909</v>
      </c>
      <c r="F74" s="13" t="s">
        <v>911</v>
      </c>
      <c r="G74" s="20" t="s">
        <v>439</v>
      </c>
      <c r="H74" s="20" t="s">
        <v>69</v>
      </c>
      <c r="I74" s="11" t="s">
        <v>55</v>
      </c>
      <c r="J74" s="9" t="s">
        <v>55</v>
      </c>
      <c r="K74" s="13" t="s">
        <v>914</v>
      </c>
      <c r="L74" s="27">
        <v>15</v>
      </c>
      <c r="M74" s="22" t="s">
        <v>442</v>
      </c>
      <c r="N74" s="20" t="s">
        <v>443</v>
      </c>
      <c r="O74" s="28" t="s">
        <v>444</v>
      </c>
      <c r="P74" s="23">
        <v>45462</v>
      </c>
      <c r="Q74" s="8">
        <v>8</v>
      </c>
      <c r="R74" s="9">
        <v>7</v>
      </c>
      <c r="S74" s="44" t="s">
        <v>918</v>
      </c>
      <c r="T74" s="13" t="s">
        <v>445</v>
      </c>
      <c r="U74" s="23">
        <v>45492</v>
      </c>
      <c r="V74" s="20" t="s">
        <v>418</v>
      </c>
      <c r="W74" s="20" t="s">
        <v>921</v>
      </c>
      <c r="X74" s="20" t="s">
        <v>419</v>
      </c>
      <c r="Y74" s="26" t="s">
        <v>922</v>
      </c>
    </row>
    <row r="75" spans="1:25" ht="150" hidden="1">
      <c r="A75" s="18" t="s">
        <v>25</v>
      </c>
      <c r="B75" s="18" t="s">
        <v>26</v>
      </c>
      <c r="C75" s="13" t="s">
        <v>903</v>
      </c>
      <c r="D75" s="20" t="s">
        <v>440</v>
      </c>
      <c r="E75" s="13" t="s">
        <v>42</v>
      </c>
      <c r="F75" s="13" t="s">
        <v>911</v>
      </c>
      <c r="G75" s="20" t="s">
        <v>441</v>
      </c>
      <c r="H75" s="13" t="s">
        <v>422</v>
      </c>
      <c r="I75" s="11" t="s">
        <v>45</v>
      </c>
      <c r="J75" s="13" t="s">
        <v>153</v>
      </c>
      <c r="K75" s="13" t="s">
        <v>914</v>
      </c>
      <c r="L75" s="27">
        <v>15</v>
      </c>
      <c r="M75" s="22" t="s">
        <v>446</v>
      </c>
      <c r="N75" s="20" t="s">
        <v>447</v>
      </c>
      <c r="O75" s="28" t="s">
        <v>448</v>
      </c>
      <c r="P75" s="23">
        <v>45460</v>
      </c>
      <c r="Q75" s="8">
        <v>6</v>
      </c>
      <c r="R75" s="9">
        <v>5</v>
      </c>
      <c r="S75" s="24" t="s">
        <v>916</v>
      </c>
      <c r="T75" s="13" t="s">
        <v>449</v>
      </c>
      <c r="U75" s="23">
        <v>45460</v>
      </c>
      <c r="V75" s="20" t="s">
        <v>418</v>
      </c>
      <c r="W75" s="20" t="s">
        <v>38</v>
      </c>
      <c r="X75" s="20" t="s">
        <v>419</v>
      </c>
      <c r="Y75" s="9"/>
    </row>
    <row r="76" spans="1:25" ht="150" hidden="1">
      <c r="A76" s="18" t="s">
        <v>25</v>
      </c>
      <c r="B76" s="18" t="s">
        <v>26</v>
      </c>
      <c r="C76" s="13" t="s">
        <v>903</v>
      </c>
      <c r="D76" s="20" t="s">
        <v>440</v>
      </c>
      <c r="E76" s="13" t="s">
        <v>42</v>
      </c>
      <c r="F76" s="13" t="s">
        <v>911</v>
      </c>
      <c r="G76" s="20" t="s">
        <v>450</v>
      </c>
      <c r="H76" s="13" t="s">
        <v>422</v>
      </c>
      <c r="I76" s="11" t="s">
        <v>45</v>
      </c>
      <c r="J76" s="13" t="s">
        <v>153</v>
      </c>
      <c r="K76" s="13" t="s">
        <v>914</v>
      </c>
      <c r="L76" s="27">
        <v>15</v>
      </c>
      <c r="M76" s="22" t="s">
        <v>451</v>
      </c>
      <c r="N76" s="20" t="s">
        <v>452</v>
      </c>
      <c r="O76" s="28" t="s">
        <v>453</v>
      </c>
      <c r="P76" s="23">
        <v>45460</v>
      </c>
      <c r="Q76" s="8">
        <v>5</v>
      </c>
      <c r="R76" s="9">
        <v>4</v>
      </c>
      <c r="S76" s="24" t="s">
        <v>916</v>
      </c>
      <c r="T76" s="20" t="s">
        <v>454</v>
      </c>
      <c r="U76" s="23">
        <v>45460</v>
      </c>
      <c r="V76" s="20" t="s">
        <v>418</v>
      </c>
      <c r="W76" s="20" t="s">
        <v>38</v>
      </c>
      <c r="X76" s="20" t="s">
        <v>419</v>
      </c>
      <c r="Y76" s="9"/>
    </row>
    <row r="77" spans="1:25" ht="150" hidden="1">
      <c r="A77" s="18" t="s">
        <v>25</v>
      </c>
      <c r="B77" s="18" t="s">
        <v>26</v>
      </c>
      <c r="C77" s="13" t="s">
        <v>897</v>
      </c>
      <c r="D77" s="20" t="s">
        <v>455</v>
      </c>
      <c r="E77" s="13" t="s">
        <v>42</v>
      </c>
      <c r="F77" s="9" t="s">
        <v>61</v>
      </c>
      <c r="G77" s="20" t="s">
        <v>456</v>
      </c>
      <c r="H77" s="13" t="s">
        <v>422</v>
      </c>
      <c r="I77" s="11" t="s">
        <v>45</v>
      </c>
      <c r="J77" s="13" t="s">
        <v>153</v>
      </c>
      <c r="K77" s="13" t="s">
        <v>914</v>
      </c>
      <c r="L77" s="27">
        <v>15</v>
      </c>
      <c r="M77" s="22" t="s">
        <v>457</v>
      </c>
      <c r="N77" s="20" t="s">
        <v>458</v>
      </c>
      <c r="O77" s="28" t="s">
        <v>459</v>
      </c>
      <c r="P77" s="23">
        <v>45460</v>
      </c>
      <c r="Q77" s="8">
        <v>4</v>
      </c>
      <c r="R77" s="9">
        <v>3</v>
      </c>
      <c r="S77" s="24" t="s">
        <v>916</v>
      </c>
      <c r="T77" s="20" t="s">
        <v>460</v>
      </c>
      <c r="U77" s="23">
        <v>45460</v>
      </c>
      <c r="V77" s="20" t="s">
        <v>418</v>
      </c>
      <c r="W77" s="20" t="s">
        <v>38</v>
      </c>
      <c r="X77" s="20" t="s">
        <v>419</v>
      </c>
      <c r="Y77" s="9"/>
    </row>
    <row r="78" spans="1:25" ht="180" hidden="1">
      <c r="A78" s="18" t="s">
        <v>25</v>
      </c>
      <c r="B78" s="18" t="s">
        <v>26</v>
      </c>
      <c r="C78" s="13" t="s">
        <v>899</v>
      </c>
      <c r="D78" s="20" t="s">
        <v>461</v>
      </c>
      <c r="E78" s="13" t="s">
        <v>910</v>
      </c>
      <c r="F78" s="13" t="s">
        <v>911</v>
      </c>
      <c r="G78" s="20" t="s">
        <v>462</v>
      </c>
      <c r="H78" s="20" t="s">
        <v>69</v>
      </c>
      <c r="I78" s="11" t="s">
        <v>55</v>
      </c>
      <c r="J78" s="9" t="s">
        <v>55</v>
      </c>
      <c r="K78" s="13" t="s">
        <v>914</v>
      </c>
      <c r="L78" s="27">
        <v>15</v>
      </c>
      <c r="M78" s="22" t="s">
        <v>463</v>
      </c>
      <c r="N78" s="20" t="s">
        <v>464</v>
      </c>
      <c r="O78" s="28" t="s">
        <v>465</v>
      </c>
      <c r="P78" s="23">
        <v>45479</v>
      </c>
      <c r="Q78" s="8">
        <v>11</v>
      </c>
      <c r="R78" s="9">
        <v>10</v>
      </c>
      <c r="S78" s="24" t="s">
        <v>916</v>
      </c>
      <c r="T78" s="20" t="s">
        <v>466</v>
      </c>
      <c r="U78" s="23">
        <v>45467</v>
      </c>
      <c r="V78" s="20" t="s">
        <v>418</v>
      </c>
      <c r="W78" s="13" t="s">
        <v>38</v>
      </c>
      <c r="X78" s="20" t="s">
        <v>419</v>
      </c>
      <c r="Y78" s="9"/>
    </row>
    <row r="79" spans="1:25" ht="165" hidden="1">
      <c r="A79" s="18" t="s">
        <v>25</v>
      </c>
      <c r="B79" s="18" t="s">
        <v>26</v>
      </c>
      <c r="C79" s="13" t="s">
        <v>467</v>
      </c>
      <c r="D79" s="20" t="s">
        <v>468</v>
      </c>
      <c r="E79" s="13" t="s">
        <v>910</v>
      </c>
      <c r="F79" s="13" t="s">
        <v>911</v>
      </c>
      <c r="G79" s="20" t="s">
        <v>469</v>
      </c>
      <c r="H79" s="20" t="s">
        <v>69</v>
      </c>
      <c r="I79" s="11" t="s">
        <v>55</v>
      </c>
      <c r="J79" s="9" t="s">
        <v>55</v>
      </c>
      <c r="K79" s="13" t="s">
        <v>914</v>
      </c>
      <c r="L79" s="27">
        <v>15</v>
      </c>
      <c r="M79" s="22" t="s">
        <v>470</v>
      </c>
      <c r="N79" s="20" t="s">
        <v>471</v>
      </c>
      <c r="O79" s="28" t="s">
        <v>472</v>
      </c>
      <c r="P79" s="23">
        <v>45475</v>
      </c>
      <c r="Q79" s="8">
        <v>5</v>
      </c>
      <c r="R79" s="9">
        <v>4</v>
      </c>
      <c r="S79" s="24" t="s">
        <v>916</v>
      </c>
      <c r="T79" s="13" t="s">
        <v>473</v>
      </c>
      <c r="U79" s="23">
        <v>45475</v>
      </c>
      <c r="V79" s="20" t="s">
        <v>418</v>
      </c>
      <c r="W79" s="13" t="s">
        <v>38</v>
      </c>
      <c r="X79" s="20" t="s">
        <v>419</v>
      </c>
      <c r="Y79" s="9"/>
    </row>
    <row r="80" spans="1:25" ht="195">
      <c r="A80" s="18" t="s">
        <v>25</v>
      </c>
      <c r="B80" s="18" t="s">
        <v>26</v>
      </c>
      <c r="C80" s="13" t="s">
        <v>75</v>
      </c>
      <c r="D80" s="20" t="s">
        <v>474</v>
      </c>
      <c r="E80" s="9" t="s">
        <v>64</v>
      </c>
      <c r="F80" s="9" t="s">
        <v>61</v>
      </c>
      <c r="G80" s="20" t="s">
        <v>475</v>
      </c>
      <c r="H80" s="13" t="s">
        <v>156</v>
      </c>
      <c r="I80" s="11" t="s">
        <v>45</v>
      </c>
      <c r="J80" s="9" t="s">
        <v>157</v>
      </c>
      <c r="K80" s="13" t="s">
        <v>914</v>
      </c>
      <c r="L80" s="27">
        <v>15</v>
      </c>
      <c r="M80" s="22" t="s">
        <v>478</v>
      </c>
      <c r="N80" s="20" t="s">
        <v>479</v>
      </c>
      <c r="O80" s="28"/>
      <c r="P80" s="23">
        <v>45481</v>
      </c>
      <c r="Q80" s="8">
        <v>26</v>
      </c>
      <c r="R80" s="9">
        <v>25</v>
      </c>
      <c r="S80" s="29" t="s">
        <v>918</v>
      </c>
      <c r="T80" s="35" t="s">
        <v>480</v>
      </c>
      <c r="U80" s="20"/>
      <c r="V80" s="20"/>
      <c r="W80" s="20"/>
      <c r="X80" s="20"/>
      <c r="Y80" s="20"/>
    </row>
    <row r="81" spans="1:25" ht="150">
      <c r="A81" s="18" t="s">
        <v>25</v>
      </c>
      <c r="B81" s="18" t="s">
        <v>26</v>
      </c>
      <c r="C81" s="13" t="s">
        <v>70</v>
      </c>
      <c r="D81" s="20" t="s">
        <v>476</v>
      </c>
      <c r="E81" s="9" t="s">
        <v>64</v>
      </c>
      <c r="F81" s="9" t="s">
        <v>61</v>
      </c>
      <c r="G81" s="20" t="s">
        <v>477</v>
      </c>
      <c r="H81" s="13" t="s">
        <v>156</v>
      </c>
      <c r="I81" s="11" t="s">
        <v>45</v>
      </c>
      <c r="J81" s="9" t="s">
        <v>157</v>
      </c>
      <c r="K81" s="13" t="s">
        <v>914</v>
      </c>
      <c r="L81" s="27">
        <v>15</v>
      </c>
      <c r="M81" s="22" t="s">
        <v>481</v>
      </c>
      <c r="N81" s="20" t="s">
        <v>482</v>
      </c>
      <c r="O81" s="28" t="s">
        <v>483</v>
      </c>
      <c r="P81" s="23">
        <v>45482</v>
      </c>
      <c r="Q81" s="8">
        <v>27</v>
      </c>
      <c r="R81" s="9">
        <v>26</v>
      </c>
      <c r="S81" s="34" t="s">
        <v>917</v>
      </c>
      <c r="T81" s="13" t="s">
        <v>484</v>
      </c>
      <c r="U81" s="23">
        <v>45481</v>
      </c>
      <c r="V81" s="13" t="s">
        <v>418</v>
      </c>
      <c r="W81" s="13" t="s">
        <v>38</v>
      </c>
      <c r="X81" s="13" t="s">
        <v>419</v>
      </c>
      <c r="Y81" s="26" t="s">
        <v>40</v>
      </c>
    </row>
    <row r="82" spans="1:25" ht="180" hidden="1">
      <c r="A82" s="18" t="s">
        <v>25</v>
      </c>
      <c r="B82" s="18" t="s">
        <v>26</v>
      </c>
      <c r="C82" s="13" t="s">
        <v>485</v>
      </c>
      <c r="D82" s="20" t="s">
        <v>486</v>
      </c>
      <c r="E82" s="13" t="s">
        <v>910</v>
      </c>
      <c r="F82" s="13" t="s">
        <v>911</v>
      </c>
      <c r="G82" s="20" t="s">
        <v>487</v>
      </c>
      <c r="H82" s="13" t="s">
        <v>247</v>
      </c>
      <c r="I82" s="11" t="s">
        <v>45</v>
      </c>
      <c r="J82" s="10" t="s">
        <v>153</v>
      </c>
      <c r="K82" s="13" t="s">
        <v>914</v>
      </c>
      <c r="L82" s="27">
        <v>15</v>
      </c>
      <c r="M82" s="22" t="s">
        <v>488</v>
      </c>
      <c r="N82" s="20" t="s">
        <v>489</v>
      </c>
      <c r="O82" s="28"/>
      <c r="P82" s="23">
        <v>45481</v>
      </c>
      <c r="Q82" s="8">
        <v>26</v>
      </c>
      <c r="R82" s="9">
        <v>25</v>
      </c>
      <c r="S82" s="29" t="s">
        <v>918</v>
      </c>
      <c r="T82" s="13" t="s">
        <v>490</v>
      </c>
      <c r="U82" s="20"/>
      <c r="V82" s="20"/>
      <c r="W82" s="20"/>
      <c r="X82" s="20"/>
      <c r="Y82" s="20"/>
    </row>
    <row r="83" spans="1:25" ht="150">
      <c r="A83" s="18" t="s">
        <v>25</v>
      </c>
      <c r="B83" s="18" t="s">
        <v>26</v>
      </c>
      <c r="C83" s="13" t="s">
        <v>491</v>
      </c>
      <c r="D83" s="20" t="s">
        <v>492</v>
      </c>
      <c r="E83" s="9" t="s">
        <v>64</v>
      </c>
      <c r="F83" s="9" t="s">
        <v>61</v>
      </c>
      <c r="G83" s="20" t="s">
        <v>493</v>
      </c>
      <c r="H83" s="13" t="s">
        <v>156</v>
      </c>
      <c r="I83" s="11" t="s">
        <v>45</v>
      </c>
      <c r="J83" s="9" t="s">
        <v>157</v>
      </c>
      <c r="K83" s="13" t="s">
        <v>914</v>
      </c>
      <c r="L83" s="27">
        <v>15</v>
      </c>
      <c r="M83" s="22" t="s">
        <v>509</v>
      </c>
      <c r="N83" s="20" t="s">
        <v>510</v>
      </c>
      <c r="O83" s="28"/>
      <c r="P83" s="23">
        <v>45481</v>
      </c>
      <c r="Q83" s="8">
        <v>25</v>
      </c>
      <c r="R83" s="9">
        <v>24</v>
      </c>
      <c r="S83" s="29" t="s">
        <v>918</v>
      </c>
      <c r="T83" s="13" t="s">
        <v>511</v>
      </c>
      <c r="U83" s="20"/>
      <c r="V83" s="20"/>
      <c r="W83" s="20"/>
      <c r="X83" s="20"/>
      <c r="Y83" s="20"/>
    </row>
    <row r="84" spans="1:25" ht="180" hidden="1">
      <c r="A84" s="18" t="s">
        <v>25</v>
      </c>
      <c r="B84" s="18" t="s">
        <v>26</v>
      </c>
      <c r="C84" s="13" t="s">
        <v>226</v>
      </c>
      <c r="D84" s="20" t="s">
        <v>494</v>
      </c>
      <c r="E84" s="13" t="s">
        <v>42</v>
      </c>
      <c r="F84" s="13" t="s">
        <v>911</v>
      </c>
      <c r="G84" s="20" t="s">
        <v>495</v>
      </c>
      <c r="H84" s="20" t="s">
        <v>85</v>
      </c>
      <c r="I84" s="11" t="s">
        <v>30</v>
      </c>
      <c r="J84" s="10" t="s">
        <v>86</v>
      </c>
      <c r="K84" s="13" t="s">
        <v>914</v>
      </c>
      <c r="L84" s="27">
        <v>15</v>
      </c>
      <c r="M84" s="22" t="s">
        <v>512</v>
      </c>
      <c r="N84" s="20" t="s">
        <v>513</v>
      </c>
      <c r="O84" s="28"/>
      <c r="P84" s="23">
        <v>45481</v>
      </c>
      <c r="Q84" s="8">
        <v>25</v>
      </c>
      <c r="R84" s="9">
        <v>24</v>
      </c>
      <c r="S84" s="29" t="s">
        <v>918</v>
      </c>
      <c r="T84" s="13" t="s">
        <v>514</v>
      </c>
      <c r="U84" s="20"/>
      <c r="V84" s="20"/>
      <c r="W84" s="20"/>
      <c r="X84" s="20"/>
      <c r="Y84" s="20"/>
    </row>
    <row r="85" spans="1:25" ht="270" hidden="1">
      <c r="A85" s="18" t="s">
        <v>25</v>
      </c>
      <c r="B85" s="18" t="s">
        <v>26</v>
      </c>
      <c r="C85" s="13" t="s">
        <v>467</v>
      </c>
      <c r="D85" s="20" t="s">
        <v>496</v>
      </c>
      <c r="E85" s="13" t="s">
        <v>909</v>
      </c>
      <c r="F85" s="13" t="s">
        <v>911</v>
      </c>
      <c r="G85" s="20" t="s">
        <v>497</v>
      </c>
      <c r="H85" s="20" t="s">
        <v>200</v>
      </c>
      <c r="I85" s="11" t="s">
        <v>45</v>
      </c>
      <c r="J85" s="9" t="s">
        <v>146</v>
      </c>
      <c r="K85" s="13" t="s">
        <v>32</v>
      </c>
      <c r="L85" s="27">
        <v>15</v>
      </c>
      <c r="M85" s="22" t="s">
        <v>515</v>
      </c>
      <c r="N85" s="20" t="s">
        <v>516</v>
      </c>
      <c r="O85" s="28"/>
      <c r="P85" s="23">
        <v>45481</v>
      </c>
      <c r="Q85" s="8">
        <v>25</v>
      </c>
      <c r="R85" s="9">
        <v>24</v>
      </c>
      <c r="S85" s="29" t="s">
        <v>918</v>
      </c>
      <c r="T85" s="13" t="s">
        <v>517</v>
      </c>
      <c r="U85" s="20"/>
      <c r="V85" s="20"/>
      <c r="W85" s="20"/>
      <c r="X85" s="20"/>
      <c r="Y85" s="20"/>
    </row>
    <row r="86" spans="1:25" ht="285" hidden="1">
      <c r="A86" s="18" t="s">
        <v>25</v>
      </c>
      <c r="B86" s="18" t="s">
        <v>26</v>
      </c>
      <c r="C86" s="13" t="s">
        <v>70</v>
      </c>
      <c r="D86" s="20" t="s">
        <v>432</v>
      </c>
      <c r="E86" s="13" t="s">
        <v>910</v>
      </c>
      <c r="F86" s="9" t="s">
        <v>61</v>
      </c>
      <c r="G86" s="20" t="s">
        <v>433</v>
      </c>
      <c r="H86" s="20" t="s">
        <v>268</v>
      </c>
      <c r="I86" s="11" t="s">
        <v>45</v>
      </c>
      <c r="J86" s="9" t="s">
        <v>157</v>
      </c>
      <c r="K86" s="13" t="s">
        <v>914</v>
      </c>
      <c r="L86" s="27">
        <v>15</v>
      </c>
      <c r="M86" s="22" t="s">
        <v>518</v>
      </c>
      <c r="N86" s="20" t="s">
        <v>519</v>
      </c>
      <c r="O86" s="28"/>
      <c r="P86" s="23">
        <v>45481</v>
      </c>
      <c r="Q86" s="8">
        <v>25</v>
      </c>
      <c r="R86" s="9">
        <v>24</v>
      </c>
      <c r="S86" s="29" t="s">
        <v>918</v>
      </c>
      <c r="T86" s="13" t="s">
        <v>520</v>
      </c>
      <c r="U86" s="20"/>
      <c r="V86" s="20"/>
      <c r="W86" s="20"/>
      <c r="X86" s="20"/>
      <c r="Y86" s="20"/>
    </row>
    <row r="87" spans="1:25" ht="285" hidden="1">
      <c r="A87" s="18" t="s">
        <v>25</v>
      </c>
      <c r="B87" s="18" t="s">
        <v>26</v>
      </c>
      <c r="C87" s="13" t="s">
        <v>70</v>
      </c>
      <c r="D87" s="20" t="s">
        <v>432</v>
      </c>
      <c r="E87" s="13" t="s">
        <v>910</v>
      </c>
      <c r="F87" s="9" t="s">
        <v>61</v>
      </c>
      <c r="G87" s="20" t="s">
        <v>433</v>
      </c>
      <c r="H87" s="20" t="s">
        <v>268</v>
      </c>
      <c r="I87" s="11" t="s">
        <v>45</v>
      </c>
      <c r="J87" s="9" t="s">
        <v>157</v>
      </c>
      <c r="K87" s="13" t="s">
        <v>914</v>
      </c>
      <c r="L87" s="27">
        <v>15</v>
      </c>
      <c r="M87" s="22" t="s">
        <v>521</v>
      </c>
      <c r="N87" s="20" t="s">
        <v>522</v>
      </c>
      <c r="O87" s="28"/>
      <c r="P87" s="23">
        <v>45481</v>
      </c>
      <c r="Q87" s="8">
        <v>25</v>
      </c>
      <c r="R87" s="9">
        <v>24</v>
      </c>
      <c r="S87" s="29" t="s">
        <v>918</v>
      </c>
      <c r="T87" s="13" t="s">
        <v>523</v>
      </c>
      <c r="U87" s="20"/>
      <c r="V87" s="20"/>
      <c r="W87" s="20"/>
      <c r="X87" s="20"/>
      <c r="Y87" s="20"/>
    </row>
    <row r="88" spans="1:25" ht="165">
      <c r="A88" s="18" t="s">
        <v>25</v>
      </c>
      <c r="B88" s="18" t="s">
        <v>26</v>
      </c>
      <c r="C88" s="20" t="s">
        <v>908</v>
      </c>
      <c r="D88" s="20" t="s">
        <v>498</v>
      </c>
      <c r="E88" s="9" t="s">
        <v>64</v>
      </c>
      <c r="F88" s="9" t="s">
        <v>61</v>
      </c>
      <c r="G88" s="20" t="s">
        <v>499</v>
      </c>
      <c r="H88" s="13" t="s">
        <v>156</v>
      </c>
      <c r="I88" s="11" t="s">
        <v>45</v>
      </c>
      <c r="J88" s="9" t="s">
        <v>157</v>
      </c>
      <c r="K88" s="13" t="s">
        <v>914</v>
      </c>
      <c r="L88" s="27">
        <v>15</v>
      </c>
      <c r="M88" s="22" t="s">
        <v>524</v>
      </c>
      <c r="N88" s="20" t="s">
        <v>525</v>
      </c>
      <c r="O88" s="28"/>
      <c r="P88" s="23">
        <v>45481</v>
      </c>
      <c r="Q88" s="8">
        <v>24</v>
      </c>
      <c r="R88" s="9">
        <v>23</v>
      </c>
      <c r="S88" s="29" t="s">
        <v>918</v>
      </c>
      <c r="T88" s="13" t="s">
        <v>526</v>
      </c>
      <c r="U88" s="20"/>
      <c r="V88" s="20"/>
      <c r="W88" s="20"/>
      <c r="X88" s="20"/>
      <c r="Y88" s="20"/>
    </row>
    <row r="89" spans="1:25" ht="150">
      <c r="A89" s="18" t="s">
        <v>25</v>
      </c>
      <c r="B89" s="18" t="s">
        <v>26</v>
      </c>
      <c r="C89" s="13" t="s">
        <v>500</v>
      </c>
      <c r="D89" s="20" t="s">
        <v>501</v>
      </c>
      <c r="E89" s="9" t="s">
        <v>64</v>
      </c>
      <c r="F89" s="9" t="s">
        <v>61</v>
      </c>
      <c r="G89" s="20" t="s">
        <v>502</v>
      </c>
      <c r="H89" s="13" t="s">
        <v>156</v>
      </c>
      <c r="I89" s="11" t="s">
        <v>45</v>
      </c>
      <c r="J89" s="9" t="s">
        <v>157</v>
      </c>
      <c r="K89" s="13" t="s">
        <v>914</v>
      </c>
      <c r="L89" s="27">
        <v>15</v>
      </c>
      <c r="M89" s="22" t="s">
        <v>527</v>
      </c>
      <c r="N89" s="20" t="s">
        <v>528</v>
      </c>
      <c r="O89" s="28"/>
      <c r="P89" s="23">
        <v>45481</v>
      </c>
      <c r="Q89" s="8">
        <v>24</v>
      </c>
      <c r="R89" s="9">
        <v>23</v>
      </c>
      <c r="S89" s="29" t="s">
        <v>918</v>
      </c>
      <c r="T89" s="13" t="s">
        <v>529</v>
      </c>
      <c r="U89" s="20"/>
      <c r="V89" s="20"/>
      <c r="W89" s="20"/>
      <c r="X89" s="20"/>
      <c r="Y89" s="20"/>
    </row>
    <row r="90" spans="1:25" ht="210">
      <c r="A90" s="18" t="s">
        <v>25</v>
      </c>
      <c r="B90" s="18" t="s">
        <v>26</v>
      </c>
      <c r="C90" s="13" t="s">
        <v>503</v>
      </c>
      <c r="D90" s="20" t="s">
        <v>504</v>
      </c>
      <c r="E90" s="9" t="s">
        <v>64</v>
      </c>
      <c r="F90" s="9" t="s">
        <v>61</v>
      </c>
      <c r="G90" s="20" t="s">
        <v>505</v>
      </c>
      <c r="H90" s="13" t="s">
        <v>156</v>
      </c>
      <c r="I90" s="11" t="s">
        <v>45</v>
      </c>
      <c r="J90" s="9" t="s">
        <v>157</v>
      </c>
      <c r="K90" s="13" t="s">
        <v>914</v>
      </c>
      <c r="L90" s="27">
        <v>15</v>
      </c>
      <c r="M90" s="22" t="s">
        <v>530</v>
      </c>
      <c r="N90" s="20" t="s">
        <v>531</v>
      </c>
      <c r="O90" s="28"/>
      <c r="P90" s="23">
        <v>45481</v>
      </c>
      <c r="Q90" s="8">
        <v>24</v>
      </c>
      <c r="R90" s="9">
        <v>23</v>
      </c>
      <c r="S90" s="29" t="s">
        <v>918</v>
      </c>
      <c r="T90" s="13" t="s">
        <v>532</v>
      </c>
      <c r="U90" s="20"/>
      <c r="V90" s="20"/>
      <c r="W90" s="20"/>
      <c r="X90" s="20"/>
      <c r="Y90" s="20"/>
    </row>
    <row r="91" spans="1:25" ht="150">
      <c r="A91" s="18" t="s">
        <v>25</v>
      </c>
      <c r="B91" s="18" t="s">
        <v>26</v>
      </c>
      <c r="C91" s="20" t="s">
        <v>908</v>
      </c>
      <c r="D91" s="20" t="s">
        <v>498</v>
      </c>
      <c r="E91" s="9" t="s">
        <v>64</v>
      </c>
      <c r="F91" s="9" t="s">
        <v>61</v>
      </c>
      <c r="G91" s="20" t="s">
        <v>506</v>
      </c>
      <c r="H91" s="13" t="s">
        <v>156</v>
      </c>
      <c r="I91" s="11" t="s">
        <v>45</v>
      </c>
      <c r="J91" s="9" t="s">
        <v>157</v>
      </c>
      <c r="K91" s="13" t="s">
        <v>914</v>
      </c>
      <c r="L91" s="27">
        <v>15</v>
      </c>
      <c r="M91" s="35" t="s">
        <v>533</v>
      </c>
      <c r="N91" s="20" t="s">
        <v>534</v>
      </c>
      <c r="O91" s="28"/>
      <c r="P91" s="23">
        <v>45481</v>
      </c>
      <c r="Q91" s="12">
        <v>24</v>
      </c>
      <c r="R91" s="13">
        <v>23</v>
      </c>
      <c r="S91" s="29" t="s">
        <v>918</v>
      </c>
      <c r="T91" s="13" t="s">
        <v>535</v>
      </c>
      <c r="U91" s="20"/>
      <c r="V91" s="20"/>
      <c r="W91" s="20"/>
      <c r="X91" s="20"/>
      <c r="Y91" s="20"/>
    </row>
    <row r="92" spans="1:25" ht="150" hidden="1">
      <c r="A92" s="18" t="s">
        <v>25</v>
      </c>
      <c r="B92" s="18" t="s">
        <v>26</v>
      </c>
      <c r="C92" s="13" t="s">
        <v>205</v>
      </c>
      <c r="D92" s="20" t="s">
        <v>507</v>
      </c>
      <c r="E92" s="13" t="s">
        <v>42</v>
      </c>
      <c r="F92" s="9" t="s">
        <v>61</v>
      </c>
      <c r="G92" s="20" t="s">
        <v>508</v>
      </c>
      <c r="H92" s="13" t="s">
        <v>156</v>
      </c>
      <c r="I92" s="11" t="s">
        <v>45</v>
      </c>
      <c r="J92" s="9" t="s">
        <v>157</v>
      </c>
      <c r="K92" s="13" t="s">
        <v>914</v>
      </c>
      <c r="L92" s="27">
        <v>15</v>
      </c>
      <c r="M92" s="22" t="s">
        <v>536</v>
      </c>
      <c r="N92" s="20" t="s">
        <v>537</v>
      </c>
      <c r="O92" s="28"/>
      <c r="P92" s="23">
        <v>45482</v>
      </c>
      <c r="Q92" s="8">
        <v>25</v>
      </c>
      <c r="R92" s="9">
        <v>24</v>
      </c>
      <c r="S92" s="29" t="s">
        <v>918</v>
      </c>
      <c r="T92" s="20" t="s">
        <v>538</v>
      </c>
      <c r="U92" s="20"/>
      <c r="V92" s="20"/>
      <c r="W92" s="20"/>
      <c r="X92" s="20"/>
      <c r="Y92" s="20"/>
    </row>
    <row r="93" spans="1:25" ht="105">
      <c r="A93" s="18" t="s">
        <v>25</v>
      </c>
      <c r="B93" s="18" t="s">
        <v>26</v>
      </c>
      <c r="C93" s="20" t="s">
        <v>905</v>
      </c>
      <c r="D93" s="20" t="s">
        <v>539</v>
      </c>
      <c r="E93" s="9" t="s">
        <v>64</v>
      </c>
      <c r="F93" s="9" t="s">
        <v>61</v>
      </c>
      <c r="G93" s="20" t="s">
        <v>540</v>
      </c>
      <c r="H93" s="13" t="s">
        <v>156</v>
      </c>
      <c r="I93" s="11" t="s">
        <v>45</v>
      </c>
      <c r="J93" s="9" t="s">
        <v>157</v>
      </c>
      <c r="K93" s="13" t="s">
        <v>914</v>
      </c>
      <c r="L93" s="27">
        <v>15</v>
      </c>
      <c r="M93" s="22" t="s">
        <v>543</v>
      </c>
      <c r="N93" s="20" t="s">
        <v>544</v>
      </c>
      <c r="O93" s="28" t="s">
        <v>545</v>
      </c>
      <c r="P93" s="33">
        <v>45482</v>
      </c>
      <c r="Q93" s="8">
        <v>24</v>
      </c>
      <c r="R93" s="9">
        <v>23</v>
      </c>
      <c r="S93" s="34" t="s">
        <v>917</v>
      </c>
      <c r="T93" s="13" t="s">
        <v>546</v>
      </c>
      <c r="U93" s="23">
        <v>45481</v>
      </c>
      <c r="V93" s="13" t="s">
        <v>418</v>
      </c>
      <c r="W93" s="13" t="s">
        <v>38</v>
      </c>
      <c r="X93" s="13" t="s">
        <v>419</v>
      </c>
      <c r="Y93" s="26" t="s">
        <v>40</v>
      </c>
    </row>
    <row r="94" spans="1:25" ht="285" hidden="1">
      <c r="A94" s="18" t="s">
        <v>25</v>
      </c>
      <c r="B94" s="18" t="s">
        <v>26</v>
      </c>
      <c r="C94" s="13" t="s">
        <v>205</v>
      </c>
      <c r="D94" s="20" t="s">
        <v>541</v>
      </c>
      <c r="E94" s="13" t="s">
        <v>909</v>
      </c>
      <c r="F94" s="9" t="s">
        <v>61</v>
      </c>
      <c r="G94" s="20" t="s">
        <v>542</v>
      </c>
      <c r="H94" s="20" t="s">
        <v>268</v>
      </c>
      <c r="I94" s="11" t="s">
        <v>45</v>
      </c>
      <c r="J94" s="9" t="s">
        <v>157</v>
      </c>
      <c r="K94" s="13" t="s">
        <v>914</v>
      </c>
      <c r="L94" s="27">
        <v>15</v>
      </c>
      <c r="M94" s="22" t="s">
        <v>547</v>
      </c>
      <c r="N94" s="20" t="s">
        <v>548</v>
      </c>
      <c r="O94" s="28"/>
      <c r="P94" s="23">
        <v>45481</v>
      </c>
      <c r="Q94" s="8">
        <v>23</v>
      </c>
      <c r="R94" s="9">
        <v>22</v>
      </c>
      <c r="S94" s="29" t="s">
        <v>918</v>
      </c>
      <c r="T94" s="13" t="s">
        <v>549</v>
      </c>
      <c r="U94" s="20"/>
      <c r="V94" s="20"/>
      <c r="W94" s="20"/>
      <c r="X94" s="20"/>
      <c r="Y94" s="20"/>
    </row>
    <row r="95" spans="1:25" ht="270" hidden="1">
      <c r="A95" s="18" t="s">
        <v>25</v>
      </c>
      <c r="B95" s="18" t="s">
        <v>26</v>
      </c>
      <c r="C95" s="13" t="s">
        <v>467</v>
      </c>
      <c r="D95" s="20" t="s">
        <v>496</v>
      </c>
      <c r="E95" s="13" t="s">
        <v>909</v>
      </c>
      <c r="F95" s="13" t="s">
        <v>911</v>
      </c>
      <c r="G95" s="20" t="s">
        <v>550</v>
      </c>
      <c r="H95" s="20" t="s">
        <v>200</v>
      </c>
      <c r="I95" s="11" t="s">
        <v>45</v>
      </c>
      <c r="J95" s="9" t="s">
        <v>146</v>
      </c>
      <c r="K95" s="13" t="s">
        <v>32</v>
      </c>
      <c r="L95" s="27">
        <v>15</v>
      </c>
      <c r="M95" s="22" t="s">
        <v>573</v>
      </c>
      <c r="N95" s="20" t="s">
        <v>574</v>
      </c>
      <c r="O95" s="28"/>
      <c r="P95" s="23">
        <v>45481</v>
      </c>
      <c r="Q95" s="8">
        <v>23</v>
      </c>
      <c r="R95" s="9">
        <v>22</v>
      </c>
      <c r="S95" s="29" t="s">
        <v>918</v>
      </c>
      <c r="T95" s="13" t="s">
        <v>575</v>
      </c>
      <c r="U95" s="20"/>
      <c r="V95" s="20"/>
      <c r="W95" s="20"/>
      <c r="X95" s="20"/>
      <c r="Y95" s="20"/>
    </row>
    <row r="96" spans="1:25" ht="225">
      <c r="A96" s="18" t="s">
        <v>25</v>
      </c>
      <c r="B96" s="18" t="s">
        <v>26</v>
      </c>
      <c r="C96" s="13" t="s">
        <v>75</v>
      </c>
      <c r="D96" s="20" t="s">
        <v>551</v>
      </c>
      <c r="E96" s="9" t="s">
        <v>64</v>
      </c>
      <c r="F96" s="9" t="s">
        <v>61</v>
      </c>
      <c r="G96" s="20" t="s">
        <v>552</v>
      </c>
      <c r="H96" s="13" t="s">
        <v>156</v>
      </c>
      <c r="I96" s="11" t="s">
        <v>45</v>
      </c>
      <c r="J96" s="9" t="s">
        <v>157</v>
      </c>
      <c r="K96" s="13" t="s">
        <v>914</v>
      </c>
      <c r="L96" s="27">
        <v>15</v>
      </c>
      <c r="M96" s="22" t="s">
        <v>576</v>
      </c>
      <c r="N96" s="20" t="s">
        <v>577</v>
      </c>
      <c r="O96" s="28"/>
      <c r="P96" s="23">
        <v>45481</v>
      </c>
      <c r="Q96" s="8">
        <v>23</v>
      </c>
      <c r="R96" s="9">
        <v>22</v>
      </c>
      <c r="S96" s="29" t="s">
        <v>918</v>
      </c>
      <c r="T96" s="13" t="s">
        <v>578</v>
      </c>
      <c r="U96" s="20"/>
      <c r="V96" s="20"/>
      <c r="W96" s="20"/>
      <c r="X96" s="20"/>
      <c r="Y96" s="20"/>
    </row>
    <row r="97" spans="1:25" ht="270" hidden="1">
      <c r="A97" s="18" t="s">
        <v>25</v>
      </c>
      <c r="B97" s="18" t="s">
        <v>26</v>
      </c>
      <c r="C97" s="13" t="s">
        <v>553</v>
      </c>
      <c r="D97" s="20" t="s">
        <v>554</v>
      </c>
      <c r="E97" s="20" t="s">
        <v>909</v>
      </c>
      <c r="F97" s="9" t="s">
        <v>61</v>
      </c>
      <c r="G97" s="20" t="s">
        <v>555</v>
      </c>
      <c r="H97" s="13" t="s">
        <v>156</v>
      </c>
      <c r="I97" s="11" t="s">
        <v>45</v>
      </c>
      <c r="J97" s="9" t="s">
        <v>157</v>
      </c>
      <c r="K97" s="13" t="s">
        <v>914</v>
      </c>
      <c r="L97" s="27">
        <v>15</v>
      </c>
      <c r="M97" s="22" t="s">
        <v>579</v>
      </c>
      <c r="N97" s="20" t="s">
        <v>580</v>
      </c>
      <c r="O97" s="28"/>
      <c r="P97" s="23">
        <v>45481</v>
      </c>
      <c r="Q97" s="8">
        <v>23</v>
      </c>
      <c r="R97" s="9">
        <v>22</v>
      </c>
      <c r="S97" s="29" t="s">
        <v>918</v>
      </c>
      <c r="T97" s="13" t="s">
        <v>581</v>
      </c>
      <c r="U97" s="20"/>
      <c r="V97" s="20"/>
      <c r="W97" s="20"/>
      <c r="X97" s="20"/>
      <c r="Y97" s="20"/>
    </row>
    <row r="98" spans="1:25" ht="225">
      <c r="A98" s="18" t="s">
        <v>25</v>
      </c>
      <c r="B98" s="18" t="s">
        <v>26</v>
      </c>
      <c r="C98" s="13" t="s">
        <v>75</v>
      </c>
      <c r="D98" s="20" t="s">
        <v>556</v>
      </c>
      <c r="E98" s="9" t="s">
        <v>64</v>
      </c>
      <c r="F98" s="9" t="s">
        <v>61</v>
      </c>
      <c r="G98" s="20" t="s">
        <v>557</v>
      </c>
      <c r="H98" s="13" t="s">
        <v>156</v>
      </c>
      <c r="I98" s="11" t="s">
        <v>45</v>
      </c>
      <c r="J98" s="9" t="s">
        <v>157</v>
      </c>
      <c r="K98" s="13" t="s">
        <v>914</v>
      </c>
      <c r="L98" s="27">
        <v>15</v>
      </c>
      <c r="M98" s="22" t="s">
        <v>582</v>
      </c>
      <c r="N98" s="20" t="s">
        <v>583</v>
      </c>
      <c r="O98" s="28" t="s">
        <v>584</v>
      </c>
      <c r="P98" s="23">
        <v>45481</v>
      </c>
      <c r="Q98" s="8">
        <v>23</v>
      </c>
      <c r="R98" s="9">
        <v>22</v>
      </c>
      <c r="S98" s="29" t="s">
        <v>918</v>
      </c>
      <c r="T98" s="13" t="s">
        <v>585</v>
      </c>
      <c r="U98" s="23">
        <v>45481</v>
      </c>
      <c r="V98" s="20"/>
      <c r="W98" s="20"/>
      <c r="X98" s="20"/>
      <c r="Y98" s="20"/>
    </row>
    <row r="99" spans="1:25" ht="270" hidden="1">
      <c r="A99" s="18" t="s">
        <v>25</v>
      </c>
      <c r="B99" s="18" t="s">
        <v>26</v>
      </c>
      <c r="C99" s="13" t="s">
        <v>467</v>
      </c>
      <c r="D99" s="20" t="s">
        <v>558</v>
      </c>
      <c r="E99" s="13" t="s">
        <v>42</v>
      </c>
      <c r="F99" s="13" t="s">
        <v>911</v>
      </c>
      <c r="G99" s="20" t="s">
        <v>559</v>
      </c>
      <c r="H99" s="13" t="s">
        <v>560</v>
      </c>
      <c r="I99" s="11" t="s">
        <v>55</v>
      </c>
      <c r="J99" s="9" t="s">
        <v>55</v>
      </c>
      <c r="K99" s="13" t="s">
        <v>914</v>
      </c>
      <c r="L99" s="27">
        <v>15</v>
      </c>
      <c r="M99" s="22" t="s">
        <v>586</v>
      </c>
      <c r="N99" s="20" t="s">
        <v>587</v>
      </c>
      <c r="O99" s="28"/>
      <c r="P99" s="23">
        <v>45481</v>
      </c>
      <c r="Q99" s="8">
        <v>23</v>
      </c>
      <c r="R99" s="9">
        <v>22</v>
      </c>
      <c r="S99" s="29" t="s">
        <v>918</v>
      </c>
      <c r="T99" s="13" t="s">
        <v>588</v>
      </c>
      <c r="U99" s="20"/>
      <c r="V99" s="20"/>
      <c r="W99" s="20"/>
      <c r="X99" s="20"/>
      <c r="Y99" s="20"/>
    </row>
    <row r="100" spans="1:25" ht="195" hidden="1">
      <c r="A100" s="18" t="s">
        <v>25</v>
      </c>
      <c r="B100" s="18" t="s">
        <v>26</v>
      </c>
      <c r="C100" s="13" t="s">
        <v>896</v>
      </c>
      <c r="D100" s="20" t="s">
        <v>561</v>
      </c>
      <c r="E100" s="13" t="s">
        <v>910</v>
      </c>
      <c r="F100" s="13" t="s">
        <v>911</v>
      </c>
      <c r="G100" s="20" t="s">
        <v>562</v>
      </c>
      <c r="H100" s="13" t="s">
        <v>145</v>
      </c>
      <c r="I100" s="11" t="s">
        <v>45</v>
      </c>
      <c r="J100" s="9" t="s">
        <v>146</v>
      </c>
      <c r="K100" s="13" t="s">
        <v>914</v>
      </c>
      <c r="L100" s="27">
        <v>15</v>
      </c>
      <c r="M100" s="22" t="s">
        <v>589</v>
      </c>
      <c r="N100" s="20" t="s">
        <v>590</v>
      </c>
      <c r="O100" s="28"/>
      <c r="P100" s="23">
        <v>45481</v>
      </c>
      <c r="Q100" s="8">
        <v>21</v>
      </c>
      <c r="R100" s="9">
        <v>20</v>
      </c>
      <c r="S100" s="29" t="s">
        <v>918</v>
      </c>
      <c r="T100" s="13" t="s">
        <v>591</v>
      </c>
      <c r="U100" s="20"/>
      <c r="V100" s="20"/>
      <c r="W100" s="20"/>
      <c r="X100" s="20"/>
      <c r="Y100" s="20"/>
    </row>
    <row r="101" spans="1:25" ht="150">
      <c r="A101" s="18" t="s">
        <v>25</v>
      </c>
      <c r="B101" s="18" t="s">
        <v>26</v>
      </c>
      <c r="C101" s="13" t="s">
        <v>563</v>
      </c>
      <c r="D101" s="20" t="s">
        <v>564</v>
      </c>
      <c r="E101" s="9" t="s">
        <v>64</v>
      </c>
      <c r="F101" s="13" t="s">
        <v>911</v>
      </c>
      <c r="G101" s="20" t="s">
        <v>565</v>
      </c>
      <c r="H101" s="20" t="s">
        <v>200</v>
      </c>
      <c r="I101" s="11" t="s">
        <v>45</v>
      </c>
      <c r="J101" s="9" t="s">
        <v>146</v>
      </c>
      <c r="K101" s="13" t="s">
        <v>32</v>
      </c>
      <c r="L101" s="27">
        <v>15</v>
      </c>
      <c r="M101" s="22" t="s">
        <v>592</v>
      </c>
      <c r="N101" s="20" t="s">
        <v>593</v>
      </c>
      <c r="O101" s="28"/>
      <c r="P101" s="23">
        <v>45481</v>
      </c>
      <c r="Q101" s="8">
        <v>21</v>
      </c>
      <c r="R101" s="9">
        <v>20</v>
      </c>
      <c r="S101" s="29" t="s">
        <v>918</v>
      </c>
      <c r="T101" s="13" t="s">
        <v>594</v>
      </c>
      <c r="U101" s="20"/>
      <c r="V101" s="20"/>
      <c r="W101" s="20"/>
      <c r="X101" s="20"/>
      <c r="Y101" s="20"/>
    </row>
    <row r="102" spans="1:25" ht="150">
      <c r="A102" s="18" t="s">
        <v>25</v>
      </c>
      <c r="B102" s="18" t="s">
        <v>26</v>
      </c>
      <c r="C102" s="13" t="s">
        <v>485</v>
      </c>
      <c r="D102" s="20" t="s">
        <v>566</v>
      </c>
      <c r="E102" s="9" t="s">
        <v>64</v>
      </c>
      <c r="F102" s="9" t="s">
        <v>61</v>
      </c>
      <c r="G102" s="20" t="s">
        <v>567</v>
      </c>
      <c r="H102" s="13" t="s">
        <v>156</v>
      </c>
      <c r="I102" s="11" t="s">
        <v>45</v>
      </c>
      <c r="J102" s="9" t="s">
        <v>157</v>
      </c>
      <c r="K102" s="13" t="s">
        <v>914</v>
      </c>
      <c r="L102" s="27">
        <v>15</v>
      </c>
      <c r="M102" s="22" t="s">
        <v>595</v>
      </c>
      <c r="N102" s="20" t="s">
        <v>596</v>
      </c>
      <c r="O102" s="28"/>
      <c r="P102" s="23">
        <v>45481</v>
      </c>
      <c r="Q102" s="8">
        <v>21</v>
      </c>
      <c r="R102" s="9">
        <v>20</v>
      </c>
      <c r="S102" s="29" t="s">
        <v>918</v>
      </c>
      <c r="T102" s="13" t="s">
        <v>597</v>
      </c>
      <c r="U102" s="20"/>
      <c r="V102" s="20"/>
      <c r="W102" s="20"/>
      <c r="X102" s="20"/>
      <c r="Y102" s="20"/>
    </row>
    <row r="103" spans="1:25" ht="285">
      <c r="A103" s="18" t="s">
        <v>25</v>
      </c>
      <c r="B103" s="18" t="s">
        <v>26</v>
      </c>
      <c r="C103" s="20" t="s">
        <v>900</v>
      </c>
      <c r="D103" s="20" t="s">
        <v>568</v>
      </c>
      <c r="E103" s="9" t="s">
        <v>64</v>
      </c>
      <c r="F103" s="9" t="s">
        <v>61</v>
      </c>
      <c r="G103" s="20" t="s">
        <v>569</v>
      </c>
      <c r="H103" s="13" t="s">
        <v>156</v>
      </c>
      <c r="I103" s="11" t="s">
        <v>45</v>
      </c>
      <c r="J103" s="9" t="s">
        <v>157</v>
      </c>
      <c r="K103" s="13" t="s">
        <v>914</v>
      </c>
      <c r="L103" s="27">
        <v>15</v>
      </c>
      <c r="M103" s="22" t="s">
        <v>598</v>
      </c>
      <c r="N103" s="20" t="s">
        <v>599</v>
      </c>
      <c r="O103" s="28"/>
      <c r="P103" s="23">
        <v>45481</v>
      </c>
      <c r="Q103" s="8">
        <v>21</v>
      </c>
      <c r="R103" s="9">
        <v>20</v>
      </c>
      <c r="S103" s="29" t="s">
        <v>918</v>
      </c>
      <c r="T103" s="13" t="s">
        <v>600</v>
      </c>
      <c r="U103" s="20"/>
      <c r="V103" s="20"/>
      <c r="W103" s="20"/>
      <c r="X103" s="20"/>
      <c r="Y103" s="20"/>
    </row>
    <row r="104" spans="1:25" ht="270" hidden="1">
      <c r="A104" s="18" t="s">
        <v>25</v>
      </c>
      <c r="B104" s="18" t="s">
        <v>26</v>
      </c>
      <c r="C104" s="13" t="s">
        <v>485</v>
      </c>
      <c r="D104" s="20" t="s">
        <v>570</v>
      </c>
      <c r="E104" s="13" t="s">
        <v>42</v>
      </c>
      <c r="F104" s="13" t="s">
        <v>912</v>
      </c>
      <c r="G104" s="20" t="s">
        <v>571</v>
      </c>
      <c r="H104" s="13" t="s">
        <v>572</v>
      </c>
      <c r="I104" s="11" t="s">
        <v>45</v>
      </c>
      <c r="J104" s="10" t="s">
        <v>153</v>
      </c>
      <c r="K104" s="13" t="s">
        <v>914</v>
      </c>
      <c r="L104" s="27">
        <v>15</v>
      </c>
      <c r="M104" s="22" t="s">
        <v>601</v>
      </c>
      <c r="N104" s="20" t="s">
        <v>602</v>
      </c>
      <c r="O104" s="28"/>
      <c r="P104" s="23">
        <v>45481</v>
      </c>
      <c r="Q104" s="8">
        <v>21</v>
      </c>
      <c r="R104" s="9">
        <v>20</v>
      </c>
      <c r="S104" s="29" t="s">
        <v>918</v>
      </c>
      <c r="T104" s="13" t="s">
        <v>603</v>
      </c>
      <c r="U104" s="20"/>
      <c r="V104" s="20"/>
      <c r="W104" s="20"/>
      <c r="X104" s="20"/>
      <c r="Y104" s="20"/>
    </row>
    <row r="105" spans="1:25" ht="285" hidden="1">
      <c r="A105" s="18" t="s">
        <v>25</v>
      </c>
      <c r="B105" s="18" t="s">
        <v>26</v>
      </c>
      <c r="C105" s="13" t="s">
        <v>901</v>
      </c>
      <c r="D105" s="20" t="s">
        <v>604</v>
      </c>
      <c r="E105" s="13" t="s">
        <v>909</v>
      </c>
      <c r="F105" s="9" t="s">
        <v>61</v>
      </c>
      <c r="G105" s="20" t="s">
        <v>605</v>
      </c>
      <c r="H105" s="20" t="s">
        <v>268</v>
      </c>
      <c r="I105" s="11" t="s">
        <v>45</v>
      </c>
      <c r="J105" s="9" t="s">
        <v>157</v>
      </c>
      <c r="K105" s="13" t="s">
        <v>914</v>
      </c>
      <c r="L105" s="27">
        <v>15</v>
      </c>
      <c r="M105" s="22" t="s">
        <v>619</v>
      </c>
      <c r="N105" s="20" t="s">
        <v>620</v>
      </c>
      <c r="O105" s="28"/>
      <c r="P105" s="23">
        <v>45481</v>
      </c>
      <c r="Q105" s="8">
        <v>20</v>
      </c>
      <c r="R105" s="9">
        <v>19</v>
      </c>
      <c r="S105" s="29" t="s">
        <v>918</v>
      </c>
      <c r="T105" s="13" t="s">
        <v>621</v>
      </c>
      <c r="U105" s="20"/>
      <c r="V105" s="20"/>
      <c r="W105" s="20"/>
      <c r="X105" s="20"/>
      <c r="Y105" s="20"/>
    </row>
    <row r="106" spans="1:25" ht="300" hidden="1">
      <c r="A106" s="18" t="s">
        <v>25</v>
      </c>
      <c r="B106" s="18" t="s">
        <v>26</v>
      </c>
      <c r="C106" s="13" t="s">
        <v>899</v>
      </c>
      <c r="D106" s="20" t="s">
        <v>606</v>
      </c>
      <c r="E106" s="13" t="s">
        <v>42</v>
      </c>
      <c r="F106" s="13" t="s">
        <v>911</v>
      </c>
      <c r="G106" s="20" t="s">
        <v>607</v>
      </c>
      <c r="H106" s="13" t="s">
        <v>608</v>
      </c>
      <c r="I106" s="36" t="s">
        <v>30</v>
      </c>
      <c r="J106" s="13" t="s">
        <v>30</v>
      </c>
      <c r="K106" s="13" t="s">
        <v>914</v>
      </c>
      <c r="L106" s="27">
        <v>15</v>
      </c>
      <c r="M106" s="22" t="s">
        <v>622</v>
      </c>
      <c r="N106" s="20" t="s">
        <v>623</v>
      </c>
      <c r="O106" s="28"/>
      <c r="P106" s="23">
        <v>45481</v>
      </c>
      <c r="Q106" s="8">
        <v>19</v>
      </c>
      <c r="R106" s="9">
        <v>18</v>
      </c>
      <c r="S106" s="29" t="s">
        <v>918</v>
      </c>
      <c r="T106" s="13" t="s">
        <v>624</v>
      </c>
      <c r="U106" s="20"/>
      <c r="V106" s="20"/>
      <c r="W106" s="20"/>
      <c r="X106" s="20"/>
      <c r="Y106" s="20"/>
    </row>
    <row r="107" spans="1:25" ht="270" hidden="1">
      <c r="A107" s="18" t="s">
        <v>25</v>
      </c>
      <c r="B107" s="18" t="s">
        <v>26</v>
      </c>
      <c r="C107" s="13" t="s">
        <v>907</v>
      </c>
      <c r="D107" s="20" t="s">
        <v>609</v>
      </c>
      <c r="E107" s="20" t="s">
        <v>909</v>
      </c>
      <c r="F107" s="9" t="s">
        <v>61</v>
      </c>
      <c r="G107" s="20" t="s">
        <v>610</v>
      </c>
      <c r="H107" s="13" t="s">
        <v>156</v>
      </c>
      <c r="I107" s="11" t="s">
        <v>45</v>
      </c>
      <c r="J107" s="9" t="s">
        <v>157</v>
      </c>
      <c r="K107" s="13" t="s">
        <v>914</v>
      </c>
      <c r="L107" s="27">
        <v>15</v>
      </c>
      <c r="M107" s="22" t="s">
        <v>625</v>
      </c>
      <c r="N107" s="20" t="s">
        <v>626</v>
      </c>
      <c r="O107" s="28"/>
      <c r="P107" s="23">
        <v>45481</v>
      </c>
      <c r="Q107" s="12">
        <v>19</v>
      </c>
      <c r="R107" s="13">
        <v>18</v>
      </c>
      <c r="S107" s="29" t="s">
        <v>918</v>
      </c>
      <c r="T107" s="13" t="s">
        <v>627</v>
      </c>
      <c r="U107" s="20"/>
      <c r="V107" s="20"/>
      <c r="W107" s="20"/>
      <c r="X107" s="20"/>
      <c r="Y107" s="20"/>
    </row>
    <row r="108" spans="1:25" ht="195">
      <c r="A108" s="18" t="s">
        <v>25</v>
      </c>
      <c r="B108" s="18" t="s">
        <v>26</v>
      </c>
      <c r="C108" s="13" t="s">
        <v>467</v>
      </c>
      <c r="D108" s="20" t="s">
        <v>611</v>
      </c>
      <c r="E108" s="9" t="s">
        <v>64</v>
      </c>
      <c r="F108" s="13" t="s">
        <v>911</v>
      </c>
      <c r="G108" s="20" t="s">
        <v>612</v>
      </c>
      <c r="H108" s="20"/>
      <c r="I108" s="11" t="s">
        <v>55</v>
      </c>
      <c r="J108" s="9" t="s">
        <v>55</v>
      </c>
      <c r="K108" s="20" t="s">
        <v>914</v>
      </c>
      <c r="L108" s="27">
        <v>15</v>
      </c>
      <c r="M108" s="22" t="s">
        <v>628</v>
      </c>
      <c r="N108" s="20" t="s">
        <v>629</v>
      </c>
      <c r="O108" s="28"/>
      <c r="P108" s="23">
        <v>45481</v>
      </c>
      <c r="Q108" s="8">
        <v>19</v>
      </c>
      <c r="R108" s="9">
        <v>18</v>
      </c>
      <c r="S108" s="29" t="s">
        <v>918</v>
      </c>
      <c r="T108" s="13" t="s">
        <v>630</v>
      </c>
      <c r="U108" s="20"/>
      <c r="V108" s="20"/>
      <c r="W108" s="20"/>
      <c r="X108" s="20"/>
      <c r="Y108" s="20"/>
    </row>
    <row r="109" spans="1:25" ht="105">
      <c r="A109" s="18" t="s">
        <v>25</v>
      </c>
      <c r="B109" s="18" t="s">
        <v>26</v>
      </c>
      <c r="C109" s="13" t="s">
        <v>613</v>
      </c>
      <c r="D109" s="20" t="s">
        <v>614</v>
      </c>
      <c r="E109" s="9" t="s">
        <v>64</v>
      </c>
      <c r="F109" s="13" t="s">
        <v>911</v>
      </c>
      <c r="G109" s="20" t="s">
        <v>615</v>
      </c>
      <c r="H109" s="13" t="s">
        <v>616</v>
      </c>
      <c r="I109" s="11" t="s">
        <v>45</v>
      </c>
      <c r="J109" s="9" t="s">
        <v>157</v>
      </c>
      <c r="K109" s="20" t="s">
        <v>914</v>
      </c>
      <c r="L109" s="27">
        <v>15</v>
      </c>
      <c r="M109" s="22" t="s">
        <v>631</v>
      </c>
      <c r="N109" s="20" t="s">
        <v>632</v>
      </c>
      <c r="O109" s="28"/>
      <c r="P109" s="23">
        <v>45484</v>
      </c>
      <c r="Q109" s="8">
        <v>22</v>
      </c>
      <c r="R109" s="9">
        <v>21</v>
      </c>
      <c r="S109" s="29" t="s">
        <v>918</v>
      </c>
      <c r="T109" s="13" t="s">
        <v>633</v>
      </c>
      <c r="U109" s="20"/>
      <c r="V109" s="20"/>
      <c r="W109" s="20"/>
      <c r="X109" s="20"/>
      <c r="Y109" s="20"/>
    </row>
    <row r="110" spans="1:25" ht="150">
      <c r="A110" s="18" t="s">
        <v>25</v>
      </c>
      <c r="B110" s="18" t="s">
        <v>26</v>
      </c>
      <c r="C110" s="13" t="s">
        <v>491</v>
      </c>
      <c r="D110" s="20" t="s">
        <v>617</v>
      </c>
      <c r="E110" s="9" t="s">
        <v>64</v>
      </c>
      <c r="F110" s="9" t="s">
        <v>61</v>
      </c>
      <c r="G110" s="20" t="s">
        <v>618</v>
      </c>
      <c r="H110" s="13" t="s">
        <v>156</v>
      </c>
      <c r="I110" s="11" t="s">
        <v>45</v>
      </c>
      <c r="J110" s="9" t="s">
        <v>157</v>
      </c>
      <c r="K110" s="13" t="s">
        <v>914</v>
      </c>
      <c r="L110" s="27">
        <v>15</v>
      </c>
      <c r="M110" s="22" t="s">
        <v>634</v>
      </c>
      <c r="N110" s="20" t="s">
        <v>635</v>
      </c>
      <c r="O110" s="28"/>
      <c r="P110" s="23">
        <v>45484</v>
      </c>
      <c r="Q110" s="8">
        <v>22</v>
      </c>
      <c r="R110" s="9">
        <v>21</v>
      </c>
      <c r="S110" s="29" t="s">
        <v>918</v>
      </c>
      <c r="T110" s="13" t="s">
        <v>636</v>
      </c>
      <c r="U110" s="20"/>
      <c r="V110" s="20"/>
      <c r="W110" s="20"/>
      <c r="X110" s="20"/>
      <c r="Y110" s="20"/>
    </row>
    <row r="111" spans="1:25" ht="150">
      <c r="A111" s="18" t="s">
        <v>25</v>
      </c>
      <c r="B111" s="18" t="s">
        <v>26</v>
      </c>
      <c r="C111" s="13" t="s">
        <v>75</v>
      </c>
      <c r="D111" s="20" t="s">
        <v>637</v>
      </c>
      <c r="E111" s="9" t="s">
        <v>64</v>
      </c>
      <c r="F111" s="9" t="s">
        <v>61</v>
      </c>
      <c r="G111" s="20" t="s">
        <v>638</v>
      </c>
      <c r="H111" s="13" t="s">
        <v>156</v>
      </c>
      <c r="I111" s="11" t="s">
        <v>45</v>
      </c>
      <c r="J111" s="9" t="s">
        <v>157</v>
      </c>
      <c r="K111" s="13" t="s">
        <v>914</v>
      </c>
      <c r="L111" s="27">
        <v>15</v>
      </c>
      <c r="M111" s="22" t="s">
        <v>646</v>
      </c>
      <c r="N111" s="20" t="s">
        <v>647</v>
      </c>
      <c r="O111" s="28"/>
      <c r="P111" s="23">
        <v>45484</v>
      </c>
      <c r="Q111" s="8">
        <v>21</v>
      </c>
      <c r="R111" s="9">
        <v>20</v>
      </c>
      <c r="S111" s="29" t="s">
        <v>918</v>
      </c>
      <c r="T111" s="13" t="s">
        <v>648</v>
      </c>
      <c r="U111" s="20"/>
      <c r="V111" s="20"/>
      <c r="W111" s="20"/>
      <c r="X111" s="20"/>
      <c r="Y111" s="20"/>
    </row>
    <row r="112" spans="1:25" ht="240">
      <c r="A112" s="18" t="s">
        <v>25</v>
      </c>
      <c r="B112" s="18" t="s">
        <v>26</v>
      </c>
      <c r="C112" s="20" t="s">
        <v>900</v>
      </c>
      <c r="D112" s="20" t="s">
        <v>568</v>
      </c>
      <c r="E112" s="9" t="s">
        <v>64</v>
      </c>
      <c r="F112" s="9" t="s">
        <v>61</v>
      </c>
      <c r="G112" s="20" t="s">
        <v>639</v>
      </c>
      <c r="H112" s="13" t="s">
        <v>156</v>
      </c>
      <c r="I112" s="11" t="s">
        <v>45</v>
      </c>
      <c r="J112" s="9" t="s">
        <v>157</v>
      </c>
      <c r="K112" s="13" t="s">
        <v>914</v>
      </c>
      <c r="L112" s="27">
        <v>15</v>
      </c>
      <c r="M112" s="22" t="s">
        <v>649</v>
      </c>
      <c r="N112" s="20" t="s">
        <v>650</v>
      </c>
      <c r="O112" s="28"/>
      <c r="P112" s="23">
        <v>45484</v>
      </c>
      <c r="Q112" s="8">
        <v>21</v>
      </c>
      <c r="R112" s="9">
        <v>20</v>
      </c>
      <c r="S112" s="29" t="s">
        <v>918</v>
      </c>
      <c r="T112" s="13" t="s">
        <v>651</v>
      </c>
      <c r="U112" s="20"/>
      <c r="V112" s="20"/>
      <c r="W112" s="20"/>
      <c r="X112" s="20"/>
      <c r="Y112" s="20"/>
    </row>
    <row r="113" spans="1:25" ht="105">
      <c r="A113" s="18" t="s">
        <v>25</v>
      </c>
      <c r="B113" s="18" t="s">
        <v>26</v>
      </c>
      <c r="C113" s="13" t="s">
        <v>467</v>
      </c>
      <c r="D113" s="20" t="s">
        <v>640</v>
      </c>
      <c r="E113" s="9" t="s">
        <v>64</v>
      </c>
      <c r="F113" s="9" t="s">
        <v>61</v>
      </c>
      <c r="G113" s="20" t="s">
        <v>641</v>
      </c>
      <c r="H113" s="13" t="s">
        <v>156</v>
      </c>
      <c r="I113" s="11" t="s">
        <v>45</v>
      </c>
      <c r="J113" s="9" t="s">
        <v>157</v>
      </c>
      <c r="K113" s="13" t="s">
        <v>914</v>
      </c>
      <c r="L113" s="27">
        <v>15</v>
      </c>
      <c r="M113" s="22" t="s">
        <v>652</v>
      </c>
      <c r="N113" s="20" t="s">
        <v>653</v>
      </c>
      <c r="O113" s="28" t="s">
        <v>654</v>
      </c>
      <c r="P113" s="23">
        <v>45484</v>
      </c>
      <c r="Q113" s="8">
        <v>21</v>
      </c>
      <c r="R113" s="9">
        <v>20</v>
      </c>
      <c r="S113" s="34" t="s">
        <v>917</v>
      </c>
      <c r="T113" s="13" t="s">
        <v>655</v>
      </c>
      <c r="U113" s="23">
        <v>45481</v>
      </c>
      <c r="V113" s="13" t="s">
        <v>418</v>
      </c>
      <c r="W113" s="13" t="s">
        <v>38</v>
      </c>
      <c r="X113" s="13" t="s">
        <v>419</v>
      </c>
      <c r="Y113" s="26" t="s">
        <v>40</v>
      </c>
    </row>
    <row r="114" spans="1:25" ht="135">
      <c r="A114" s="18" t="s">
        <v>25</v>
      </c>
      <c r="B114" s="18" t="s">
        <v>26</v>
      </c>
      <c r="C114" s="13" t="s">
        <v>903</v>
      </c>
      <c r="D114" s="20" t="s">
        <v>642</v>
      </c>
      <c r="E114" s="9" t="s">
        <v>64</v>
      </c>
      <c r="F114" s="20" t="s">
        <v>913</v>
      </c>
      <c r="G114" s="20" t="s">
        <v>643</v>
      </c>
      <c r="H114" s="20"/>
      <c r="I114" s="11" t="s">
        <v>55</v>
      </c>
      <c r="J114" s="9" t="s">
        <v>55</v>
      </c>
      <c r="K114" s="20" t="s">
        <v>914</v>
      </c>
      <c r="L114" s="27">
        <v>15</v>
      </c>
      <c r="M114" s="22" t="s">
        <v>656</v>
      </c>
      <c r="N114" s="20" t="s">
        <v>657</v>
      </c>
      <c r="O114" s="28"/>
      <c r="P114" s="23">
        <v>45484</v>
      </c>
      <c r="Q114" s="8">
        <v>21</v>
      </c>
      <c r="R114" s="9">
        <v>20</v>
      </c>
      <c r="S114" s="29" t="s">
        <v>918</v>
      </c>
      <c r="T114" s="13" t="s">
        <v>658</v>
      </c>
      <c r="U114" s="20"/>
      <c r="V114" s="20"/>
      <c r="W114" s="20"/>
      <c r="X114" s="20"/>
      <c r="Y114" s="20"/>
    </row>
    <row r="115" spans="1:25" ht="150">
      <c r="A115" s="18" t="s">
        <v>25</v>
      </c>
      <c r="B115" s="18" t="s">
        <v>26</v>
      </c>
      <c r="C115" s="20" t="s">
        <v>894</v>
      </c>
      <c r="D115" s="20" t="s">
        <v>644</v>
      </c>
      <c r="E115" s="9" t="s">
        <v>64</v>
      </c>
      <c r="F115" s="9" t="s">
        <v>61</v>
      </c>
      <c r="G115" s="20" t="s">
        <v>645</v>
      </c>
      <c r="H115" s="13" t="s">
        <v>156</v>
      </c>
      <c r="I115" s="11" t="s">
        <v>45</v>
      </c>
      <c r="J115" s="9" t="s">
        <v>157</v>
      </c>
      <c r="K115" s="13" t="s">
        <v>914</v>
      </c>
      <c r="L115" s="27">
        <v>15</v>
      </c>
      <c r="M115" s="22" t="s">
        <v>659</v>
      </c>
      <c r="N115" s="20" t="s">
        <v>660</v>
      </c>
      <c r="O115" s="28"/>
      <c r="P115" s="23">
        <v>45484</v>
      </c>
      <c r="Q115" s="8">
        <v>21</v>
      </c>
      <c r="R115" s="9">
        <v>20</v>
      </c>
      <c r="S115" s="29" t="s">
        <v>918</v>
      </c>
      <c r="T115" s="13" t="s">
        <v>661</v>
      </c>
      <c r="U115" s="20"/>
      <c r="V115" s="20"/>
      <c r="W115" s="20"/>
      <c r="X115" s="20"/>
      <c r="Y115" s="20"/>
    </row>
    <row r="116" spans="1:25" ht="150">
      <c r="A116" s="18" t="s">
        <v>25</v>
      </c>
      <c r="B116" s="18" t="s">
        <v>26</v>
      </c>
      <c r="C116" s="13" t="s">
        <v>467</v>
      </c>
      <c r="D116" s="20" t="s">
        <v>662</v>
      </c>
      <c r="E116" s="9" t="s">
        <v>64</v>
      </c>
      <c r="F116" s="9" t="s">
        <v>61</v>
      </c>
      <c r="G116" s="20" t="s">
        <v>663</v>
      </c>
      <c r="H116" s="20" t="s">
        <v>268</v>
      </c>
      <c r="I116" s="11" t="s">
        <v>45</v>
      </c>
      <c r="J116" s="9" t="s">
        <v>157</v>
      </c>
      <c r="K116" s="13" t="s">
        <v>914</v>
      </c>
      <c r="L116" s="27">
        <v>15</v>
      </c>
      <c r="M116" s="22" t="s">
        <v>666</v>
      </c>
      <c r="N116" s="20" t="s">
        <v>667</v>
      </c>
      <c r="O116" s="28"/>
      <c r="P116" s="23">
        <v>45484</v>
      </c>
      <c r="Q116" s="8">
        <v>21</v>
      </c>
      <c r="R116" s="9">
        <v>20</v>
      </c>
      <c r="S116" s="29" t="s">
        <v>918</v>
      </c>
      <c r="T116" s="13" t="s">
        <v>668</v>
      </c>
      <c r="U116" s="20"/>
      <c r="V116" s="20"/>
      <c r="W116" s="20"/>
      <c r="X116" s="20"/>
      <c r="Y116" s="20"/>
    </row>
    <row r="117" spans="1:25" ht="255" hidden="1">
      <c r="A117" s="18" t="s">
        <v>25</v>
      </c>
      <c r="B117" s="18" t="s">
        <v>26</v>
      </c>
      <c r="C117" s="13" t="s">
        <v>485</v>
      </c>
      <c r="D117" s="20" t="s">
        <v>664</v>
      </c>
      <c r="E117" s="13" t="s">
        <v>42</v>
      </c>
      <c r="F117" s="13" t="s">
        <v>911</v>
      </c>
      <c r="G117" s="20" t="s">
        <v>665</v>
      </c>
      <c r="H117" s="20" t="s">
        <v>69</v>
      </c>
      <c r="I117" s="11" t="s">
        <v>55</v>
      </c>
      <c r="J117" s="9" t="s">
        <v>55</v>
      </c>
      <c r="K117" s="13" t="s">
        <v>914</v>
      </c>
      <c r="L117" s="27">
        <v>15</v>
      </c>
      <c r="M117" s="22" t="s">
        <v>669</v>
      </c>
      <c r="N117" s="20" t="s">
        <v>670</v>
      </c>
      <c r="O117" s="28"/>
      <c r="P117" s="23">
        <v>45484</v>
      </c>
      <c r="Q117" s="8">
        <v>21</v>
      </c>
      <c r="R117" s="9">
        <v>20</v>
      </c>
      <c r="S117" s="29" t="s">
        <v>918</v>
      </c>
      <c r="T117" s="13" t="s">
        <v>671</v>
      </c>
      <c r="U117" s="20"/>
      <c r="V117" s="20"/>
      <c r="W117" s="20"/>
      <c r="X117" s="20"/>
      <c r="Y117" s="20"/>
    </row>
    <row r="118" spans="1:25" ht="150">
      <c r="A118" s="18" t="s">
        <v>25</v>
      </c>
      <c r="B118" s="18" t="s">
        <v>26</v>
      </c>
      <c r="C118" s="20" t="s">
        <v>900</v>
      </c>
      <c r="D118" s="20" t="s">
        <v>672</v>
      </c>
      <c r="E118" s="9" t="s">
        <v>64</v>
      </c>
      <c r="F118" s="9" t="s">
        <v>61</v>
      </c>
      <c r="G118" s="20" t="s">
        <v>673</v>
      </c>
      <c r="H118" s="13" t="s">
        <v>156</v>
      </c>
      <c r="I118" s="11" t="s">
        <v>45</v>
      </c>
      <c r="J118" s="9" t="s">
        <v>157</v>
      </c>
      <c r="K118" s="13" t="s">
        <v>914</v>
      </c>
      <c r="L118" s="27">
        <v>15</v>
      </c>
      <c r="M118" s="22" t="s">
        <v>680</v>
      </c>
      <c r="N118" s="20" t="s">
        <v>681</v>
      </c>
      <c r="O118" s="28"/>
      <c r="P118" s="23">
        <v>45484</v>
      </c>
      <c r="Q118" s="8">
        <v>20</v>
      </c>
      <c r="R118" s="9">
        <v>19</v>
      </c>
      <c r="S118" s="29" t="s">
        <v>918</v>
      </c>
      <c r="T118" s="13" t="s">
        <v>682</v>
      </c>
      <c r="U118" s="20"/>
      <c r="V118" s="20"/>
      <c r="W118" s="20"/>
      <c r="X118" s="20"/>
      <c r="Y118" s="20"/>
    </row>
    <row r="119" spans="1:25" ht="270" hidden="1">
      <c r="A119" s="18" t="s">
        <v>25</v>
      </c>
      <c r="B119" s="18" t="s">
        <v>26</v>
      </c>
      <c r="C119" s="13" t="s">
        <v>485</v>
      </c>
      <c r="D119" s="20" t="s">
        <v>674</v>
      </c>
      <c r="E119" s="13" t="s">
        <v>910</v>
      </c>
      <c r="F119" s="13" t="s">
        <v>911</v>
      </c>
      <c r="G119" s="20" t="s">
        <v>675</v>
      </c>
      <c r="H119" s="20" t="s">
        <v>200</v>
      </c>
      <c r="I119" s="11" t="s">
        <v>45</v>
      </c>
      <c r="J119" s="9" t="s">
        <v>146</v>
      </c>
      <c r="K119" s="13" t="s">
        <v>32</v>
      </c>
      <c r="L119" s="27">
        <v>15</v>
      </c>
      <c r="M119" s="22" t="s">
        <v>683</v>
      </c>
      <c r="N119" s="20" t="s">
        <v>684</v>
      </c>
      <c r="O119" s="28"/>
      <c r="P119" s="23">
        <v>45484</v>
      </c>
      <c r="Q119" s="8">
        <v>20</v>
      </c>
      <c r="R119" s="9">
        <v>19</v>
      </c>
      <c r="S119" s="29" t="s">
        <v>918</v>
      </c>
      <c r="T119" s="13" t="s">
        <v>685</v>
      </c>
      <c r="U119" s="20"/>
      <c r="V119" s="20"/>
      <c r="W119" s="20"/>
      <c r="X119" s="20"/>
      <c r="Y119" s="20"/>
    </row>
    <row r="120" spans="1:25" ht="150" hidden="1">
      <c r="A120" s="18" t="s">
        <v>25</v>
      </c>
      <c r="B120" s="18" t="s">
        <v>26</v>
      </c>
      <c r="C120" s="13" t="s">
        <v>485</v>
      </c>
      <c r="D120" s="20" t="s">
        <v>676</v>
      </c>
      <c r="E120" s="20" t="s">
        <v>909</v>
      </c>
      <c r="F120" s="9" t="s">
        <v>61</v>
      </c>
      <c r="G120" s="20" t="s">
        <v>677</v>
      </c>
      <c r="H120" s="13" t="s">
        <v>156</v>
      </c>
      <c r="I120" s="11" t="s">
        <v>45</v>
      </c>
      <c r="J120" s="9" t="s">
        <v>157</v>
      </c>
      <c r="K120" s="13" t="s">
        <v>914</v>
      </c>
      <c r="L120" s="27">
        <v>15</v>
      </c>
      <c r="M120" s="22" t="s">
        <v>686</v>
      </c>
      <c r="N120" s="20" t="s">
        <v>687</v>
      </c>
      <c r="O120" s="28" t="s">
        <v>688</v>
      </c>
      <c r="P120" s="23">
        <v>45484</v>
      </c>
      <c r="Q120" s="8">
        <v>20</v>
      </c>
      <c r="R120" s="9">
        <v>19</v>
      </c>
      <c r="S120" s="34" t="s">
        <v>917</v>
      </c>
      <c r="T120" s="13" t="s">
        <v>689</v>
      </c>
      <c r="U120" s="23">
        <v>45481</v>
      </c>
      <c r="V120" s="13" t="s">
        <v>418</v>
      </c>
      <c r="W120" s="13" t="s">
        <v>38</v>
      </c>
      <c r="X120" s="13" t="s">
        <v>419</v>
      </c>
      <c r="Y120" s="26" t="s">
        <v>40</v>
      </c>
    </row>
    <row r="121" spans="1:25" ht="270" hidden="1">
      <c r="A121" s="18" t="s">
        <v>25</v>
      </c>
      <c r="B121" s="18" t="s">
        <v>26</v>
      </c>
      <c r="C121" s="13" t="s">
        <v>485</v>
      </c>
      <c r="D121" s="20" t="s">
        <v>678</v>
      </c>
      <c r="E121" s="13" t="s">
        <v>910</v>
      </c>
      <c r="F121" s="13" t="s">
        <v>911</v>
      </c>
      <c r="G121" s="20" t="s">
        <v>679</v>
      </c>
      <c r="H121" s="20" t="s">
        <v>200</v>
      </c>
      <c r="I121" s="11" t="s">
        <v>45</v>
      </c>
      <c r="J121" s="9" t="s">
        <v>146</v>
      </c>
      <c r="K121" s="13" t="s">
        <v>32</v>
      </c>
      <c r="L121" s="27">
        <v>15</v>
      </c>
      <c r="M121" s="22" t="s">
        <v>690</v>
      </c>
      <c r="N121" s="20" t="s">
        <v>691</v>
      </c>
      <c r="O121" s="28"/>
      <c r="P121" s="23">
        <v>45484</v>
      </c>
      <c r="Q121" s="8">
        <v>20</v>
      </c>
      <c r="R121" s="9">
        <v>19</v>
      </c>
      <c r="S121" s="29" t="s">
        <v>918</v>
      </c>
      <c r="T121" s="13" t="s">
        <v>692</v>
      </c>
      <c r="U121" s="20"/>
      <c r="V121" s="20"/>
      <c r="W121" s="20"/>
      <c r="X121" s="20"/>
      <c r="Y121" s="20"/>
    </row>
    <row r="122" spans="1:25" ht="135">
      <c r="A122" s="18" t="s">
        <v>25</v>
      </c>
      <c r="B122" s="18" t="s">
        <v>26</v>
      </c>
      <c r="C122" s="13" t="s">
        <v>467</v>
      </c>
      <c r="D122" s="20" t="s">
        <v>693</v>
      </c>
      <c r="E122" s="9" t="s">
        <v>64</v>
      </c>
      <c r="F122" s="20" t="s">
        <v>913</v>
      </c>
      <c r="G122" s="20" t="s">
        <v>694</v>
      </c>
      <c r="H122" s="13" t="s">
        <v>695</v>
      </c>
      <c r="I122" s="36" t="s">
        <v>30</v>
      </c>
      <c r="J122" s="13" t="s">
        <v>696</v>
      </c>
      <c r="K122" s="20" t="s">
        <v>914</v>
      </c>
      <c r="L122" s="27">
        <v>15</v>
      </c>
      <c r="M122" s="22" t="s">
        <v>700</v>
      </c>
      <c r="N122" s="20" t="s">
        <v>701</v>
      </c>
      <c r="O122" s="28"/>
      <c r="P122" s="23">
        <v>45484</v>
      </c>
      <c r="Q122" s="8">
        <v>20</v>
      </c>
      <c r="R122" s="9">
        <v>19</v>
      </c>
      <c r="S122" s="29" t="s">
        <v>918</v>
      </c>
      <c r="T122" s="20" t="s">
        <v>702</v>
      </c>
      <c r="U122" s="20"/>
      <c r="V122" s="20"/>
      <c r="W122" s="20"/>
      <c r="X122" s="20"/>
      <c r="Y122" s="20"/>
    </row>
    <row r="123" spans="1:25" ht="270" hidden="1">
      <c r="A123" s="18" t="s">
        <v>25</v>
      </c>
      <c r="B123" s="18" t="s">
        <v>26</v>
      </c>
      <c r="C123" s="13" t="s">
        <v>485</v>
      </c>
      <c r="D123" s="20" t="s">
        <v>678</v>
      </c>
      <c r="E123" s="20" t="s">
        <v>910</v>
      </c>
      <c r="F123" s="13" t="s">
        <v>911</v>
      </c>
      <c r="G123" s="20" t="s">
        <v>697</v>
      </c>
      <c r="H123" s="20" t="s">
        <v>200</v>
      </c>
      <c r="I123" s="11" t="s">
        <v>45</v>
      </c>
      <c r="J123" s="9" t="s">
        <v>146</v>
      </c>
      <c r="K123" s="13" t="s">
        <v>32</v>
      </c>
      <c r="L123" s="27">
        <v>15</v>
      </c>
      <c r="M123" s="22" t="s">
        <v>703</v>
      </c>
      <c r="N123" s="20" t="s">
        <v>704</v>
      </c>
      <c r="O123" s="28"/>
      <c r="P123" s="23">
        <v>45484</v>
      </c>
      <c r="Q123" s="8">
        <v>20</v>
      </c>
      <c r="R123" s="9">
        <v>19</v>
      </c>
      <c r="S123" s="29" t="s">
        <v>918</v>
      </c>
      <c r="T123" s="20" t="s">
        <v>705</v>
      </c>
      <c r="U123" s="20"/>
      <c r="V123" s="20"/>
      <c r="W123" s="20"/>
      <c r="X123" s="20"/>
      <c r="Y123" s="20"/>
    </row>
    <row r="124" spans="1:25" ht="150">
      <c r="A124" s="18" t="s">
        <v>25</v>
      </c>
      <c r="B124" s="18" t="s">
        <v>26</v>
      </c>
      <c r="C124" s="20" t="s">
        <v>75</v>
      </c>
      <c r="D124" s="20" t="s">
        <v>698</v>
      </c>
      <c r="E124" s="9" t="s">
        <v>64</v>
      </c>
      <c r="F124" s="9" t="s">
        <v>61</v>
      </c>
      <c r="G124" s="20" t="s">
        <v>699</v>
      </c>
      <c r="H124" s="13" t="s">
        <v>156</v>
      </c>
      <c r="I124" s="11" t="s">
        <v>45</v>
      </c>
      <c r="J124" s="9" t="s">
        <v>157</v>
      </c>
      <c r="K124" s="13" t="s">
        <v>914</v>
      </c>
      <c r="L124" s="27">
        <v>15</v>
      </c>
      <c r="M124" s="22" t="s">
        <v>706</v>
      </c>
      <c r="N124" s="20" t="s">
        <v>707</v>
      </c>
      <c r="O124" s="28"/>
      <c r="P124" s="23">
        <v>45484</v>
      </c>
      <c r="Q124" s="8">
        <v>19</v>
      </c>
      <c r="R124" s="9">
        <v>18</v>
      </c>
      <c r="S124" s="29" t="s">
        <v>918</v>
      </c>
      <c r="T124" s="20" t="s">
        <v>708</v>
      </c>
      <c r="U124" s="20"/>
      <c r="V124" s="20"/>
      <c r="W124" s="20"/>
      <c r="X124" s="20"/>
      <c r="Y124" s="20"/>
    </row>
    <row r="125" spans="1:25" ht="165">
      <c r="A125" s="18" t="s">
        <v>25</v>
      </c>
      <c r="B125" s="18" t="s">
        <v>26</v>
      </c>
      <c r="C125" s="13" t="s">
        <v>485</v>
      </c>
      <c r="D125" s="20" t="s">
        <v>709</v>
      </c>
      <c r="E125" s="9" t="s">
        <v>64</v>
      </c>
      <c r="F125" s="13" t="s">
        <v>911</v>
      </c>
      <c r="G125" s="20" t="s">
        <v>710</v>
      </c>
      <c r="H125" s="20" t="s">
        <v>616</v>
      </c>
      <c r="I125" s="11" t="s">
        <v>45</v>
      </c>
      <c r="J125" s="9" t="s">
        <v>157</v>
      </c>
      <c r="K125" s="20" t="s">
        <v>914</v>
      </c>
      <c r="L125" s="27">
        <v>15</v>
      </c>
      <c r="M125" s="22" t="s">
        <v>711</v>
      </c>
      <c r="N125" s="20" t="s">
        <v>712</v>
      </c>
      <c r="O125" s="28"/>
      <c r="P125" s="23">
        <v>45484</v>
      </c>
      <c r="Q125" s="8">
        <v>19</v>
      </c>
      <c r="R125" s="9">
        <v>18</v>
      </c>
      <c r="S125" s="29" t="s">
        <v>918</v>
      </c>
      <c r="T125" s="13" t="s">
        <v>713</v>
      </c>
      <c r="U125" s="20"/>
      <c r="V125" s="20"/>
      <c r="W125" s="20"/>
      <c r="X125" s="20"/>
      <c r="Y125" s="20"/>
    </row>
    <row r="126" spans="1:25" ht="210">
      <c r="A126" s="18" t="s">
        <v>25</v>
      </c>
      <c r="B126" s="18" t="s">
        <v>26</v>
      </c>
      <c r="C126" s="20" t="s">
        <v>714</v>
      </c>
      <c r="D126" s="20" t="s">
        <v>715</v>
      </c>
      <c r="E126" s="9" t="s">
        <v>64</v>
      </c>
      <c r="F126" s="9" t="s">
        <v>61</v>
      </c>
      <c r="G126" s="20" t="s">
        <v>716</v>
      </c>
      <c r="H126" s="13" t="s">
        <v>156</v>
      </c>
      <c r="I126" s="11" t="s">
        <v>45</v>
      </c>
      <c r="J126" s="9" t="s">
        <v>157</v>
      </c>
      <c r="K126" s="13" t="s">
        <v>914</v>
      </c>
      <c r="L126" s="27">
        <v>15</v>
      </c>
      <c r="M126" s="22" t="s">
        <v>717</v>
      </c>
      <c r="N126" s="20" t="s">
        <v>718</v>
      </c>
      <c r="O126" s="28"/>
      <c r="P126" s="23">
        <v>45484</v>
      </c>
      <c r="Q126" s="8">
        <v>18</v>
      </c>
      <c r="R126" s="9">
        <v>17</v>
      </c>
      <c r="S126" s="29" t="s">
        <v>918</v>
      </c>
      <c r="T126" s="20" t="s">
        <v>719</v>
      </c>
      <c r="U126" s="20"/>
      <c r="V126" s="20"/>
      <c r="W126" s="20"/>
      <c r="X126" s="20"/>
      <c r="Y126" s="20"/>
    </row>
    <row r="127" spans="1:25" ht="270" hidden="1">
      <c r="A127" s="18" t="s">
        <v>25</v>
      </c>
      <c r="B127" s="18" t="s">
        <v>26</v>
      </c>
      <c r="C127" s="13" t="s">
        <v>613</v>
      </c>
      <c r="D127" s="20" t="s">
        <v>720</v>
      </c>
      <c r="E127" s="13" t="s">
        <v>909</v>
      </c>
      <c r="F127" s="13" t="s">
        <v>911</v>
      </c>
      <c r="G127" s="20" t="s">
        <v>721</v>
      </c>
      <c r="H127" s="20" t="s">
        <v>200</v>
      </c>
      <c r="I127" s="11" t="s">
        <v>45</v>
      </c>
      <c r="J127" s="9" t="s">
        <v>146</v>
      </c>
      <c r="K127" s="13" t="s">
        <v>32</v>
      </c>
      <c r="L127" s="27">
        <v>15</v>
      </c>
      <c r="M127" s="22" t="s">
        <v>722</v>
      </c>
      <c r="N127" s="20" t="s">
        <v>723</v>
      </c>
      <c r="O127" s="28"/>
      <c r="P127" s="23">
        <v>45484</v>
      </c>
      <c r="Q127" s="8">
        <v>18</v>
      </c>
      <c r="R127" s="9">
        <v>17</v>
      </c>
      <c r="S127" s="29" t="s">
        <v>918</v>
      </c>
      <c r="T127" s="13" t="s">
        <v>724</v>
      </c>
      <c r="U127" s="20"/>
      <c r="V127" s="20"/>
      <c r="W127" s="20"/>
      <c r="X127" s="20"/>
      <c r="Y127" s="20"/>
    </row>
    <row r="128" spans="1:25" ht="150">
      <c r="A128" s="18" t="s">
        <v>25</v>
      </c>
      <c r="B128" s="18" t="s">
        <v>26</v>
      </c>
      <c r="C128" s="13" t="s">
        <v>467</v>
      </c>
      <c r="D128" s="20" t="s">
        <v>725</v>
      </c>
      <c r="E128" s="9" t="s">
        <v>64</v>
      </c>
      <c r="F128" s="13" t="s">
        <v>911</v>
      </c>
      <c r="G128" s="20" t="s">
        <v>726</v>
      </c>
      <c r="H128" s="20" t="s">
        <v>200</v>
      </c>
      <c r="I128" s="11" t="s">
        <v>45</v>
      </c>
      <c r="J128" s="9" t="s">
        <v>146</v>
      </c>
      <c r="K128" s="13" t="s">
        <v>32</v>
      </c>
      <c r="L128" s="27">
        <v>15</v>
      </c>
      <c r="M128" s="22" t="s">
        <v>734</v>
      </c>
      <c r="N128" s="20" t="s">
        <v>735</v>
      </c>
      <c r="O128" s="28"/>
      <c r="P128" s="23">
        <v>45484</v>
      </c>
      <c r="Q128" s="8">
        <v>18</v>
      </c>
      <c r="R128" s="9">
        <v>17</v>
      </c>
      <c r="S128" s="29" t="s">
        <v>918</v>
      </c>
      <c r="T128" s="13" t="s">
        <v>736</v>
      </c>
      <c r="U128" s="20"/>
      <c r="V128" s="20"/>
      <c r="W128" s="20"/>
      <c r="X128" s="20"/>
      <c r="Y128" s="20"/>
    </row>
    <row r="129" spans="1:25" ht="285" hidden="1">
      <c r="A129" s="18" t="s">
        <v>25</v>
      </c>
      <c r="B129" s="18" t="s">
        <v>26</v>
      </c>
      <c r="C129" s="13" t="s">
        <v>714</v>
      </c>
      <c r="D129" s="20" t="s">
        <v>727</v>
      </c>
      <c r="E129" s="13" t="s">
        <v>42</v>
      </c>
      <c r="F129" s="9" t="s">
        <v>61</v>
      </c>
      <c r="G129" s="20" t="s">
        <v>728</v>
      </c>
      <c r="H129" s="20" t="s">
        <v>268</v>
      </c>
      <c r="I129" s="11" t="s">
        <v>45</v>
      </c>
      <c r="J129" s="9" t="s">
        <v>157</v>
      </c>
      <c r="K129" s="13" t="s">
        <v>914</v>
      </c>
      <c r="L129" s="27">
        <v>15</v>
      </c>
      <c r="M129" s="22" t="s">
        <v>737</v>
      </c>
      <c r="N129" s="20" t="s">
        <v>738</v>
      </c>
      <c r="O129" s="28"/>
      <c r="P129" s="23">
        <v>45484</v>
      </c>
      <c r="Q129" s="8">
        <v>18</v>
      </c>
      <c r="R129" s="9">
        <v>17</v>
      </c>
      <c r="S129" s="29" t="s">
        <v>918</v>
      </c>
      <c r="T129" s="13" t="s">
        <v>739</v>
      </c>
      <c r="U129" s="20"/>
      <c r="V129" s="20"/>
      <c r="W129" s="20"/>
      <c r="X129" s="20"/>
      <c r="Y129" s="20"/>
    </row>
    <row r="130" spans="1:25" ht="285" hidden="1">
      <c r="A130" s="18" t="s">
        <v>25</v>
      </c>
      <c r="B130" s="18" t="s">
        <v>26</v>
      </c>
      <c r="C130" s="13" t="s">
        <v>70</v>
      </c>
      <c r="D130" s="20" t="s">
        <v>71</v>
      </c>
      <c r="E130" s="13" t="s">
        <v>909</v>
      </c>
      <c r="F130" s="9" t="s">
        <v>61</v>
      </c>
      <c r="G130" s="20" t="s">
        <v>729</v>
      </c>
      <c r="H130" s="20" t="s">
        <v>268</v>
      </c>
      <c r="I130" s="11" t="s">
        <v>45</v>
      </c>
      <c r="J130" s="9" t="s">
        <v>157</v>
      </c>
      <c r="K130" s="13" t="s">
        <v>914</v>
      </c>
      <c r="L130" s="27">
        <v>15</v>
      </c>
      <c r="M130" s="22" t="s">
        <v>740</v>
      </c>
      <c r="N130" s="20" t="s">
        <v>741</v>
      </c>
      <c r="O130" s="28"/>
      <c r="P130" s="23">
        <v>45484</v>
      </c>
      <c r="Q130" s="8">
        <v>18</v>
      </c>
      <c r="R130" s="9">
        <v>17</v>
      </c>
      <c r="S130" s="29" t="s">
        <v>918</v>
      </c>
      <c r="T130" s="13" t="s">
        <v>742</v>
      </c>
      <c r="U130" s="20"/>
      <c r="V130" s="20"/>
      <c r="W130" s="20"/>
      <c r="X130" s="20"/>
      <c r="Y130" s="20"/>
    </row>
    <row r="131" spans="1:25" ht="285" hidden="1">
      <c r="A131" s="18" t="s">
        <v>25</v>
      </c>
      <c r="B131" s="18" t="s">
        <v>26</v>
      </c>
      <c r="C131" s="13" t="s">
        <v>70</v>
      </c>
      <c r="D131" s="20" t="s">
        <v>71</v>
      </c>
      <c r="E131" s="13" t="s">
        <v>909</v>
      </c>
      <c r="F131" s="9" t="s">
        <v>61</v>
      </c>
      <c r="G131" s="20" t="s">
        <v>730</v>
      </c>
      <c r="H131" s="20" t="s">
        <v>268</v>
      </c>
      <c r="I131" s="11" t="s">
        <v>45</v>
      </c>
      <c r="J131" s="9" t="s">
        <v>157</v>
      </c>
      <c r="K131" s="13" t="s">
        <v>914</v>
      </c>
      <c r="L131" s="27">
        <v>15</v>
      </c>
      <c r="M131" s="22" t="s">
        <v>743</v>
      </c>
      <c r="N131" s="20" t="s">
        <v>744</v>
      </c>
      <c r="O131" s="28"/>
      <c r="P131" s="23">
        <v>45484</v>
      </c>
      <c r="Q131" s="8">
        <v>18</v>
      </c>
      <c r="R131" s="9">
        <v>17</v>
      </c>
      <c r="S131" s="29" t="s">
        <v>918</v>
      </c>
      <c r="T131" s="13" t="s">
        <v>745</v>
      </c>
      <c r="U131" s="20"/>
      <c r="V131" s="20"/>
      <c r="W131" s="20"/>
      <c r="X131" s="20"/>
      <c r="Y131" s="20"/>
    </row>
    <row r="132" spans="1:25" ht="270" hidden="1">
      <c r="A132" s="18" t="s">
        <v>25</v>
      </c>
      <c r="B132" s="18" t="s">
        <v>26</v>
      </c>
      <c r="C132" s="13" t="s">
        <v>56</v>
      </c>
      <c r="D132" s="20" t="s">
        <v>731</v>
      </c>
      <c r="E132" s="13" t="s">
        <v>42</v>
      </c>
      <c r="F132" s="13" t="s">
        <v>912</v>
      </c>
      <c r="G132" s="20" t="s">
        <v>732</v>
      </c>
      <c r="H132" s="13" t="s">
        <v>572</v>
      </c>
      <c r="I132" s="11" t="s">
        <v>45</v>
      </c>
      <c r="J132" s="10" t="s">
        <v>153</v>
      </c>
      <c r="K132" s="13" t="s">
        <v>914</v>
      </c>
      <c r="L132" s="27">
        <v>15</v>
      </c>
      <c r="M132" s="22" t="s">
        <v>746</v>
      </c>
      <c r="N132" s="20" t="s">
        <v>747</v>
      </c>
      <c r="O132" s="28"/>
      <c r="P132" s="23">
        <v>45484</v>
      </c>
      <c r="Q132" s="8">
        <v>18</v>
      </c>
      <c r="R132" s="9">
        <v>17</v>
      </c>
      <c r="S132" s="29" t="s">
        <v>918</v>
      </c>
      <c r="T132" s="13" t="s">
        <v>748</v>
      </c>
      <c r="U132" s="20"/>
      <c r="V132" s="20"/>
      <c r="W132" s="20"/>
      <c r="X132" s="20"/>
      <c r="Y132" s="20"/>
    </row>
    <row r="133" spans="1:25" ht="255" hidden="1">
      <c r="A133" s="18" t="s">
        <v>25</v>
      </c>
      <c r="B133" s="18" t="s">
        <v>26</v>
      </c>
      <c r="C133" s="13" t="s">
        <v>899</v>
      </c>
      <c r="D133" s="20" t="s">
        <v>678</v>
      </c>
      <c r="E133" s="20" t="s">
        <v>910</v>
      </c>
      <c r="F133" s="20" t="s">
        <v>913</v>
      </c>
      <c r="G133" s="20" t="s">
        <v>733</v>
      </c>
      <c r="H133" s="20"/>
      <c r="I133" s="11" t="s">
        <v>55</v>
      </c>
      <c r="J133" s="9" t="s">
        <v>55</v>
      </c>
      <c r="K133" s="20" t="s">
        <v>914</v>
      </c>
      <c r="L133" s="27">
        <v>15</v>
      </c>
      <c r="M133" s="22" t="s">
        <v>749</v>
      </c>
      <c r="N133" s="20" t="s">
        <v>750</v>
      </c>
      <c r="O133" s="28"/>
      <c r="P133" s="23">
        <v>45484</v>
      </c>
      <c r="Q133" s="8">
        <v>18</v>
      </c>
      <c r="R133" s="9">
        <v>17</v>
      </c>
      <c r="S133" s="29" t="s">
        <v>918</v>
      </c>
      <c r="T133" s="13" t="s">
        <v>751</v>
      </c>
      <c r="U133" s="20"/>
      <c r="V133" s="20"/>
      <c r="W133" s="20"/>
      <c r="X133" s="20"/>
      <c r="Y133" s="20"/>
    </row>
    <row r="134" spans="1:25" ht="255" hidden="1">
      <c r="A134" s="18" t="s">
        <v>25</v>
      </c>
      <c r="B134" s="18" t="s">
        <v>26</v>
      </c>
      <c r="C134" s="13" t="s">
        <v>467</v>
      </c>
      <c r="D134" s="20" t="s">
        <v>232</v>
      </c>
      <c r="E134" s="20" t="s">
        <v>910</v>
      </c>
      <c r="F134" s="20" t="s">
        <v>61</v>
      </c>
      <c r="G134" s="20" t="s">
        <v>752</v>
      </c>
      <c r="H134" s="20"/>
      <c r="I134" s="11" t="s">
        <v>55</v>
      </c>
      <c r="J134" s="13"/>
      <c r="K134" s="20" t="s">
        <v>914</v>
      </c>
      <c r="L134" s="27">
        <v>15</v>
      </c>
      <c r="M134" s="22" t="s">
        <v>766</v>
      </c>
      <c r="N134" s="20" t="s">
        <v>767</v>
      </c>
      <c r="O134" s="28"/>
      <c r="P134" s="23">
        <v>45484</v>
      </c>
      <c r="Q134" s="8">
        <v>18</v>
      </c>
      <c r="R134" s="9">
        <v>17</v>
      </c>
      <c r="S134" s="29" t="s">
        <v>918</v>
      </c>
      <c r="T134" s="13" t="s">
        <v>768</v>
      </c>
      <c r="U134" s="20"/>
      <c r="V134" s="20"/>
      <c r="W134" s="20"/>
      <c r="X134" s="20"/>
      <c r="Y134" s="20"/>
    </row>
    <row r="135" spans="1:25" ht="150">
      <c r="A135" s="18" t="s">
        <v>25</v>
      </c>
      <c r="B135" s="18" t="s">
        <v>26</v>
      </c>
      <c r="C135" s="20" t="s">
        <v>553</v>
      </c>
      <c r="D135" s="20" t="s">
        <v>753</v>
      </c>
      <c r="E135" s="9" t="s">
        <v>64</v>
      </c>
      <c r="F135" s="9" t="s">
        <v>61</v>
      </c>
      <c r="G135" s="20" t="s">
        <v>754</v>
      </c>
      <c r="H135" s="13" t="s">
        <v>156</v>
      </c>
      <c r="I135" s="11" t="s">
        <v>45</v>
      </c>
      <c r="J135" s="9" t="s">
        <v>157</v>
      </c>
      <c r="K135" s="13" t="s">
        <v>914</v>
      </c>
      <c r="L135" s="27">
        <v>15</v>
      </c>
      <c r="M135" s="22" t="s">
        <v>769</v>
      </c>
      <c r="N135" s="20" t="s">
        <v>770</v>
      </c>
      <c r="O135" s="28"/>
      <c r="P135" s="23">
        <v>45484</v>
      </c>
      <c r="Q135" s="8">
        <v>17</v>
      </c>
      <c r="R135" s="9">
        <v>16</v>
      </c>
      <c r="S135" s="29" t="s">
        <v>918</v>
      </c>
      <c r="T135" s="20" t="s">
        <v>771</v>
      </c>
      <c r="U135" s="20"/>
      <c r="V135" s="20"/>
      <c r="W135" s="20"/>
      <c r="X135" s="20"/>
      <c r="Y135" s="20"/>
    </row>
    <row r="136" spans="1:25" ht="180">
      <c r="A136" s="18" t="s">
        <v>25</v>
      </c>
      <c r="B136" s="18" t="s">
        <v>26</v>
      </c>
      <c r="C136" s="20" t="s">
        <v>894</v>
      </c>
      <c r="D136" s="20" t="s">
        <v>755</v>
      </c>
      <c r="E136" s="9" t="s">
        <v>64</v>
      </c>
      <c r="F136" s="9" t="s">
        <v>61</v>
      </c>
      <c r="G136" s="20" t="s">
        <v>756</v>
      </c>
      <c r="H136" s="13" t="s">
        <v>156</v>
      </c>
      <c r="I136" s="11" t="s">
        <v>45</v>
      </c>
      <c r="J136" s="9" t="s">
        <v>157</v>
      </c>
      <c r="K136" s="13" t="s">
        <v>914</v>
      </c>
      <c r="L136" s="27">
        <v>15</v>
      </c>
      <c r="M136" s="22" t="s">
        <v>772</v>
      </c>
      <c r="N136" s="20" t="s">
        <v>773</v>
      </c>
      <c r="O136" s="28"/>
      <c r="P136" s="23">
        <v>45484</v>
      </c>
      <c r="Q136" s="8">
        <v>17</v>
      </c>
      <c r="R136" s="9">
        <v>16</v>
      </c>
      <c r="S136" s="29" t="s">
        <v>918</v>
      </c>
      <c r="T136" s="20" t="s">
        <v>774</v>
      </c>
      <c r="U136" s="20"/>
      <c r="V136" s="20"/>
      <c r="W136" s="20"/>
      <c r="X136" s="20"/>
      <c r="Y136" s="20"/>
    </row>
    <row r="137" spans="1:25" ht="270" hidden="1">
      <c r="A137" s="18" t="s">
        <v>25</v>
      </c>
      <c r="B137" s="18" t="s">
        <v>26</v>
      </c>
      <c r="C137" s="13" t="s">
        <v>467</v>
      </c>
      <c r="D137" s="20" t="s">
        <v>757</v>
      </c>
      <c r="E137" s="20" t="s">
        <v>910</v>
      </c>
      <c r="F137" s="20" t="s">
        <v>911</v>
      </c>
      <c r="G137" s="20" t="s">
        <v>758</v>
      </c>
      <c r="H137" s="13" t="s">
        <v>695</v>
      </c>
      <c r="I137" s="36" t="s">
        <v>30</v>
      </c>
      <c r="J137" s="13" t="s">
        <v>696</v>
      </c>
      <c r="K137" s="20" t="s">
        <v>914</v>
      </c>
      <c r="L137" s="27">
        <v>15</v>
      </c>
      <c r="M137" s="22" t="s">
        <v>775</v>
      </c>
      <c r="N137" s="20" t="s">
        <v>776</v>
      </c>
      <c r="O137" s="28"/>
      <c r="P137" s="23">
        <v>45484</v>
      </c>
      <c r="Q137" s="8">
        <v>17</v>
      </c>
      <c r="R137" s="9">
        <v>16</v>
      </c>
      <c r="S137" s="29" t="s">
        <v>918</v>
      </c>
      <c r="T137" s="13" t="s">
        <v>777</v>
      </c>
      <c r="U137" s="20"/>
      <c r="V137" s="20"/>
      <c r="W137" s="20"/>
      <c r="X137" s="20"/>
      <c r="Y137" s="20"/>
    </row>
    <row r="138" spans="1:25" ht="150">
      <c r="A138" s="18" t="s">
        <v>25</v>
      </c>
      <c r="B138" s="18" t="s">
        <v>26</v>
      </c>
      <c r="C138" s="20" t="s">
        <v>70</v>
      </c>
      <c r="D138" s="20" t="s">
        <v>759</v>
      </c>
      <c r="E138" s="9" t="s">
        <v>64</v>
      </c>
      <c r="F138" s="9" t="s">
        <v>61</v>
      </c>
      <c r="G138" s="20" t="s">
        <v>760</v>
      </c>
      <c r="H138" s="20" t="s">
        <v>268</v>
      </c>
      <c r="I138" s="11" t="s">
        <v>45</v>
      </c>
      <c r="J138" s="9" t="s">
        <v>157</v>
      </c>
      <c r="K138" s="13" t="s">
        <v>914</v>
      </c>
      <c r="L138" s="27">
        <v>15</v>
      </c>
      <c r="M138" s="22" t="s">
        <v>778</v>
      </c>
      <c r="N138" s="20" t="s">
        <v>779</v>
      </c>
      <c r="O138" s="28"/>
      <c r="P138" s="23">
        <v>45484</v>
      </c>
      <c r="Q138" s="8">
        <v>17</v>
      </c>
      <c r="R138" s="9">
        <v>16</v>
      </c>
      <c r="S138" s="29" t="s">
        <v>918</v>
      </c>
      <c r="T138" s="20" t="s">
        <v>780</v>
      </c>
      <c r="U138" s="20"/>
      <c r="V138" s="20"/>
      <c r="W138" s="20"/>
      <c r="X138" s="20"/>
      <c r="Y138" s="20"/>
    </row>
    <row r="139" spans="1:25" ht="150" hidden="1">
      <c r="A139" s="18" t="s">
        <v>25</v>
      </c>
      <c r="B139" s="18" t="s">
        <v>26</v>
      </c>
      <c r="C139" s="20" t="s">
        <v>894</v>
      </c>
      <c r="D139" s="20" t="s">
        <v>761</v>
      </c>
      <c r="E139" s="20" t="s">
        <v>909</v>
      </c>
      <c r="F139" s="9" t="s">
        <v>61</v>
      </c>
      <c r="G139" s="20" t="s">
        <v>762</v>
      </c>
      <c r="H139" s="13" t="s">
        <v>156</v>
      </c>
      <c r="I139" s="11" t="s">
        <v>45</v>
      </c>
      <c r="J139" s="9" t="s">
        <v>157</v>
      </c>
      <c r="K139" s="13" t="s">
        <v>914</v>
      </c>
      <c r="L139" s="27">
        <v>15</v>
      </c>
      <c r="M139" s="22" t="s">
        <v>781</v>
      </c>
      <c r="N139" s="20" t="s">
        <v>782</v>
      </c>
      <c r="O139" s="28" t="s">
        <v>783</v>
      </c>
      <c r="P139" s="23">
        <v>45484</v>
      </c>
      <c r="Q139" s="8">
        <v>17</v>
      </c>
      <c r="R139" s="9">
        <v>16</v>
      </c>
      <c r="S139" s="29" t="s">
        <v>918</v>
      </c>
      <c r="T139" s="20" t="s">
        <v>784</v>
      </c>
      <c r="U139" s="23">
        <v>45481</v>
      </c>
      <c r="V139" s="20" t="s">
        <v>418</v>
      </c>
      <c r="W139" s="13" t="s">
        <v>38</v>
      </c>
      <c r="X139" s="20" t="s">
        <v>419</v>
      </c>
      <c r="Y139" s="26" t="s">
        <v>40</v>
      </c>
    </row>
    <row r="140" spans="1:25" ht="120">
      <c r="A140" s="18" t="s">
        <v>25</v>
      </c>
      <c r="B140" s="18" t="s">
        <v>26</v>
      </c>
      <c r="C140" s="13" t="s">
        <v>467</v>
      </c>
      <c r="D140" s="20" t="s">
        <v>662</v>
      </c>
      <c r="E140" s="9" t="s">
        <v>64</v>
      </c>
      <c r="F140" s="13" t="s">
        <v>912</v>
      </c>
      <c r="G140" s="20" t="s">
        <v>763</v>
      </c>
      <c r="H140" s="13" t="s">
        <v>572</v>
      </c>
      <c r="I140" s="11" t="s">
        <v>45</v>
      </c>
      <c r="J140" s="10" t="s">
        <v>153</v>
      </c>
      <c r="K140" s="13" t="s">
        <v>914</v>
      </c>
      <c r="L140" s="27">
        <v>15</v>
      </c>
      <c r="M140" s="22" t="s">
        <v>785</v>
      </c>
      <c r="N140" s="20" t="s">
        <v>786</v>
      </c>
      <c r="O140" s="28"/>
      <c r="P140" s="23">
        <v>45484</v>
      </c>
      <c r="Q140" s="8">
        <v>17</v>
      </c>
      <c r="R140" s="9">
        <v>16</v>
      </c>
      <c r="S140" s="29" t="s">
        <v>918</v>
      </c>
      <c r="T140" s="20" t="s">
        <v>787</v>
      </c>
      <c r="U140" s="20"/>
      <c r="V140" s="20"/>
      <c r="W140" s="20"/>
      <c r="X140" s="20"/>
      <c r="Y140" s="20"/>
    </row>
    <row r="141" spans="1:25" ht="270" hidden="1">
      <c r="A141" s="18" t="s">
        <v>25</v>
      </c>
      <c r="B141" s="18" t="s">
        <v>26</v>
      </c>
      <c r="C141" s="20" t="s">
        <v>491</v>
      </c>
      <c r="D141" s="20" t="s">
        <v>764</v>
      </c>
      <c r="E141" s="13" t="s">
        <v>42</v>
      </c>
      <c r="F141" s="13" t="s">
        <v>912</v>
      </c>
      <c r="G141" s="20" t="s">
        <v>765</v>
      </c>
      <c r="H141" s="13" t="s">
        <v>572</v>
      </c>
      <c r="I141" s="11" t="s">
        <v>45</v>
      </c>
      <c r="J141" s="10" t="s">
        <v>153</v>
      </c>
      <c r="K141" s="13" t="s">
        <v>914</v>
      </c>
      <c r="L141" s="27">
        <v>15</v>
      </c>
      <c r="M141" s="22" t="s">
        <v>788</v>
      </c>
      <c r="N141" s="20" t="s">
        <v>789</v>
      </c>
      <c r="O141" s="28"/>
      <c r="P141" s="23">
        <v>45484</v>
      </c>
      <c r="Q141" s="8">
        <v>16</v>
      </c>
      <c r="R141" s="9">
        <v>15</v>
      </c>
      <c r="S141" s="31" t="s">
        <v>915</v>
      </c>
      <c r="T141" s="20" t="s">
        <v>790</v>
      </c>
      <c r="U141" s="20"/>
      <c r="V141" s="20"/>
      <c r="W141" s="20"/>
      <c r="X141" s="20"/>
      <c r="Y141" s="20"/>
    </row>
    <row r="142" spans="1:25" ht="270" hidden="1">
      <c r="A142" s="18" t="s">
        <v>25</v>
      </c>
      <c r="B142" s="18" t="s">
        <v>26</v>
      </c>
      <c r="C142" s="13" t="s">
        <v>485</v>
      </c>
      <c r="D142" s="20" t="s">
        <v>791</v>
      </c>
      <c r="E142" s="13" t="s">
        <v>792</v>
      </c>
      <c r="F142" s="13" t="s">
        <v>911</v>
      </c>
      <c r="G142" s="20" t="s">
        <v>793</v>
      </c>
      <c r="H142" s="20" t="s">
        <v>200</v>
      </c>
      <c r="I142" s="11" t="s">
        <v>45</v>
      </c>
      <c r="J142" s="9" t="s">
        <v>146</v>
      </c>
      <c r="K142" s="13" t="s">
        <v>32</v>
      </c>
      <c r="L142" s="27">
        <v>15</v>
      </c>
      <c r="M142" s="22" t="s">
        <v>794</v>
      </c>
      <c r="N142" s="20" t="s">
        <v>795</v>
      </c>
      <c r="O142" s="28"/>
      <c r="P142" s="23">
        <v>45484</v>
      </c>
      <c r="Q142" s="8">
        <v>15</v>
      </c>
      <c r="R142" s="9">
        <v>14</v>
      </c>
      <c r="S142" s="31" t="s">
        <v>915</v>
      </c>
      <c r="T142" s="20" t="s">
        <v>796</v>
      </c>
      <c r="U142" s="20"/>
      <c r="V142" s="20"/>
      <c r="W142" s="20"/>
      <c r="X142" s="20"/>
      <c r="Y142" s="20"/>
    </row>
    <row r="143" spans="1:25" ht="285" hidden="1">
      <c r="A143" s="18" t="s">
        <v>25</v>
      </c>
      <c r="B143" s="18" t="s">
        <v>26</v>
      </c>
      <c r="C143" s="20" t="s">
        <v>491</v>
      </c>
      <c r="D143" s="20" t="s">
        <v>797</v>
      </c>
      <c r="E143" s="13" t="s">
        <v>909</v>
      </c>
      <c r="F143" s="9" t="s">
        <v>61</v>
      </c>
      <c r="G143" s="20" t="s">
        <v>798</v>
      </c>
      <c r="H143" s="20" t="s">
        <v>268</v>
      </c>
      <c r="I143" s="11" t="s">
        <v>45</v>
      </c>
      <c r="J143" s="9" t="s">
        <v>157</v>
      </c>
      <c r="K143" s="13" t="s">
        <v>914</v>
      </c>
      <c r="L143" s="27">
        <v>15</v>
      </c>
      <c r="M143" s="22" t="s">
        <v>801</v>
      </c>
      <c r="N143" s="20" t="s">
        <v>802</v>
      </c>
      <c r="O143" s="28"/>
      <c r="P143" s="23">
        <v>45484</v>
      </c>
      <c r="Q143" s="8">
        <v>15</v>
      </c>
      <c r="R143" s="9">
        <v>14</v>
      </c>
      <c r="S143" s="31" t="s">
        <v>915</v>
      </c>
      <c r="T143" s="20" t="s">
        <v>803</v>
      </c>
      <c r="U143" s="20"/>
      <c r="V143" s="20"/>
      <c r="W143" s="20"/>
      <c r="X143" s="20"/>
      <c r="Y143" s="20"/>
    </row>
    <row r="144" spans="1:25" ht="165">
      <c r="A144" s="18" t="s">
        <v>25</v>
      </c>
      <c r="B144" s="18" t="s">
        <v>26</v>
      </c>
      <c r="C144" s="13" t="s">
        <v>485</v>
      </c>
      <c r="D144" s="20" t="s">
        <v>799</v>
      </c>
      <c r="E144" s="9" t="s">
        <v>64</v>
      </c>
      <c r="F144" s="13" t="s">
        <v>911</v>
      </c>
      <c r="G144" s="20" t="s">
        <v>800</v>
      </c>
      <c r="H144" s="20" t="s">
        <v>616</v>
      </c>
      <c r="I144" s="11" t="s">
        <v>45</v>
      </c>
      <c r="J144" s="9" t="s">
        <v>157</v>
      </c>
      <c r="K144" s="20" t="s">
        <v>914</v>
      </c>
      <c r="L144" s="27">
        <v>15</v>
      </c>
      <c r="M144" s="22" t="s">
        <v>804</v>
      </c>
      <c r="N144" s="20" t="s">
        <v>805</v>
      </c>
      <c r="O144" s="28"/>
      <c r="P144" s="23">
        <v>45484</v>
      </c>
      <c r="Q144" s="8">
        <v>15</v>
      </c>
      <c r="R144" s="9">
        <v>14</v>
      </c>
      <c r="S144" s="31" t="s">
        <v>915</v>
      </c>
      <c r="T144" s="20" t="s">
        <v>806</v>
      </c>
      <c r="U144" s="20"/>
      <c r="V144" s="20"/>
      <c r="W144" s="20"/>
      <c r="X144" s="20"/>
      <c r="Y144" s="20"/>
    </row>
    <row r="145" spans="1:25" ht="285" hidden="1">
      <c r="A145" s="18" t="s">
        <v>25</v>
      </c>
      <c r="B145" s="18" t="s">
        <v>26</v>
      </c>
      <c r="C145" s="13" t="s">
        <v>485</v>
      </c>
      <c r="D145" s="20" t="s">
        <v>807</v>
      </c>
      <c r="E145" s="13" t="s">
        <v>42</v>
      </c>
      <c r="F145" s="9" t="s">
        <v>61</v>
      </c>
      <c r="G145" s="20" t="s">
        <v>808</v>
      </c>
      <c r="H145" s="20" t="s">
        <v>268</v>
      </c>
      <c r="I145" s="11" t="s">
        <v>45</v>
      </c>
      <c r="J145" s="9" t="s">
        <v>157</v>
      </c>
      <c r="K145" s="13" t="s">
        <v>914</v>
      </c>
      <c r="L145" s="27">
        <v>15</v>
      </c>
      <c r="M145" s="22" t="s">
        <v>812</v>
      </c>
      <c r="N145" s="20" t="s">
        <v>813</v>
      </c>
      <c r="O145" s="28"/>
      <c r="P145" s="23">
        <v>45484</v>
      </c>
      <c r="Q145" s="8">
        <v>14</v>
      </c>
      <c r="R145" s="9">
        <v>13</v>
      </c>
      <c r="S145" s="31" t="s">
        <v>915</v>
      </c>
      <c r="T145" s="20" t="s">
        <v>814</v>
      </c>
      <c r="U145" s="20"/>
      <c r="V145" s="20"/>
      <c r="W145" s="20"/>
      <c r="X145" s="20"/>
      <c r="Y145" s="20"/>
    </row>
    <row r="146" spans="1:25" ht="270" hidden="1">
      <c r="A146" s="18" t="s">
        <v>25</v>
      </c>
      <c r="B146" s="18" t="s">
        <v>26</v>
      </c>
      <c r="C146" s="13" t="s">
        <v>467</v>
      </c>
      <c r="D146" s="20" t="s">
        <v>809</v>
      </c>
      <c r="E146" s="13" t="s">
        <v>910</v>
      </c>
      <c r="F146" s="13" t="s">
        <v>911</v>
      </c>
      <c r="G146" s="20" t="s">
        <v>810</v>
      </c>
      <c r="H146" s="20" t="s">
        <v>200</v>
      </c>
      <c r="I146" s="11" t="s">
        <v>45</v>
      </c>
      <c r="J146" s="9" t="s">
        <v>146</v>
      </c>
      <c r="K146" s="13" t="s">
        <v>32</v>
      </c>
      <c r="L146" s="27">
        <v>15</v>
      </c>
      <c r="M146" s="22" t="s">
        <v>815</v>
      </c>
      <c r="N146" s="20" t="s">
        <v>816</v>
      </c>
      <c r="O146" s="28"/>
      <c r="P146" s="23">
        <v>45484</v>
      </c>
      <c r="Q146" s="8">
        <v>14</v>
      </c>
      <c r="R146" s="9">
        <v>13</v>
      </c>
      <c r="S146" s="31" t="s">
        <v>915</v>
      </c>
      <c r="T146" s="20" t="s">
        <v>817</v>
      </c>
      <c r="U146" s="20"/>
      <c r="V146" s="20"/>
      <c r="W146" s="20"/>
      <c r="X146" s="20"/>
      <c r="Y146" s="20"/>
    </row>
    <row r="147" spans="1:25" ht="270" hidden="1">
      <c r="A147" s="18" t="s">
        <v>25</v>
      </c>
      <c r="B147" s="18" t="s">
        <v>26</v>
      </c>
      <c r="C147" s="20" t="s">
        <v>56</v>
      </c>
      <c r="D147" s="20" t="s">
        <v>731</v>
      </c>
      <c r="E147" s="13" t="s">
        <v>42</v>
      </c>
      <c r="F147" s="9" t="s">
        <v>61</v>
      </c>
      <c r="G147" s="20" t="s">
        <v>811</v>
      </c>
      <c r="H147" s="20" t="s">
        <v>271</v>
      </c>
      <c r="I147" s="11" t="s">
        <v>45</v>
      </c>
      <c r="J147" s="9" t="s">
        <v>146</v>
      </c>
      <c r="K147" s="13" t="s">
        <v>914</v>
      </c>
      <c r="L147" s="27">
        <v>15</v>
      </c>
      <c r="M147" s="22" t="s">
        <v>818</v>
      </c>
      <c r="N147" s="20" t="s">
        <v>819</v>
      </c>
      <c r="O147" s="28"/>
      <c r="P147" s="23">
        <v>45484</v>
      </c>
      <c r="Q147" s="8">
        <v>14</v>
      </c>
      <c r="R147" s="9">
        <v>13</v>
      </c>
      <c r="S147" s="31" t="s">
        <v>915</v>
      </c>
      <c r="T147" s="20" t="s">
        <v>820</v>
      </c>
      <c r="U147" s="20"/>
      <c r="V147" s="20"/>
      <c r="W147" s="20"/>
      <c r="X147" s="20"/>
      <c r="Y147" s="20"/>
    </row>
    <row r="148" spans="1:25" ht="270" hidden="1">
      <c r="A148" s="18" t="s">
        <v>25</v>
      </c>
      <c r="B148" s="18" t="s">
        <v>26</v>
      </c>
      <c r="C148" s="13" t="s">
        <v>899</v>
      </c>
      <c r="D148" s="20" t="s">
        <v>821</v>
      </c>
      <c r="E148" s="13" t="s">
        <v>42</v>
      </c>
      <c r="F148" s="13" t="s">
        <v>911</v>
      </c>
      <c r="G148" s="20" t="s">
        <v>822</v>
      </c>
      <c r="H148" s="20" t="s">
        <v>85</v>
      </c>
      <c r="I148" s="11" t="s">
        <v>30</v>
      </c>
      <c r="J148" s="10" t="s">
        <v>86</v>
      </c>
      <c r="K148" s="13" t="s">
        <v>914</v>
      </c>
      <c r="L148" s="27">
        <v>15</v>
      </c>
      <c r="M148" s="22" t="s">
        <v>828</v>
      </c>
      <c r="N148" s="20" t="s">
        <v>829</v>
      </c>
      <c r="O148" s="28"/>
      <c r="P148" s="23">
        <v>45484</v>
      </c>
      <c r="Q148" s="8">
        <v>13</v>
      </c>
      <c r="R148" s="9">
        <v>12</v>
      </c>
      <c r="S148" s="31" t="s">
        <v>915</v>
      </c>
      <c r="T148" s="20" t="s">
        <v>830</v>
      </c>
      <c r="U148" s="20"/>
      <c r="V148" s="20"/>
      <c r="W148" s="20"/>
      <c r="X148" s="20"/>
      <c r="Y148" s="20"/>
    </row>
    <row r="149" spans="1:25" ht="165" hidden="1">
      <c r="A149" s="18" t="s">
        <v>25</v>
      </c>
      <c r="B149" s="18" t="s">
        <v>26</v>
      </c>
      <c r="C149" s="13" t="s">
        <v>467</v>
      </c>
      <c r="D149" s="20" t="s">
        <v>823</v>
      </c>
      <c r="E149" s="13" t="s">
        <v>910</v>
      </c>
      <c r="F149" s="13" t="s">
        <v>911</v>
      </c>
      <c r="G149" s="20" t="s">
        <v>824</v>
      </c>
      <c r="H149" s="20" t="s">
        <v>825</v>
      </c>
      <c r="I149" s="36" t="s">
        <v>30</v>
      </c>
      <c r="J149" s="13" t="s">
        <v>696</v>
      </c>
      <c r="K149" s="13" t="s">
        <v>914</v>
      </c>
      <c r="L149" s="27">
        <v>15</v>
      </c>
      <c r="M149" s="22" t="s">
        <v>831</v>
      </c>
      <c r="N149" s="20" t="s">
        <v>832</v>
      </c>
      <c r="O149" s="28" t="s">
        <v>833</v>
      </c>
      <c r="P149" s="23">
        <v>45484</v>
      </c>
      <c r="Q149" s="8">
        <v>13</v>
      </c>
      <c r="R149" s="9">
        <v>12</v>
      </c>
      <c r="S149" s="43" t="s">
        <v>915</v>
      </c>
      <c r="T149" s="20" t="s">
        <v>834</v>
      </c>
      <c r="U149" s="23">
        <v>45476</v>
      </c>
      <c r="V149" s="20" t="s">
        <v>418</v>
      </c>
      <c r="W149" s="20"/>
      <c r="X149" s="20"/>
      <c r="Y149" s="20"/>
    </row>
    <row r="150" spans="1:25" ht="285" hidden="1">
      <c r="A150" s="18" t="s">
        <v>25</v>
      </c>
      <c r="B150" s="18" t="s">
        <v>26</v>
      </c>
      <c r="C150" s="20" t="s">
        <v>900</v>
      </c>
      <c r="D150" s="20" t="s">
        <v>826</v>
      </c>
      <c r="E150" s="13" t="s">
        <v>42</v>
      </c>
      <c r="F150" s="13" t="s">
        <v>912</v>
      </c>
      <c r="G150" s="20" t="s">
        <v>827</v>
      </c>
      <c r="H150" s="13" t="s">
        <v>210</v>
      </c>
      <c r="I150" s="11" t="s">
        <v>45</v>
      </c>
      <c r="J150" s="19" t="s">
        <v>153</v>
      </c>
      <c r="K150" s="13" t="s">
        <v>914</v>
      </c>
      <c r="L150" s="27">
        <v>15</v>
      </c>
      <c r="M150" s="22" t="s">
        <v>835</v>
      </c>
      <c r="N150" s="20" t="s">
        <v>836</v>
      </c>
      <c r="O150" s="28"/>
      <c r="P150" s="23">
        <v>45484</v>
      </c>
      <c r="Q150" s="8">
        <v>13</v>
      </c>
      <c r="R150" s="9">
        <v>12</v>
      </c>
      <c r="S150" s="31" t="s">
        <v>915</v>
      </c>
      <c r="T150" s="20" t="s">
        <v>837</v>
      </c>
      <c r="U150" s="20"/>
      <c r="V150" s="20"/>
      <c r="W150" s="20"/>
      <c r="X150" s="20"/>
      <c r="Y150" s="20"/>
    </row>
    <row r="151" spans="1:25" ht="270" hidden="1">
      <c r="A151" s="18" t="s">
        <v>25</v>
      </c>
      <c r="B151" s="18" t="s">
        <v>26</v>
      </c>
      <c r="C151" s="13" t="s">
        <v>467</v>
      </c>
      <c r="D151" s="20" t="s">
        <v>838</v>
      </c>
      <c r="E151" s="13" t="s">
        <v>910</v>
      </c>
      <c r="F151" s="13" t="s">
        <v>911</v>
      </c>
      <c r="G151" s="20" t="s">
        <v>237</v>
      </c>
      <c r="H151" s="20" t="s">
        <v>200</v>
      </c>
      <c r="I151" s="11" t="s">
        <v>45</v>
      </c>
      <c r="J151" s="9" t="s">
        <v>146</v>
      </c>
      <c r="K151" s="13" t="s">
        <v>32</v>
      </c>
      <c r="L151" s="27">
        <v>15</v>
      </c>
      <c r="M151" s="22" t="s">
        <v>839</v>
      </c>
      <c r="N151" s="20" t="s">
        <v>840</v>
      </c>
      <c r="O151" s="28"/>
      <c r="P151" s="23">
        <v>45484</v>
      </c>
      <c r="Q151" s="8">
        <v>13</v>
      </c>
      <c r="R151" s="9">
        <v>12</v>
      </c>
      <c r="S151" s="31" t="s">
        <v>915</v>
      </c>
      <c r="T151" s="20" t="s">
        <v>841</v>
      </c>
      <c r="U151" s="20"/>
      <c r="V151" s="20"/>
      <c r="W151" s="20"/>
      <c r="X151" s="20"/>
      <c r="Y151" s="20"/>
    </row>
    <row r="152" spans="1:25" ht="270" hidden="1">
      <c r="A152" s="18" t="s">
        <v>25</v>
      </c>
      <c r="B152" s="18" t="s">
        <v>26</v>
      </c>
      <c r="C152" s="13" t="s">
        <v>467</v>
      </c>
      <c r="D152" s="20" t="s">
        <v>842</v>
      </c>
      <c r="E152" s="13" t="s">
        <v>42</v>
      </c>
      <c r="F152" s="20" t="s">
        <v>913</v>
      </c>
      <c r="G152" s="20" t="s">
        <v>843</v>
      </c>
      <c r="H152" s="13" t="s">
        <v>29</v>
      </c>
      <c r="I152" s="11" t="s">
        <v>30</v>
      </c>
      <c r="J152" s="13" t="s">
        <v>31</v>
      </c>
      <c r="K152" s="13" t="s">
        <v>32</v>
      </c>
      <c r="L152" s="27">
        <v>15</v>
      </c>
      <c r="M152" s="22" t="s">
        <v>844</v>
      </c>
      <c r="N152" s="20" t="s">
        <v>845</v>
      </c>
      <c r="O152" s="28"/>
      <c r="P152" s="23">
        <v>45484</v>
      </c>
      <c r="Q152" s="8">
        <v>29</v>
      </c>
      <c r="R152" s="9">
        <v>28</v>
      </c>
      <c r="S152" s="29" t="s">
        <v>918</v>
      </c>
      <c r="T152" s="20" t="s">
        <v>846</v>
      </c>
      <c r="U152" s="20"/>
      <c r="V152" s="20"/>
      <c r="W152" s="20"/>
      <c r="X152" s="20"/>
      <c r="Y152" s="20"/>
    </row>
    <row r="153" spans="1:25" ht="150">
      <c r="A153" s="18" t="s">
        <v>25</v>
      </c>
      <c r="B153" s="18" t="s">
        <v>26</v>
      </c>
      <c r="C153" s="13" t="s">
        <v>467</v>
      </c>
      <c r="D153" s="20" t="s">
        <v>847</v>
      </c>
      <c r="E153" s="9" t="s">
        <v>64</v>
      </c>
      <c r="F153" s="13" t="s">
        <v>911</v>
      </c>
      <c r="G153" s="20" t="s">
        <v>848</v>
      </c>
      <c r="H153" s="20" t="s">
        <v>608</v>
      </c>
      <c r="I153" s="36" t="s">
        <v>30</v>
      </c>
      <c r="J153" s="36" t="s">
        <v>30</v>
      </c>
      <c r="K153" s="13" t="s">
        <v>914</v>
      </c>
      <c r="L153" s="27">
        <v>15</v>
      </c>
      <c r="M153" s="22" t="s">
        <v>849</v>
      </c>
      <c r="N153" s="20" t="s">
        <v>850</v>
      </c>
      <c r="O153" s="28"/>
      <c r="P153" s="23">
        <v>45484</v>
      </c>
      <c r="Q153" s="8">
        <v>13</v>
      </c>
      <c r="R153" s="9">
        <v>12</v>
      </c>
      <c r="S153" s="31" t="s">
        <v>915</v>
      </c>
      <c r="T153" s="13" t="s">
        <v>851</v>
      </c>
      <c r="U153" s="20"/>
      <c r="V153" s="20"/>
      <c r="W153" s="20"/>
      <c r="X153" s="20"/>
      <c r="Y153" s="20"/>
    </row>
    <row r="154" spans="1:25" ht="255" hidden="1">
      <c r="A154" s="18" t="s">
        <v>25</v>
      </c>
      <c r="B154" s="18" t="s">
        <v>26</v>
      </c>
      <c r="C154" s="13" t="s">
        <v>899</v>
      </c>
      <c r="D154" s="20" t="s">
        <v>852</v>
      </c>
      <c r="E154" s="13" t="s">
        <v>910</v>
      </c>
      <c r="F154" s="13" t="s">
        <v>911</v>
      </c>
      <c r="G154" s="20" t="s">
        <v>853</v>
      </c>
      <c r="H154" s="20" t="s">
        <v>854</v>
      </c>
      <c r="I154" s="36" t="s">
        <v>30</v>
      </c>
      <c r="J154" s="13" t="s">
        <v>855</v>
      </c>
      <c r="K154" s="13" t="s">
        <v>914</v>
      </c>
      <c r="L154" s="27">
        <v>15</v>
      </c>
      <c r="M154" s="22" t="s">
        <v>869</v>
      </c>
      <c r="N154" s="20" t="s">
        <v>870</v>
      </c>
      <c r="O154" s="28"/>
      <c r="P154" s="23">
        <v>45484</v>
      </c>
      <c r="Q154" s="8">
        <v>12</v>
      </c>
      <c r="R154" s="9">
        <v>11</v>
      </c>
      <c r="S154" s="31" t="s">
        <v>915</v>
      </c>
      <c r="T154" s="20" t="s">
        <v>871</v>
      </c>
      <c r="U154" s="20"/>
      <c r="V154" s="20"/>
      <c r="W154" s="20"/>
      <c r="X154" s="20"/>
      <c r="Y154" s="20"/>
    </row>
    <row r="155" spans="1:25" ht="180" hidden="1">
      <c r="A155" s="18" t="s">
        <v>25</v>
      </c>
      <c r="B155" s="18" t="s">
        <v>26</v>
      </c>
      <c r="C155" s="13" t="s">
        <v>485</v>
      </c>
      <c r="D155" s="20" t="s">
        <v>856</v>
      </c>
      <c r="E155" s="13" t="s">
        <v>910</v>
      </c>
      <c r="F155" s="9" t="s">
        <v>61</v>
      </c>
      <c r="G155" s="20" t="s">
        <v>857</v>
      </c>
      <c r="H155" s="20" t="s">
        <v>268</v>
      </c>
      <c r="I155" s="11" t="s">
        <v>45</v>
      </c>
      <c r="J155" s="9" t="s">
        <v>157</v>
      </c>
      <c r="K155" s="13" t="s">
        <v>914</v>
      </c>
      <c r="L155" s="27">
        <v>15</v>
      </c>
      <c r="M155" s="22" t="s">
        <v>872</v>
      </c>
      <c r="N155" s="20" t="s">
        <v>873</v>
      </c>
      <c r="O155" s="28"/>
      <c r="P155" s="23">
        <v>45484</v>
      </c>
      <c r="Q155" s="8">
        <v>12</v>
      </c>
      <c r="R155" s="9">
        <v>11</v>
      </c>
      <c r="S155" s="31" t="s">
        <v>915</v>
      </c>
      <c r="T155" s="20" t="s">
        <v>874</v>
      </c>
      <c r="U155" s="20"/>
      <c r="V155" s="20"/>
      <c r="W155" s="20"/>
      <c r="X155" s="20"/>
      <c r="Y155" s="20"/>
    </row>
    <row r="156" spans="1:25" ht="195" hidden="1">
      <c r="A156" s="18" t="s">
        <v>25</v>
      </c>
      <c r="B156" s="18" t="s">
        <v>26</v>
      </c>
      <c r="C156" s="20" t="s">
        <v>500</v>
      </c>
      <c r="D156" s="20" t="s">
        <v>858</v>
      </c>
      <c r="E156" s="13" t="s">
        <v>42</v>
      </c>
      <c r="F156" s="9" t="s">
        <v>61</v>
      </c>
      <c r="G156" s="20" t="s">
        <v>859</v>
      </c>
      <c r="H156" s="20" t="s">
        <v>268</v>
      </c>
      <c r="I156" s="11" t="s">
        <v>45</v>
      </c>
      <c r="J156" s="9" t="s">
        <v>157</v>
      </c>
      <c r="K156" s="13" t="s">
        <v>914</v>
      </c>
      <c r="L156" s="27">
        <v>15</v>
      </c>
      <c r="M156" s="22" t="s">
        <v>875</v>
      </c>
      <c r="N156" s="20" t="s">
        <v>876</v>
      </c>
      <c r="O156" s="28"/>
      <c r="P156" s="23">
        <v>45484</v>
      </c>
      <c r="Q156" s="8">
        <v>24</v>
      </c>
      <c r="R156" s="9">
        <v>23</v>
      </c>
      <c r="S156" s="29" t="s">
        <v>918</v>
      </c>
      <c r="T156" s="20" t="s">
        <v>877</v>
      </c>
      <c r="U156" s="20"/>
      <c r="V156" s="20"/>
      <c r="W156" s="20"/>
      <c r="X156" s="20"/>
      <c r="Y156" s="20"/>
    </row>
    <row r="157" spans="1:25" ht="195" hidden="1">
      <c r="A157" s="18" t="s">
        <v>25</v>
      </c>
      <c r="B157" s="18" t="s">
        <v>26</v>
      </c>
      <c r="C157" s="20" t="s">
        <v>500</v>
      </c>
      <c r="D157" s="20" t="s">
        <v>858</v>
      </c>
      <c r="E157" s="13" t="s">
        <v>42</v>
      </c>
      <c r="F157" s="9" t="s">
        <v>61</v>
      </c>
      <c r="G157" s="20" t="s">
        <v>860</v>
      </c>
      <c r="H157" s="20" t="s">
        <v>268</v>
      </c>
      <c r="I157" s="11" t="s">
        <v>45</v>
      </c>
      <c r="J157" s="9" t="s">
        <v>157</v>
      </c>
      <c r="K157" s="13" t="s">
        <v>914</v>
      </c>
      <c r="L157" s="27">
        <v>15</v>
      </c>
      <c r="M157" s="22" t="s">
        <v>878</v>
      </c>
      <c r="N157" s="20" t="s">
        <v>879</v>
      </c>
      <c r="O157" s="28"/>
      <c r="P157" s="23">
        <v>45484</v>
      </c>
      <c r="Q157" s="8">
        <v>24</v>
      </c>
      <c r="R157" s="9">
        <v>23</v>
      </c>
      <c r="S157" s="29" t="s">
        <v>918</v>
      </c>
      <c r="T157" s="20" t="s">
        <v>880</v>
      </c>
      <c r="U157" s="20"/>
      <c r="V157" s="20"/>
      <c r="W157" s="20"/>
      <c r="X157" s="20"/>
      <c r="Y157" s="20"/>
    </row>
    <row r="158" spans="1:25" ht="240">
      <c r="A158" s="18" t="s">
        <v>25</v>
      </c>
      <c r="B158" s="18" t="s">
        <v>26</v>
      </c>
      <c r="C158" s="20" t="s">
        <v>906</v>
      </c>
      <c r="D158" s="20" t="s">
        <v>861</v>
      </c>
      <c r="E158" s="9" t="s">
        <v>64</v>
      </c>
      <c r="F158" s="9" t="s">
        <v>61</v>
      </c>
      <c r="G158" s="20" t="s">
        <v>862</v>
      </c>
      <c r="H158" s="20" t="s">
        <v>268</v>
      </c>
      <c r="I158" s="11" t="s">
        <v>45</v>
      </c>
      <c r="J158" s="9" t="s">
        <v>157</v>
      </c>
      <c r="K158" s="13" t="s">
        <v>914</v>
      </c>
      <c r="L158" s="27">
        <v>15</v>
      </c>
      <c r="M158" s="22" t="s">
        <v>881</v>
      </c>
      <c r="N158" s="20" t="s">
        <v>882</v>
      </c>
      <c r="O158" s="28"/>
      <c r="P158" s="23">
        <v>45484</v>
      </c>
      <c r="Q158" s="8">
        <v>24</v>
      </c>
      <c r="R158" s="9">
        <v>23</v>
      </c>
      <c r="S158" s="29" t="s">
        <v>918</v>
      </c>
      <c r="T158" s="20" t="s">
        <v>883</v>
      </c>
      <c r="U158" s="20"/>
      <c r="V158" s="20"/>
      <c r="W158" s="20"/>
      <c r="X158" s="20"/>
      <c r="Y158" s="20"/>
    </row>
    <row r="159" spans="1:25" ht="120">
      <c r="A159" s="18" t="s">
        <v>25</v>
      </c>
      <c r="B159" s="18" t="s">
        <v>26</v>
      </c>
      <c r="C159" s="13" t="s">
        <v>901</v>
      </c>
      <c r="D159" s="20" t="s">
        <v>863</v>
      </c>
      <c r="E159" s="9" t="s">
        <v>64</v>
      </c>
      <c r="F159" s="9" t="s">
        <v>61</v>
      </c>
      <c r="G159" s="20" t="s">
        <v>864</v>
      </c>
      <c r="H159" s="20" t="s">
        <v>268</v>
      </c>
      <c r="I159" s="11" t="s">
        <v>45</v>
      </c>
      <c r="J159" s="9" t="s">
        <v>157</v>
      </c>
      <c r="K159" s="13" t="s">
        <v>914</v>
      </c>
      <c r="L159" s="27">
        <v>15</v>
      </c>
      <c r="M159" s="22" t="s">
        <v>884</v>
      </c>
      <c r="N159" s="20" t="s">
        <v>885</v>
      </c>
      <c r="O159" s="28"/>
      <c r="P159" s="23">
        <v>45484</v>
      </c>
      <c r="Q159" s="8">
        <v>19</v>
      </c>
      <c r="R159" s="9">
        <v>18</v>
      </c>
      <c r="S159" s="29" t="s">
        <v>918</v>
      </c>
      <c r="T159" s="20" t="s">
        <v>886</v>
      </c>
      <c r="U159" s="20"/>
      <c r="V159" s="20"/>
      <c r="W159" s="20"/>
      <c r="X159" s="20"/>
      <c r="Y159" s="20"/>
    </row>
    <row r="160" spans="1:25" ht="210">
      <c r="A160" s="18" t="s">
        <v>25</v>
      </c>
      <c r="B160" s="18" t="s">
        <v>26</v>
      </c>
      <c r="C160" s="20" t="s">
        <v>272</v>
      </c>
      <c r="D160" s="20" t="s">
        <v>865</v>
      </c>
      <c r="E160" s="9" t="s">
        <v>64</v>
      </c>
      <c r="F160" s="9" t="s">
        <v>61</v>
      </c>
      <c r="G160" s="20" t="s">
        <v>866</v>
      </c>
      <c r="H160" s="20" t="s">
        <v>268</v>
      </c>
      <c r="I160" s="11" t="s">
        <v>45</v>
      </c>
      <c r="J160" s="9" t="s">
        <v>157</v>
      </c>
      <c r="K160" s="13" t="s">
        <v>914</v>
      </c>
      <c r="L160" s="27">
        <v>15</v>
      </c>
      <c r="M160" s="22" t="s">
        <v>887</v>
      </c>
      <c r="N160" s="20" t="s">
        <v>888</v>
      </c>
      <c r="O160" s="28"/>
      <c r="P160" s="23">
        <v>45484</v>
      </c>
      <c r="Q160" s="8">
        <v>13</v>
      </c>
      <c r="R160" s="9">
        <v>12</v>
      </c>
      <c r="S160" s="31" t="s">
        <v>915</v>
      </c>
      <c r="T160" s="20" t="s">
        <v>889</v>
      </c>
      <c r="U160" s="20"/>
      <c r="V160" s="20"/>
      <c r="W160" s="20"/>
      <c r="X160" s="20"/>
      <c r="Y160" s="20"/>
    </row>
    <row r="161" spans="1:25" ht="225" hidden="1">
      <c r="A161" s="18" t="s">
        <v>25</v>
      </c>
      <c r="B161" s="18" t="s">
        <v>26</v>
      </c>
      <c r="C161" s="20" t="s">
        <v>902</v>
      </c>
      <c r="D161" s="20" t="s">
        <v>867</v>
      </c>
      <c r="E161" s="13" t="s">
        <v>42</v>
      </c>
      <c r="F161" s="13" t="s">
        <v>911</v>
      </c>
      <c r="G161" s="20" t="s">
        <v>868</v>
      </c>
      <c r="H161" s="13" t="s">
        <v>240</v>
      </c>
      <c r="I161" s="11" t="s">
        <v>45</v>
      </c>
      <c r="J161" s="9" t="s">
        <v>157</v>
      </c>
      <c r="K161" s="13" t="s">
        <v>914</v>
      </c>
      <c r="L161" s="27">
        <v>15</v>
      </c>
      <c r="M161" s="22" t="s">
        <v>890</v>
      </c>
      <c r="N161" s="20" t="s">
        <v>891</v>
      </c>
      <c r="O161" s="28" t="s">
        <v>892</v>
      </c>
      <c r="P161" s="23">
        <v>45484</v>
      </c>
      <c r="Q161" s="8">
        <v>18</v>
      </c>
      <c r="R161" s="9">
        <v>17</v>
      </c>
      <c r="S161" s="29" t="s">
        <v>918</v>
      </c>
      <c r="T161" s="20" t="s">
        <v>893</v>
      </c>
      <c r="U161" s="20"/>
      <c r="V161" s="20"/>
      <c r="W161" s="20"/>
      <c r="X161" s="20"/>
      <c r="Y161" s="20"/>
    </row>
  </sheetData>
  <autoFilter ref="A1:Y161">
    <filterColumn colId="4">
      <filters>
        <filter val="Entidad Nacional"/>
        <filter val="Entidad pública"/>
      </filters>
    </filterColumn>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tabSelected="1" topLeftCell="A67" workbookViewId="0">
      <selection activeCell="C81" sqref="C81"/>
    </sheetView>
  </sheetViews>
  <sheetFormatPr baseColWidth="10" defaultRowHeight="14.25"/>
  <cols>
    <col min="1" max="1" width="19.125" style="46" bestFit="1" customWidth="1"/>
    <col min="2" max="2" width="21.75" style="46" customWidth="1"/>
    <col min="3" max="3" width="16.625" style="48" customWidth="1"/>
  </cols>
  <sheetData>
    <row r="1" spans="1:3" ht="15">
      <c r="C1" s="49" t="s">
        <v>933</v>
      </c>
    </row>
    <row r="3" spans="1:3" ht="45">
      <c r="A3" s="45" t="s">
        <v>923</v>
      </c>
      <c r="B3" s="46" t="s">
        <v>926</v>
      </c>
    </row>
    <row r="4" spans="1:3">
      <c r="A4" s="46" t="s">
        <v>26</v>
      </c>
      <c r="B4" s="47">
        <v>160</v>
      </c>
      <c r="C4" s="51">
        <f>160/160</f>
        <v>1</v>
      </c>
    </row>
    <row r="5" spans="1:3" ht="15">
      <c r="A5" s="46" t="s">
        <v>924</v>
      </c>
      <c r="B5" s="47">
        <v>160</v>
      </c>
    </row>
    <row r="9" spans="1:3" ht="30">
      <c r="A9" s="45" t="s">
        <v>923</v>
      </c>
      <c r="B9" s="46" t="s">
        <v>932</v>
      </c>
    </row>
    <row r="10" spans="1:3">
      <c r="A10" s="46" t="s">
        <v>916</v>
      </c>
      <c r="B10" s="47">
        <v>6</v>
      </c>
      <c r="C10" s="52">
        <f>6/160</f>
        <v>3.7499999999999999E-2</v>
      </c>
    </row>
    <row r="11" spans="1:3">
      <c r="A11" s="46" t="s">
        <v>915</v>
      </c>
      <c r="B11" s="47">
        <v>47</v>
      </c>
      <c r="C11" s="52">
        <f>47/160</f>
        <v>0.29375000000000001</v>
      </c>
    </row>
    <row r="12" spans="1:3">
      <c r="A12" s="46" t="s">
        <v>917</v>
      </c>
      <c r="B12" s="47">
        <v>4</v>
      </c>
      <c r="C12" s="52">
        <f>4/160</f>
        <v>2.5000000000000001E-2</v>
      </c>
    </row>
    <row r="13" spans="1:3">
      <c r="A13" s="46" t="s">
        <v>918</v>
      </c>
      <c r="B13" s="47">
        <v>103</v>
      </c>
      <c r="C13" s="52">
        <f>103/160</f>
        <v>0.64375000000000004</v>
      </c>
    </row>
    <row r="14" spans="1:3" ht="15">
      <c r="A14" s="46" t="s">
        <v>924</v>
      </c>
      <c r="B14" s="47">
        <v>160</v>
      </c>
      <c r="C14" s="52">
        <f>SUM(C10:C13)</f>
        <v>1</v>
      </c>
    </row>
    <row r="20" spans="1:3" ht="30">
      <c r="A20" s="56" t="s">
        <v>923</v>
      </c>
      <c r="B20" s="56" t="s">
        <v>927</v>
      </c>
    </row>
    <row r="21" spans="1:3">
      <c r="A21" s="54" t="s">
        <v>485</v>
      </c>
      <c r="B21" s="55">
        <v>17</v>
      </c>
      <c r="C21" s="53">
        <f>17/160</f>
        <v>0.10625</v>
      </c>
    </row>
    <row r="22" spans="1:3">
      <c r="A22" s="54" t="s">
        <v>899</v>
      </c>
      <c r="B22" s="55">
        <v>17</v>
      </c>
      <c r="C22" s="53">
        <f>17/160</f>
        <v>0.10625</v>
      </c>
    </row>
    <row r="23" spans="1:3">
      <c r="A23" s="54" t="s">
        <v>894</v>
      </c>
      <c r="B23" s="55">
        <v>7</v>
      </c>
      <c r="C23" s="52"/>
    </row>
    <row r="24" spans="1:3">
      <c r="A24" s="54" t="s">
        <v>900</v>
      </c>
      <c r="B24" s="55">
        <v>6</v>
      </c>
      <c r="C24" s="52"/>
    </row>
    <row r="25" spans="1:3">
      <c r="A25" s="54" t="s">
        <v>901</v>
      </c>
      <c r="B25" s="55">
        <v>4</v>
      </c>
      <c r="C25" s="52"/>
    </row>
    <row r="26" spans="1:3">
      <c r="A26" s="54" t="s">
        <v>902</v>
      </c>
      <c r="B26" s="55">
        <v>1</v>
      </c>
      <c r="C26" s="52"/>
    </row>
    <row r="27" spans="1:3">
      <c r="A27" s="54" t="s">
        <v>903</v>
      </c>
      <c r="B27" s="55">
        <v>3</v>
      </c>
      <c r="C27" s="52"/>
    </row>
    <row r="28" spans="1:3">
      <c r="A28" s="54" t="s">
        <v>895</v>
      </c>
      <c r="B28" s="55">
        <v>2</v>
      </c>
      <c r="C28" s="52"/>
    </row>
    <row r="29" spans="1:3">
      <c r="A29" s="54" t="s">
        <v>904</v>
      </c>
      <c r="B29" s="55">
        <v>2</v>
      </c>
      <c r="C29" s="52"/>
    </row>
    <row r="30" spans="1:3">
      <c r="A30" s="54" t="s">
        <v>905</v>
      </c>
      <c r="B30" s="55">
        <v>3</v>
      </c>
      <c r="C30" s="52"/>
    </row>
    <row r="31" spans="1:3">
      <c r="A31" s="54" t="s">
        <v>906</v>
      </c>
      <c r="B31" s="55">
        <v>1</v>
      </c>
      <c r="C31" s="52"/>
    </row>
    <row r="32" spans="1:3">
      <c r="A32" s="54" t="s">
        <v>467</v>
      </c>
      <c r="B32" s="55">
        <v>34</v>
      </c>
      <c r="C32" s="53">
        <f>34/160</f>
        <v>0.21249999999999999</v>
      </c>
    </row>
    <row r="33" spans="1:3">
      <c r="A33" s="54" t="s">
        <v>907</v>
      </c>
      <c r="B33" s="55">
        <v>1</v>
      </c>
      <c r="C33" s="52"/>
    </row>
    <row r="34" spans="1:3">
      <c r="A34" s="54" t="s">
        <v>908</v>
      </c>
      <c r="B34" s="55">
        <v>3</v>
      </c>
      <c r="C34" s="52"/>
    </row>
    <row r="35" spans="1:3">
      <c r="A35" s="54" t="s">
        <v>714</v>
      </c>
      <c r="B35" s="55">
        <v>2</v>
      </c>
      <c r="C35" s="52"/>
    </row>
    <row r="36" spans="1:3">
      <c r="A36" s="54" t="s">
        <v>491</v>
      </c>
      <c r="B36" s="55">
        <v>4</v>
      </c>
      <c r="C36" s="52"/>
    </row>
    <row r="37" spans="1:3">
      <c r="A37" s="54" t="s">
        <v>75</v>
      </c>
      <c r="B37" s="55">
        <v>8</v>
      </c>
      <c r="C37" s="52"/>
    </row>
    <row r="38" spans="1:3">
      <c r="A38" s="54" t="s">
        <v>500</v>
      </c>
      <c r="B38" s="55">
        <v>3</v>
      </c>
      <c r="C38" s="52"/>
    </row>
    <row r="39" spans="1:3">
      <c r="A39" s="54" t="s">
        <v>503</v>
      </c>
      <c r="B39" s="55">
        <v>1</v>
      </c>
      <c r="C39" s="52"/>
    </row>
    <row r="40" spans="1:3">
      <c r="A40" s="54" t="s">
        <v>78</v>
      </c>
      <c r="B40" s="55">
        <v>5</v>
      </c>
      <c r="C40" s="52"/>
    </row>
    <row r="41" spans="1:3">
      <c r="A41" s="54" t="s">
        <v>205</v>
      </c>
      <c r="B41" s="55">
        <v>3</v>
      </c>
      <c r="C41" s="52"/>
    </row>
    <row r="42" spans="1:3">
      <c r="A42" s="54" t="s">
        <v>226</v>
      </c>
      <c r="B42" s="55">
        <v>3</v>
      </c>
      <c r="C42" s="52"/>
    </row>
    <row r="43" spans="1:3">
      <c r="A43" s="54" t="s">
        <v>70</v>
      </c>
      <c r="B43" s="55">
        <v>13</v>
      </c>
      <c r="C43" s="53">
        <f>13/160</f>
        <v>8.1250000000000003E-2</v>
      </c>
    </row>
    <row r="44" spans="1:3">
      <c r="A44" s="54" t="s">
        <v>613</v>
      </c>
      <c r="B44" s="55">
        <v>3</v>
      </c>
    </row>
    <row r="45" spans="1:3">
      <c r="A45" s="54" t="s">
        <v>272</v>
      </c>
      <c r="B45" s="55">
        <v>3</v>
      </c>
    </row>
    <row r="46" spans="1:3">
      <c r="A46" s="54" t="s">
        <v>56</v>
      </c>
      <c r="B46" s="55">
        <v>10</v>
      </c>
    </row>
    <row r="47" spans="1:3">
      <c r="A47" s="54" t="s">
        <v>563</v>
      </c>
      <c r="B47" s="55">
        <v>1</v>
      </c>
    </row>
    <row r="48" spans="1:3" ht="15">
      <c r="A48" s="56" t="s">
        <v>924</v>
      </c>
      <c r="B48" s="57">
        <v>160</v>
      </c>
    </row>
    <row r="57" spans="1:3" ht="90">
      <c r="A57" s="45" t="s">
        <v>923</v>
      </c>
      <c r="B57" s="46" t="s">
        <v>928</v>
      </c>
    </row>
    <row r="58" spans="1:3">
      <c r="A58" s="46" t="s">
        <v>792</v>
      </c>
      <c r="B58" s="47">
        <v>1</v>
      </c>
      <c r="C58" s="52">
        <f>1/160</f>
        <v>6.2500000000000003E-3</v>
      </c>
    </row>
    <row r="59" spans="1:3">
      <c r="A59" s="46" t="s">
        <v>42</v>
      </c>
      <c r="B59" s="47">
        <v>47</v>
      </c>
      <c r="C59" s="52">
        <f>47/160</f>
        <v>0.29375000000000001</v>
      </c>
    </row>
    <row r="60" spans="1:3">
      <c r="A60" s="46" t="s">
        <v>64</v>
      </c>
      <c r="B60" s="50">
        <v>57</v>
      </c>
      <c r="C60" s="53">
        <f>52/160</f>
        <v>0.32500000000000001</v>
      </c>
    </row>
    <row r="61" spans="1:3">
      <c r="A61" s="46" t="s">
        <v>909</v>
      </c>
      <c r="B61" s="47">
        <v>15</v>
      </c>
      <c r="C61" s="52">
        <f>15/160</f>
        <v>9.375E-2</v>
      </c>
    </row>
    <row r="62" spans="1:3">
      <c r="A62" s="46" t="s">
        <v>910</v>
      </c>
      <c r="B62" s="47">
        <v>40</v>
      </c>
      <c r="C62" s="52">
        <f>40/160</f>
        <v>0.25</v>
      </c>
    </row>
    <row r="63" spans="1:3" ht="15">
      <c r="A63" s="46" t="s">
        <v>924</v>
      </c>
      <c r="B63" s="47">
        <v>160</v>
      </c>
      <c r="C63" s="52">
        <f>SUM(C58:C62)</f>
        <v>0.96875</v>
      </c>
    </row>
    <row r="64" spans="1:3">
      <c r="A64"/>
      <c r="B64"/>
    </row>
    <row r="69" spans="1:3" ht="45">
      <c r="A69" s="45" t="s">
        <v>923</v>
      </c>
      <c r="B69" s="46" t="s">
        <v>929</v>
      </c>
    </row>
    <row r="70" spans="1:3" ht="28.5">
      <c r="A70" s="46" t="s">
        <v>61</v>
      </c>
      <c r="B70" s="47">
        <v>74</v>
      </c>
      <c r="C70" s="52">
        <f>74/160</f>
        <v>0.46250000000000002</v>
      </c>
    </row>
    <row r="71" spans="1:3">
      <c r="A71" s="46" t="s">
        <v>911</v>
      </c>
      <c r="B71" s="47">
        <v>66</v>
      </c>
      <c r="C71" s="52">
        <f>66/160</f>
        <v>0.41249999999999998</v>
      </c>
    </row>
    <row r="72" spans="1:3">
      <c r="A72" s="46" t="s">
        <v>912</v>
      </c>
      <c r="B72" s="47">
        <v>8</v>
      </c>
      <c r="C72" s="52">
        <f>8/160</f>
        <v>0.05</v>
      </c>
    </row>
    <row r="73" spans="1:3">
      <c r="A73" s="46" t="s">
        <v>913</v>
      </c>
      <c r="B73" s="47">
        <v>9</v>
      </c>
      <c r="C73" s="52">
        <f>9/160</f>
        <v>5.6250000000000001E-2</v>
      </c>
    </row>
    <row r="74" spans="1:3" ht="28.5">
      <c r="A74" s="46" t="s">
        <v>67</v>
      </c>
      <c r="B74" s="47">
        <v>3</v>
      </c>
      <c r="C74" s="52">
        <f>3/160</f>
        <v>1.8749999999999999E-2</v>
      </c>
    </row>
    <row r="75" spans="1:3" ht="15">
      <c r="A75" s="46" t="s">
        <v>924</v>
      </c>
      <c r="B75" s="47">
        <v>160</v>
      </c>
      <c r="C75" s="52">
        <f>SUM(C70:C74)</f>
        <v>1</v>
      </c>
    </row>
    <row r="82" spans="1:3" ht="30">
      <c r="A82" s="45" t="s">
        <v>923</v>
      </c>
      <c r="B82" s="46" t="s">
        <v>930</v>
      </c>
    </row>
    <row r="83" spans="1:3">
      <c r="A83" s="46" t="s">
        <v>55</v>
      </c>
      <c r="B83" s="47">
        <v>13</v>
      </c>
      <c r="C83" s="52">
        <f>13/160</f>
        <v>8.1250000000000003E-2</v>
      </c>
    </row>
    <row r="84" spans="1:3" ht="42.75">
      <c r="A84" s="46" t="s">
        <v>30</v>
      </c>
      <c r="B84" s="47">
        <v>18</v>
      </c>
      <c r="C84" s="52">
        <f>18/160</f>
        <v>0.1125</v>
      </c>
    </row>
    <row r="85" spans="1:3" ht="57">
      <c r="A85" s="46" t="s">
        <v>45</v>
      </c>
      <c r="B85" s="47">
        <v>129</v>
      </c>
      <c r="C85" s="52">
        <f>129/160</f>
        <v>0.80625000000000002</v>
      </c>
    </row>
    <row r="86" spans="1:3" ht="15">
      <c r="A86" s="46" t="s">
        <v>924</v>
      </c>
      <c r="B86" s="47">
        <v>160</v>
      </c>
      <c r="C86" s="52">
        <f>SUM(C83:C85)</f>
        <v>1</v>
      </c>
    </row>
    <row r="91" spans="1:3" ht="45">
      <c r="A91" s="45" t="s">
        <v>923</v>
      </c>
      <c r="B91" s="46" t="s">
        <v>931</v>
      </c>
      <c r="C91" s="52">
        <f>131/160</f>
        <v>0.81874999999999998</v>
      </c>
    </row>
    <row r="92" spans="1:3" ht="28.5">
      <c r="A92" s="46" t="s">
        <v>914</v>
      </c>
      <c r="B92" s="47">
        <v>131</v>
      </c>
      <c r="C92" s="52">
        <f>29/160</f>
        <v>0.18124999999999999</v>
      </c>
    </row>
    <row r="93" spans="1:3" ht="28.5">
      <c r="A93" s="46" t="s">
        <v>32</v>
      </c>
      <c r="B93" s="47">
        <v>29</v>
      </c>
      <c r="C93" s="52">
        <f>SUM(C91:C92)</f>
        <v>1</v>
      </c>
    </row>
    <row r="94" spans="1:3" ht="15">
      <c r="A94" s="46" t="s">
        <v>924</v>
      </c>
      <c r="B94" s="47">
        <v>160</v>
      </c>
    </row>
    <row r="101" spans="1:3" ht="60">
      <c r="A101" s="45" t="s">
        <v>923</v>
      </c>
      <c r="B101" s="46" t="s">
        <v>925</v>
      </c>
      <c r="C101" s="48">
        <f>160/160</f>
        <v>1</v>
      </c>
    </row>
    <row r="102" spans="1:3">
      <c r="A102" s="46" t="s">
        <v>25</v>
      </c>
      <c r="B102" s="47">
        <v>160</v>
      </c>
    </row>
    <row r="103" spans="1:3" ht="15">
      <c r="A103" s="46" t="s">
        <v>924</v>
      </c>
      <c r="B103" s="47">
        <v>160</v>
      </c>
    </row>
    <row r="118" spans="1:2">
      <c r="A118" s="46" t="s">
        <v>934</v>
      </c>
      <c r="B118" s="46">
        <v>252</v>
      </c>
    </row>
    <row r="119" spans="1:2">
      <c r="A119" s="46" t="s">
        <v>935</v>
      </c>
      <c r="B119" s="46">
        <v>383</v>
      </c>
    </row>
    <row r="120" spans="1:2">
      <c r="A120" s="46" t="s">
        <v>936</v>
      </c>
      <c r="B120" s="46">
        <v>160</v>
      </c>
    </row>
  </sheetData>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PQRSD JUNIO</vt:lpstr>
      <vt:lpstr>Dinámicas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zuleima romero nader</dc:creator>
  <cp:lastModifiedBy>Vanessa Alvarez</cp:lastModifiedBy>
  <dcterms:created xsi:type="dcterms:W3CDTF">2024-07-11T19:20:57Z</dcterms:created>
  <dcterms:modified xsi:type="dcterms:W3CDTF">2024-07-12T02:30:27Z</dcterms:modified>
</cp:coreProperties>
</file>