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JOHN\1. PLANEACIÓN\Publicaciones\"/>
    </mc:Choice>
  </mc:AlternateContent>
  <bookViews>
    <workbookView xWindow="-120" yWindow="-120" windowWidth="29040" windowHeight="15840"/>
  </bookViews>
  <sheets>
    <sheet name="Formato" sheetId="1" r:id="rId1"/>
    <sheet name="Cumplimiento " sheetId="2" state="hidden" r:id="rId2"/>
  </sheets>
  <externalReferences>
    <externalReference r:id="rId3"/>
    <externalReference r:id="rId4"/>
    <externalReference r:id="rId5"/>
  </externalReferences>
  <definedNames>
    <definedName name="_xlnm._FilterDatabase" localSheetId="0" hidden="1">Formato!$A$18:$H$112</definedName>
    <definedName name="_xlnm.Print_Area" localSheetId="1">'Cumplimiento '!$A$1:$R$130</definedName>
    <definedName name="_xlnm.Print_Area" localSheetId="0">Formato!$A$1:$X$124</definedName>
    <definedName name="CICLO">#REF!</definedName>
    <definedName name="CICLOS">[1]VALIDACION!$M$2:$M$7</definedName>
    <definedName name="CIIU">[1]VALIDACION!$C$2:$C$847</definedName>
    <definedName name="CLASE">[1]VALIDACION!$L$2:$L$4</definedName>
    <definedName name="COMPONENTE2">[1]VALIDACION!$K$2:$K$25</definedName>
    <definedName name="EMPRESASPREAD">'[2]Hoja 1'!$B$2:$B$106</definedName>
    <definedName name="LOCALIDAD1">[1]VALIDACION!$F$2:$F$21</definedName>
    <definedName name="PUNTOS">[1]VALIDACION!$N$2:$N$6</definedName>
    <definedName name="TAMAÑO">[1]VALIDACION!$G$2:$G$5</definedName>
    <definedName name="TIPO">[1]VALIDACION!$J$2:$J$4</definedName>
  </definedNames>
  <calcPr calcId="162913"/>
</workbook>
</file>

<file path=xl/calcChain.xml><?xml version="1.0" encoding="utf-8"?>
<calcChain xmlns="http://schemas.openxmlformats.org/spreadsheetml/2006/main">
  <c r="P35" i="2" l="1"/>
  <c r="P37" i="2"/>
  <c r="P39" i="2"/>
  <c r="P41" i="2"/>
  <c r="P43" i="2"/>
  <c r="P45" i="2"/>
  <c r="P47" i="2"/>
  <c r="P49" i="2"/>
  <c r="P51" i="2"/>
  <c r="P53" i="2"/>
  <c r="P55" i="2"/>
  <c r="P57" i="2"/>
  <c r="P59" i="2"/>
  <c r="P61" i="2"/>
  <c r="P63" i="2"/>
  <c r="P65" i="2"/>
  <c r="P67" i="2"/>
  <c r="P69" i="2"/>
  <c r="P71" i="2"/>
  <c r="P73" i="2"/>
  <c r="P75" i="2"/>
  <c r="P77" i="2"/>
  <c r="P79" i="2"/>
  <c r="P81" i="2"/>
  <c r="P83" i="2"/>
  <c r="P85" i="2"/>
  <c r="P87" i="2"/>
  <c r="P89" i="2"/>
  <c r="P91" i="2"/>
  <c r="P93" i="2"/>
  <c r="P95" i="2"/>
  <c r="P97" i="2"/>
  <c r="P99" i="2"/>
  <c r="P101" i="2"/>
  <c r="P103" i="2"/>
  <c r="P105" i="2"/>
  <c r="P107" i="2"/>
  <c r="P109" i="2"/>
  <c r="P111" i="2"/>
  <c r="P113" i="2"/>
  <c r="P115" i="2"/>
  <c r="P117" i="2"/>
  <c r="P119" i="2"/>
  <c r="P121" i="2"/>
  <c r="P123" i="2"/>
  <c r="P125" i="2"/>
  <c r="P33" i="2"/>
  <c r="C34" i="2" l="1"/>
  <c r="C35" i="2"/>
  <c r="C36" i="2"/>
  <c r="D35" i="2" s="1"/>
  <c r="C37" i="2"/>
  <c r="C38" i="2"/>
  <c r="C39" i="2"/>
  <c r="C40" i="2"/>
  <c r="D39" i="2" s="1"/>
  <c r="C41" i="2"/>
  <c r="C42" i="2"/>
  <c r="C43" i="2"/>
  <c r="C44" i="2"/>
  <c r="D43" i="2" s="1"/>
  <c r="C45" i="2"/>
  <c r="C46" i="2"/>
  <c r="C47" i="2"/>
  <c r="C48" i="2"/>
  <c r="D47" i="2" s="1"/>
  <c r="C49" i="2"/>
  <c r="C50" i="2"/>
  <c r="C51" i="2"/>
  <c r="C52" i="2"/>
  <c r="D51" i="2" s="1"/>
  <c r="C53" i="2"/>
  <c r="C54" i="2"/>
  <c r="C55" i="2"/>
  <c r="C56" i="2"/>
  <c r="D55" i="2" s="1"/>
  <c r="C57" i="2"/>
  <c r="C58" i="2"/>
  <c r="C59" i="2"/>
  <c r="C60" i="2"/>
  <c r="D59" i="2" s="1"/>
  <c r="C61" i="2"/>
  <c r="C62" i="2"/>
  <c r="C63" i="2"/>
  <c r="C64" i="2"/>
  <c r="D63" i="2" s="1"/>
  <c r="C65" i="2"/>
  <c r="D65" i="2" s="1"/>
  <c r="C66" i="2"/>
  <c r="C67" i="2"/>
  <c r="C68" i="2"/>
  <c r="D67" i="2" s="1"/>
  <c r="C69" i="2"/>
  <c r="D69" i="2" s="1"/>
  <c r="C70" i="2"/>
  <c r="C71" i="2"/>
  <c r="C72" i="2"/>
  <c r="D71" i="2" s="1"/>
  <c r="C73" i="2"/>
  <c r="D73" i="2" s="1"/>
  <c r="C74" i="2"/>
  <c r="C75" i="2"/>
  <c r="C76" i="2"/>
  <c r="D75" i="2" s="1"/>
  <c r="C77" i="2"/>
  <c r="C78" i="2"/>
  <c r="C79" i="2"/>
  <c r="C80" i="2"/>
  <c r="D79" i="2" s="1"/>
  <c r="C81" i="2"/>
  <c r="C82" i="2"/>
  <c r="C83" i="2"/>
  <c r="C84" i="2"/>
  <c r="D83" i="2" s="1"/>
  <c r="C85" i="2"/>
  <c r="C86" i="2"/>
  <c r="C87" i="2"/>
  <c r="C88" i="2"/>
  <c r="D87" i="2" s="1"/>
  <c r="C89" i="2"/>
  <c r="D89" i="2" s="1"/>
  <c r="C90" i="2"/>
  <c r="C91" i="2"/>
  <c r="C92" i="2"/>
  <c r="D91" i="2" s="1"/>
  <c r="C93" i="2"/>
  <c r="D93" i="2" s="1"/>
  <c r="C94" i="2"/>
  <c r="C95" i="2"/>
  <c r="C96" i="2"/>
  <c r="D95" i="2" s="1"/>
  <c r="C97" i="2"/>
  <c r="D97" i="2" s="1"/>
  <c r="C98" i="2"/>
  <c r="C99" i="2"/>
  <c r="C100" i="2"/>
  <c r="D99" i="2" s="1"/>
  <c r="C101" i="2"/>
  <c r="C102" i="2"/>
  <c r="C103" i="2"/>
  <c r="C104" i="2"/>
  <c r="D103" i="2" s="1"/>
  <c r="C105" i="2"/>
  <c r="D105" i="2" s="1"/>
  <c r="C106" i="2"/>
  <c r="C107" i="2"/>
  <c r="C108" i="2"/>
  <c r="D107" i="2" s="1"/>
  <c r="C109" i="2"/>
  <c r="D109" i="2" s="1"/>
  <c r="C110" i="2"/>
  <c r="C111" i="2"/>
  <c r="C112" i="2"/>
  <c r="D111" i="2" s="1"/>
  <c r="C113" i="2"/>
  <c r="C114" i="2"/>
  <c r="C115" i="2"/>
  <c r="C116" i="2"/>
  <c r="D115" i="2" s="1"/>
  <c r="C117" i="2"/>
  <c r="D117" i="2" s="1"/>
  <c r="C118" i="2"/>
  <c r="C119" i="2"/>
  <c r="C120" i="2"/>
  <c r="D119" i="2" s="1"/>
  <c r="C121" i="2"/>
  <c r="D121" i="2" s="1"/>
  <c r="C122" i="2"/>
  <c r="C123" i="2"/>
  <c r="C124" i="2"/>
  <c r="D123" i="2" s="1"/>
  <c r="C125" i="2"/>
  <c r="C126" i="2"/>
  <c r="A125" i="2"/>
  <c r="A123" i="2"/>
  <c r="A121" i="2"/>
  <c r="A119" i="2"/>
  <c r="A117" i="2"/>
  <c r="A115" i="2"/>
  <c r="A113" i="2"/>
  <c r="A111" i="2"/>
  <c r="A109" i="2"/>
  <c r="A107" i="2"/>
  <c r="A105" i="2"/>
  <c r="A103" i="2"/>
  <c r="A101" i="2"/>
  <c r="A99" i="2"/>
  <c r="A97" i="2"/>
  <c r="A95" i="2"/>
  <c r="A93" i="2"/>
  <c r="A91" i="2"/>
  <c r="A89" i="2"/>
  <c r="A87" i="2"/>
  <c r="A85" i="2"/>
  <c r="A83" i="2"/>
  <c r="A81" i="2"/>
  <c r="A79" i="2"/>
  <c r="C33" i="2"/>
  <c r="A51" i="2"/>
  <c r="A49" i="2"/>
  <c r="D125" i="2" l="1"/>
  <c r="D85" i="2"/>
  <c r="D81" i="2"/>
  <c r="D77" i="2"/>
  <c r="D61" i="2"/>
  <c r="D53" i="2"/>
  <c r="D101" i="2"/>
  <c r="D57" i="2"/>
  <c r="D45" i="2"/>
  <c r="D49" i="2"/>
  <c r="D113" i="2"/>
  <c r="D41" i="2"/>
  <c r="D37" i="2"/>
  <c r="H12" i="2"/>
  <c r="G12" i="2"/>
  <c r="M12" i="2"/>
  <c r="L12" i="2"/>
  <c r="K12" i="2"/>
  <c r="J12" i="2"/>
  <c r="I12" i="2"/>
  <c r="F12" i="2"/>
  <c r="E12" i="2"/>
  <c r="D12" i="2"/>
  <c r="A6" i="2" l="1"/>
  <c r="N12" i="2"/>
  <c r="C12" i="2"/>
  <c r="A77" i="2" l="1"/>
  <c r="A75" i="2"/>
  <c r="A73" i="2"/>
  <c r="A71" i="2"/>
  <c r="A69" i="2"/>
  <c r="A67" i="2"/>
  <c r="A65" i="2"/>
  <c r="A63" i="2"/>
  <c r="A61" i="2"/>
  <c r="A59" i="2"/>
  <c r="A57" i="2"/>
  <c r="A55" i="2"/>
  <c r="A53" i="2"/>
  <c r="A47" i="2"/>
  <c r="A45" i="2"/>
  <c r="A43" i="2"/>
  <c r="A41" i="2"/>
  <c r="A39" i="2"/>
  <c r="A37" i="2"/>
  <c r="A35" i="2"/>
  <c r="A33" i="2"/>
  <c r="D33" i="2" l="1"/>
  <c r="E32" i="2" s="1"/>
  <c r="P11" i="2" s="1"/>
  <c r="G32" i="2" l="1"/>
  <c r="Q11" i="2" s="1"/>
</calcChain>
</file>

<file path=xl/comments1.xml><?xml version="1.0" encoding="utf-8"?>
<comments xmlns="http://schemas.openxmlformats.org/spreadsheetml/2006/main">
  <authors>
    <author>MARISOL</author>
  </authors>
  <commentList>
    <comment ref="C18" authorId="0" shapeId="0">
      <text>
        <r>
          <rPr>
            <sz val="11"/>
            <color indexed="81"/>
            <rFont val="Arial"/>
            <family val="2"/>
          </rPr>
          <t>Adicione las filas que necesite.</t>
        </r>
      </text>
    </comment>
  </commentList>
</comments>
</file>

<file path=xl/sharedStrings.xml><?xml version="1.0" encoding="utf-8"?>
<sst xmlns="http://schemas.openxmlformats.org/spreadsheetml/2006/main" count="688" uniqueCount="328">
  <si>
    <t>DIRECCIÓN NACIONAL DE BOMBEROS DE COLOMBIA</t>
  </si>
  <si>
    <t>PLANEACIÓN ESTRATEGICA</t>
  </si>
  <si>
    <t>PLAN DE TRABAJO ANUAL PLAN ANTICORRUPCIÓN Y ATENCIÓN AL CIUDADANO</t>
  </si>
  <si>
    <t xml:space="preserve">AÑO </t>
  </si>
  <si>
    <t>PAAC</t>
  </si>
  <si>
    <t xml:space="preserve">Nombre/Firma </t>
  </si>
  <si>
    <t>Objetivo Plan Anticorrupción y de Atención al Ciudadano</t>
  </si>
  <si>
    <t>Formular bajo los componentes que integran el plan anticorrupción y de atención al ciudadano, acciones de tipo preventivo en el control y desarrollo de la gestión de la Dirección Nacional de Bomberos, bajo principios de transparencia que permitan implementar la estrategia de la entidad para la vigencia 2021.</t>
  </si>
  <si>
    <t>LÍDER:</t>
  </si>
  <si>
    <t>DIRECTOR</t>
  </si>
  <si>
    <t>COMPONENTE</t>
  </si>
  <si>
    <t>SUBCOMPONENTE</t>
  </si>
  <si>
    <t>ACTIVIDAD</t>
  </si>
  <si>
    <t>Meta o Producto</t>
  </si>
  <si>
    <t>INDICADOR</t>
  </si>
  <si>
    <t>Proceso</t>
  </si>
  <si>
    <t>RESPONSABLE O LÍDER
(Área / Cargo)</t>
  </si>
  <si>
    <t>RECURSOS
(Financieros, Humanos, Técnicos, Físicos)</t>
  </si>
  <si>
    <t>ene</t>
  </si>
  <si>
    <t>feb</t>
  </si>
  <si>
    <t>mar</t>
  </si>
  <si>
    <t>abr</t>
  </si>
  <si>
    <t>may</t>
  </si>
  <si>
    <t>jun</t>
  </si>
  <si>
    <t>jul</t>
  </si>
  <si>
    <t>ago</t>
  </si>
  <si>
    <t>sep</t>
  </si>
  <si>
    <t>oct</t>
  </si>
  <si>
    <t>nov</t>
  </si>
  <si>
    <t>dic</t>
  </si>
  <si>
    <t xml:space="preserve">1. Gestión del Riesgo de Corrupción </t>
  </si>
  <si>
    <t>1a. Política de Administración de Riesgos</t>
  </si>
  <si>
    <t>Revisar y actualizar (si aplica) la política de riesgos de la DNBC</t>
  </si>
  <si>
    <t>Política de administración de riesgos revisada y actualizada</t>
  </si>
  <si>
    <t>Política Revisada y actualizada</t>
  </si>
  <si>
    <t>Análisis y Mejora Continua</t>
  </si>
  <si>
    <t xml:space="preserve">Profesional de Planeación </t>
  </si>
  <si>
    <t>P</t>
  </si>
  <si>
    <t>E</t>
  </si>
  <si>
    <t>Socializar a los servidores públicos de la DNBC la política de administración de riesgos de la entidad</t>
  </si>
  <si>
    <t xml:space="preserve">Política de riesgos socializada
</t>
  </si>
  <si>
    <t>1b. Construcción del mapa de riesgos de corrupción</t>
  </si>
  <si>
    <t>Elaborar  el consolidado del mapa de riesgos de corrupción de la DNBC</t>
  </si>
  <si>
    <t xml:space="preserve">Mapas de riesgos de corrupción consolidado </t>
  </si>
  <si>
    <t>1c. Consulta y divulgación</t>
  </si>
  <si>
    <r>
      <t xml:space="preserve">Presentar  la propuesta </t>
    </r>
    <r>
      <rPr>
        <sz val="10"/>
        <color rgb="FF000000"/>
        <rFont val="Arial"/>
        <family val="2"/>
      </rPr>
      <t>para aprobación</t>
    </r>
    <r>
      <rPr>
        <sz val="10"/>
        <color rgb="FF000000"/>
        <rFont val="Arial"/>
        <family val="2"/>
        <charset val="1"/>
      </rPr>
      <t xml:space="preserve"> de Mapa de Riesgos de Corrupción a observaciones antes de publicar y divulgar la versión final como lo establecen los lineamientos</t>
    </r>
  </si>
  <si>
    <t>Mapa de riesgos de corrupción aprobado</t>
  </si>
  <si>
    <t>Divulgar  el mapa de riesgos de corrupción en los medios con los que cuenta la entidad</t>
  </si>
  <si>
    <t>Mapas de riesgos divulgados</t>
  </si>
  <si>
    <t>1d. Monitoreo y Revisión</t>
  </si>
  <si>
    <t xml:space="preserve">Realizar un monitoreo y seguimiento cuatrimestral a los mapas de riesgos de corrupción de la DNBC
</t>
  </si>
  <si>
    <r>
      <t xml:space="preserve">Mapas de riesgos de corrupción con monitoreo y seguimiento cuatrimestral
</t>
    </r>
    <r>
      <rPr>
        <sz val="11"/>
        <color rgb="FFFF0000"/>
        <rFont val="Calibri"/>
        <family val="2"/>
        <scheme val="minor"/>
      </rPr>
      <t xml:space="preserve"> </t>
    </r>
  </si>
  <si>
    <t>N. de Procesos con Monitoreo y seguimiento a sus riesgos de corrupción/Total de Procesos de la entidad con riesgos de corrupción formulados</t>
  </si>
  <si>
    <t>Todos los procesos</t>
  </si>
  <si>
    <t>Gestores y cogestores de los procesos</t>
  </si>
  <si>
    <t>1e. Seguimiento</t>
  </si>
  <si>
    <t xml:space="preserve">Evaluación cuatrimestral a los mapas de riesgo de corrupción de la entidad 
</t>
  </si>
  <si>
    <t>Informes de evaluación</t>
  </si>
  <si>
    <t>Evaluación y Control</t>
  </si>
  <si>
    <t>Asesora de Control Interno</t>
  </si>
  <si>
    <t>2. Mecanismos para la transparencia y acceso a la información</t>
  </si>
  <si>
    <t>2a. Lineamientos de transparencia activa</t>
  </si>
  <si>
    <t>Realizar la actualización y/o publicación de la información por ley requerida, relacionada con el proceso de Gestión del Talento Humano de la entidad</t>
  </si>
  <si>
    <t>Información publicada</t>
  </si>
  <si>
    <t>No. Proceso de Publicación gestionado en el cuatrimestre/ Total de procesos de publicación a gestionar en el periodo</t>
  </si>
  <si>
    <t>Gestión de Talento Humano</t>
  </si>
  <si>
    <t>Profesional de Talento Humano</t>
  </si>
  <si>
    <t>Gestión Financiera</t>
  </si>
  <si>
    <t>Profesional Coordinador Gestión Financiera</t>
  </si>
  <si>
    <t>Planeación Estratégica</t>
  </si>
  <si>
    <t>Gestión de Contratación</t>
  </si>
  <si>
    <t>Profesional Coordinador del Proceso</t>
  </si>
  <si>
    <t>Realizar la publicación de información sobre los trámites y Otros Procedimientos Administrativos –OPA’s a cargo de la DNBC, en el Sistema Único de Información y Trámites –SUIT</t>
  </si>
  <si>
    <t>No. Proceso de Publicación gestionado en el cuatrimestre/ Total de procesos de publicación a gestionar en la vigencia</t>
  </si>
  <si>
    <t>Fortalecimiento Bomberil para la respuesta</t>
  </si>
  <si>
    <t>Subdirector Estratégico y de Coordinación Bomberil
Fortalecimiento Bomberil para la respuesta</t>
  </si>
  <si>
    <t xml:space="preserve">Capacitar a los servidores públicos de la DNBC,  en los procesos de inducción y reinducción que adelante la entidad respecto de la Ley de Transparencia y acceso a la información, Ley 1712 de 2014, como aspecto fundamental para la modernización del Estado. Así como,  la existencia de la Secretaría de Transparencia  </t>
  </si>
  <si>
    <t>Capacitación realizada</t>
  </si>
  <si>
    <t>Gestión de comunicaciones</t>
  </si>
  <si>
    <t>Profesional del proceso designado</t>
  </si>
  <si>
    <t>Realizar una verificación cuatrimestral de la actualización de la información publicada en la página web de la entidad, de acuerdo a los requisitos de la Ley de Transparencia 1712 de 2014</t>
  </si>
  <si>
    <t>Información publicada y actualizada en la página web de la entidad</t>
  </si>
  <si>
    <t xml:space="preserve">Porcentaje de cumplimiento de la matriz de transparencia
</t>
  </si>
  <si>
    <t>2b. Lineamientos de transparencia pasiva</t>
  </si>
  <si>
    <t>Atención oportuna de PQRSD en la entidad</t>
  </si>
  <si>
    <t xml:space="preserve">
Responder oportunamente el 100% la de las PQRSD recibidas en la entidad</t>
  </si>
  <si>
    <t>No. de PQRSD respondidas con oportunidad en el periodo/Total de PQRSD radicadas en el periodo</t>
  </si>
  <si>
    <t>Gestión de Atención al Usuario</t>
  </si>
  <si>
    <t>Subdirección Administrativa y Financiera- Gestor Proceso de Gestión de atención al usuario</t>
  </si>
  <si>
    <t>Socializar en las jornadas de inducción y reinducción de la entidad al personal de la DNBC el protocolo de atención al usuario</t>
  </si>
  <si>
    <t>Capacitar al 100% de los servidores públicos de la DNBC</t>
  </si>
  <si>
    <t>No. de personas capacitadas/No. total de personas de la DNBC propuestas  capacitar en el periodo</t>
  </si>
  <si>
    <t>2c. Elaboración de instrumentos de Gestión de la información</t>
  </si>
  <si>
    <t>Revisar y/o actualizar  el registro de activos de información de la entidad de acuerdo a cambios o modificaciones</t>
  </si>
  <si>
    <t>Registro actualizado y publicado</t>
  </si>
  <si>
    <t>Registro validado y publicado</t>
  </si>
  <si>
    <t>Gestión Documental</t>
  </si>
  <si>
    <t>Profesional proceso responsable</t>
  </si>
  <si>
    <t>Revisar y/o actualizar el índice de información clasificada y reservada</t>
  </si>
  <si>
    <t>Índice de información clasificada y reservada</t>
  </si>
  <si>
    <t>Índice validado y publicado</t>
  </si>
  <si>
    <t>Profesional de Planeación</t>
  </si>
  <si>
    <t>Revisar y Actualizar el esquema de publicación de la entidad</t>
  </si>
  <si>
    <t xml:space="preserve">Esquema de publicación </t>
  </si>
  <si>
    <t>Esquema de publicación validado y publicado</t>
  </si>
  <si>
    <t>2d. Criterio diferencial de accesibilidad</t>
  </si>
  <si>
    <t xml:space="preserve">Generar estrategias (medios electrónicos, espacios físicos…)para que nuestras partes interesadas en condición de discapacidad accedan a nuestra información </t>
  </si>
  <si>
    <t xml:space="preserve">Estrategias de accesibilidad propuesta </t>
  </si>
  <si>
    <t>Estrategia implementada</t>
  </si>
  <si>
    <t>2e. Monitoreo del acceso a la información pública</t>
  </si>
  <si>
    <t>Generar y publicar un informe semestral de PQRSD de la entidad</t>
  </si>
  <si>
    <t>Informe de PQRSD Semestral</t>
  </si>
  <si>
    <t>Informe revisado y publicado</t>
  </si>
  <si>
    <t>3. Mecanismos para mejorar la atención al ciudadano</t>
  </si>
  <si>
    <t>3a. Fortalecimiento de los canales de atención</t>
  </si>
  <si>
    <t>Mantener y divulgar los canales de atención  implementados por la DNBC: redes sociales (Twitter), línea móvil y fija, WhatsApp y canales presenciales</t>
  </si>
  <si>
    <t xml:space="preserve">Informes cuatrimestrales con la medición del uso de los canales de atención institucionales
</t>
  </si>
  <si>
    <t>No. de Informes presentados en la vigencia/No. total de informes propuestos presentar</t>
  </si>
  <si>
    <t>Profesional responsable proceso de Gestión de atención al usuario y Comunicaciones</t>
  </si>
  <si>
    <t>Revisar y Analizar los indicadores establecidos de tal forma, que permitan medir el desempeño de los canales de atención .</t>
  </si>
  <si>
    <t>Indicadores revisados y actualizados</t>
  </si>
  <si>
    <t>No. de Indicadores revisados y actualizados</t>
  </si>
  <si>
    <t>Subdirector Administrativo y Financiero</t>
  </si>
  <si>
    <t>3b. Talento Humano</t>
  </si>
  <si>
    <t>Asistir a  los procesos de capacitación y encuentros de equipos transversales ofrecidos por el DAFP que fortalezcan el recurso humano del proceso de gestión de atención al usuario</t>
  </si>
  <si>
    <t>Asistir al 100% de las capacitaciones y reuniones definidas por el DAFP relacionadas con la gestión de atención al usuario y relacionados.</t>
  </si>
  <si>
    <t>No. de asistencias, capacitaciones y reuniones con participación d ela DNBC</t>
  </si>
  <si>
    <t>3c. Normativo y procedimental</t>
  </si>
  <si>
    <t xml:space="preserve">Elaborar mensualmente informe de PQRSD para identificar acciones de mejora en la prestación del servicio </t>
  </si>
  <si>
    <t>Informe PQRSD elaborados y socializados</t>
  </si>
  <si>
    <t>Informes mensuales elaborados y socializados</t>
  </si>
  <si>
    <t>Presentar un informe semestral al Comité Directivo SIGEC del estado de las PQRSD en la entidad</t>
  </si>
  <si>
    <t>Informe Semestral</t>
  </si>
  <si>
    <t>Informe semestral presentado a Comité SIGEC</t>
  </si>
  <si>
    <t>No. de campañas realizadas/Total de campañas previstas realizar</t>
  </si>
  <si>
    <t>3d. Relacionamiento con el ciudadano</t>
  </si>
  <si>
    <t>Informe cuatrimestral de análisis de medición de percepción de nuestras partes interesadas</t>
  </si>
  <si>
    <t xml:space="preserve">
No. De informes realizados / No total de informes programados</t>
  </si>
  <si>
    <t>4. Racionalización de trámites</t>
  </si>
  <si>
    <t>4a. Identificación de trámites</t>
  </si>
  <si>
    <t>Revisar y Actualizar el inventario de trámites y otros procedimientos administrativos</t>
  </si>
  <si>
    <t>Inventario de trámites y OPAs revisado y actualizado</t>
  </si>
  <si>
    <t>No. de revisiones y actualización del inventario de trámites y OPAs</t>
  </si>
  <si>
    <t>Subdirector Estratégico y de Coordinación Bomberil</t>
  </si>
  <si>
    <t>Presentar ante el DAFP los trámites y otros procedimientos administrativos identificados, para revisión, aprobación y publicación (según aplique)</t>
  </si>
  <si>
    <t>Radicar el 100% de trámites y OPAs identificados ante el DAFP</t>
  </si>
  <si>
    <t>(# de trámites y OPA presentados/ # de tramites y OPA identificados )*100</t>
  </si>
  <si>
    <t>4b. Priorización de trámites</t>
  </si>
  <si>
    <t>Analizar variables internas y externas que afectan los trámites u OPA`s y que permiten establecer criterios de intervención para la mejora de los mismos</t>
  </si>
  <si>
    <t>Realizar un análisis semestral a los trámites y OPAs de la entidad</t>
  </si>
  <si>
    <t>No. de trámites y OPAs analizados en el semestre</t>
  </si>
  <si>
    <t>4c. Racionalización de trámites</t>
  </si>
  <si>
    <t xml:space="preserve">Construcción y publicación de la estrategia de racionalización de trámites </t>
  </si>
  <si>
    <t>Una Estrategia de racionalización presentada</t>
  </si>
  <si>
    <t>Estrategia formulada y publicada</t>
  </si>
  <si>
    <t>Ejecutar la estrategia de racionalización de trámites para simplificar, estandarizar, eliminar, optimizar y automatizar los trámites identificados en la Entidad.</t>
  </si>
  <si>
    <t>Una Estrategia implementada</t>
  </si>
  <si>
    <t>No. de acciones para la implementación de la estrategia de racionalización de trámites ejecutadas/No. total de acciones previstas ejecutar</t>
  </si>
  <si>
    <t>5. Rendición de Cuentas</t>
  </si>
  <si>
    <t>5a. Información</t>
  </si>
  <si>
    <t xml:space="preserve">Actualizar la caracterización de los ciudadanos y grupos de interés </t>
  </si>
  <si>
    <t>Documento de  caracterización actualizado</t>
  </si>
  <si>
    <t>Documento actualizado y validado</t>
  </si>
  <si>
    <t xml:space="preserve">Realizar capacitaciones para el desarrollo de los ejercicios de rendición de cuentas de la entidad </t>
  </si>
  <si>
    <t xml:space="preserve">Acciones de capacitación para la generación y producción de información </t>
  </si>
  <si>
    <t>(No. De acciones de capacitación realizadas/No. De acciones de capacitación requeridas)*100</t>
  </si>
  <si>
    <t>Profesional de Planeación y de Gestión de comunicaciones</t>
  </si>
  <si>
    <t xml:space="preserve">Identificar los temas de interés que los grupos de valor tienen sobre la gestión de la entidad, para priorizar la información que se producirá de manera permanente. </t>
  </si>
  <si>
    <t>Realizar dos consultas a grupos de valor sobre los temas de interés en la gestión de la entidad</t>
  </si>
  <si>
    <t>No. de consultas aplicadas</t>
  </si>
  <si>
    <t>Elaborar documento y / o presentación con el informe de gestión para cada espacio de acuerdo a los temas de interés priorizados para cada espacio de diálogo que se realice.</t>
  </si>
  <si>
    <t>(No. De informes elaborados/No. Total de informes requeridos elaborar)*100</t>
  </si>
  <si>
    <t>Producir la información sobre la gestión global o general de la entidad (presupuesto, contratación, etc.), sobre los resultados y sobre el avance en la garantía de derechos, que se presentará en los espacios de diálogo definidos por la entidad.</t>
  </si>
  <si>
    <t xml:space="preserve">Producir la información </t>
  </si>
  <si>
    <t>5b. Diálogo</t>
  </si>
  <si>
    <r>
      <t xml:space="preserve">Diseñar y divulgar el  cronograma que identifica y define los espacios de diálogo presenciales (mesas de trabajo, foros, reuniones, etc.), y  virtuales complementarios (chat, videoconferencias, etc.), , que se emplearán para rendir cuentas: 1) Sobre los temas de interés priorizados, y 2) Sobre la gestión general de la entidad. </t>
    </r>
    <r>
      <rPr>
        <i/>
        <sz val="11"/>
        <rFont val="Calibri"/>
        <family val="2"/>
        <scheme val="minor"/>
      </rPr>
      <t>(etapa de diseño)</t>
    </r>
  </si>
  <si>
    <t xml:space="preserve">Cronograma publicado que defina los espacios de diálogo presenciales y virtuales de rendición de cuentas (tanto generales como específicos por tema de interés priorizado) . En el caso de los temas de interés priorizados asociarlo a temáticas  y a grupos de valor por cada espacio. </t>
  </si>
  <si>
    <t>Cronograma publicado</t>
  </si>
  <si>
    <t>Socializar el procedimiento que empleará la entidad en cada tipo de espacio de diálogo definido previamente por la entidad.</t>
  </si>
  <si>
    <t>Socialización de procedimiento interno</t>
  </si>
  <si>
    <t>Registro de socialización</t>
  </si>
  <si>
    <t>Profesional de Planeación y de Fortalecimiento bomberil para la respuesta</t>
  </si>
  <si>
    <r>
      <t xml:space="preserve">Implementar los espacios de diálogo </t>
    </r>
    <r>
      <rPr>
        <i/>
        <sz val="11"/>
        <rFont val="Calibri"/>
        <family val="2"/>
        <scheme val="minor"/>
      </rPr>
      <t xml:space="preserve">
</t>
    </r>
    <r>
      <rPr>
        <sz val="11"/>
        <rFont val="Calibri"/>
        <family val="2"/>
        <scheme val="minor"/>
      </rPr>
      <t>Audiencia pública de Rendición de cuentas.</t>
    </r>
  </si>
  <si>
    <t>Evidencias ejecución Espacio de diálogo</t>
  </si>
  <si>
    <t>Espacios de diálogo ejecutados</t>
  </si>
  <si>
    <t>5c. Responsabilidad</t>
  </si>
  <si>
    <t xml:space="preserve">Diseñar esquema de seguimiento al cumplimiento de los compromisos adquiridos, socializarlo e implementarlo </t>
  </si>
  <si>
    <t>Esquema de seguimiento al cumplimiento de los compromisos adquiridos en los espacios de diálogo.</t>
  </si>
  <si>
    <t>Esquema diseñado, socializado e implementado por el área responsable</t>
  </si>
  <si>
    <t>Profesional de planeación y servidor público responsable de cada área designado</t>
  </si>
  <si>
    <t>Elaborar y divulgar informe de avance de los compromisos adquiridos en los espacios de diálogo realizados por la entidad.</t>
  </si>
  <si>
    <t>Informe elaborado y divulgado en los espacios de información y comunicación de la entidad definidos.</t>
  </si>
  <si>
    <t>(No. De informes elaborados y divulgados/Total de informes requeridos de acuerdo con los espacios de diálogo realizados en los que se adquieran compromisos)*100</t>
  </si>
  <si>
    <t>Servidor público responsable designado por el área</t>
  </si>
  <si>
    <t>5d. Evaluación y retroalimentación a la gestión institucional</t>
  </si>
  <si>
    <r>
      <t xml:space="preserve">Elaborar informe de análisis de la estrategia de rendición de cuentas, y el resultado de los espacios de diálogo desarrollados. </t>
    </r>
    <r>
      <rPr>
        <i/>
        <sz val="11"/>
        <rFont val="Calibri"/>
        <family val="2"/>
        <scheme val="minor"/>
      </rPr>
      <t/>
    </r>
  </si>
  <si>
    <t>Documento de evaluación de los resultados de implementación de la estrategia y de los espacios de rendición de cuentas desarrollados.</t>
  </si>
  <si>
    <t>Documento elaborado</t>
  </si>
  <si>
    <t>Evaluar y verificar, por parte de la oficina de control interno, el cumplimiento de la estrategia de  rendición de cuentas incluyendo la eficacia y pertinencia de los mecanismos de participación ciudadana definidos en la entidad. (etapa de seguimiento y evaluación)</t>
  </si>
  <si>
    <t>Informe cuatrimestral de evaluación de los resultados de implementación de la estrategia.</t>
  </si>
  <si>
    <t>Informes formulados y presentados a comité directivo</t>
  </si>
  <si>
    <t>Objetivos Específicos</t>
  </si>
  <si>
    <t>DIRECTOR:</t>
  </si>
  <si>
    <t xml:space="preserve">CUMPLIMIENTO DE ACTIVIDADES POR MESES </t>
  </si>
  <si>
    <t xml:space="preserve">CUMPLIMIENTO DE ACTIVIDADES </t>
  </si>
  <si>
    <t>ACTIVIDADES PENDIENTES</t>
  </si>
  <si>
    <t xml:space="preserve">ENERO </t>
  </si>
  <si>
    <t xml:space="preserve">FEBRERO </t>
  </si>
  <si>
    <t>MARZO</t>
  </si>
  <si>
    <t>ABRIL</t>
  </si>
  <si>
    <t>MAYO</t>
  </si>
  <si>
    <t>JUNIO</t>
  </si>
  <si>
    <t>JULIO</t>
  </si>
  <si>
    <t>AGOSTO</t>
  </si>
  <si>
    <t>SEPTIEMBRE</t>
  </si>
  <si>
    <t>OCTUBRE</t>
  </si>
  <si>
    <t>NOVIEMBRE</t>
  </si>
  <si>
    <t>DICIEMBRE</t>
  </si>
  <si>
    <t xml:space="preserve">Actividades </t>
  </si>
  <si>
    <t xml:space="preserve">Número </t>
  </si>
  <si>
    <t xml:space="preserve">% Ejecución Por Actividad </t>
  </si>
  <si>
    <t>INDICADOR DE ESTRUCTURA, PROCESO Y RESULTADO</t>
  </si>
  <si>
    <t xml:space="preserve">FÓRMULA </t>
  </si>
  <si>
    <t xml:space="preserve">VALOR </t>
  </si>
  <si>
    <t xml:space="preserve">RESULTADO INDICADOR </t>
  </si>
  <si>
    <t>ENTREGABLE</t>
  </si>
  <si>
    <t>=</t>
  </si>
  <si>
    <t xml:space="preserve">Realizar la actualización y/o publicación de la información por ley requerida, relacionada con el proceso de Gestión Financiera de la entidad
</t>
  </si>
  <si>
    <t>Gestión de TI</t>
  </si>
  <si>
    <t>Subdirección estrategica y de coordinación bomberil</t>
  </si>
  <si>
    <t xml:space="preserve">Realizar medición y análisis del uso y desempeño de los canales de atención </t>
  </si>
  <si>
    <t xml:space="preserve">Análisis mensual del desempeño de los canales de atención </t>
  </si>
  <si>
    <t>No. de análisis mensuales realizados/No. Total programados</t>
  </si>
  <si>
    <t>Realizar una acción informativa en cada semestre</t>
  </si>
  <si>
    <t>Adriana Moreno</t>
  </si>
  <si>
    <t>No. De gestores capacitados/No. total de gestores previstos capacitar</t>
  </si>
  <si>
    <t>No. total de gestores previstos capacitar</t>
  </si>
  <si>
    <t>AVANCE CUALITATIVO</t>
  </si>
  <si>
    <t>Capitán Charles Benavides</t>
  </si>
  <si>
    <t>No. De gestores capacitados</t>
  </si>
  <si>
    <t>No, de procesos con riesgos de corrupción formulados</t>
  </si>
  <si>
    <t>No. Total de procesos con identificación de riesgos de corrupción  en la entidad</t>
  </si>
  <si>
    <t>N. de Procesos con Monitoreo y seguimiento a sus riesgos de corrupción</t>
  </si>
  <si>
    <t>Total de Procesos de la entidad con riesgos de corrupción formulados</t>
  </si>
  <si>
    <t>No. De Informes de evalaución a los mapas de riesgos de corrupción realizados</t>
  </si>
  <si>
    <t>Total de informes programados realizar en la vigencia</t>
  </si>
  <si>
    <t>No. Proceso de Publicación gestionado en el cuatrimestre</t>
  </si>
  <si>
    <t>Total de procesos de publicación a gestionar en el periodo</t>
  </si>
  <si>
    <t>Total de procesos de publicación a gestionar en la vigencia</t>
  </si>
  <si>
    <t>Porcentaje de cumplimiento de la matriz de transparencia</t>
  </si>
  <si>
    <t>No. de PQRSD respondidas con oportunidad en el periodo</t>
  </si>
  <si>
    <t>Total de PQRSD radicadas en el periodo</t>
  </si>
  <si>
    <t>No. de personas capacitadas</t>
  </si>
  <si>
    <t>No. total de personas de la DNBC propuestas  capacitar en el periodo</t>
  </si>
  <si>
    <t>No. de Informes presentados en la vigencia</t>
  </si>
  <si>
    <t>No. total de informes propuestos presentar</t>
  </si>
  <si>
    <t>No. de análisis mensuales realizados</t>
  </si>
  <si>
    <t>No. Total programados</t>
  </si>
  <si>
    <t>Realizar acción informativa sobre la responsabilidad de los servidores públicos frente a los derechos de los ciudadanos.</t>
  </si>
  <si>
    <t>No. de campañas realizadas</t>
  </si>
  <si>
    <t>Total de campañas previstas realizar</t>
  </si>
  <si>
    <t>Realizar periódicamente mediciones de percepción de los ciudadanos respecto a la calidad y accesibilidad de la oferta institucional, el servicio recibido por sus funcionarios,  e informar los resultados al nivel directivo, con el fin de identificar oportunidades y acciones de mejora.</t>
  </si>
  <si>
    <t xml:space="preserve">No. De informes realizados </t>
  </si>
  <si>
    <t>No total de informes programados</t>
  </si>
  <si>
    <t># de trámites y OPA presentados</t>
  </si>
  <si>
    <t># de tramites y OPA identificados</t>
  </si>
  <si>
    <t>No. de acciones para la implementación de la estrategia de racionalización de trámites ejecutadas</t>
  </si>
  <si>
    <t>No. total de acciones previstas ejecutar</t>
  </si>
  <si>
    <t>No. De acciones de capacitación realizadas</t>
  </si>
  <si>
    <t>No. De acciones de capacitación requeridas</t>
  </si>
  <si>
    <t>No. De informes elaborados</t>
  </si>
  <si>
    <t>No. Total de informes requeridos elaborar</t>
  </si>
  <si>
    <t>No. De informes elaborados y divulgados</t>
  </si>
  <si>
    <t>Total de informes requeridos de acuerdo con los espacios de diálogo realizados en los que se adquieran compromisos</t>
  </si>
  <si>
    <t xml:space="preserve">AVANCE CUANTITATIVO
(Incluir los valores númericos del indicador dónde aplique) </t>
  </si>
  <si>
    <t xml:space="preserve">Realizar la actualización y/o publicación de la información por ley requerida, relacionada con el proceso de Planeación estratégica y de Análisis y Mejora continua de la entidad
</t>
  </si>
  <si>
    <t>Se realizó la cosolidación del mapa de riesgos de corrupción en el mes de enero para realizar la respectiva publicación.</t>
  </si>
  <si>
    <t>1/1</t>
  </si>
  <si>
    <t>Se divulgó el mapa de riesgos de corrupción en la págin a web de la entidad.</t>
  </si>
  <si>
    <t xml:space="preserve">Se realizó el monitoreo y seguimiento cuatrimestral a los mapas de riesgos </t>
  </si>
  <si>
    <t>No, de procesos con riesgos de corrupción formulados/No. Total de procesos con identificación de riesgos de corrupción en la entidad</t>
  </si>
  <si>
    <t>17/19</t>
  </si>
  <si>
    <t>16/17</t>
  </si>
  <si>
    <t>No. De Informes de evalaución a los mapas de riesgos de corrupción realizados /Total de informes programados a realizar en la vigencia</t>
  </si>
  <si>
    <t>Se presentó en comité directivo la propuesta para aprobar el mapa de riesgos de corrupción de acuerdo a los lineamientos establecidos. Acta.</t>
  </si>
  <si>
    <t>A corte 30 de Abril de 2021, se han publicado:
1, Estados Financieros a Diciembre 31 de 2020
2, Ejecuciones Presupuestales Enero, Febrero, Marzo y Abril 2021
Nota: La informacion Financiera 2021. Estados Financieros a Marzo 31 de 2021 y Saldos y Movimientos a Abril 30 de 2021 se encuentran en construccion.  Segun La Contaduria General de la Nacion la fecha de transmisión es el 30 de Abril de 2021
Link de Publicaciones EE FF
https://dnbc.gov.co/direccion-nacional/informacion-financiera-y-contable/estados-financieros  
Link de publicacion Ejeciciones Presupuestales
https://dnbc.gov.co/direccion-nacional/informacion-financiera-y-contable/ejecucion-presupuestal
Oficio de Abr 01 de 2020 emitido por la CGN (ampliacion fechas Transmision)</t>
  </si>
  <si>
    <t>4/6</t>
  </si>
  <si>
    <t>Hasta la fecha se encuentran publicados en el SUIT los trámites vigentes.</t>
  </si>
  <si>
    <t>3/3</t>
  </si>
  <si>
    <t>Se realizó reunión con los líderes de la Subdirección de Estrategia y Coordinación Bomberil para revisión de trámites. No hay nuevas solicitudes de trámites o de OPAS para radicar en Función Pública</t>
  </si>
  <si>
    <t>Desde la vigencia pasada está radicado en función pública el trámite para certificados de Inspección.
Para el año 2021 hubo cambio en el asesor de Función Pública y se está reiniciando el trabajo de revisón del trámite.
La DNBC está en Proceso de modificación de la resolución de trámites de inspección, generando un borrador para tal fin.</t>
  </si>
  <si>
    <t>1 Reunión de líderes de la subdirección</t>
  </si>
  <si>
    <t>En la primer reunión realizada con los líderes de la subdirección no se identificaron nuevos trámites o nuevos OPAS para este cuatrimestre</t>
  </si>
  <si>
    <t xml:space="preserve"> </t>
  </si>
  <si>
    <t>La oficina Asesora de Control Interno realizó el seguimiento a los 17 mapas de corrupción formulados, correspondiente al primer cuatrimestre comprendido entre los meses de enero - abril.</t>
  </si>
  <si>
    <t>17/17</t>
  </si>
  <si>
    <t>A corte 30 de Abril de 2021, se han realizado las siguientes publicaciones conforme a lo establecido la ley:
1. Plan Estratégico Gestión Talento Humano vigencia 2021
2. Cronograma Plan Estratégico Gestión Talento Humano vigencia 2021
3. Plan de Bienestar e Incentivos vigencia 2021
4. Cronograma Plan de Bienestar e Incentivos vigencia 2021
5. Plan Anual de Capacitación vigencia 2021
6. Cronograma Plan Anual de Capacitación vigencia 2021
7. Plan Anual de Vacantes vigencia 2021
8. Cronograma Plan Anual de Vacantes vigencia 2021
9. Plan de Previsión de Recurso Humano
Evidencia:
https://dnbc.gov.co/direccion-nacional/gestion-del-talento-humano</t>
  </si>
  <si>
    <t>9/9</t>
  </si>
  <si>
    <t xml:space="preserve">Realizar la actualización y/o publicación de la información por ley requerida, relacionada con el proceso de Gestión Contractual de la entidad
</t>
  </si>
  <si>
    <t>Nº de procesos radicados en el GGC / Número de procesos publicados en secop II.</t>
  </si>
  <si>
    <t xml:space="preserve">De los procesos contractuales radicados en Oficina de Gestion Contractual por las diferentes areas de la DNBC, se  adelantaron los correspondientes proceso de selección  según el caso se publicaron en la plataforma secop II </t>
  </si>
  <si>
    <t>112/112 = 100%</t>
  </si>
  <si>
    <t xml:space="preserve">Realizar la actualización y/o publicación de la información por ley requerida relacionada con el Control en la entidad
</t>
  </si>
  <si>
    <t>Se realizó la publicación de los 9 informes elaborados en el primer cuatrimestre de 2021, de acuerdo con lo establecido en el programa de auditoria.</t>
  </si>
  <si>
    <t>Se realizó durante el cuatrimestre la verificación de la información publicada con el fin de establecer la información a actualizar y la de publicar, procediendo a solicitar a los procesos la información necesaria, en este sentido se solicitó información al proceso de planeación estratégica, contratación, financiera, atención al ciudadano y control interno. Es de aclarar que actualmente el índice de cumplimiento de la información mínima (ITA) se encuentra en un 95%, resultado del registro y la validación realizada en el año 2020 por el proceso de planeación estratégica encargado de esta actividad ante la PGN y que para la presente vigencia haría falta realizar el proceso cuando la PGN lo permita y así conocer el estado del indicador de 2021, puesto que es por medio de la página ITA de la procuraduría que se hace este proceso.</t>
  </si>
  <si>
    <t>303/437</t>
  </si>
  <si>
    <t>El proceso de GECO ha realizado seguimiento a los procesos solicitando información para actualizar el contenido del Esquema de Publicación.</t>
  </si>
  <si>
    <t>4/4</t>
  </si>
  <si>
    <t>Se realizó la medición del uso de los canales de atención implementados con una periodicidad mensual</t>
  </si>
  <si>
    <t>8</t>
  </si>
  <si>
    <t>Se diligenciaron los indicadores correspondientes al proceso permitiendo medir el desempeño de los canales de atención</t>
  </si>
  <si>
    <t xml:space="preserve">Se realizó el diligenciamiento de los informes cuatrimestrales evidenciando la medición de los canales </t>
  </si>
  <si>
    <t>Se asistió a una capacitación desarrollada por el DAFP</t>
  </si>
  <si>
    <t>Se elaboraron los informes correspondientes a los de enero, febrero y marzo</t>
  </si>
  <si>
    <t>Diseño un esquema de seguimiento al cumplimiento de los compromisos adquiridos en los espacios de diálogo</t>
  </si>
  <si>
    <t>En el marco del seguimiento al Plan Anticorrupción y de Atención al Ciudadano PAAC, se realizó el seguimiento a la estrategia de rendición de cuentas y los resultados de la verificación de la estrategia se relacionan en el informe correspondiente.</t>
  </si>
  <si>
    <t>Se diseñó y divulgó el cronograma de espacios de dialógo del proceso.</t>
  </si>
  <si>
    <t>Nº de procesos radicados en el GGC</t>
  </si>
  <si>
    <t>Número de procesos publicados en secop II</t>
  </si>
  <si>
    <t>Se respondieron oportunamente 303  de 437 PQRSD radicadas en la entidad.</t>
  </si>
  <si>
    <t>Informe revisado y publicado en la página web de la entidad.</t>
  </si>
  <si>
    <t>1/3</t>
  </si>
  <si>
    <t xml:space="preserve">Se generó un informe cuatrimestrual que contiene la medición del análisis de percepción dando cumplimiento en el período. </t>
  </si>
  <si>
    <t xml:space="preserve">Producir la información sobre la gestión, sobre  los resultados y sobre el avance en la garantía de derechos sobre los temas de interés priorizados por los grupos de valor de acuerdo con cada uno de los espacios de diálogo definidos por la entidad. </t>
  </si>
  <si>
    <t>Se generaron los informes de gestión generados por los procesos de Contratación, Financiera, y Planeación.</t>
  </si>
  <si>
    <t xml:space="preserve">Divulgación de la matriz de riesgos </t>
  </si>
  <si>
    <t>Presentación final y aprobación de la matriz de riesgos de corrupción.</t>
  </si>
  <si>
    <t>Se realizó la públicación de la información del Plan de Mejora, Plan Anticorrupción, Planeación Estratégica, Plan de Acción, Informe de resultados del Primer Trimestre y Plan Estrátegico del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</si>
</sst>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00_);_(* \(#,##0.00\);_(* \-??_);_(@_)"/>
  </numFmts>
  <fonts count="40" x14ac:knownFonts="1">
    <font>
      <sz val="11"/>
      <color theme="1"/>
      <name val="Calibri"/>
      <family val="2"/>
      <scheme val="minor"/>
    </font>
    <font>
      <b/>
      <sz val="11"/>
      <color theme="1"/>
      <name val="Calibri"/>
      <family val="2"/>
      <scheme val="minor"/>
    </font>
    <font>
      <sz val="10"/>
      <color indexed="8"/>
      <name val="Arial"/>
      <family val="2"/>
      <charset val="1"/>
    </font>
    <font>
      <b/>
      <sz val="18"/>
      <color theme="1"/>
      <name val="Arial"/>
      <family val="2"/>
    </font>
    <font>
      <b/>
      <sz val="14"/>
      <color theme="1"/>
      <name val="Calibri"/>
      <family val="2"/>
      <scheme val="minor"/>
    </font>
    <font>
      <b/>
      <sz val="18"/>
      <color indexed="8"/>
      <name val="Arial"/>
      <family val="2"/>
    </font>
    <font>
      <sz val="10"/>
      <name val="Arial"/>
      <family val="2"/>
    </font>
    <font>
      <b/>
      <sz val="11"/>
      <color indexed="8"/>
      <name val="Calibri"/>
      <family val="2"/>
      <scheme val="minor"/>
    </font>
    <font>
      <b/>
      <sz val="10"/>
      <color indexed="9"/>
      <name val="Arial"/>
      <family val="2"/>
      <charset val="1"/>
    </font>
    <font>
      <b/>
      <sz val="10"/>
      <color indexed="56"/>
      <name val="Arial"/>
      <family val="2"/>
      <charset val="1"/>
    </font>
    <font>
      <b/>
      <sz val="10"/>
      <color indexed="8"/>
      <name val="Arial"/>
      <family val="2"/>
    </font>
    <font>
      <sz val="11"/>
      <color indexed="81"/>
      <name val="Arial"/>
      <family val="2"/>
    </font>
    <font>
      <sz val="11"/>
      <color theme="1"/>
      <name val="Calibri"/>
      <family val="2"/>
      <scheme val="minor"/>
    </font>
    <font>
      <u/>
      <sz val="10"/>
      <color indexed="39"/>
      <name val="Arial"/>
      <family val="2"/>
    </font>
    <font>
      <sz val="11"/>
      <color indexed="8"/>
      <name val="Calibri"/>
      <family val="2"/>
    </font>
    <font>
      <sz val="10"/>
      <color rgb="FF000000"/>
      <name val="Arial"/>
      <family val="2"/>
    </font>
    <font>
      <b/>
      <sz val="14"/>
      <color rgb="FFFF0000"/>
      <name val="Calibri"/>
      <family val="2"/>
      <scheme val="minor"/>
    </font>
    <font>
      <b/>
      <sz val="16"/>
      <color indexed="8"/>
      <name val="Arial"/>
      <family val="2"/>
    </font>
    <font>
      <sz val="8"/>
      <color theme="1"/>
      <name val="Calibri"/>
      <family val="2"/>
      <scheme val="minor"/>
    </font>
    <font>
      <sz val="10"/>
      <color theme="1"/>
      <name val="Arial"/>
      <family val="2"/>
    </font>
    <font>
      <sz val="10"/>
      <color indexed="8"/>
      <name val="Arial"/>
      <family val="2"/>
    </font>
    <font>
      <b/>
      <sz val="8"/>
      <color indexed="56"/>
      <name val="Arial"/>
      <family val="2"/>
      <charset val="1"/>
    </font>
    <font>
      <b/>
      <sz val="12"/>
      <color rgb="FFFF0000"/>
      <name val="Arial"/>
      <family val="2"/>
    </font>
    <font>
      <b/>
      <sz val="12"/>
      <name val="Calibri"/>
      <family val="2"/>
      <scheme val="minor"/>
    </font>
    <font>
      <b/>
      <sz val="12"/>
      <color rgb="FFFF0000"/>
      <name val="Calibri"/>
      <family val="2"/>
      <scheme val="minor"/>
    </font>
    <font>
      <sz val="12"/>
      <name val="Calibri"/>
      <family val="2"/>
      <scheme val="minor"/>
    </font>
    <font>
      <sz val="10"/>
      <name val="Calibri"/>
      <family val="2"/>
      <scheme val="minor"/>
    </font>
    <font>
      <b/>
      <sz val="18"/>
      <name val="Arial"/>
      <family val="2"/>
    </font>
    <font>
      <b/>
      <sz val="9"/>
      <color theme="1"/>
      <name val="Calibri"/>
      <family val="2"/>
      <scheme val="minor"/>
    </font>
    <font>
      <b/>
      <sz val="10"/>
      <color rgb="FF00B050"/>
      <name val="Arial"/>
      <family val="2"/>
    </font>
    <font>
      <sz val="11"/>
      <name val="Calibri"/>
      <family val="2"/>
      <scheme val="minor"/>
    </font>
    <font>
      <sz val="9"/>
      <name val="Arial"/>
      <family val="2"/>
    </font>
    <font>
      <sz val="8"/>
      <name val="Arial"/>
      <family val="2"/>
    </font>
    <font>
      <sz val="16"/>
      <color indexed="8"/>
      <name val="Calibri"/>
      <family val="2"/>
    </font>
    <font>
      <sz val="18"/>
      <color theme="1"/>
      <name val="Arial"/>
      <family val="2"/>
    </font>
    <font>
      <sz val="11"/>
      <color rgb="FFFF0000"/>
      <name val="Calibri"/>
      <family val="2"/>
      <scheme val="minor"/>
    </font>
    <font>
      <i/>
      <sz val="11"/>
      <name val="Calibri"/>
      <family val="2"/>
      <scheme val="minor"/>
    </font>
    <font>
      <sz val="10"/>
      <color rgb="FF000000"/>
      <name val="Arial"/>
      <family val="2"/>
      <charset val="1"/>
    </font>
    <font>
      <sz val="11"/>
      <color rgb="FF000000"/>
      <name val="Calibri"/>
      <family val="2"/>
      <scheme val="minor"/>
    </font>
    <font>
      <b/>
      <sz val="7"/>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indexed="65"/>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s>
  <cellStyleXfs count="77">
    <xf numFmtId="0" fontId="0" fillId="0" borderId="0"/>
    <xf numFmtId="0" fontId="6" fillId="0" borderId="0"/>
    <xf numFmtId="0" fontId="13" fillId="0" borderId="0" applyNumberFormat="0" applyFill="0" applyBorder="0" applyAlignment="0" applyProtection="0"/>
    <xf numFmtId="164" fontId="14" fillId="0" borderId="0" applyFont="0" applyFill="0" applyBorder="0" applyAlignment="0" applyProtection="0"/>
    <xf numFmtId="165" fontId="6" fillId="0" borderId="0" applyFill="0" applyBorder="0" applyAlignment="0" applyProtection="0"/>
    <xf numFmtId="164" fontId="14" fillId="0" borderId="0" applyFont="0" applyFill="0" applyBorder="0" applyAlignment="0" applyProtection="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5" fontId="6" fillId="0" borderId="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4"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xf numFmtId="0" fontId="6" fillId="0" borderId="0"/>
    <xf numFmtId="0" fontId="15" fillId="0" borderId="0"/>
    <xf numFmtId="0" fontId="12" fillId="0" borderId="0"/>
    <xf numFmtId="0" fontId="12" fillId="0" borderId="0"/>
    <xf numFmtId="9" fontId="14" fillId="0" borderId="0" applyFont="0" applyFill="0" applyBorder="0" applyAlignment="0" applyProtection="0"/>
    <xf numFmtId="9" fontId="6" fillId="0" borderId="0" applyFill="0" applyBorder="0" applyAlignment="0" applyProtection="0"/>
    <xf numFmtId="9" fontId="14" fillId="0" borderId="0" applyFont="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cellStyleXfs>
  <cellXfs count="231">
    <xf numFmtId="0" fontId="0" fillId="0" borderId="0" xfId="0"/>
    <xf numFmtId="0" fontId="2" fillId="0" borderId="0" xfId="0" applyFont="1" applyAlignment="1"/>
    <xf numFmtId="0" fontId="2" fillId="0" borderId="0" xfId="0" applyFont="1" applyAlignment="1">
      <alignment horizontal="center"/>
    </xf>
    <xf numFmtId="0" fontId="4" fillId="0" borderId="0" xfId="0" applyFont="1" applyAlignment="1"/>
    <xf numFmtId="0" fontId="0" fillId="0" borderId="0" xfId="0" applyFont="1" applyBorder="1"/>
    <xf numFmtId="0" fontId="7" fillId="0" borderId="0" xfId="1" applyFont="1" applyFill="1" applyBorder="1" applyAlignment="1">
      <alignment vertical="center"/>
    </xf>
    <xf numFmtId="0" fontId="2" fillId="0" borderId="0" xfId="0" applyFont="1" applyFill="1" applyAlignment="1"/>
    <xf numFmtId="0" fontId="2" fillId="0" borderId="0" xfId="0" applyFont="1" applyFill="1" applyAlignment="1">
      <alignment horizontal="center"/>
    </xf>
    <xf numFmtId="0" fontId="8" fillId="0" borderId="0" xfId="0" applyFont="1" applyFill="1" applyBorder="1" applyAlignment="1">
      <alignment horizontal="center"/>
    </xf>
    <xf numFmtId="0" fontId="10" fillId="0" borderId="0" xfId="0" applyFont="1" applyAlignment="1"/>
    <xf numFmtId="0" fontId="10" fillId="0" borderId="0" xfId="0" applyFont="1" applyAlignment="1">
      <alignment horizontal="center"/>
    </xf>
    <xf numFmtId="0" fontId="0" fillId="0" borderId="0" xfId="0" applyBorder="1"/>
    <xf numFmtId="0" fontId="1" fillId="3" borderId="2" xfId="0" applyFont="1" applyFill="1" applyBorder="1" applyAlignment="1">
      <alignment horizontal="center"/>
    </xf>
    <xf numFmtId="0" fontId="1" fillId="0" borderId="2" xfId="0" applyFont="1" applyBorder="1" applyAlignment="1">
      <alignment horizontal="center" vertical="center" wrapText="1"/>
    </xf>
    <xf numFmtId="0" fontId="0" fillId="0" borderId="0" xfId="0"/>
    <xf numFmtId="0" fontId="22" fillId="5" borderId="0" xfId="1" applyFont="1" applyFill="1" applyBorder="1" applyAlignment="1">
      <alignment horizontal="center"/>
    </xf>
    <xf numFmtId="0" fontId="23" fillId="5" borderId="0" xfId="1" applyFont="1" applyFill="1" applyBorder="1" applyAlignment="1">
      <alignment horizontal="left"/>
    </xf>
    <xf numFmtId="0" fontId="23" fillId="5" borderId="0" xfId="1" applyFont="1" applyFill="1" applyBorder="1" applyAlignment="1"/>
    <xf numFmtId="0" fontId="24" fillId="5" borderId="0" xfId="1" applyFont="1" applyFill="1" applyBorder="1" applyAlignment="1">
      <alignment horizontal="center"/>
    </xf>
    <xf numFmtId="0" fontId="25" fillId="5" borderId="0" xfId="1" applyFont="1" applyFill="1" applyBorder="1" applyAlignment="1">
      <alignment wrapText="1"/>
    </xf>
    <xf numFmtId="0" fontId="14" fillId="0" borderId="0" xfId="54" applyFont="1" applyBorder="1" applyAlignment="1"/>
    <xf numFmtId="0" fontId="24" fillId="5" borderId="0" xfId="1" applyFont="1" applyFill="1" applyBorder="1" applyAlignment="1"/>
    <xf numFmtId="9" fontId="1" fillId="0" borderId="0" xfId="0" applyNumberFormat="1" applyFont="1" applyBorder="1" applyAlignment="1">
      <alignment horizontal="center"/>
    </xf>
    <xf numFmtId="9" fontId="28" fillId="0" borderId="2" xfId="0" applyNumberFormat="1" applyFont="1" applyBorder="1" applyAlignment="1">
      <alignment horizontal="center"/>
    </xf>
    <xf numFmtId="0" fontId="0" fillId="0" borderId="0" xfId="0"/>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7" xfId="0" applyFont="1" applyFill="1" applyBorder="1" applyAlignment="1">
      <alignment horizontal="center" vertical="center" wrapText="1"/>
    </xf>
    <xf numFmtId="0" fontId="0" fillId="0" borderId="0" xfId="0" applyAlignment="1">
      <alignment vertical="center"/>
    </xf>
    <xf numFmtId="0" fontId="30" fillId="6" borderId="0" xfId="0" applyFont="1" applyFill="1"/>
    <xf numFmtId="0" fontId="0" fillId="0" borderId="0" xfId="0" applyAlignment="1">
      <alignment wrapText="1"/>
    </xf>
    <xf numFmtId="0" fontId="0" fillId="6" borderId="0" xfId="0" applyFill="1"/>
    <xf numFmtId="0" fontId="0" fillId="6" borderId="0" xfId="0" applyFill="1" applyAlignment="1">
      <alignment vertical="center"/>
    </xf>
    <xf numFmtId="0" fontId="2" fillId="0" borderId="0" xfId="0" applyFont="1" applyBorder="1" applyAlignment="1"/>
    <xf numFmtId="0" fontId="27" fillId="5" borderId="0" xfId="1" applyFont="1" applyFill="1" applyBorder="1" applyAlignment="1">
      <alignment horizontal="center"/>
    </xf>
    <xf numFmtId="0" fontId="0" fillId="0" borderId="0" xfId="0" applyBorder="1" applyAlignment="1"/>
    <xf numFmtId="0" fontId="2" fillId="0" borderId="0" xfId="0" applyFont="1" applyFill="1" applyBorder="1" applyAlignment="1">
      <alignment horizontal="center"/>
    </xf>
    <xf numFmtId="1" fontId="2" fillId="0" borderId="0" xfId="0" applyNumberFormat="1" applyFont="1" applyFill="1" applyBorder="1" applyAlignment="1">
      <alignment horizontal="center" wrapText="1"/>
    </xf>
    <xf numFmtId="0" fontId="0" fillId="0" borderId="0" xfId="0" applyFill="1" applyBorder="1"/>
    <xf numFmtId="0" fontId="2" fillId="0" borderId="2" xfId="0" applyFont="1" applyFill="1" applyBorder="1" applyAlignment="1" applyProtection="1">
      <alignment horizontal="center" vertical="center"/>
      <protection locked="0"/>
    </xf>
    <xf numFmtId="1" fontId="2" fillId="0" borderId="2" xfId="0" applyNumberFormat="1" applyFont="1" applyFill="1" applyBorder="1" applyAlignment="1" applyProtection="1">
      <alignment horizontal="center" vertical="center" wrapText="1"/>
      <protection locked="0"/>
    </xf>
    <xf numFmtId="0" fontId="33" fillId="0" borderId="0" xfId="54" applyFont="1" applyBorder="1" applyAlignment="1"/>
    <xf numFmtId="0" fontId="27" fillId="5" borderId="0" xfId="1" applyFont="1" applyFill="1" applyBorder="1" applyAlignment="1"/>
    <xf numFmtId="0" fontId="34" fillId="0" borderId="0" xfId="0" applyFont="1" applyBorder="1"/>
    <xf numFmtId="0" fontId="23" fillId="5" borderId="0" xfId="1" applyFont="1" applyFill="1" applyBorder="1" applyAlignment="1" applyProtection="1">
      <protection locked="0"/>
    </xf>
    <xf numFmtId="0" fontId="0" fillId="0" borderId="0" xfId="0" applyProtection="1">
      <protection locked="0"/>
    </xf>
    <xf numFmtId="0" fontId="25" fillId="5" borderId="0" xfId="1" applyFont="1" applyFill="1" applyBorder="1" applyAlignment="1" applyProtection="1">
      <alignment wrapText="1"/>
      <protection locked="0"/>
    </xf>
    <xf numFmtId="0" fontId="2" fillId="0" borderId="2" xfId="0" applyFont="1" applyFill="1" applyBorder="1" applyAlignment="1" applyProtection="1">
      <alignment horizontal="center" vertical="center" wrapText="1"/>
      <protection locked="0"/>
    </xf>
    <xf numFmtId="0" fontId="7" fillId="0" borderId="0" xfId="1" applyFont="1" applyFill="1" applyBorder="1" applyAlignment="1">
      <alignment horizontal="center" vertical="center"/>
    </xf>
    <xf numFmtId="0" fontId="0" fillId="0" borderId="0" xfId="0" applyAlignment="1">
      <alignment horizontal="center"/>
    </xf>
    <xf numFmtId="0" fontId="19" fillId="0" borderId="0" xfId="0" applyFont="1" applyBorder="1" applyAlignment="1">
      <alignment horizontal="center" vertical="center" wrapText="1"/>
    </xf>
    <xf numFmtId="0" fontId="2" fillId="0" borderId="0" xfId="0"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Border="1" applyAlignment="1">
      <alignment horizontal="left" vertical="center" wrapText="1"/>
    </xf>
    <xf numFmtId="0" fontId="19" fillId="0" borderId="0" xfId="0" applyFont="1" applyBorder="1" applyAlignment="1" applyProtection="1">
      <alignment horizontal="center" wrapText="1"/>
      <protection locked="0"/>
    </xf>
    <xf numFmtId="0" fontId="0" fillId="0" borderId="0" xfId="0" applyBorder="1" applyAlignment="1">
      <alignment horizontal="center" vertical="center" wrapText="1"/>
    </xf>
    <xf numFmtId="0" fontId="2" fillId="4" borderId="2" xfId="0" applyFont="1" applyFill="1" applyBorder="1" applyAlignment="1" applyProtection="1">
      <alignment horizontal="center" vertical="center"/>
      <protection locked="0"/>
    </xf>
    <xf numFmtId="1" fontId="2" fillId="4" borderId="2" xfId="0" applyNumberFormat="1"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protection locked="0"/>
    </xf>
    <xf numFmtId="1" fontId="2" fillId="0" borderId="18" xfId="0" applyNumberFormat="1"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protection locked="0"/>
    </xf>
    <xf numFmtId="1" fontId="2" fillId="4" borderId="3" xfId="0" applyNumberFormat="1" applyFont="1"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3" fillId="0" borderId="0" xfId="0" applyFont="1" applyBorder="1" applyAlignment="1">
      <alignment wrapText="1"/>
    </xf>
    <xf numFmtId="0" fontId="5" fillId="0" borderId="0" xfId="0" applyFont="1" applyBorder="1" applyAlignment="1">
      <alignment wrapText="1"/>
    </xf>
    <xf numFmtId="0" fontId="2" fillId="0" borderId="0" xfId="0" applyFont="1" applyAlignment="1">
      <alignment vertical="center"/>
    </xf>
    <xf numFmtId="0" fontId="1" fillId="0" borderId="0" xfId="0" applyFont="1" applyBorder="1" applyAlignment="1">
      <alignment vertical="center"/>
    </xf>
    <xf numFmtId="0" fontId="0" fillId="0" borderId="0" xfId="0" applyFont="1" applyBorder="1" applyAlignment="1">
      <alignment vertical="center"/>
    </xf>
    <xf numFmtId="0" fontId="1" fillId="3" borderId="2" xfId="0" applyFont="1" applyFill="1" applyBorder="1" applyAlignment="1">
      <alignment horizontal="center" vertical="center"/>
    </xf>
    <xf numFmtId="9" fontId="28" fillId="0" borderId="2" xfId="0" applyNumberFormat="1" applyFont="1" applyBorder="1" applyAlignment="1">
      <alignment horizontal="center" vertical="center"/>
    </xf>
    <xf numFmtId="0" fontId="0" fillId="4" borderId="3" xfId="0" applyFill="1" applyBorder="1" applyAlignment="1">
      <alignment horizontal="center" vertical="center"/>
    </xf>
    <xf numFmtId="1" fontId="0" fillId="4" borderId="3" xfId="0" applyNumberFormat="1" applyFill="1" applyBorder="1" applyAlignment="1">
      <alignment horizontal="center" vertical="center"/>
    </xf>
    <xf numFmtId="0" fontId="0" fillId="0" borderId="3" xfId="0" applyBorder="1" applyAlignment="1">
      <alignment horizontal="center" vertical="center"/>
    </xf>
    <xf numFmtId="1" fontId="0" fillId="0" borderId="3" xfId="0" applyNumberFormat="1" applyFill="1" applyBorder="1" applyAlignment="1">
      <alignment horizontal="center" vertical="center"/>
    </xf>
    <xf numFmtId="0" fontId="0" fillId="0" borderId="3" xfId="0" applyFill="1" applyBorder="1" applyAlignment="1">
      <alignment horizontal="center" vertical="center"/>
    </xf>
    <xf numFmtId="0" fontId="30" fillId="6" borderId="13" xfId="0" applyFont="1" applyFill="1" applyBorder="1" applyAlignment="1" applyProtection="1">
      <alignment horizontal="center" vertical="center"/>
      <protection locked="0"/>
    </xf>
    <xf numFmtId="0" fontId="30" fillId="6" borderId="1" xfId="0" applyFont="1" applyFill="1" applyBorder="1" applyAlignment="1" applyProtection="1">
      <alignment horizontal="center" vertical="center"/>
      <protection locked="0"/>
    </xf>
    <xf numFmtId="0" fontId="29" fillId="0" borderId="25" xfId="0" applyFont="1" applyBorder="1" applyAlignment="1">
      <alignment horizontal="center" vertical="center" wrapText="1"/>
    </xf>
    <xf numFmtId="0" fontId="39" fillId="0" borderId="0" xfId="0" applyFont="1" applyAlignment="1">
      <alignment horizontal="center" vertical="center" wrapText="1"/>
    </xf>
    <xf numFmtId="9" fontId="0" fillId="0" borderId="0" xfId="0" applyNumberFormat="1" applyAlignment="1">
      <alignment horizontal="center" vertical="center"/>
    </xf>
    <xf numFmtId="0" fontId="20" fillId="0" borderId="14"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49" fontId="0" fillId="6" borderId="35" xfId="76" applyNumberFormat="1" applyFont="1" applyFill="1" applyBorder="1" applyAlignment="1">
      <alignment horizontal="center" vertical="center" wrapText="1"/>
    </xf>
    <xf numFmtId="49" fontId="0" fillId="6" borderId="37" xfId="76" applyNumberFormat="1" applyFont="1"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49" fontId="0" fillId="6" borderId="30" xfId="0" applyNumberFormat="1" applyFill="1" applyBorder="1" applyAlignment="1">
      <alignment horizontal="center" vertical="center" wrapText="1"/>
    </xf>
    <xf numFmtId="0" fontId="2" fillId="0" borderId="0" xfId="0" applyFont="1" applyAlignment="1">
      <alignment horizontal="center"/>
    </xf>
    <xf numFmtId="0" fontId="3" fillId="0" borderId="0" xfId="0" applyFont="1" applyBorder="1" applyAlignment="1">
      <alignment horizontal="center" wrapText="1"/>
    </xf>
    <xf numFmtId="0" fontId="5" fillId="0" borderId="0" xfId="0" applyFont="1" applyBorder="1" applyAlignment="1">
      <alignment horizontal="center" wrapText="1"/>
    </xf>
    <xf numFmtId="0" fontId="0" fillId="0" borderId="28" xfId="0" applyBorder="1" applyAlignment="1">
      <alignment horizontal="center" vertical="center" wrapText="1"/>
    </xf>
    <xf numFmtId="0" fontId="30" fillId="0" borderId="1"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9" fillId="0" borderId="1"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30" fillId="0" borderId="2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6" borderId="2" xfId="0" applyFont="1" applyFill="1" applyBorder="1" applyAlignment="1" applyProtection="1">
      <alignment horizontal="center" vertical="center" wrapText="1"/>
      <protection locked="0"/>
    </xf>
    <xf numFmtId="0" fontId="30" fillId="0" borderId="2" xfId="0" applyFont="1" applyFill="1"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0" fillId="0" borderId="2" xfId="0" applyFont="1" applyFill="1" applyBorder="1" applyAlignment="1">
      <alignment horizontal="left" vertical="center" wrapText="1"/>
    </xf>
    <xf numFmtId="0" fontId="30" fillId="0" borderId="18"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18" xfId="0" applyFill="1" applyBorder="1" applyAlignment="1">
      <alignment horizontal="center" vertical="center" wrapText="1"/>
    </xf>
    <xf numFmtId="0" fontId="30" fillId="0" borderId="18" xfId="0" applyFont="1" applyFill="1" applyBorder="1" applyAlignment="1">
      <alignment horizontal="center" vertical="center" wrapText="1"/>
    </xf>
    <xf numFmtId="0" fontId="19" fillId="0" borderId="2" xfId="0" applyFont="1" applyBorder="1" applyAlignment="1" applyProtection="1">
      <alignment horizontal="center" wrapText="1"/>
      <protection locked="0"/>
    </xf>
    <xf numFmtId="0" fontId="30" fillId="6" borderId="22"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18" xfId="0" applyFont="1" applyBorder="1" applyAlignment="1">
      <alignment horizontal="center" vertical="center" wrapText="1"/>
    </xf>
    <xf numFmtId="0" fontId="19" fillId="0" borderId="18" xfId="0" applyFont="1" applyBorder="1" applyAlignment="1" applyProtection="1">
      <alignment horizontal="center" wrapText="1"/>
      <protection locked="0"/>
    </xf>
    <xf numFmtId="0" fontId="0" fillId="0" borderId="30" xfId="0" applyBorder="1" applyAlignment="1">
      <alignment horizontal="center" vertical="center"/>
    </xf>
    <xf numFmtId="0" fontId="30" fillId="6" borderId="2" xfId="0" applyFont="1" applyFill="1" applyBorder="1" applyAlignment="1">
      <alignment horizontal="center" vertical="center" wrapText="1"/>
    </xf>
    <xf numFmtId="0" fontId="30" fillId="0" borderId="2" xfId="0" applyFont="1" applyFill="1" applyBorder="1" applyAlignment="1">
      <alignment horizontal="left" vertical="center"/>
    </xf>
    <xf numFmtId="0" fontId="2" fillId="0" borderId="22" xfId="0" applyFont="1" applyBorder="1" applyAlignment="1">
      <alignment horizontal="center" vertical="center" wrapText="1"/>
    </xf>
    <xf numFmtId="0" fontId="19" fillId="0" borderId="2" xfId="0" applyFont="1" applyBorder="1" applyAlignment="1" applyProtection="1">
      <alignment horizontal="center" vertical="center" wrapText="1"/>
      <protection locked="0"/>
    </xf>
    <xf numFmtId="0" fontId="26" fillId="5" borderId="7" xfId="1" applyFont="1" applyFill="1" applyBorder="1" applyAlignment="1">
      <alignment horizontal="left" vertical="center" wrapText="1"/>
    </xf>
    <xf numFmtId="0" fontId="26" fillId="5" borderId="21"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19" xfId="1" applyFont="1" applyFill="1" applyBorder="1" applyAlignment="1">
      <alignment horizontal="left" vertical="center" wrapText="1"/>
    </xf>
    <xf numFmtId="0" fontId="26" fillId="5" borderId="0" xfId="1" applyFont="1" applyFill="1" applyBorder="1" applyAlignment="1">
      <alignment horizontal="left" vertical="center" wrapText="1"/>
    </xf>
    <xf numFmtId="0" fontId="26" fillId="5" borderId="20" xfId="1" applyFont="1" applyFill="1" applyBorder="1" applyAlignment="1">
      <alignment horizontal="left" vertical="center" wrapText="1"/>
    </xf>
    <xf numFmtId="0" fontId="26" fillId="5" borderId="9" xfId="1" applyFont="1" applyFill="1" applyBorder="1" applyAlignment="1">
      <alignment horizontal="left" vertical="center" wrapText="1"/>
    </xf>
    <xf numFmtId="0" fontId="26" fillId="5" borderId="10" xfId="1" applyFont="1" applyFill="1" applyBorder="1" applyAlignment="1">
      <alignment horizontal="left" vertical="center" wrapText="1"/>
    </xf>
    <xf numFmtId="0" fontId="26" fillId="5" borderId="11" xfId="1" applyFont="1" applyFill="1" applyBorder="1" applyAlignment="1">
      <alignment horizontal="left" vertical="center" wrapText="1"/>
    </xf>
    <xf numFmtId="0" fontId="23" fillId="5" borderId="6" xfId="1" applyFont="1" applyFill="1" applyBorder="1" applyAlignment="1">
      <alignment horizontal="center"/>
    </xf>
    <xf numFmtId="0" fontId="23" fillId="5" borderId="32" xfId="1" applyFont="1" applyFill="1" applyBorder="1" applyAlignment="1">
      <alignment horizontal="center"/>
    </xf>
    <xf numFmtId="0" fontId="23" fillId="5" borderId="5" xfId="1" applyFont="1" applyFill="1" applyBorder="1" applyAlignment="1">
      <alignment horizontal="center"/>
    </xf>
    <xf numFmtId="0" fontId="38" fillId="0" borderId="2" xfId="0" applyFont="1" applyFill="1" applyBorder="1" applyAlignment="1">
      <alignment horizontal="center" vertical="center" wrapText="1"/>
    </xf>
    <xf numFmtId="0" fontId="23" fillId="5" borderId="21" xfId="1" applyFont="1" applyFill="1" applyBorder="1" applyAlignment="1" applyProtection="1">
      <alignment horizontal="left"/>
      <protection locked="0"/>
    </xf>
    <xf numFmtId="0" fontId="23" fillId="5" borderId="7" xfId="1" applyFont="1" applyFill="1" applyBorder="1" applyAlignment="1">
      <alignment horizontal="left" vertical="center"/>
    </xf>
    <xf numFmtId="0" fontId="23" fillId="5" borderId="21" xfId="1" applyFont="1" applyFill="1" applyBorder="1" applyAlignment="1">
      <alignment horizontal="left" vertical="center"/>
    </xf>
    <xf numFmtId="0" fontId="23" fillId="5" borderId="8" xfId="1" applyFont="1" applyFill="1" applyBorder="1" applyAlignment="1">
      <alignment horizontal="left" vertical="center"/>
    </xf>
    <xf numFmtId="0" fontId="23" fillId="5" borderId="19" xfId="1" applyFont="1" applyFill="1" applyBorder="1" applyAlignment="1">
      <alignment horizontal="left" vertical="center"/>
    </xf>
    <xf numFmtId="0" fontId="23" fillId="5" borderId="0" xfId="1" applyFont="1" applyFill="1" applyBorder="1" applyAlignment="1">
      <alignment horizontal="left" vertical="center"/>
    </xf>
    <xf numFmtId="0" fontId="23" fillId="5" borderId="20" xfId="1" applyFont="1" applyFill="1" applyBorder="1" applyAlignment="1">
      <alignment horizontal="left" vertical="center"/>
    </xf>
    <xf numFmtId="0" fontId="23" fillId="5" borderId="9" xfId="1" applyFont="1" applyFill="1" applyBorder="1" applyAlignment="1">
      <alignment horizontal="left" vertical="center"/>
    </xf>
    <xf numFmtId="0" fontId="23" fillId="5" borderId="10" xfId="1" applyFont="1" applyFill="1" applyBorder="1" applyAlignment="1">
      <alignment horizontal="left" vertical="center"/>
    </xf>
    <xf numFmtId="0" fontId="23" fillId="5" borderId="11" xfId="1" applyFont="1" applyFill="1" applyBorder="1" applyAlignment="1">
      <alignment horizontal="lef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0" fillId="0" borderId="3"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2" fillId="0" borderId="33" xfId="0" applyFont="1" applyBorder="1" applyAlignment="1">
      <alignment horizontal="center" vertical="center" wrapText="1"/>
    </xf>
    <xf numFmtId="0" fontId="20" fillId="0" borderId="2" xfId="0" applyFont="1" applyFill="1" applyBorder="1" applyAlignment="1">
      <alignment horizontal="center" vertical="center" wrapText="1"/>
    </xf>
    <xf numFmtId="0" fontId="27" fillId="5" borderId="6" xfId="1" applyFont="1" applyFill="1" applyBorder="1" applyAlignment="1" applyProtection="1">
      <alignment horizontal="center"/>
      <protection locked="0"/>
    </xf>
    <xf numFmtId="0" fontId="27" fillId="5" borderId="32" xfId="1" applyFont="1" applyFill="1" applyBorder="1" applyAlignment="1" applyProtection="1">
      <alignment horizontal="center"/>
      <protection locked="0"/>
    </xf>
    <xf numFmtId="0" fontId="27" fillId="5" borderId="5" xfId="1" applyFont="1" applyFill="1" applyBorder="1" applyAlignment="1" applyProtection="1">
      <alignment horizontal="center"/>
      <protection locked="0"/>
    </xf>
    <xf numFmtId="0" fontId="23" fillId="5" borderId="7" xfId="1" applyFont="1" applyFill="1" applyBorder="1" applyAlignment="1">
      <alignment horizontal="center"/>
    </xf>
    <xf numFmtId="0" fontId="23" fillId="5" borderId="21" xfId="1" applyFont="1" applyFill="1" applyBorder="1" applyAlignment="1">
      <alignment horizontal="center"/>
    </xf>
    <xf numFmtId="0" fontId="23" fillId="5" borderId="8" xfId="1" applyFont="1" applyFill="1" applyBorder="1" applyAlignment="1">
      <alignment horizontal="center"/>
    </xf>
    <xf numFmtId="0" fontId="23" fillId="5" borderId="19" xfId="1" applyFont="1" applyFill="1" applyBorder="1" applyAlignment="1">
      <alignment horizontal="center"/>
    </xf>
    <xf numFmtId="0" fontId="23" fillId="5" borderId="0" xfId="1" applyFont="1" applyFill="1" applyBorder="1" applyAlignment="1">
      <alignment horizontal="center"/>
    </xf>
    <xf numFmtId="0" fontId="23" fillId="5" borderId="20" xfId="1" applyFont="1" applyFill="1" applyBorder="1" applyAlignment="1">
      <alignment horizontal="center"/>
    </xf>
    <xf numFmtId="0" fontId="23" fillId="5" borderId="9" xfId="1" applyFont="1" applyFill="1" applyBorder="1" applyAlignment="1">
      <alignment horizontal="center"/>
    </xf>
    <xf numFmtId="0" fontId="23" fillId="5" borderId="10" xfId="1" applyFont="1" applyFill="1" applyBorder="1" applyAlignment="1">
      <alignment horizontal="center"/>
    </xf>
    <xf numFmtId="0" fontId="23" fillId="5" borderId="11" xfId="1" applyFont="1" applyFill="1" applyBorder="1" applyAlignment="1">
      <alignment horizontal="center"/>
    </xf>
    <xf numFmtId="0" fontId="26" fillId="5" borderId="7" xfId="1" applyFont="1" applyFill="1" applyBorder="1" applyAlignment="1">
      <alignment horizontal="left" vertical="top" wrapText="1"/>
    </xf>
    <xf numFmtId="0" fontId="26" fillId="5" borderId="21" xfId="1" applyFont="1" applyFill="1" applyBorder="1" applyAlignment="1">
      <alignment horizontal="left" vertical="top" wrapText="1"/>
    </xf>
    <xf numFmtId="0" fontId="26" fillId="5" borderId="8" xfId="1" applyFont="1" applyFill="1" applyBorder="1" applyAlignment="1">
      <alignment horizontal="left" vertical="top" wrapText="1"/>
    </xf>
    <xf numFmtId="0" fontId="26" fillId="5" borderId="19" xfId="1" applyFont="1" applyFill="1" applyBorder="1" applyAlignment="1">
      <alignment horizontal="left" vertical="top" wrapText="1"/>
    </xf>
    <xf numFmtId="0" fontId="26" fillId="5" borderId="0" xfId="1" applyFont="1" applyFill="1" applyBorder="1" applyAlignment="1">
      <alignment horizontal="left" vertical="top" wrapText="1"/>
    </xf>
    <xf numFmtId="0" fontId="26" fillId="5" borderId="20" xfId="1" applyFont="1" applyFill="1" applyBorder="1" applyAlignment="1">
      <alignment horizontal="left" vertical="top" wrapText="1"/>
    </xf>
    <xf numFmtId="0" fontId="26" fillId="5" borderId="9" xfId="1" applyFont="1" applyFill="1" applyBorder="1" applyAlignment="1">
      <alignment horizontal="left" vertical="top" wrapText="1"/>
    </xf>
    <xf numFmtId="0" fontId="26" fillId="5" borderId="10" xfId="1" applyFont="1" applyFill="1" applyBorder="1" applyAlignment="1">
      <alignment horizontal="left" vertical="top" wrapText="1"/>
    </xf>
    <xf numFmtId="0" fontId="26" fillId="5" borderId="11" xfId="1" applyFont="1" applyFill="1" applyBorder="1" applyAlignment="1">
      <alignment horizontal="left" vertical="top" wrapText="1"/>
    </xf>
    <xf numFmtId="0" fontId="0" fillId="0" borderId="7" xfId="0" applyBorder="1" applyAlignment="1">
      <alignment horizontal="center"/>
    </xf>
    <xf numFmtId="0" fontId="0" fillId="0" borderId="21" xfId="0" applyBorder="1" applyAlignment="1">
      <alignment horizontal="center"/>
    </xf>
    <xf numFmtId="0" fontId="0" fillId="0" borderId="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30" fillId="6" borderId="2" xfId="0" applyFont="1" applyFill="1" applyBorder="1" applyAlignment="1">
      <alignment horizontal="left" vertical="center" wrapText="1"/>
    </xf>
    <xf numFmtId="0" fontId="0" fillId="0" borderId="30" xfId="0" applyBorder="1" applyAlignment="1">
      <alignment horizontal="center" wrapText="1"/>
    </xf>
    <xf numFmtId="0" fontId="0" fillId="6" borderId="30" xfId="0" applyFill="1" applyBorder="1" applyAlignment="1">
      <alignment horizontal="center" vertical="center" wrapText="1"/>
    </xf>
    <xf numFmtId="0" fontId="19" fillId="6" borderId="2" xfId="0" applyFont="1" applyFill="1" applyBorder="1" applyAlignment="1" applyProtection="1">
      <alignment horizontal="center" wrapText="1"/>
      <protection locked="0"/>
    </xf>
    <xf numFmtId="0" fontId="30" fillId="0" borderId="2" xfId="0" applyFont="1" applyFill="1" applyBorder="1" applyAlignment="1">
      <alignment horizontal="center" vertical="top" wrapText="1"/>
    </xf>
    <xf numFmtId="49" fontId="0" fillId="0" borderId="30" xfId="0" applyNumberFormat="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1" xfId="0" applyBorder="1" applyAlignment="1">
      <alignment horizontal="center" vertical="center"/>
    </xf>
    <xf numFmtId="0" fontId="17" fillId="0" borderId="0" xfId="0" applyFont="1" applyBorder="1" applyAlignment="1">
      <alignment horizontal="center" vertical="center"/>
    </xf>
    <xf numFmtId="10" fontId="31" fillId="6" borderId="12" xfId="0" applyNumberFormat="1" applyFont="1" applyFill="1" applyBorder="1" applyAlignment="1">
      <alignment horizontal="center" vertical="center" wrapText="1"/>
    </xf>
    <xf numFmtId="10" fontId="31" fillId="6" borderId="13" xfId="0" applyNumberFormat="1" applyFont="1" applyFill="1" applyBorder="1" applyAlignment="1">
      <alignment horizontal="center" vertical="center" wrapText="1"/>
    </xf>
    <xf numFmtId="10" fontId="31" fillId="6" borderId="15" xfId="0" applyNumberFormat="1" applyFont="1" applyFill="1" applyBorder="1" applyAlignment="1">
      <alignment horizontal="center" vertical="center" wrapText="1"/>
    </xf>
    <xf numFmtId="10" fontId="31" fillId="6" borderId="1" xfId="0" applyNumberFormat="1"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29" fillId="0" borderId="26" xfId="0" applyFont="1" applyBorder="1" applyAlignment="1">
      <alignment horizontal="center" vertical="center" wrapText="1"/>
    </xf>
    <xf numFmtId="0" fontId="29" fillId="0" borderId="34" xfId="0" applyFont="1" applyBorder="1" applyAlignment="1">
      <alignment horizontal="center" vertical="center" wrapText="1"/>
    </xf>
    <xf numFmtId="0" fontId="30" fillId="6" borderId="14" xfId="0" applyFont="1" applyFill="1" applyBorder="1" applyAlignment="1">
      <alignment horizontal="center" vertical="center"/>
    </xf>
    <xf numFmtId="0" fontId="30" fillId="6" borderId="4" xfId="0" applyFont="1" applyFill="1" applyBorder="1" applyAlignment="1">
      <alignment horizontal="center" vertical="center"/>
    </xf>
    <xf numFmtId="9" fontId="30" fillId="6" borderId="14" xfId="76" applyFont="1" applyFill="1" applyBorder="1" applyAlignment="1">
      <alignment horizontal="center" vertical="center"/>
    </xf>
    <xf numFmtId="9" fontId="30" fillId="6" borderId="4" xfId="76" applyFont="1" applyFill="1" applyBorder="1" applyAlignment="1">
      <alignment horizontal="center" vertical="center"/>
    </xf>
    <xf numFmtId="10" fontId="0" fillId="0" borderId="4" xfId="0" applyNumberFormat="1" applyBorder="1" applyAlignment="1">
      <alignment horizontal="center" vertical="center"/>
    </xf>
    <xf numFmtId="10" fontId="0" fillId="0" borderId="3" xfId="0" applyNumberFormat="1" applyBorder="1" applyAlignment="1">
      <alignment horizontal="center" vertical="center"/>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10" fontId="32" fillId="6" borderId="13" xfId="0" applyNumberFormat="1" applyFont="1" applyFill="1" applyBorder="1" applyAlignment="1">
      <alignment horizontal="center" vertical="center" wrapText="1"/>
    </xf>
    <xf numFmtId="10" fontId="32" fillId="6" borderId="1" xfId="0" applyNumberFormat="1" applyFont="1" applyFill="1" applyBorder="1" applyAlignment="1">
      <alignment horizontal="center" vertical="center" wrapText="1"/>
    </xf>
    <xf numFmtId="10" fontId="0" fillId="0" borderId="4" xfId="0" applyNumberFormat="1" applyFill="1" applyBorder="1" applyAlignment="1">
      <alignment horizontal="center" vertical="center"/>
    </xf>
    <xf numFmtId="10" fontId="0" fillId="0" borderId="3" xfId="0" applyNumberFormat="1" applyFill="1" applyBorder="1" applyAlignment="1">
      <alignment horizontal="center" vertical="center"/>
    </xf>
    <xf numFmtId="0" fontId="17" fillId="0" borderId="0" xfId="0" applyFont="1" applyAlignment="1">
      <alignment horizontal="center" wrapText="1"/>
    </xf>
    <xf numFmtId="0" fontId="1" fillId="0" borderId="2" xfId="0" applyFont="1" applyBorder="1" applyAlignment="1">
      <alignment horizontal="center" vertical="center"/>
    </xf>
    <xf numFmtId="0" fontId="29" fillId="0" borderId="6" xfId="0" applyFont="1" applyBorder="1" applyAlignment="1">
      <alignment horizontal="center" vertical="center" wrapText="1"/>
    </xf>
    <xf numFmtId="0" fontId="29" fillId="0" borderId="26"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34" xfId="0" applyFont="1" applyFill="1" applyBorder="1" applyAlignment="1">
      <alignment horizontal="center" vertical="center" wrapText="1"/>
    </xf>
    <xf numFmtId="9" fontId="16" fillId="2" borderId="6" xfId="0" applyNumberFormat="1" applyFont="1" applyFill="1" applyBorder="1" applyAlignment="1">
      <alignment horizontal="center"/>
    </xf>
    <xf numFmtId="9" fontId="16" fillId="2" borderId="5" xfId="0" applyNumberFormat="1" applyFont="1" applyFill="1" applyBorder="1" applyAlignment="1">
      <alignment horizontal="center"/>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7" fillId="0" borderId="0" xfId="1" applyFont="1" applyFill="1" applyBorder="1" applyAlignment="1">
      <alignment horizontal="left" vertical="center"/>
    </xf>
  </cellXfs>
  <cellStyles count="77">
    <cellStyle name="Hipervínculo 2" xfId="2"/>
    <cellStyle name="Millares 2" xfId="3"/>
    <cellStyle name="Millares 2 2" xfId="4"/>
    <cellStyle name="Millares 2 2 2" xfId="5"/>
    <cellStyle name="Millares 2 2 2 2" xfId="6"/>
    <cellStyle name="Millares 2 2 3" xfId="7"/>
    <cellStyle name="Millares 2 2 4" xfId="8"/>
    <cellStyle name="Millares 2 2 5" xfId="9"/>
    <cellStyle name="Millares 2 2 6" xfId="10"/>
    <cellStyle name="Millares 2 2 7" xfId="11"/>
    <cellStyle name="Millares 2 2 8" xfId="12"/>
    <cellStyle name="Millares 2 2 9" xfId="13"/>
    <cellStyle name="Millares 2 3" xfId="14"/>
    <cellStyle name="Millares 2 4" xfId="15"/>
    <cellStyle name="Millares 2 5" xfId="16"/>
    <cellStyle name="Millares 2 6" xfId="17"/>
    <cellStyle name="Millares 2 7" xfId="18"/>
    <cellStyle name="Millares 2 8" xfId="19"/>
    <cellStyle name="Normal" xfId="0" builtinId="0"/>
    <cellStyle name="Normal 10" xfId="20"/>
    <cellStyle name="Normal 11" xfId="21"/>
    <cellStyle name="Normal 12" xfId="22"/>
    <cellStyle name="Normal 13" xfId="23"/>
    <cellStyle name="Normal 14" xfId="24"/>
    <cellStyle name="Normal 2" xfId="1"/>
    <cellStyle name="Normal 2 2" xfId="25"/>
    <cellStyle name="Normal 2 2 2" xfId="26"/>
    <cellStyle name="Normal 2 2 2 2" xfId="27"/>
    <cellStyle name="Normal 2 2 3" xfId="28"/>
    <cellStyle name="Normal 2 2 4" xfId="29"/>
    <cellStyle name="Normal 2 2 5" xfId="30"/>
    <cellStyle name="Normal 2 2 6" xfId="31"/>
    <cellStyle name="Normal 2 2 7" xfId="32"/>
    <cellStyle name="Normal 2 2 8" xfId="33"/>
    <cellStyle name="Normal 2 2 9" xfId="34"/>
    <cellStyle name="Normal 2 3" xfId="35"/>
    <cellStyle name="Normal 2 4" xfId="36"/>
    <cellStyle name="Normal 2 5" xfId="37"/>
    <cellStyle name="Normal 2 6" xfId="38"/>
    <cellStyle name="Normal 2 7" xfId="39"/>
    <cellStyle name="Normal 2 8" xfId="40"/>
    <cellStyle name="Normal 2 9" xfId="41"/>
    <cellStyle name="Normal 3" xfId="42"/>
    <cellStyle name="Normal 3 2" xfId="43"/>
    <cellStyle name="Normal 3 2 2" xfId="44"/>
    <cellStyle name="Normal 3 3" xfId="45"/>
    <cellStyle name="Normal 3 4" xfId="46"/>
    <cellStyle name="Normal 3 5" xfId="47"/>
    <cellStyle name="Normal 3 6" xfId="48"/>
    <cellStyle name="Normal 3 7" xfId="49"/>
    <cellStyle name="Normal 3 8" xfId="50"/>
    <cellStyle name="Normal 3 9" xfId="51"/>
    <cellStyle name="Normal 4" xfId="52"/>
    <cellStyle name="Normal 5" xfId="53"/>
    <cellStyle name="Normal 6" xfId="54"/>
    <cellStyle name="Normal 7" xfId="55"/>
    <cellStyle name="Normal 8 2" xfId="56"/>
    <cellStyle name="Normal 9" xfId="57"/>
    <cellStyle name="Porcentaje" xfId="76" builtinId="5"/>
    <cellStyle name="Porcentual 2" xfId="58"/>
    <cellStyle name="Porcentual 2 2" xfId="59"/>
    <cellStyle name="Porcentual 2 2 2" xfId="60"/>
    <cellStyle name="Porcentual 2 2 2 2" xfId="61"/>
    <cellStyle name="Porcentual 2 2 3" xfId="62"/>
    <cellStyle name="Porcentual 2 2 4" xfId="63"/>
    <cellStyle name="Porcentual 2 2 5" xfId="64"/>
    <cellStyle name="Porcentual 2 2 6" xfId="65"/>
    <cellStyle name="Porcentual 2 2 7" xfId="66"/>
    <cellStyle name="Porcentual 2 2 8" xfId="67"/>
    <cellStyle name="Porcentual 2 2 9" xfId="68"/>
    <cellStyle name="Porcentual 2 3" xfId="69"/>
    <cellStyle name="Porcentual 2 4" xfId="70"/>
    <cellStyle name="Porcentual 2 5" xfId="71"/>
    <cellStyle name="Porcentual 2 6" xfId="72"/>
    <cellStyle name="Porcentual 2 7" xfId="73"/>
    <cellStyle name="Porcentual 2 8" xfId="74"/>
    <cellStyle name="Porcentual 2 9" xfId="75"/>
  </cellStyles>
  <dxfs count="45">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lang="es-ES"/>
            </a:pPr>
            <a:r>
              <a:rPr lang="es-ES"/>
              <a:t>Cobertura de actividades</a:t>
            </a:r>
          </a:p>
        </c:rich>
      </c:tx>
      <c:overlay val="0"/>
    </c:title>
    <c:autoTitleDeleted val="0"/>
    <c:plotArea>
      <c:layout/>
      <c:barChart>
        <c:barDir val="col"/>
        <c:grouping val="stacked"/>
        <c:varyColors val="0"/>
        <c:ser>
          <c:idx val="0"/>
          <c:order val="0"/>
          <c:invertIfNegative val="0"/>
          <c:dLbls>
            <c:spPr>
              <a:noFill/>
              <a:ln>
                <a:noFill/>
              </a:ln>
              <a:effectLst/>
            </c:spPr>
            <c:txPr>
              <a:bodyPr/>
              <a:lstStyle/>
              <a:p>
                <a:pPr>
                  <a:defRPr lang="es-ES"/>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'Cumplimiento '!$C$11:$N$11</c:f>
              <c:strCache>
                <c:ptCount val="12"/>
                <c:pt idx="0">
                  <c:v>ENERO </c:v>
                </c:pt>
                <c:pt idx="1">
                  <c:v>FEBRERO </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'Cumplimiento '!$C$12:$N$12</c:f>
              <c:numCache>
                <c:formatCode>0%</c:formatCode>
                <c:ptCount val="12"/>
                <c:pt idx="0">
                  <c:v>1</c:v>
                </c:pt>
                <c:pt idx="1">
                  <c:v>0</c:v>
                </c:pt>
                <c:pt idx="2">
                  <c:v>1</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F49-44ED-BD02-C3F1406F0398}"/>
            </c:ext>
          </c:extLst>
        </c:ser>
        <c:dLbls>
          <c:showLegendKey val="0"/>
          <c:showVal val="0"/>
          <c:showCatName val="0"/>
          <c:showSerName val="0"/>
          <c:showPercent val="0"/>
          <c:showBubbleSize val="0"/>
        </c:dLbls>
        <c:gapWidth val="75"/>
        <c:overlap val="100"/>
        <c:axId val="130191744"/>
        <c:axId val="130193280"/>
      </c:barChart>
      <c:catAx>
        <c:axId val="130191744"/>
        <c:scaling>
          <c:orientation val="minMax"/>
        </c:scaling>
        <c:delete val="0"/>
        <c:axPos val="b"/>
        <c:numFmt formatCode="General" sourceLinked="0"/>
        <c:majorTickMark val="none"/>
        <c:minorTickMark val="none"/>
        <c:tickLblPos val="nextTo"/>
        <c:txPr>
          <a:bodyPr/>
          <a:lstStyle/>
          <a:p>
            <a:pPr>
              <a:defRPr lang="es-ES"/>
            </a:pPr>
            <a:endParaRPr lang="es-CO"/>
          </a:p>
        </c:txPr>
        <c:crossAx val="130193280"/>
        <c:crosses val="autoZero"/>
        <c:auto val="1"/>
        <c:lblAlgn val="ctr"/>
        <c:lblOffset val="100"/>
        <c:noMultiLvlLbl val="0"/>
      </c:catAx>
      <c:valAx>
        <c:axId val="130193280"/>
        <c:scaling>
          <c:orientation val="minMax"/>
          <c:max val="1"/>
        </c:scaling>
        <c:delete val="0"/>
        <c:axPos val="l"/>
        <c:majorGridlines/>
        <c:numFmt formatCode="0%" sourceLinked="1"/>
        <c:majorTickMark val="none"/>
        <c:minorTickMark val="none"/>
        <c:tickLblPos val="nextTo"/>
        <c:txPr>
          <a:bodyPr/>
          <a:lstStyle/>
          <a:p>
            <a:pPr>
              <a:defRPr lang="es-ES"/>
            </a:pPr>
            <a:endParaRPr lang="es-CO"/>
          </a:p>
        </c:txPr>
        <c:crossAx val="130191744"/>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ES"/>
              <a:t>CUMPLIMIENTO TOTAL DE ACTIVIDADES</a:t>
            </a:r>
            <a:r>
              <a:rPr lang="es-ES" baseline="0"/>
              <a:t> - ANUAL</a:t>
            </a:r>
            <a:endParaRPr lang="es-ES"/>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0070C0"/>
              </a:solidFill>
            </c:spPr>
            <c:extLst>
              <c:ext xmlns:c16="http://schemas.microsoft.com/office/drawing/2014/chart" uri="{C3380CC4-5D6E-409C-BE32-E72D297353CC}">
                <c16:uniqueId val="{00000000-EE24-497C-AB11-40BB8DAB7FF4}"/>
              </c:ext>
            </c:extLst>
          </c:dPt>
          <c:dLbls>
            <c:spPr>
              <a:noFill/>
              <a:ln>
                <a:noFill/>
              </a:ln>
              <a:effectLst/>
            </c:spPr>
            <c:txPr>
              <a:bodyPr/>
              <a:lstStyle/>
              <a:p>
                <a:pPr>
                  <a:defRPr lang="es-ES"/>
                </a:pPr>
                <a:endParaRPr lang="es-CO"/>
              </a:p>
            </c:txPr>
            <c:showLegendKey val="0"/>
            <c:showVal val="0"/>
            <c:showCatName val="0"/>
            <c:showSerName val="0"/>
            <c:showPercent val="1"/>
            <c:showBubbleSize val="0"/>
            <c:showLeaderLines val="0"/>
            <c:extLst>
              <c:ext xmlns:c15="http://schemas.microsoft.com/office/drawing/2012/chart" uri="{CE6537A1-D6FC-4f65-9D91-7224C49458BB}"/>
            </c:extLst>
          </c:dLbls>
          <c:cat>
            <c:strRef>
              <c:f>'Cumplimiento '!$P$10:$Q$10</c:f>
              <c:strCache>
                <c:ptCount val="2"/>
                <c:pt idx="0">
                  <c:v>CUMPLIMIENTO DE ACTIVIDADES </c:v>
                </c:pt>
                <c:pt idx="1">
                  <c:v>ACTIVIDADES PENDIENTES</c:v>
                </c:pt>
              </c:strCache>
            </c:strRef>
          </c:cat>
          <c:val>
            <c:numRef>
              <c:f>'Cumplimiento '!$P$11:$Q$11</c:f>
              <c:numCache>
                <c:formatCode>0%</c:formatCode>
                <c:ptCount val="2"/>
                <c:pt idx="0">
                  <c:v>0.26923076923076922</c:v>
                </c:pt>
                <c:pt idx="1">
                  <c:v>0.73076923076923084</c:v>
                </c:pt>
              </c:numCache>
            </c:numRef>
          </c:val>
          <c:extLst>
            <c:ext xmlns:c16="http://schemas.microsoft.com/office/drawing/2014/chart" uri="{C3380CC4-5D6E-409C-BE32-E72D297353CC}">
              <c16:uniqueId val="{00000001-EE24-497C-AB11-40BB8DAB7FF4}"/>
            </c:ext>
          </c:extLst>
        </c:ser>
        <c:ser>
          <c:idx val="1"/>
          <c:order val="1"/>
          <c:dLbls>
            <c:spPr>
              <a:noFill/>
              <a:ln>
                <a:noFill/>
              </a:ln>
              <a:effectLst/>
            </c:spPr>
            <c:txPr>
              <a:bodyPr/>
              <a:lstStyle/>
              <a:p>
                <a:pPr>
                  <a:defRPr lang="es-ES"/>
                </a:pPr>
                <a:endParaRPr lang="es-CO"/>
              </a:p>
            </c:txPr>
            <c:showLegendKey val="0"/>
            <c:showVal val="0"/>
            <c:showCatName val="0"/>
            <c:showSerName val="0"/>
            <c:showPercent val="1"/>
            <c:showBubbleSize val="0"/>
            <c:showLeaderLines val="0"/>
            <c:extLst>
              <c:ext xmlns:c15="http://schemas.microsoft.com/office/drawing/2012/chart" uri="{CE6537A1-D6FC-4f65-9D91-7224C49458BB}"/>
            </c:extLst>
          </c:dLbls>
          <c:cat>
            <c:strRef>
              <c:f>'Cumplimiento '!$P$10:$Q$10</c:f>
              <c:strCache>
                <c:ptCount val="2"/>
                <c:pt idx="0">
                  <c:v>CUMPLIMIENTO DE ACTIVIDADES </c:v>
                </c:pt>
                <c:pt idx="1">
                  <c:v>ACTIVIDADES PENDIENTES</c:v>
                </c:pt>
              </c:strCache>
            </c:strRef>
          </c:cat>
          <c:val>
            <c:numRef>
              <c:f>Formato!$I$11</c:f>
              <c:numCache>
                <c:formatCode>General</c:formatCode>
                <c:ptCount val="1"/>
                <c:pt idx="0">
                  <c:v>0</c:v>
                </c:pt>
              </c:numCache>
            </c:numRef>
          </c:val>
          <c:extLst>
            <c:ext xmlns:c16="http://schemas.microsoft.com/office/drawing/2014/chart" uri="{C3380CC4-5D6E-409C-BE32-E72D297353CC}">
              <c16:uniqueId val="{00000002-EE24-497C-AB11-40BB8DAB7FF4}"/>
            </c:ext>
          </c:extLst>
        </c:ser>
        <c:dLbls>
          <c:showLegendKey val="0"/>
          <c:showVal val="0"/>
          <c:showCatName val="0"/>
          <c:showSerName val="0"/>
          <c:showPercent val="1"/>
          <c:showBubbleSize val="0"/>
          <c:showLeaderLines val="0"/>
        </c:dLbls>
      </c:pie3DChart>
    </c:plotArea>
    <c:legend>
      <c:legendPos val="r"/>
      <c:overlay val="0"/>
      <c:txPr>
        <a:bodyPr/>
        <a:lstStyle/>
        <a:p>
          <a:pPr>
            <a:defRPr lang="es-ES"/>
          </a:pPr>
          <a:endParaRPr lang="es-CO"/>
        </a:p>
      </c:txPr>
    </c:legend>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806824</xdr:colOff>
      <xdr:row>12</xdr:row>
      <xdr:rowOff>145677</xdr:rowOff>
    </xdr:from>
    <xdr:to>
      <xdr:col>6</xdr:col>
      <xdr:colOff>409015</xdr:colOff>
      <xdr:row>27</xdr:row>
      <xdr:rowOff>21852</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313837</xdr:colOff>
      <xdr:row>12</xdr:row>
      <xdr:rowOff>185748</xdr:rowOff>
    </xdr:from>
    <xdr:to>
      <xdr:col>14</xdr:col>
      <xdr:colOff>250061</xdr:colOff>
      <xdr:row>27</xdr:row>
      <xdr:rowOff>63166</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ana.saavedra/Downloads/ABC%20GOTUPLA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z.alarcon/Downloads/ANEXO%2012%20INFORME%20DE%20AUDITOR&#205;A%20PREAD%2007.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esktop/JOHN/1.%20PLANEACI&#211;N/PAAC%20SEGUIMIENT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 GENERAL"/>
      <sheetName val="INGRESO DATOS"/>
      <sheetName val="Produccion-Servicios"/>
      <sheetName val="Agua Acueducto"/>
      <sheetName val="Energia"/>
      <sheetName val="INGRESO DATOS ENERGIA TERMICA"/>
      <sheetName val="Gas Natural"/>
      <sheetName val="Carbon"/>
      <sheetName val="Acpm"/>
      <sheetName val="Otro Combustible"/>
      <sheetName val="INGRESO DATOS RESIDUOS"/>
      <sheetName val="R Ordinarios"/>
      <sheetName val="R Peligrosos"/>
      <sheetName val="R Carton"/>
      <sheetName val="R Papel"/>
      <sheetName val="R Plastico"/>
      <sheetName val="R Organicos"/>
      <sheetName val="Otro Residuo"/>
      <sheetName val="INGRESO DATOS EMISIONES"/>
      <sheetName val="Fuente Fijas Eq Existentes"/>
      <sheetName val="Fuente Fijas Eq Nuevos"/>
      <sheetName val="Fuentes Moviles"/>
      <sheetName val="Vertimientos"/>
      <sheetName val="Huella Carbono"/>
      <sheetName val="Social"/>
      <sheetName val="RESUMEN INFORMACION"/>
      <sheetName val="Datos Resumen"/>
      <sheetName val="VALIDAC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C1" t="str">
            <v>CIIU CC</v>
          </cell>
        </row>
        <row r="2">
          <cell r="C2">
            <v>111</v>
          </cell>
          <cell r="F2" t="str">
            <v>1. USAQUEN</v>
          </cell>
          <cell r="G2" t="str">
            <v>MICRO</v>
          </cell>
          <cell r="J2" t="str">
            <v>1- Ambiental</v>
          </cell>
          <cell r="K2" t="str">
            <v>1 - Aire: Calidad</v>
          </cell>
          <cell r="L2" t="str">
            <v>EFICACIA</v>
          </cell>
          <cell r="M2" t="str">
            <v>2013-1</v>
          </cell>
          <cell r="N2" t="str">
            <v>UNO (1)</v>
          </cell>
        </row>
        <row r="3">
          <cell r="C3">
            <v>112</v>
          </cell>
          <cell r="F3" t="str">
            <v>2. CHAPINERO</v>
          </cell>
          <cell r="G3" t="str">
            <v>PEQUEÑA</v>
          </cell>
          <cell r="J3" t="str">
            <v>2- Desarrollo sostenible</v>
          </cell>
          <cell r="K3" t="str">
            <v>2 - Aire: Ruido</v>
          </cell>
          <cell r="L3" t="str">
            <v>EFICIENCIA</v>
          </cell>
          <cell r="M3" t="str">
            <v>2013-2</v>
          </cell>
          <cell r="N3" t="str">
            <v>DOS (2)</v>
          </cell>
        </row>
        <row r="4">
          <cell r="C4">
            <v>113</v>
          </cell>
          <cell r="F4" t="str">
            <v>3. SANTA FE</v>
          </cell>
          <cell r="G4" t="str">
            <v>MEDIANA</v>
          </cell>
          <cell r="J4" t="str">
            <v>3- Gestión</v>
          </cell>
          <cell r="K4" t="str">
            <v>3 - Suelo: Erosión</v>
          </cell>
          <cell r="L4" t="str">
            <v>EFECTIVIDAD</v>
          </cell>
          <cell r="M4" t="str">
            <v>2014-1</v>
          </cell>
          <cell r="N4" t="str">
            <v>TRES (3)</v>
          </cell>
        </row>
        <row r="5">
          <cell r="C5">
            <v>114</v>
          </cell>
          <cell r="F5" t="str">
            <v>4. SAN CRISTOBAL</v>
          </cell>
          <cell r="G5" t="str">
            <v>GRANDE</v>
          </cell>
          <cell r="K5" t="str">
            <v>4 - Suelo: Inestabilidad</v>
          </cell>
          <cell r="M5" t="str">
            <v>2014-2</v>
          </cell>
          <cell r="N5" t="str">
            <v>CUATRO (4)</v>
          </cell>
        </row>
        <row r="6">
          <cell r="C6">
            <v>115</v>
          </cell>
          <cell r="F6" t="str">
            <v>5. USME</v>
          </cell>
          <cell r="K6" t="str">
            <v>5 - Suelo: Sedimentación</v>
          </cell>
          <cell r="M6" t="str">
            <v>2015-1</v>
          </cell>
          <cell r="N6" t="str">
            <v>CINCO (5)</v>
          </cell>
        </row>
        <row r="7">
          <cell r="C7">
            <v>119</v>
          </cell>
          <cell r="F7" t="str">
            <v>6. TUNJUELITO</v>
          </cell>
          <cell r="K7" t="str">
            <v>6 - Suleo: Compactación</v>
          </cell>
          <cell r="M7" t="str">
            <v>2015-2</v>
          </cell>
        </row>
        <row r="8">
          <cell r="F8" t="str">
            <v>7. BOSA</v>
          </cell>
          <cell r="K8" t="str">
            <v>7 - Suelo: Manejo de residuos sólidos</v>
          </cell>
        </row>
        <row r="9">
          <cell r="F9" t="str">
            <v>8. KENNEDY</v>
          </cell>
          <cell r="K9" t="str">
            <v>8 - Agua: Inundación , desperdicio</v>
          </cell>
        </row>
        <row r="10">
          <cell r="F10" t="str">
            <v>9. FONTIBON</v>
          </cell>
          <cell r="K10" t="str">
            <v>9 - Agua: Calidad</v>
          </cell>
        </row>
        <row r="11">
          <cell r="C11" t="str">
            <v>012</v>
          </cell>
          <cell r="F11" t="str">
            <v>10. ENGATIVA</v>
          </cell>
          <cell r="K11" t="str">
            <v>10 - Agua: Uso eficiente</v>
          </cell>
        </row>
        <row r="12">
          <cell r="C12">
            <v>121</v>
          </cell>
          <cell r="F12" t="str">
            <v>11. SUBA</v>
          </cell>
          <cell r="K12" t="str">
            <v>11 - Agua: Manejo fluvial</v>
          </cell>
        </row>
        <row r="13">
          <cell r="C13">
            <v>122</v>
          </cell>
          <cell r="F13" t="str">
            <v>12. BARRIOS UNIDOS</v>
          </cell>
          <cell r="K13" t="str">
            <v>12 - Agua: Variación de flujo</v>
          </cell>
        </row>
        <row r="14">
          <cell r="C14">
            <v>123</v>
          </cell>
          <cell r="F14" t="str">
            <v>13. TEUSAQUILLO</v>
          </cell>
          <cell r="K14" t="str">
            <v>13 - Agua: Vida acuática</v>
          </cell>
        </row>
        <row r="15">
          <cell r="C15">
            <v>124</v>
          </cell>
          <cell r="F15" t="str">
            <v>14. LOS MARTIRES</v>
          </cell>
          <cell r="K15" t="str">
            <v>15 - Energía:  Uso eficiente</v>
          </cell>
        </row>
        <row r="16">
          <cell r="C16">
            <v>125</v>
          </cell>
          <cell r="F16" t="str">
            <v>15. ANTONIO NARIÑO</v>
          </cell>
          <cell r="K16" t="str">
            <v>16 - Flora: Cubierta vegetal</v>
          </cell>
        </row>
        <row r="17">
          <cell r="C17">
            <v>126</v>
          </cell>
          <cell r="F17" t="str">
            <v>16. PUENTE ARANDA</v>
          </cell>
          <cell r="K17" t="str">
            <v>17 - Flora: Tala o uso de madera</v>
          </cell>
        </row>
        <row r="18">
          <cell r="C18">
            <v>127</v>
          </cell>
          <cell r="F18" t="str">
            <v>17. LA CANDELARIA</v>
          </cell>
          <cell r="K18" t="str">
            <v>18 - Fauna: Diversidad biológica</v>
          </cell>
        </row>
        <row r="19">
          <cell r="C19">
            <v>128</v>
          </cell>
          <cell r="F19" t="str">
            <v>18. RAFAEL URIBE URIBE</v>
          </cell>
          <cell r="K19" t="str">
            <v>19 - Fauna: Especies en peligro</v>
          </cell>
        </row>
        <row r="20">
          <cell r="C20">
            <v>129</v>
          </cell>
          <cell r="F20" t="str">
            <v>19. CIUDAD BOLIVAR</v>
          </cell>
          <cell r="K20" t="str">
            <v>20 - Socieconómicos:  Uso actual del suelo</v>
          </cell>
        </row>
        <row r="21">
          <cell r="C21" t="str">
            <v>013</v>
          </cell>
          <cell r="F21" t="str">
            <v>20. SUMAPAZ</v>
          </cell>
          <cell r="K21" t="str">
            <v>21 - Socieconómicos:  Potencial agropecuario</v>
          </cell>
        </row>
        <row r="22">
          <cell r="C22">
            <v>130</v>
          </cell>
          <cell r="K22" t="str">
            <v>22 - Socieconómicos:  Potencial turístico</v>
          </cell>
        </row>
        <row r="23">
          <cell r="K23" t="str">
            <v>23 - Socieconómicos:  Desarrollo de cadena de suministro sostenible</v>
          </cell>
        </row>
        <row r="24">
          <cell r="C24">
            <v>141</v>
          </cell>
          <cell r="K24" t="str">
            <v>24 - Socieconómicos:  Integración de compras verdes (proveedores y clientes)</v>
          </cell>
        </row>
        <row r="25">
          <cell r="C25">
            <v>142</v>
          </cell>
          <cell r="K25" t="str">
            <v>25 - Cultural y Social:  Paisajístico, desarrollo comunitario, acciones de sensibilización</v>
          </cell>
        </row>
        <row r="26">
          <cell r="C26">
            <v>143</v>
          </cell>
        </row>
        <row r="27">
          <cell r="C27">
            <v>144</v>
          </cell>
        </row>
        <row r="28">
          <cell r="C28">
            <v>145</v>
          </cell>
        </row>
        <row r="29">
          <cell r="C29">
            <v>149</v>
          </cell>
        </row>
        <row r="32">
          <cell r="C32">
            <v>150</v>
          </cell>
        </row>
        <row r="34">
          <cell r="C34">
            <v>161</v>
          </cell>
        </row>
        <row r="35">
          <cell r="C35">
            <v>162</v>
          </cell>
        </row>
        <row r="36">
          <cell r="C36">
            <v>163</v>
          </cell>
        </row>
        <row r="37">
          <cell r="C37">
            <v>164</v>
          </cell>
        </row>
        <row r="39">
          <cell r="C39">
            <v>170</v>
          </cell>
        </row>
        <row r="42">
          <cell r="C42">
            <v>210</v>
          </cell>
        </row>
        <row r="43">
          <cell r="C43">
            <v>220</v>
          </cell>
        </row>
        <row r="44">
          <cell r="C44">
            <v>230</v>
          </cell>
        </row>
        <row r="45">
          <cell r="C45">
            <v>240</v>
          </cell>
        </row>
        <row r="52">
          <cell r="C52">
            <v>311</v>
          </cell>
        </row>
        <row r="53">
          <cell r="C53">
            <v>312</v>
          </cell>
        </row>
        <row r="55">
          <cell r="C55">
            <v>321</v>
          </cell>
        </row>
        <row r="56">
          <cell r="C56">
            <v>321</v>
          </cell>
        </row>
        <row r="62">
          <cell r="C62">
            <v>510</v>
          </cell>
        </row>
        <row r="64">
          <cell r="C64">
            <v>520</v>
          </cell>
        </row>
        <row r="69">
          <cell r="C69">
            <v>610</v>
          </cell>
        </row>
        <row r="71">
          <cell r="C71">
            <v>620</v>
          </cell>
        </row>
        <row r="74">
          <cell r="C74">
            <v>710</v>
          </cell>
        </row>
        <row r="75">
          <cell r="C75">
            <v>721</v>
          </cell>
        </row>
        <row r="76">
          <cell r="C76">
            <v>722</v>
          </cell>
        </row>
        <row r="77">
          <cell r="C77">
            <v>723</v>
          </cell>
        </row>
        <row r="78">
          <cell r="C78">
            <v>729</v>
          </cell>
        </row>
        <row r="81">
          <cell r="C81">
            <v>811</v>
          </cell>
        </row>
        <row r="82">
          <cell r="C82">
            <v>812</v>
          </cell>
        </row>
        <row r="83">
          <cell r="C83">
            <v>820</v>
          </cell>
        </row>
        <row r="84">
          <cell r="C84">
            <v>891</v>
          </cell>
        </row>
        <row r="85">
          <cell r="C85">
            <v>892</v>
          </cell>
        </row>
        <row r="86">
          <cell r="C86">
            <v>899</v>
          </cell>
        </row>
        <row r="89">
          <cell r="C89">
            <v>910</v>
          </cell>
        </row>
        <row r="90">
          <cell r="C90">
            <v>990</v>
          </cell>
        </row>
        <row r="94">
          <cell r="C94">
            <v>1011</v>
          </cell>
        </row>
        <row r="95">
          <cell r="C95">
            <v>1012</v>
          </cell>
        </row>
        <row r="96">
          <cell r="C96">
            <v>1020</v>
          </cell>
        </row>
        <row r="97">
          <cell r="C97">
            <v>1030</v>
          </cell>
        </row>
        <row r="98">
          <cell r="C98">
            <v>1040</v>
          </cell>
        </row>
        <row r="99">
          <cell r="C99">
            <v>1051</v>
          </cell>
        </row>
        <row r="100">
          <cell r="C100">
            <v>1052</v>
          </cell>
        </row>
        <row r="101">
          <cell r="C101">
            <v>1061</v>
          </cell>
        </row>
        <row r="102">
          <cell r="C102">
            <v>1062</v>
          </cell>
        </row>
        <row r="103">
          <cell r="C103">
            <v>1063</v>
          </cell>
        </row>
        <row r="104">
          <cell r="C104">
            <v>1071</v>
          </cell>
        </row>
        <row r="105">
          <cell r="C105">
            <v>1072</v>
          </cell>
        </row>
        <row r="106">
          <cell r="C106">
            <v>1081</v>
          </cell>
        </row>
        <row r="107">
          <cell r="C107">
            <v>1082</v>
          </cell>
        </row>
        <row r="108">
          <cell r="C108">
            <v>1083</v>
          </cell>
        </row>
        <row r="109">
          <cell r="C109">
            <v>1084</v>
          </cell>
        </row>
        <row r="110">
          <cell r="C110">
            <v>1089</v>
          </cell>
        </row>
        <row r="111">
          <cell r="C111">
            <v>1090</v>
          </cell>
        </row>
        <row r="115">
          <cell r="C115">
            <v>1101</v>
          </cell>
        </row>
        <row r="116">
          <cell r="C116">
            <v>1102</v>
          </cell>
        </row>
        <row r="117">
          <cell r="C117">
            <v>1103</v>
          </cell>
        </row>
        <row r="118">
          <cell r="C118">
            <v>1104</v>
          </cell>
        </row>
        <row r="121">
          <cell r="C121">
            <v>1200</v>
          </cell>
        </row>
        <row r="124">
          <cell r="C124">
            <v>1311</v>
          </cell>
        </row>
        <row r="125">
          <cell r="C125">
            <v>1312</v>
          </cell>
        </row>
        <row r="126">
          <cell r="C126">
            <v>1313</v>
          </cell>
        </row>
        <row r="127">
          <cell r="C127">
            <v>1391</v>
          </cell>
        </row>
        <row r="128">
          <cell r="C128">
            <v>1392</v>
          </cell>
        </row>
        <row r="129">
          <cell r="C129">
            <v>1393</v>
          </cell>
        </row>
        <row r="130">
          <cell r="C130">
            <v>1394</v>
          </cell>
        </row>
        <row r="131">
          <cell r="C131">
            <v>1399</v>
          </cell>
        </row>
        <row r="134">
          <cell r="C134">
            <v>1410</v>
          </cell>
        </row>
        <row r="135">
          <cell r="C135">
            <v>1420</v>
          </cell>
        </row>
        <row r="136">
          <cell r="C136">
            <v>1430</v>
          </cell>
        </row>
        <row r="140">
          <cell r="C140">
            <v>1511</v>
          </cell>
        </row>
        <row r="141">
          <cell r="C141">
            <v>1512</v>
          </cell>
        </row>
        <row r="142">
          <cell r="C142">
            <v>1513</v>
          </cell>
        </row>
        <row r="143">
          <cell r="C143">
            <v>1521</v>
          </cell>
        </row>
        <row r="144">
          <cell r="C144">
            <v>1522</v>
          </cell>
        </row>
        <row r="145">
          <cell r="C145">
            <v>1523</v>
          </cell>
        </row>
        <row r="149">
          <cell r="C149">
            <v>1610</v>
          </cell>
        </row>
        <row r="150">
          <cell r="C150">
            <v>1620</v>
          </cell>
        </row>
        <row r="151">
          <cell r="C151">
            <v>1630</v>
          </cell>
        </row>
        <row r="152">
          <cell r="C152">
            <v>1640</v>
          </cell>
        </row>
        <row r="153">
          <cell r="C153">
            <v>1690</v>
          </cell>
        </row>
        <row r="157">
          <cell r="C157">
            <v>1701</v>
          </cell>
        </row>
        <row r="158">
          <cell r="C158">
            <v>1702</v>
          </cell>
        </row>
        <row r="159">
          <cell r="C159">
            <v>1703</v>
          </cell>
        </row>
        <row r="163">
          <cell r="C163">
            <v>1811</v>
          </cell>
        </row>
        <row r="164">
          <cell r="C164">
            <v>1812</v>
          </cell>
        </row>
        <row r="165">
          <cell r="C165">
            <v>1820</v>
          </cell>
        </row>
        <row r="169">
          <cell r="C169">
            <v>1910</v>
          </cell>
        </row>
        <row r="170">
          <cell r="C170">
            <v>1921</v>
          </cell>
        </row>
        <row r="171">
          <cell r="C171">
            <v>1922</v>
          </cell>
        </row>
        <row r="175">
          <cell r="C175">
            <v>2011</v>
          </cell>
        </row>
        <row r="176">
          <cell r="C176">
            <v>2012</v>
          </cell>
        </row>
        <row r="177">
          <cell r="C177">
            <v>2013</v>
          </cell>
        </row>
        <row r="178">
          <cell r="C178">
            <v>2014</v>
          </cell>
        </row>
        <row r="179">
          <cell r="C179">
            <v>2021</v>
          </cell>
        </row>
        <row r="180">
          <cell r="C180">
            <v>2022</v>
          </cell>
        </row>
        <row r="181">
          <cell r="C181">
            <v>2023</v>
          </cell>
        </row>
        <row r="182">
          <cell r="C182">
            <v>2029</v>
          </cell>
        </row>
        <row r="183">
          <cell r="C183">
            <v>2030</v>
          </cell>
        </row>
        <row r="187">
          <cell r="C187">
            <v>2100</v>
          </cell>
        </row>
        <row r="191">
          <cell r="C191">
            <v>2211</v>
          </cell>
        </row>
        <row r="192">
          <cell r="C192">
            <v>2212</v>
          </cell>
        </row>
        <row r="193">
          <cell r="C193">
            <v>2219</v>
          </cell>
        </row>
        <row r="194">
          <cell r="C194">
            <v>2221</v>
          </cell>
        </row>
        <row r="195">
          <cell r="C195">
            <v>2229</v>
          </cell>
        </row>
        <row r="199">
          <cell r="C199">
            <v>2310</v>
          </cell>
        </row>
        <row r="200">
          <cell r="C200">
            <v>2391</v>
          </cell>
        </row>
        <row r="201">
          <cell r="C201">
            <v>2392</v>
          </cell>
        </row>
        <row r="202">
          <cell r="C202">
            <v>2393</v>
          </cell>
        </row>
        <row r="203">
          <cell r="C203">
            <v>2394</v>
          </cell>
        </row>
        <row r="204">
          <cell r="C204">
            <v>2395</v>
          </cell>
        </row>
        <row r="205">
          <cell r="C205">
            <v>2396</v>
          </cell>
        </row>
        <row r="206">
          <cell r="C206">
            <v>2399</v>
          </cell>
        </row>
        <row r="210">
          <cell r="C210">
            <v>2410</v>
          </cell>
        </row>
        <row r="211">
          <cell r="C211">
            <v>2421</v>
          </cell>
        </row>
        <row r="212">
          <cell r="C212">
            <v>2429</v>
          </cell>
        </row>
        <row r="213">
          <cell r="C213">
            <v>2431</v>
          </cell>
        </row>
        <row r="214">
          <cell r="C214">
            <v>2432</v>
          </cell>
        </row>
        <row r="218">
          <cell r="C218">
            <v>2511</v>
          </cell>
        </row>
        <row r="219">
          <cell r="C219">
            <v>2512</v>
          </cell>
        </row>
        <row r="220">
          <cell r="C220">
            <v>2513</v>
          </cell>
        </row>
        <row r="221">
          <cell r="C221">
            <v>2520</v>
          </cell>
        </row>
        <row r="222">
          <cell r="C222">
            <v>2591</v>
          </cell>
        </row>
        <row r="223">
          <cell r="C223">
            <v>2592</v>
          </cell>
        </row>
        <row r="224">
          <cell r="C224">
            <v>2593</v>
          </cell>
        </row>
        <row r="225">
          <cell r="C225">
            <v>2599</v>
          </cell>
        </row>
        <row r="229">
          <cell r="C229">
            <v>2610</v>
          </cell>
        </row>
        <row r="230">
          <cell r="C230">
            <v>2620</v>
          </cell>
        </row>
        <row r="231">
          <cell r="C231">
            <v>2630</v>
          </cell>
        </row>
        <row r="232">
          <cell r="C232">
            <v>2640</v>
          </cell>
        </row>
        <row r="233">
          <cell r="C233">
            <v>2651</v>
          </cell>
        </row>
        <row r="234">
          <cell r="C234">
            <v>2652</v>
          </cell>
        </row>
        <row r="235">
          <cell r="C235">
            <v>2660</v>
          </cell>
        </row>
        <row r="236">
          <cell r="C236">
            <v>2670</v>
          </cell>
        </row>
        <row r="237">
          <cell r="C237">
            <v>2680</v>
          </cell>
        </row>
        <row r="240">
          <cell r="C240">
            <v>2711</v>
          </cell>
        </row>
        <row r="241">
          <cell r="C241">
            <v>2712</v>
          </cell>
        </row>
        <row r="242">
          <cell r="C242">
            <v>2720</v>
          </cell>
        </row>
        <row r="243">
          <cell r="C243">
            <v>2731</v>
          </cell>
        </row>
        <row r="244">
          <cell r="C244">
            <v>2732</v>
          </cell>
        </row>
        <row r="245">
          <cell r="C245">
            <v>2740</v>
          </cell>
        </row>
        <row r="246">
          <cell r="C246">
            <v>2750</v>
          </cell>
        </row>
        <row r="247">
          <cell r="C247">
            <v>2790</v>
          </cell>
        </row>
        <row r="251">
          <cell r="C251">
            <v>2811</v>
          </cell>
        </row>
        <row r="252">
          <cell r="C252">
            <v>2812</v>
          </cell>
        </row>
        <row r="253">
          <cell r="C253">
            <v>2813</v>
          </cell>
        </row>
        <row r="254">
          <cell r="C254">
            <v>2814</v>
          </cell>
        </row>
        <row r="255">
          <cell r="C255">
            <v>2815</v>
          </cell>
        </row>
        <row r="256">
          <cell r="C256">
            <v>2816</v>
          </cell>
        </row>
        <row r="257">
          <cell r="C257">
            <v>2817</v>
          </cell>
        </row>
        <row r="258">
          <cell r="C258">
            <v>2818</v>
          </cell>
        </row>
        <row r="259">
          <cell r="C259">
            <v>2819</v>
          </cell>
        </row>
        <row r="260">
          <cell r="C260">
            <v>2821</v>
          </cell>
        </row>
        <row r="261">
          <cell r="C261">
            <v>2822</v>
          </cell>
        </row>
        <row r="262">
          <cell r="C262">
            <v>2823</v>
          </cell>
        </row>
        <row r="263">
          <cell r="C263">
            <v>2824</v>
          </cell>
        </row>
        <row r="264">
          <cell r="C264">
            <v>2825</v>
          </cell>
        </row>
        <row r="265">
          <cell r="C265">
            <v>2826</v>
          </cell>
        </row>
        <row r="266">
          <cell r="C266">
            <v>2829</v>
          </cell>
        </row>
        <row r="270">
          <cell r="C270">
            <v>2910</v>
          </cell>
        </row>
        <row r="271">
          <cell r="C271">
            <v>2920</v>
          </cell>
        </row>
        <row r="272">
          <cell r="C272">
            <v>2930</v>
          </cell>
        </row>
        <row r="275">
          <cell r="C275">
            <v>3011</v>
          </cell>
        </row>
        <row r="276">
          <cell r="C276">
            <v>3012</v>
          </cell>
        </row>
        <row r="277">
          <cell r="C277">
            <v>3020</v>
          </cell>
        </row>
        <row r="278">
          <cell r="C278">
            <v>3030</v>
          </cell>
        </row>
        <row r="279">
          <cell r="C279">
            <v>3040</v>
          </cell>
        </row>
        <row r="280">
          <cell r="C280">
            <v>3091</v>
          </cell>
        </row>
        <row r="281">
          <cell r="C281">
            <v>3092</v>
          </cell>
        </row>
        <row r="282">
          <cell r="C282">
            <v>3099</v>
          </cell>
        </row>
        <row r="286">
          <cell r="C286">
            <v>3110</v>
          </cell>
        </row>
        <row r="287">
          <cell r="C287">
            <v>3120</v>
          </cell>
        </row>
        <row r="291">
          <cell r="C291">
            <v>3210</v>
          </cell>
        </row>
        <row r="292">
          <cell r="C292">
            <v>3220</v>
          </cell>
        </row>
        <row r="293">
          <cell r="C293">
            <v>3230</v>
          </cell>
        </row>
        <row r="294">
          <cell r="C294">
            <v>3240</v>
          </cell>
        </row>
        <row r="295">
          <cell r="C295">
            <v>3250</v>
          </cell>
        </row>
        <row r="296">
          <cell r="C296">
            <v>3290</v>
          </cell>
        </row>
        <row r="300">
          <cell r="C300">
            <v>3311</v>
          </cell>
        </row>
        <row r="301">
          <cell r="C301">
            <v>3312</v>
          </cell>
        </row>
        <row r="302">
          <cell r="C302">
            <v>3313</v>
          </cell>
        </row>
        <row r="303">
          <cell r="C303">
            <v>3314</v>
          </cell>
        </row>
        <row r="304">
          <cell r="C304">
            <v>3315</v>
          </cell>
        </row>
        <row r="305">
          <cell r="C305">
            <v>3319</v>
          </cell>
        </row>
        <row r="306">
          <cell r="C306">
            <v>3320</v>
          </cell>
        </row>
        <row r="310">
          <cell r="C310">
            <v>3511</v>
          </cell>
        </row>
        <row r="311">
          <cell r="C311">
            <v>3512</v>
          </cell>
        </row>
        <row r="312">
          <cell r="C312">
            <v>3513</v>
          </cell>
        </row>
        <row r="313">
          <cell r="C313">
            <v>3514</v>
          </cell>
        </row>
        <row r="314">
          <cell r="C314">
            <v>3520</v>
          </cell>
        </row>
        <row r="315">
          <cell r="C315">
            <v>3530</v>
          </cell>
        </row>
        <row r="319">
          <cell r="C319">
            <v>3600</v>
          </cell>
        </row>
        <row r="322">
          <cell r="C322">
            <v>3700</v>
          </cell>
        </row>
        <row r="325">
          <cell r="C325">
            <v>3811</v>
          </cell>
        </row>
        <row r="326">
          <cell r="C326">
            <v>3812</v>
          </cell>
        </row>
        <row r="327">
          <cell r="C327">
            <v>3821</v>
          </cell>
        </row>
        <row r="328">
          <cell r="C328">
            <v>3822</v>
          </cell>
        </row>
        <row r="329">
          <cell r="C329">
            <v>3830</v>
          </cell>
        </row>
        <row r="332">
          <cell r="C332">
            <v>3900</v>
          </cell>
        </row>
        <row r="335">
          <cell r="C335">
            <v>4111</v>
          </cell>
        </row>
        <row r="336">
          <cell r="C336">
            <v>4112</v>
          </cell>
        </row>
        <row r="339">
          <cell r="C339">
            <v>4210</v>
          </cell>
        </row>
        <row r="340">
          <cell r="C340">
            <v>4220</v>
          </cell>
        </row>
        <row r="341">
          <cell r="C341">
            <v>4290</v>
          </cell>
        </row>
        <row r="345">
          <cell r="C345">
            <v>4311</v>
          </cell>
        </row>
        <row r="346">
          <cell r="C346">
            <v>4312</v>
          </cell>
        </row>
        <row r="347">
          <cell r="C347">
            <v>4321</v>
          </cell>
        </row>
        <row r="348">
          <cell r="C348">
            <v>4322</v>
          </cell>
        </row>
        <row r="349">
          <cell r="C349">
            <v>4329</v>
          </cell>
        </row>
        <row r="350">
          <cell r="C350">
            <v>4330</v>
          </cell>
        </row>
        <row r="351">
          <cell r="C351">
            <v>4390</v>
          </cell>
        </row>
        <row r="356">
          <cell r="C356">
            <v>4511</v>
          </cell>
        </row>
        <row r="357">
          <cell r="C357">
            <v>4512</v>
          </cell>
        </row>
        <row r="358">
          <cell r="C358">
            <v>4520</v>
          </cell>
        </row>
        <row r="359">
          <cell r="C359">
            <v>4530</v>
          </cell>
        </row>
        <row r="360">
          <cell r="C360">
            <v>4541</v>
          </cell>
        </row>
        <row r="361">
          <cell r="C361">
            <v>4542</v>
          </cell>
        </row>
        <row r="364">
          <cell r="C364">
            <v>4610</v>
          </cell>
        </row>
        <row r="365">
          <cell r="C365">
            <v>4620</v>
          </cell>
        </row>
        <row r="366">
          <cell r="C366">
            <v>4631</v>
          </cell>
        </row>
        <row r="367">
          <cell r="C367">
            <v>4632</v>
          </cell>
        </row>
        <row r="368">
          <cell r="C368">
            <v>4641</v>
          </cell>
        </row>
        <row r="369">
          <cell r="C369">
            <v>4642</v>
          </cell>
        </row>
        <row r="370">
          <cell r="C370">
            <v>4643</v>
          </cell>
        </row>
        <row r="371">
          <cell r="C371">
            <v>4644</v>
          </cell>
        </row>
        <row r="372">
          <cell r="C372">
            <v>4645</v>
          </cell>
        </row>
        <row r="373">
          <cell r="C373">
            <v>4649</v>
          </cell>
        </row>
        <row r="374">
          <cell r="C374">
            <v>4651</v>
          </cell>
        </row>
        <row r="375">
          <cell r="C375">
            <v>4652</v>
          </cell>
        </row>
        <row r="376">
          <cell r="C376">
            <v>4653</v>
          </cell>
        </row>
        <row r="377">
          <cell r="C377">
            <v>4659</v>
          </cell>
        </row>
        <row r="378">
          <cell r="C378">
            <v>4661</v>
          </cell>
        </row>
        <row r="379">
          <cell r="C379">
            <v>4662</v>
          </cell>
        </row>
        <row r="380">
          <cell r="C380">
            <v>4663</v>
          </cell>
        </row>
        <row r="381">
          <cell r="C381">
            <v>4664</v>
          </cell>
        </row>
        <row r="382">
          <cell r="C382">
            <v>4665</v>
          </cell>
        </row>
        <row r="383">
          <cell r="C383">
            <v>4669</v>
          </cell>
        </row>
        <row r="384">
          <cell r="C384">
            <v>4690</v>
          </cell>
        </row>
        <row r="388">
          <cell r="C388">
            <v>4711</v>
          </cell>
        </row>
        <row r="389">
          <cell r="C389">
            <v>4719</v>
          </cell>
        </row>
        <row r="390">
          <cell r="C390">
            <v>4721</v>
          </cell>
        </row>
        <row r="391">
          <cell r="C391">
            <v>4722</v>
          </cell>
        </row>
        <row r="392">
          <cell r="C392">
            <v>4723</v>
          </cell>
        </row>
        <row r="393">
          <cell r="C393">
            <v>4724</v>
          </cell>
        </row>
        <row r="394">
          <cell r="C394">
            <v>4729</v>
          </cell>
        </row>
        <row r="395">
          <cell r="C395">
            <v>4731</v>
          </cell>
        </row>
        <row r="396">
          <cell r="C396">
            <v>4732</v>
          </cell>
        </row>
        <row r="397">
          <cell r="C397">
            <v>4741</v>
          </cell>
        </row>
        <row r="398">
          <cell r="C398">
            <v>4742</v>
          </cell>
        </row>
        <row r="399">
          <cell r="C399">
            <v>4751</v>
          </cell>
        </row>
        <row r="400">
          <cell r="C400">
            <v>4752</v>
          </cell>
        </row>
        <row r="401">
          <cell r="C401">
            <v>4753</v>
          </cell>
        </row>
        <row r="402">
          <cell r="C402">
            <v>4754</v>
          </cell>
        </row>
        <row r="403">
          <cell r="C403">
            <v>4755</v>
          </cell>
        </row>
        <row r="404">
          <cell r="C404">
            <v>4759</v>
          </cell>
        </row>
        <row r="405">
          <cell r="C405">
            <v>4761</v>
          </cell>
        </row>
        <row r="406">
          <cell r="C406">
            <v>4762</v>
          </cell>
        </row>
        <row r="407">
          <cell r="C407">
            <v>4769</v>
          </cell>
        </row>
        <row r="408">
          <cell r="C408">
            <v>4771</v>
          </cell>
        </row>
        <row r="409">
          <cell r="C409">
            <v>4772</v>
          </cell>
        </row>
        <row r="410">
          <cell r="C410">
            <v>4773</v>
          </cell>
        </row>
        <row r="411">
          <cell r="C411">
            <v>4774</v>
          </cell>
        </row>
        <row r="412">
          <cell r="C412">
            <v>4775</v>
          </cell>
        </row>
        <row r="413">
          <cell r="C413">
            <v>4781</v>
          </cell>
        </row>
        <row r="414">
          <cell r="C414">
            <v>4782</v>
          </cell>
        </row>
        <row r="415">
          <cell r="C415">
            <v>4789</v>
          </cell>
        </row>
        <row r="416">
          <cell r="C416">
            <v>4791</v>
          </cell>
        </row>
        <row r="417">
          <cell r="C417">
            <v>4792</v>
          </cell>
        </row>
        <row r="418">
          <cell r="C418">
            <v>4799</v>
          </cell>
        </row>
        <row r="422">
          <cell r="C422">
            <v>4911</v>
          </cell>
        </row>
        <row r="423">
          <cell r="C423">
            <v>4912</v>
          </cell>
        </row>
        <row r="424">
          <cell r="C424">
            <v>4921</v>
          </cell>
        </row>
        <row r="425">
          <cell r="C425">
            <v>4922</v>
          </cell>
        </row>
        <row r="426">
          <cell r="C426">
            <v>4923</v>
          </cell>
        </row>
        <row r="427">
          <cell r="C427">
            <v>4930</v>
          </cell>
        </row>
        <row r="430">
          <cell r="C430">
            <v>5011</v>
          </cell>
        </row>
        <row r="431">
          <cell r="C431">
            <v>5012</v>
          </cell>
        </row>
        <row r="432">
          <cell r="C432">
            <v>5021</v>
          </cell>
        </row>
        <row r="433">
          <cell r="C433">
            <v>5022</v>
          </cell>
        </row>
        <row r="436">
          <cell r="C436">
            <v>5111</v>
          </cell>
        </row>
        <row r="437">
          <cell r="C437">
            <v>5112</v>
          </cell>
        </row>
        <row r="438">
          <cell r="C438">
            <v>5121</v>
          </cell>
        </row>
        <row r="439">
          <cell r="C439">
            <v>5122</v>
          </cell>
        </row>
        <row r="443">
          <cell r="C443">
            <v>5210</v>
          </cell>
        </row>
        <row r="444">
          <cell r="C444">
            <v>5221</v>
          </cell>
        </row>
        <row r="445">
          <cell r="C445">
            <v>5222</v>
          </cell>
        </row>
        <row r="446">
          <cell r="C446">
            <v>5223</v>
          </cell>
        </row>
        <row r="447">
          <cell r="C447">
            <v>5224</v>
          </cell>
        </row>
        <row r="448">
          <cell r="C448">
            <v>5229</v>
          </cell>
        </row>
        <row r="451">
          <cell r="C451">
            <v>5310</v>
          </cell>
        </row>
        <row r="452">
          <cell r="C452">
            <v>5320</v>
          </cell>
        </row>
        <row r="455">
          <cell r="C455">
            <v>5511</v>
          </cell>
        </row>
        <row r="456">
          <cell r="C456">
            <v>5512</v>
          </cell>
        </row>
        <row r="457">
          <cell r="C457">
            <v>5513</v>
          </cell>
        </row>
        <row r="458">
          <cell r="C458">
            <v>5514</v>
          </cell>
        </row>
        <row r="459">
          <cell r="C459">
            <v>5519</v>
          </cell>
        </row>
        <row r="460">
          <cell r="C460">
            <v>5520</v>
          </cell>
        </row>
        <row r="461">
          <cell r="C461">
            <v>5530</v>
          </cell>
        </row>
        <row r="462">
          <cell r="C462">
            <v>5590</v>
          </cell>
        </row>
        <row r="465">
          <cell r="C465">
            <v>5611</v>
          </cell>
        </row>
        <row r="466">
          <cell r="C466">
            <v>5612</v>
          </cell>
        </row>
        <row r="467">
          <cell r="C467">
            <v>5613</v>
          </cell>
        </row>
        <row r="468">
          <cell r="C468">
            <v>5619</v>
          </cell>
        </row>
        <row r="469">
          <cell r="C469">
            <v>5621</v>
          </cell>
        </row>
        <row r="470">
          <cell r="C470">
            <v>5629</v>
          </cell>
        </row>
        <row r="471">
          <cell r="C471">
            <v>5630</v>
          </cell>
        </row>
        <row r="474">
          <cell r="C474">
            <v>5811</v>
          </cell>
        </row>
        <row r="475">
          <cell r="C475">
            <v>5812</v>
          </cell>
        </row>
        <row r="476">
          <cell r="C476">
            <v>5813</v>
          </cell>
        </row>
        <row r="477">
          <cell r="C477">
            <v>5819</v>
          </cell>
        </row>
        <row r="478">
          <cell r="C478">
            <v>5820</v>
          </cell>
        </row>
        <row r="482">
          <cell r="C482">
            <v>5911</v>
          </cell>
        </row>
        <row r="483">
          <cell r="C483">
            <v>5912</v>
          </cell>
        </row>
        <row r="484">
          <cell r="C484">
            <v>5913</v>
          </cell>
        </row>
        <row r="485">
          <cell r="C485">
            <v>5914</v>
          </cell>
        </row>
        <row r="486">
          <cell r="C486">
            <v>5920</v>
          </cell>
        </row>
        <row r="489">
          <cell r="C489">
            <v>6010</v>
          </cell>
        </row>
        <row r="490">
          <cell r="C490">
            <v>6020</v>
          </cell>
        </row>
        <row r="493">
          <cell r="C493">
            <v>6110</v>
          </cell>
        </row>
        <row r="494">
          <cell r="C494">
            <v>6120</v>
          </cell>
        </row>
        <row r="495">
          <cell r="C495">
            <v>6130</v>
          </cell>
        </row>
        <row r="496">
          <cell r="C496">
            <v>6190</v>
          </cell>
        </row>
        <row r="499">
          <cell r="C499">
            <v>6201</v>
          </cell>
        </row>
        <row r="500">
          <cell r="C500">
            <v>6202</v>
          </cell>
        </row>
        <row r="501">
          <cell r="C501">
            <v>6209</v>
          </cell>
        </row>
        <row r="504">
          <cell r="C504">
            <v>6311</v>
          </cell>
        </row>
        <row r="505">
          <cell r="C505">
            <v>6312</v>
          </cell>
        </row>
        <row r="506">
          <cell r="C506">
            <v>6391</v>
          </cell>
        </row>
        <row r="507">
          <cell r="C507">
            <v>6399</v>
          </cell>
        </row>
        <row r="510">
          <cell r="C510">
            <v>6411</v>
          </cell>
        </row>
        <row r="511">
          <cell r="C511">
            <v>6412</v>
          </cell>
        </row>
        <row r="512">
          <cell r="C512">
            <v>6421</v>
          </cell>
        </row>
        <row r="513">
          <cell r="C513">
            <v>6422</v>
          </cell>
        </row>
        <row r="514">
          <cell r="C514">
            <v>6423</v>
          </cell>
        </row>
        <row r="515">
          <cell r="C515">
            <v>6424</v>
          </cell>
        </row>
        <row r="516">
          <cell r="C516">
            <v>6431</v>
          </cell>
        </row>
        <row r="517">
          <cell r="C517">
            <v>6432</v>
          </cell>
        </row>
        <row r="518">
          <cell r="C518">
            <v>6491</v>
          </cell>
        </row>
        <row r="519">
          <cell r="C519">
            <v>6492</v>
          </cell>
        </row>
        <row r="520">
          <cell r="C520">
            <v>6493</v>
          </cell>
        </row>
        <row r="521">
          <cell r="C521">
            <v>6494</v>
          </cell>
        </row>
        <row r="522">
          <cell r="C522">
            <v>6495</v>
          </cell>
        </row>
        <row r="523">
          <cell r="C523">
            <v>6499</v>
          </cell>
        </row>
        <row r="526">
          <cell r="C526">
            <v>6511</v>
          </cell>
        </row>
        <row r="527">
          <cell r="C527">
            <v>6512</v>
          </cell>
        </row>
        <row r="528">
          <cell r="C528">
            <v>6513</v>
          </cell>
        </row>
        <row r="529">
          <cell r="C529">
            <v>6514</v>
          </cell>
        </row>
        <row r="530">
          <cell r="C530">
            <v>6521</v>
          </cell>
        </row>
        <row r="531">
          <cell r="C531">
            <v>6522</v>
          </cell>
        </row>
        <row r="532">
          <cell r="C532">
            <v>6531</v>
          </cell>
        </row>
        <row r="533">
          <cell r="C533">
            <v>6532</v>
          </cell>
        </row>
        <row r="536">
          <cell r="C536">
            <v>6611</v>
          </cell>
        </row>
        <row r="537">
          <cell r="C537">
            <v>6612</v>
          </cell>
        </row>
        <row r="538">
          <cell r="C538">
            <v>6613</v>
          </cell>
        </row>
        <row r="539">
          <cell r="C539">
            <v>6614</v>
          </cell>
        </row>
        <row r="540">
          <cell r="C540">
            <v>6615</v>
          </cell>
        </row>
        <row r="541">
          <cell r="C541">
            <v>6619</v>
          </cell>
        </row>
        <row r="542">
          <cell r="C542">
            <v>6621</v>
          </cell>
        </row>
        <row r="543">
          <cell r="C543">
            <v>6629</v>
          </cell>
        </row>
        <row r="544">
          <cell r="C544">
            <v>6630</v>
          </cell>
        </row>
        <row r="547">
          <cell r="C547">
            <v>6810</v>
          </cell>
        </row>
        <row r="548">
          <cell r="C548">
            <v>6820</v>
          </cell>
        </row>
        <row r="551">
          <cell r="C551">
            <v>6910</v>
          </cell>
        </row>
        <row r="552">
          <cell r="C552">
            <v>6920</v>
          </cell>
        </row>
        <row r="555">
          <cell r="C555">
            <v>7010</v>
          </cell>
        </row>
        <row r="556">
          <cell r="C556">
            <v>7020</v>
          </cell>
        </row>
        <row r="559">
          <cell r="C559">
            <v>7110</v>
          </cell>
        </row>
        <row r="560">
          <cell r="C560">
            <v>7120</v>
          </cell>
        </row>
        <row r="563">
          <cell r="C563">
            <v>7210</v>
          </cell>
        </row>
        <row r="564">
          <cell r="C564">
            <v>7220</v>
          </cell>
        </row>
        <row r="567">
          <cell r="C567">
            <v>7310</v>
          </cell>
        </row>
        <row r="568">
          <cell r="C568">
            <v>7320</v>
          </cell>
        </row>
        <row r="571">
          <cell r="C571">
            <v>7410</v>
          </cell>
        </row>
        <row r="572">
          <cell r="C572">
            <v>7420</v>
          </cell>
        </row>
        <row r="573">
          <cell r="C573">
            <v>7490</v>
          </cell>
        </row>
        <row r="576">
          <cell r="C576">
            <v>7500</v>
          </cell>
        </row>
        <row r="579">
          <cell r="C579">
            <v>7710</v>
          </cell>
        </row>
        <row r="580">
          <cell r="C580">
            <v>7721</v>
          </cell>
        </row>
        <row r="581">
          <cell r="C581">
            <v>7722</v>
          </cell>
        </row>
        <row r="582">
          <cell r="C582">
            <v>7729</v>
          </cell>
        </row>
        <row r="583">
          <cell r="C583">
            <v>7730</v>
          </cell>
        </row>
        <row r="584">
          <cell r="C584">
            <v>7740</v>
          </cell>
        </row>
        <row r="587">
          <cell r="C587">
            <v>7810</v>
          </cell>
        </row>
        <row r="588">
          <cell r="C588">
            <v>7820</v>
          </cell>
        </row>
        <row r="589">
          <cell r="C589">
            <v>7830</v>
          </cell>
        </row>
        <row r="592">
          <cell r="C592">
            <v>7911</v>
          </cell>
        </row>
        <row r="593">
          <cell r="C593">
            <v>7912</v>
          </cell>
        </row>
        <row r="594">
          <cell r="C594">
            <v>7990</v>
          </cell>
        </row>
        <row r="597">
          <cell r="C597">
            <v>8010</v>
          </cell>
        </row>
        <row r="598">
          <cell r="C598">
            <v>8020</v>
          </cell>
        </row>
        <row r="599">
          <cell r="C599">
            <v>8030</v>
          </cell>
        </row>
        <row r="602">
          <cell r="C602">
            <v>8110</v>
          </cell>
        </row>
        <row r="603">
          <cell r="C603">
            <v>8121</v>
          </cell>
        </row>
        <row r="604">
          <cell r="C604">
            <v>8129</v>
          </cell>
        </row>
        <row r="605">
          <cell r="C605">
            <v>8130</v>
          </cell>
        </row>
        <row r="608">
          <cell r="C608">
            <v>8211</v>
          </cell>
        </row>
        <row r="609">
          <cell r="C609">
            <v>8219</v>
          </cell>
        </row>
        <row r="610">
          <cell r="C610">
            <v>8220</v>
          </cell>
        </row>
        <row r="611">
          <cell r="C611">
            <v>8230</v>
          </cell>
        </row>
        <row r="612">
          <cell r="C612">
            <v>8291</v>
          </cell>
        </row>
        <row r="613">
          <cell r="C613">
            <v>8292</v>
          </cell>
        </row>
        <row r="614">
          <cell r="C614">
            <v>9299</v>
          </cell>
        </row>
        <row r="617">
          <cell r="C617">
            <v>8411</v>
          </cell>
        </row>
        <row r="618">
          <cell r="C618">
            <v>8412</v>
          </cell>
        </row>
        <row r="619">
          <cell r="C619">
            <v>8413</v>
          </cell>
        </row>
        <row r="620">
          <cell r="C620">
            <v>8414</v>
          </cell>
        </row>
        <row r="621">
          <cell r="C621">
            <v>8415</v>
          </cell>
        </row>
        <row r="622">
          <cell r="C622">
            <v>8421</v>
          </cell>
        </row>
        <row r="623">
          <cell r="C623">
            <v>8422</v>
          </cell>
        </row>
        <row r="624">
          <cell r="C624">
            <v>8423</v>
          </cell>
        </row>
        <row r="625">
          <cell r="C625">
            <v>8424</v>
          </cell>
        </row>
        <row r="626">
          <cell r="C626">
            <v>8430</v>
          </cell>
        </row>
        <row r="628">
          <cell r="C628">
            <v>8511</v>
          </cell>
        </row>
        <row r="629">
          <cell r="C629">
            <v>8512</v>
          </cell>
        </row>
        <row r="630">
          <cell r="C630">
            <v>8513</v>
          </cell>
        </row>
        <row r="631">
          <cell r="C631">
            <v>8521</v>
          </cell>
        </row>
        <row r="632">
          <cell r="C632">
            <v>8522</v>
          </cell>
        </row>
        <row r="633">
          <cell r="C633">
            <v>8523</v>
          </cell>
        </row>
        <row r="634">
          <cell r="C634">
            <v>8530</v>
          </cell>
        </row>
        <row r="635">
          <cell r="C635">
            <v>8541</v>
          </cell>
        </row>
        <row r="636">
          <cell r="C636">
            <v>8542</v>
          </cell>
        </row>
        <row r="637">
          <cell r="C637">
            <v>8543</v>
          </cell>
        </row>
        <row r="638">
          <cell r="C638">
            <v>8544</v>
          </cell>
        </row>
        <row r="639">
          <cell r="C639">
            <v>8551</v>
          </cell>
        </row>
        <row r="640">
          <cell r="C640">
            <v>8552</v>
          </cell>
        </row>
        <row r="641">
          <cell r="C641">
            <v>8553</v>
          </cell>
        </row>
        <row r="642">
          <cell r="C642">
            <v>8559</v>
          </cell>
        </row>
        <row r="643">
          <cell r="C643">
            <v>8560</v>
          </cell>
        </row>
        <row r="646">
          <cell r="C646">
            <v>8610</v>
          </cell>
        </row>
        <row r="647">
          <cell r="C647">
            <v>8621</v>
          </cell>
        </row>
        <row r="648">
          <cell r="C648">
            <v>8622</v>
          </cell>
        </row>
        <row r="649">
          <cell r="C649">
            <v>8691</v>
          </cell>
        </row>
        <row r="650">
          <cell r="C650">
            <v>8692</v>
          </cell>
        </row>
        <row r="651">
          <cell r="C651">
            <v>8699</v>
          </cell>
        </row>
        <row r="654">
          <cell r="C654">
            <v>8710</v>
          </cell>
        </row>
        <row r="655">
          <cell r="C655">
            <v>8720</v>
          </cell>
        </row>
        <row r="656">
          <cell r="C656">
            <v>8730</v>
          </cell>
        </row>
        <row r="657">
          <cell r="C657">
            <v>8790</v>
          </cell>
        </row>
        <row r="660">
          <cell r="C660">
            <v>8810</v>
          </cell>
        </row>
        <row r="661">
          <cell r="C661">
            <v>8890</v>
          </cell>
        </row>
        <row r="664">
          <cell r="C664">
            <v>9001</v>
          </cell>
        </row>
        <row r="665">
          <cell r="C665">
            <v>9002</v>
          </cell>
        </row>
        <row r="666">
          <cell r="C666">
            <v>9003</v>
          </cell>
        </row>
        <row r="667">
          <cell r="C667">
            <v>9004</v>
          </cell>
        </row>
        <row r="668">
          <cell r="C668">
            <v>9005</v>
          </cell>
        </row>
        <row r="669">
          <cell r="C669">
            <v>9006</v>
          </cell>
        </row>
        <row r="670">
          <cell r="C670">
            <v>9007</v>
          </cell>
        </row>
        <row r="671">
          <cell r="C671">
            <v>9008</v>
          </cell>
        </row>
        <row r="674">
          <cell r="C674">
            <v>9101</v>
          </cell>
        </row>
        <row r="675">
          <cell r="C675">
            <v>9102</v>
          </cell>
        </row>
        <row r="676">
          <cell r="C676">
            <v>9103</v>
          </cell>
        </row>
        <row r="678">
          <cell r="C678">
            <v>9200</v>
          </cell>
        </row>
        <row r="681">
          <cell r="C681">
            <v>9311</v>
          </cell>
        </row>
        <row r="682">
          <cell r="C682">
            <v>9312</v>
          </cell>
        </row>
        <row r="683">
          <cell r="C683">
            <v>9319</v>
          </cell>
        </row>
        <row r="684">
          <cell r="C684">
            <v>9321</v>
          </cell>
        </row>
        <row r="685">
          <cell r="C685">
            <v>9329</v>
          </cell>
        </row>
        <row r="688">
          <cell r="C688">
            <v>9411</v>
          </cell>
        </row>
        <row r="689">
          <cell r="C689">
            <v>9412</v>
          </cell>
        </row>
        <row r="690">
          <cell r="C690">
            <v>9420</v>
          </cell>
        </row>
        <row r="691">
          <cell r="C691">
            <v>9491</v>
          </cell>
        </row>
        <row r="692">
          <cell r="C692">
            <v>9492</v>
          </cell>
        </row>
        <row r="693">
          <cell r="C693">
            <v>9499</v>
          </cell>
        </row>
        <row r="696">
          <cell r="C696">
            <v>9511</v>
          </cell>
        </row>
        <row r="697">
          <cell r="C697">
            <v>9512</v>
          </cell>
        </row>
        <row r="698">
          <cell r="C698">
            <v>9521</v>
          </cell>
        </row>
        <row r="699">
          <cell r="C699">
            <v>9522</v>
          </cell>
        </row>
        <row r="700">
          <cell r="C700">
            <v>9523</v>
          </cell>
        </row>
        <row r="701">
          <cell r="C701">
            <v>9524</v>
          </cell>
        </row>
        <row r="702">
          <cell r="C702">
            <v>9529</v>
          </cell>
        </row>
        <row r="705">
          <cell r="C705">
            <v>9601</v>
          </cell>
        </row>
        <row r="706">
          <cell r="C706">
            <v>9602</v>
          </cell>
        </row>
        <row r="707">
          <cell r="C707">
            <v>9603</v>
          </cell>
        </row>
        <row r="708">
          <cell r="C708">
            <v>9609</v>
          </cell>
        </row>
        <row r="711">
          <cell r="C711">
            <v>9700</v>
          </cell>
        </row>
        <row r="714">
          <cell r="C714">
            <v>9810</v>
          </cell>
        </row>
        <row r="715">
          <cell r="C715">
            <v>9820</v>
          </cell>
        </row>
        <row r="718">
          <cell r="C718">
            <v>9900</v>
          </cell>
        </row>
        <row r="721">
          <cell r="C721">
            <v>10</v>
          </cell>
        </row>
        <row r="724">
          <cell r="C724">
            <v>81</v>
          </cell>
        </row>
        <row r="727">
          <cell r="C727">
            <v>82</v>
          </cell>
        </row>
        <row r="730">
          <cell r="C730">
            <v>90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1"/>
      <sheetName val="Plan de auditoría"/>
      <sheetName val="Lista de verificación PREAD"/>
      <sheetName val="INDICADORES"/>
      <sheetName val="INFORME DE RESULTADOS FINAL"/>
    </sheetNames>
    <sheetDataSet>
      <sheetData sheetId="0">
        <row r="2">
          <cell r="B2" t="str">
            <v>3M COLOMBIA S.A.</v>
          </cell>
        </row>
        <row r="3">
          <cell r="B3" t="str">
            <v>AL PHARMA S.A. SEDE ADMINISTRATIVA</v>
          </cell>
        </row>
        <row r="4">
          <cell r="B4" t="str">
            <v>AL PHARMA S.A. SEDE CENTRAL DE MEZCLAS</v>
          </cell>
        </row>
        <row r="5">
          <cell r="B5" t="str">
            <v>ALIMENTOS NUTRION S.A.</v>
          </cell>
        </row>
        <row r="6">
          <cell r="B6" t="str">
            <v>ANDRIA LOGÍSTICA S.A.S.</v>
          </cell>
        </row>
        <row r="7">
          <cell r="B7" t="str">
            <v>AUTOMOTORES SAN JORGE S.A.</v>
          </cell>
        </row>
        <row r="8">
          <cell r="B8" t="str">
            <v>AZUL K S.A.</v>
          </cell>
        </row>
        <row r="9">
          <cell r="B9" t="str">
            <v>C.I. SIGRA S.A.</v>
          </cell>
        </row>
        <row r="10">
          <cell r="B10" t="str">
            <v>CAJA DE COMPENSACIÓN FAMILIAR COMPENSAR -  SEDE UNIDAD DE SERVICIOS DE SALUD CALLE 94</v>
          </cell>
        </row>
        <row r="11">
          <cell r="B11" t="str">
            <v xml:space="preserve">CARTONERÍA INDUSTRIAL LTDA. - INDUCARTON </v>
          </cell>
        </row>
        <row r="12">
          <cell r="B12" t="str">
            <v>CASA LUKER S.A.</v>
          </cell>
        </row>
        <row r="13">
          <cell r="B13" t="str">
            <v>CENTRODIESEL S.A.</v>
          </cell>
        </row>
        <row r="14">
          <cell r="B14" t="str">
            <v>CHALLENGER S.A.S. PLANTA ENGATIVA</v>
          </cell>
        </row>
        <row r="15">
          <cell r="B15" t="str">
            <v>CHALLENGER S.A.S. PLANTA FONTIBON</v>
          </cell>
        </row>
        <row r="16">
          <cell r="B16" t="str">
            <v>CLINICA DEL OCCIDENTE  S.A.</v>
          </cell>
        </row>
        <row r="17">
          <cell r="B17" t="str">
            <v>COASPHARMA S.A.S.</v>
          </cell>
        </row>
        <row r="18">
          <cell r="B18" t="str">
            <v>CODELCA S.A.S.</v>
          </cell>
        </row>
        <row r="19">
          <cell r="B19" t="str">
            <v>COLOMBIANA DE FRENOS S.A  COFRE</v>
          </cell>
        </row>
        <row r="20">
          <cell r="B20" t="str">
            <v>COLTANQUES S.A.S.</v>
          </cell>
        </row>
        <row r="21">
          <cell r="B21" t="str">
            <v>COMPAÑÍA DE PARTES Y ACCESORIOS S.A.S. - COMPAC S.A.S.</v>
          </cell>
        </row>
        <row r="22">
          <cell r="B22" t="str">
            <v>COMPAÑÍA NACIONAL DE CHOCOLATES</v>
          </cell>
        </row>
        <row r="23">
          <cell r="B23" t="str">
            <v>CONFIPETROL S.A.</v>
          </cell>
        </row>
        <row r="24">
          <cell r="B24" t="str">
            <v>COOPERATIVA DE IMPRESORES Y PAPELEROS DE BOGOTÁ</v>
          </cell>
        </row>
        <row r="25">
          <cell r="B25" t="str">
            <v>CRISTACRYL DE COLOMBIA S.A.</v>
          </cell>
        </row>
        <row r="26">
          <cell r="B26" t="str">
            <v>DATALOG COLOMBIA S.A.S.</v>
          </cell>
        </row>
        <row r="27">
          <cell r="B27" t="str">
            <v>DIRECCIÓN DE ANTINARCÓTICOS - POLICÍA NACIONAL</v>
          </cell>
        </row>
        <row r="28">
          <cell r="B28" t="str">
            <v>DIRECCIÓN DE ANTISECUESTRO Y ANTIEXTORSIÓN - POLICÍA NACIONAL</v>
          </cell>
        </row>
        <row r="29">
          <cell r="B29" t="str">
            <v>DIRECCIÓN DE CARABINEROS Y SEGURIDAD RURAL - POLICÍA NACIONAL</v>
          </cell>
        </row>
        <row r="30">
          <cell r="B30" t="str">
            <v>DIRECCIÓN DE INCORPORACIÓN - POLICÍA NACIONAL</v>
          </cell>
        </row>
        <row r="31">
          <cell r="B31" t="str">
            <v>DIRECCIÓN DE INTELIGENCIA POLICIAL- POLICÍA NACIONAL</v>
          </cell>
        </row>
        <row r="32">
          <cell r="B32" t="str">
            <v>DIRECCIÓN DE PROTECCIÓN Y SERVICIOS ESPECIALES - POLICÍA NACIONAL</v>
          </cell>
        </row>
        <row r="33">
          <cell r="B33" t="str">
            <v>DIRECCIÓN DE SANIDAD - POLICÍA NACIONAL</v>
          </cell>
        </row>
        <row r="34">
          <cell r="B34" t="str">
            <v>DIRECCIÓN GENERAL DE LA POLÍCIA NACIONAL - POLICÍA NACIONAL</v>
          </cell>
        </row>
        <row r="35">
          <cell r="B35" t="str">
            <v>DIRECCIÓN NACIONAL DE ESCUELAS - POLICÍA NACIONAL</v>
          </cell>
        </row>
        <row r="36">
          <cell r="B36" t="str">
            <v>DISMET S.A.S.</v>
          </cell>
        </row>
        <row r="37">
          <cell r="B37" t="str">
            <v>ECOCAIMAN S.A.S.</v>
          </cell>
        </row>
        <row r="38">
          <cell r="B38" t="str">
            <v>EDITORIAL JL IMPRESORES LTDA</v>
          </cell>
        </row>
        <row r="39">
          <cell r="B39" t="str">
            <v>EMCOCLAVOS S.A.</v>
          </cell>
        </row>
        <row r="40">
          <cell r="B40" t="str">
            <v>EMPAQUES DE COLOMBIA S.A.S. EMPACANDO S.A.S.</v>
          </cell>
        </row>
        <row r="41">
          <cell r="B41" t="str">
            <v>ENVASES PUROS - INTERNATIONAL PAPER LTDA.</v>
          </cell>
        </row>
        <row r="42">
          <cell r="B42" t="str">
            <v>ESCUELA DE CADETES DE POLICÍA " GENERAL FRANCISCO DE PAULA SANTANDER"</v>
          </cell>
        </row>
        <row r="43">
          <cell r="B43" t="str">
            <v>ETIPRESS S.A.</v>
          </cell>
        </row>
        <row r="44">
          <cell r="B44" t="str">
            <v>EUROFARMA COLOMBIA S.A.S.</v>
          </cell>
        </row>
        <row r="45">
          <cell r="B45" t="str">
            <v>EXPRESS DEL FUTURO S.A.</v>
          </cell>
        </row>
        <row r="46">
          <cell r="B46" t="str">
            <v>FABRITECME S.A.S</v>
          </cell>
        </row>
        <row r="47">
          <cell r="B47" t="str">
            <v>GASEOSAS COLOMBIANA S.A. PLANTA CENTRO</v>
          </cell>
        </row>
        <row r="48">
          <cell r="B48" t="str">
            <v>GASEOSAS COLOMBIANAS S.A. PLANTA SUR</v>
          </cell>
        </row>
        <row r="49">
          <cell r="B49" t="str">
            <v>GASEOSAS LUX S.A.</v>
          </cell>
        </row>
        <row r="50">
          <cell r="B50" t="str">
            <v>GENERAL MOTORS COLMOTORES</v>
          </cell>
        </row>
        <row r="51">
          <cell r="B51" t="str">
            <v>GLAXOSMITHKLINE COLOMBIA S.A.</v>
          </cell>
        </row>
        <row r="52">
          <cell r="B52" t="str">
            <v>GNE SOLUCIONES S.A.S. / EDA BIMA</v>
          </cell>
        </row>
        <row r="53">
          <cell r="B53" t="str">
            <v>GNE SOLUCIONES S.A.S. / EDA BIOMAX PUENTE AEREO</v>
          </cell>
        </row>
        <row r="54">
          <cell r="B54" t="str">
            <v>HELISTAR S.A.S.</v>
          </cell>
        </row>
        <row r="55">
          <cell r="B55" t="str">
            <v>HELM BANK</v>
          </cell>
        </row>
        <row r="56">
          <cell r="B56" t="str">
            <v>HOMBRESOLO S.A.</v>
          </cell>
        </row>
        <row r="57">
          <cell r="B57" t="str">
            <v>HOSPITAL DE FONTIBÓN E.S.E. UPA 48</v>
          </cell>
        </row>
        <row r="58">
          <cell r="B58" t="str">
            <v>HOSPITAL DE FONTIBÓN E.S.E. UPA 49</v>
          </cell>
        </row>
        <row r="59">
          <cell r="B59" t="str">
            <v>HOSPITAL DE FONTIBÓN E.S.E. UPA 50</v>
          </cell>
        </row>
        <row r="60">
          <cell r="B60" t="str">
            <v>HOSPITAL DE FONTIBÓN E.S.E. UPA CENTRO DÍA</v>
          </cell>
        </row>
        <row r="61">
          <cell r="B61" t="str">
            <v>HOSPITAL UNIVERSITARIO CLINICA SAN RAFAEL</v>
          </cell>
        </row>
        <row r="62">
          <cell r="B62" t="str">
            <v>HOTELES BOGOTÁ PLAZA S.A.</v>
          </cell>
        </row>
        <row r="63">
          <cell r="B63" t="str">
            <v>IMPRESOS JC LTDA.</v>
          </cell>
        </row>
        <row r="64">
          <cell r="B64" t="str">
            <v xml:space="preserve">INDUSTRIA COLOMBIANA DE CAFÉ S.A.S. - COLCAFE </v>
          </cell>
        </row>
        <row r="65">
          <cell r="B65" t="str">
            <v>INDUSTRIA DE ARTICULOS DE MADERA IMA S.A.</v>
          </cell>
        </row>
        <row r="66">
          <cell r="B66" t="str">
            <v>INTERLIQUIDOS LTDA</v>
          </cell>
        </row>
        <row r="67">
          <cell r="B67" t="str">
            <v>KELLOGG DE COLOMBIA S.A.</v>
          </cell>
        </row>
        <row r="68">
          <cell r="B68" t="str">
            <v>KNO ENVIRONMENTAL SOLUTIONS LTDA</v>
          </cell>
        </row>
        <row r="69">
          <cell r="B69" t="str">
            <v>LEGISLACIÓN ECONOMÍA S.A.</v>
          </cell>
        </row>
        <row r="70">
          <cell r="B70" t="str">
            <v>LEGRAND COLOMBIA S.A.</v>
          </cell>
        </row>
        <row r="71">
          <cell r="B71" t="str">
            <v>MERCICO LTDA</v>
          </cell>
        </row>
        <row r="72">
          <cell r="B72" t="str">
            <v>MEXICHEM COLOMBIA S.A.S. - PAVCO</v>
          </cell>
        </row>
        <row r="73">
          <cell r="B73" t="str">
            <v>MINIPAK S.A.S.</v>
          </cell>
        </row>
        <row r="74">
          <cell r="B74" t="str">
            <v>MONTIPETROL S.A</v>
          </cell>
        </row>
        <row r="75">
          <cell r="B75" t="str">
            <v>MULTICARTON S.A.S.</v>
          </cell>
        </row>
        <row r="76">
          <cell r="B76" t="str">
            <v>MULTIDIMENSIONALES S.A. FONTIBÓN</v>
          </cell>
        </row>
        <row r="77">
          <cell r="B77" t="str">
            <v>MULTIDIMENSIONALES S.A. PUENTE ARANDA</v>
          </cell>
        </row>
        <row r="78">
          <cell r="B78" t="str">
            <v>OPEN MARKET - OPERACIONES NACIONALES DE MERCADEO LTDA</v>
          </cell>
        </row>
        <row r="79">
          <cell r="B79" t="str">
            <v>PELIKAN COLOMBIA S.A.S.</v>
          </cell>
        </row>
        <row r="80">
          <cell r="B80" t="str">
            <v>PEPSICO ALIMENTOS COLOMBIA LTDA</v>
          </cell>
        </row>
        <row r="81">
          <cell r="B81" t="str">
            <v>PROCESADORA DE MATERIAS PRIMAS S.A. SEDE COLACEITES</v>
          </cell>
        </row>
        <row r="82">
          <cell r="B82" t="str">
            <v>PRODUCTORA DE CABLES PROCABLES S.A.S.</v>
          </cell>
        </row>
        <row r="83">
          <cell r="B83" t="str">
            <v>PROTELA S.A. SEDE ENGATIVA</v>
          </cell>
        </row>
        <row r="84">
          <cell r="B84" t="str">
            <v>PROTELA S.A. SEDE FONTIBON</v>
          </cell>
        </row>
        <row r="85">
          <cell r="B85" t="str">
            <v>RECONSTRUCTORA DE MOTORES J. HERRERA</v>
          </cell>
        </row>
        <row r="86">
          <cell r="B86" t="str">
            <v>RECUBRIMIENTOS INDUSTRIALES S.A.</v>
          </cell>
        </row>
        <row r="87">
          <cell r="B87" t="str">
            <v>RESTCAFE S.A.S.</v>
          </cell>
        </row>
        <row r="88">
          <cell r="B88" t="str">
            <v>SALITRE PLAZA CENTRO COMERCIAL</v>
          </cell>
        </row>
        <row r="89">
          <cell r="B89" t="str">
            <v xml:space="preserve">SERVIACTIVA CTA </v>
          </cell>
        </row>
        <row r="90">
          <cell r="B90" t="str">
            <v>SISTEMA INTEGRADO DE TRANSPORTE SI99 S.A.</v>
          </cell>
        </row>
        <row r="91">
          <cell r="B91" t="str">
            <v>SISTEMAS OPERATIVOS MOVILES S.A. SOMOS K</v>
          </cell>
        </row>
        <row r="92">
          <cell r="B92" t="str">
            <v>SMURFIT KAPPA CARTÓN DE COLOMBIA S.A.</v>
          </cell>
        </row>
        <row r="93">
          <cell r="B93" t="str">
            <v>SODIMAC COLOMBIA S.A. - HOMECENTER CALIMA</v>
          </cell>
        </row>
        <row r="94">
          <cell r="B94" t="str">
            <v>SODIMAC COLOMBIA S.A. - HOMECENTER CALLE 170</v>
          </cell>
        </row>
        <row r="95">
          <cell r="B95" t="str">
            <v>SODIMAC COLOMBIA S.A. - HOMECENTER CALLE 80</v>
          </cell>
        </row>
        <row r="96">
          <cell r="B96" t="str">
            <v>SODIMAC COLOMBIA S.A. - HOMECENTER CEDRITOS</v>
          </cell>
        </row>
        <row r="97">
          <cell r="B97" t="str">
            <v>SODIMAC COLOMBIA S.A. - HOMECENTER DORADO</v>
          </cell>
        </row>
        <row r="98">
          <cell r="B98" t="str">
            <v>SODIMAC COLOMBIA S.A. - HOMECENTER SUBA</v>
          </cell>
        </row>
        <row r="99">
          <cell r="B99" t="str">
            <v>SODIMAC COLOMBIA S.A. - HOMECENTER SUR</v>
          </cell>
        </row>
        <row r="100">
          <cell r="B100" t="str">
            <v>SUDELEC S.A.</v>
          </cell>
        </row>
        <row r="101">
          <cell r="B101" t="str">
            <v>SYMRISE</v>
          </cell>
        </row>
        <row r="102">
          <cell r="B102" t="str">
            <v>TEAM FOODS COLOMBIA S.A.</v>
          </cell>
        </row>
        <row r="103">
          <cell r="B103" t="str">
            <v>TOXEMENT S.A.</v>
          </cell>
        </row>
        <row r="104">
          <cell r="B104" t="str">
            <v>UNE EPM TELECOMUNICACIONES S.A SEDE CALLE 26</v>
          </cell>
        </row>
        <row r="105">
          <cell r="B105" t="str">
            <v>VILASECA S.A.S.</v>
          </cell>
        </row>
        <row r="106">
          <cell r="B106" t="str">
            <v>YOQUIRE LTDA</v>
          </cell>
        </row>
      </sheetData>
      <sheetData sheetId="1"/>
      <sheetData sheetId="2">
        <row r="13">
          <cell r="D13">
            <v>0</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AAC"/>
      <sheetName val="RANGO"/>
      <sheetName val="CUMPLIMIENTO TRIMESTRES"/>
      <sheetName val="FINAL"/>
      <sheetName val="Hoja3"/>
      <sheetName val="Analisis"/>
      <sheetName val="Hoja4"/>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24"/>
  <sheetViews>
    <sheetView showGridLines="0" tabSelected="1" view="pageBreakPreview" topLeftCell="B1" zoomScaleNormal="100" zoomScaleSheetLayoutView="100" zoomScalePageLayoutView="50" workbookViewId="0">
      <selection activeCell="V37" sqref="V37:V38"/>
    </sheetView>
  </sheetViews>
  <sheetFormatPr baseColWidth="10" defaultColWidth="11.42578125" defaultRowHeight="15" x14ac:dyDescent="0.25"/>
  <cols>
    <col min="1" max="1" width="23.85546875" customWidth="1"/>
    <col min="2" max="2" width="25.85546875" style="24" customWidth="1"/>
    <col min="3" max="3" width="45" style="14" customWidth="1"/>
    <col min="4" max="4" width="33.85546875" style="14" customWidth="1"/>
    <col min="5" max="5" width="30.85546875" style="24" customWidth="1"/>
    <col min="6" max="6" width="19" style="24" customWidth="1"/>
    <col min="7" max="7" width="15.42578125" customWidth="1"/>
    <col min="8" max="8" width="21.140625" customWidth="1"/>
    <col min="9" max="9" width="5" customWidth="1"/>
    <col min="10" max="10" width="4" bestFit="1" customWidth="1"/>
    <col min="11" max="11" width="3.5703125" bestFit="1" customWidth="1"/>
    <col min="12" max="12" width="4.140625" bestFit="1" customWidth="1"/>
    <col min="13" max="13" width="3.7109375" bestFit="1" customWidth="1"/>
    <col min="14" max="14" width="4.28515625" hidden="1" customWidth="1"/>
    <col min="15" max="15" width="3.7109375" hidden="1" customWidth="1"/>
    <col min="16" max="16" width="3.140625" hidden="1" customWidth="1"/>
    <col min="17" max="18" width="4" hidden="1" customWidth="1"/>
    <col min="19" max="19" width="3.5703125" hidden="1" customWidth="1"/>
    <col min="20" max="20" width="4" hidden="1" customWidth="1"/>
    <col min="21" max="21" width="3.5703125" hidden="1" customWidth="1"/>
    <col min="22" max="22" width="55" customWidth="1"/>
    <col min="23" max="23" width="28.5703125" customWidth="1"/>
  </cols>
  <sheetData>
    <row r="1" spans="1:22" x14ac:dyDescent="0.25">
      <c r="A1" s="1"/>
      <c r="B1" s="1"/>
      <c r="C1" s="1"/>
      <c r="D1" s="1"/>
      <c r="E1" s="1"/>
      <c r="F1" s="1"/>
      <c r="G1" s="1"/>
      <c r="H1" s="1"/>
      <c r="I1" s="1"/>
      <c r="J1" s="1"/>
      <c r="K1" s="1"/>
      <c r="L1" s="1"/>
      <c r="M1" s="2"/>
      <c r="N1" s="2"/>
      <c r="O1" s="2"/>
      <c r="P1" s="2"/>
      <c r="Q1" s="2"/>
      <c r="R1" s="2"/>
      <c r="S1" s="2"/>
      <c r="T1" s="2"/>
      <c r="U1" s="2"/>
      <c r="V1" s="24"/>
    </row>
    <row r="2" spans="1:22" x14ac:dyDescent="0.25">
      <c r="A2" s="93"/>
      <c r="B2" s="93"/>
      <c r="C2" s="93"/>
      <c r="D2" s="93"/>
      <c r="E2" s="93"/>
      <c r="F2" s="93"/>
      <c r="G2" s="93"/>
      <c r="H2" s="93"/>
      <c r="I2" s="93"/>
      <c r="J2" s="93"/>
      <c r="K2" s="93"/>
      <c r="L2" s="93"/>
      <c r="M2" s="93"/>
      <c r="N2" s="93"/>
      <c r="O2" s="93"/>
      <c r="P2" s="93"/>
      <c r="Q2" s="93"/>
      <c r="R2" s="93"/>
      <c r="S2" s="93"/>
      <c r="T2" s="93"/>
      <c r="U2" s="93"/>
      <c r="V2" s="93"/>
    </row>
    <row r="3" spans="1:22" ht="23.25" customHeight="1" x14ac:dyDescent="0.35">
      <c r="A3" s="94" t="s">
        <v>0</v>
      </c>
      <c r="B3" s="94"/>
      <c r="C3" s="94"/>
      <c r="D3" s="94"/>
      <c r="E3" s="94"/>
      <c r="F3" s="94"/>
      <c r="G3" s="94"/>
      <c r="H3" s="94"/>
      <c r="I3" s="94"/>
      <c r="J3" s="94"/>
      <c r="K3" s="94"/>
      <c r="L3" s="94"/>
      <c r="M3" s="94"/>
      <c r="N3" s="94"/>
      <c r="O3" s="94"/>
      <c r="P3" s="94"/>
      <c r="Q3" s="94"/>
      <c r="R3" s="94"/>
      <c r="S3" s="94"/>
      <c r="T3" s="94"/>
      <c r="U3" s="94"/>
      <c r="V3" s="94"/>
    </row>
    <row r="4" spans="1:22" ht="23.25" customHeight="1" x14ac:dyDescent="0.35">
      <c r="A4" s="95" t="s">
        <v>1</v>
      </c>
      <c r="B4" s="95"/>
      <c r="C4" s="95"/>
      <c r="D4" s="95"/>
      <c r="E4" s="95"/>
      <c r="F4" s="95"/>
      <c r="G4" s="95"/>
      <c r="H4" s="95"/>
      <c r="I4" s="95"/>
      <c r="J4" s="95"/>
      <c r="K4" s="95"/>
      <c r="L4" s="95"/>
      <c r="M4" s="95"/>
      <c r="N4" s="95"/>
      <c r="O4" s="95"/>
      <c r="P4" s="95"/>
      <c r="Q4" s="95"/>
      <c r="R4" s="95"/>
      <c r="S4" s="95"/>
      <c r="T4" s="95"/>
      <c r="U4" s="95"/>
      <c r="V4" s="95"/>
    </row>
    <row r="5" spans="1:22" ht="23.25" customHeight="1" thickBot="1" x14ac:dyDescent="0.4">
      <c r="A5" s="95" t="s">
        <v>2</v>
      </c>
      <c r="B5" s="95"/>
      <c r="C5" s="95"/>
      <c r="D5" s="95"/>
      <c r="E5" s="95"/>
      <c r="F5" s="95"/>
      <c r="G5" s="95"/>
      <c r="H5" s="95"/>
      <c r="I5" s="95"/>
      <c r="J5" s="95"/>
      <c r="K5" s="95"/>
      <c r="L5" s="95"/>
      <c r="M5" s="95"/>
      <c r="N5" s="95"/>
      <c r="O5" s="95"/>
      <c r="P5" s="95"/>
      <c r="Q5" s="95"/>
      <c r="R5" s="95"/>
      <c r="S5" s="95"/>
      <c r="T5" s="95"/>
      <c r="U5" s="95"/>
      <c r="V5" s="95"/>
    </row>
    <row r="6" spans="1:22" ht="24" thickBot="1" x14ac:dyDescent="0.4">
      <c r="A6" s="15"/>
      <c r="B6" s="15"/>
      <c r="C6" s="15"/>
      <c r="D6" s="35" t="s">
        <v>3</v>
      </c>
      <c r="E6" s="35">
        <v>2021</v>
      </c>
      <c r="F6" s="35"/>
      <c r="G6" s="35"/>
      <c r="H6" s="17"/>
      <c r="I6" s="43"/>
      <c r="J6" s="44"/>
      <c r="K6" s="160" t="s">
        <v>4</v>
      </c>
      <c r="L6" s="161"/>
      <c r="M6" s="161"/>
      <c r="N6" s="161"/>
      <c r="O6" s="161"/>
      <c r="P6" s="161"/>
      <c r="Q6" s="161"/>
      <c r="R6" s="161"/>
      <c r="S6" s="161"/>
      <c r="T6" s="161"/>
      <c r="U6" s="161"/>
      <c r="V6" s="162"/>
    </row>
    <row r="7" spans="1:22" ht="24" customHeight="1" thickBot="1" x14ac:dyDescent="0.4">
      <c r="A7" s="15"/>
      <c r="B7" s="15"/>
      <c r="C7" s="11"/>
      <c r="D7" s="15"/>
      <c r="E7" s="15"/>
      <c r="F7" s="15"/>
      <c r="G7" s="11"/>
      <c r="H7" s="11"/>
      <c r="I7" s="16" t="s">
        <v>5</v>
      </c>
      <c r="J7" s="20"/>
      <c r="K7" s="42"/>
      <c r="L7" s="20"/>
      <c r="M7" s="20"/>
      <c r="N7" s="20"/>
      <c r="O7" s="20"/>
      <c r="P7" s="20"/>
      <c r="Q7" s="20"/>
      <c r="R7" s="20"/>
      <c r="S7" s="20"/>
      <c r="T7" s="20"/>
      <c r="U7" s="20"/>
      <c r="V7" s="20"/>
    </row>
    <row r="8" spans="1:22" ht="15" customHeight="1" x14ac:dyDescent="0.25">
      <c r="A8" s="11"/>
      <c r="B8" s="11"/>
      <c r="C8" s="11"/>
      <c r="D8" s="11"/>
      <c r="E8" s="11"/>
      <c r="F8" s="11"/>
      <c r="G8" s="11"/>
      <c r="H8" s="24"/>
      <c r="I8" s="142" t="s">
        <v>234</v>
      </c>
      <c r="J8" s="143"/>
      <c r="K8" s="143"/>
      <c r="L8" s="143"/>
      <c r="M8" s="143"/>
      <c r="N8" s="143"/>
      <c r="O8" s="143"/>
      <c r="P8" s="143"/>
      <c r="Q8" s="143"/>
      <c r="R8" s="143"/>
      <c r="S8" s="143"/>
      <c r="T8" s="143"/>
      <c r="U8" s="143"/>
      <c r="V8" s="144"/>
    </row>
    <row r="9" spans="1:22" ht="11.25" customHeight="1" thickBot="1" x14ac:dyDescent="0.3">
      <c r="A9" s="18"/>
      <c r="B9" s="18"/>
      <c r="C9" s="18"/>
      <c r="D9" s="18"/>
      <c r="E9" s="18"/>
      <c r="F9" s="18"/>
      <c r="G9" s="18"/>
      <c r="H9" s="24"/>
      <c r="I9" s="145"/>
      <c r="J9" s="146"/>
      <c r="K9" s="146"/>
      <c r="L9" s="146"/>
      <c r="M9" s="146"/>
      <c r="N9" s="146"/>
      <c r="O9" s="146"/>
      <c r="P9" s="146"/>
      <c r="Q9" s="146"/>
      <c r="R9" s="146"/>
      <c r="S9" s="146"/>
      <c r="T9" s="146"/>
      <c r="U9" s="146"/>
      <c r="V9" s="147"/>
    </row>
    <row r="10" spans="1:22" ht="16.5" thickBot="1" x14ac:dyDescent="0.3">
      <c r="A10" s="137" t="s">
        <v>6</v>
      </c>
      <c r="B10" s="138"/>
      <c r="C10" s="138"/>
      <c r="D10" s="138"/>
      <c r="E10" s="138"/>
      <c r="F10" s="138"/>
      <c r="G10" s="139"/>
      <c r="H10" s="24"/>
      <c r="I10" s="148"/>
      <c r="J10" s="149"/>
      <c r="K10" s="149"/>
      <c r="L10" s="149"/>
      <c r="M10" s="149"/>
      <c r="N10" s="149"/>
      <c r="O10" s="149"/>
      <c r="P10" s="149"/>
      <c r="Q10" s="149"/>
      <c r="R10" s="149"/>
      <c r="S10" s="149"/>
      <c r="T10" s="149"/>
      <c r="U10" s="149"/>
      <c r="V10" s="150"/>
    </row>
    <row r="11" spans="1:22" ht="16.5" customHeight="1" x14ac:dyDescent="0.25">
      <c r="A11" s="128" t="s">
        <v>7</v>
      </c>
      <c r="B11" s="129"/>
      <c r="C11" s="129"/>
      <c r="D11" s="129"/>
      <c r="E11" s="129"/>
      <c r="F11" s="129"/>
      <c r="G11" s="130"/>
      <c r="H11" s="24"/>
      <c r="I11" s="17" t="s">
        <v>8</v>
      </c>
      <c r="J11" s="17"/>
      <c r="K11" s="24"/>
      <c r="L11" s="17"/>
      <c r="M11" s="17"/>
      <c r="N11" s="18"/>
      <c r="O11" s="16"/>
      <c r="P11" s="19"/>
      <c r="Q11" s="19"/>
      <c r="R11" s="19"/>
      <c r="S11" s="19"/>
      <c r="T11" s="19"/>
      <c r="U11" s="19"/>
      <c r="V11" s="19"/>
    </row>
    <row r="12" spans="1:22" ht="15" customHeight="1" thickBot="1" x14ac:dyDescent="0.3">
      <c r="A12" s="131"/>
      <c r="B12" s="132"/>
      <c r="C12" s="132"/>
      <c r="D12" s="132"/>
      <c r="E12" s="132"/>
      <c r="F12" s="132"/>
      <c r="G12" s="133"/>
      <c r="H12" s="24"/>
      <c r="I12" s="17" t="s">
        <v>5</v>
      </c>
      <c r="J12" s="24"/>
      <c r="K12" s="19"/>
      <c r="L12" s="19"/>
      <c r="M12" s="19"/>
      <c r="N12" s="17"/>
      <c r="O12" s="19"/>
      <c r="P12" s="19"/>
      <c r="Q12" s="19"/>
      <c r="R12" s="19"/>
      <c r="S12" s="19"/>
      <c r="T12" s="19"/>
      <c r="U12" s="19"/>
      <c r="V12" s="19"/>
    </row>
    <row r="13" spans="1:22" ht="15" customHeight="1" x14ac:dyDescent="0.25">
      <c r="A13" s="131"/>
      <c r="B13" s="132"/>
      <c r="C13" s="132"/>
      <c r="D13" s="132"/>
      <c r="E13" s="132"/>
      <c r="F13" s="132"/>
      <c r="G13" s="133"/>
      <c r="H13" s="24"/>
      <c r="I13" s="142" t="s">
        <v>238</v>
      </c>
      <c r="J13" s="143"/>
      <c r="K13" s="143"/>
      <c r="L13" s="143"/>
      <c r="M13" s="143"/>
      <c r="N13" s="143"/>
      <c r="O13" s="143"/>
      <c r="P13" s="143"/>
      <c r="Q13" s="143"/>
      <c r="R13" s="143"/>
      <c r="S13" s="143"/>
      <c r="T13" s="143"/>
      <c r="U13" s="143"/>
      <c r="V13" s="144"/>
    </row>
    <row r="14" spans="1:22" ht="15" customHeight="1" x14ac:dyDescent="0.25">
      <c r="A14" s="131"/>
      <c r="B14" s="132"/>
      <c r="C14" s="132"/>
      <c r="D14" s="132"/>
      <c r="E14" s="132"/>
      <c r="F14" s="132"/>
      <c r="G14" s="133"/>
      <c r="H14" s="24"/>
      <c r="I14" s="145"/>
      <c r="J14" s="146"/>
      <c r="K14" s="146"/>
      <c r="L14" s="146"/>
      <c r="M14" s="146"/>
      <c r="N14" s="146"/>
      <c r="O14" s="146"/>
      <c r="P14" s="146"/>
      <c r="Q14" s="146"/>
      <c r="R14" s="146"/>
      <c r="S14" s="146"/>
      <c r="T14" s="146"/>
      <c r="U14" s="146"/>
      <c r="V14" s="147"/>
    </row>
    <row r="15" spans="1:22" ht="18.75" customHeight="1" thickBot="1" x14ac:dyDescent="0.3">
      <c r="A15" s="134"/>
      <c r="B15" s="135"/>
      <c r="C15" s="135"/>
      <c r="D15" s="135"/>
      <c r="E15" s="135"/>
      <c r="F15" s="135"/>
      <c r="G15" s="136"/>
      <c r="H15" s="24"/>
      <c r="I15" s="148"/>
      <c r="J15" s="149"/>
      <c r="K15" s="149"/>
      <c r="L15" s="149"/>
      <c r="M15" s="149"/>
      <c r="N15" s="149"/>
      <c r="O15" s="149"/>
      <c r="P15" s="149"/>
      <c r="Q15" s="149"/>
      <c r="R15" s="149"/>
      <c r="S15" s="149"/>
      <c r="T15" s="149"/>
      <c r="U15" s="149"/>
      <c r="V15" s="150"/>
    </row>
    <row r="16" spans="1:22" ht="15.75" x14ac:dyDescent="0.25">
      <c r="A16" s="5"/>
      <c r="B16" s="5"/>
      <c r="C16" s="5"/>
      <c r="D16" s="5"/>
      <c r="E16" s="5"/>
      <c r="F16" s="5"/>
      <c r="G16" s="5"/>
      <c r="H16" s="24"/>
      <c r="I16" s="45" t="s">
        <v>9</v>
      </c>
      <c r="J16" s="46"/>
      <c r="K16" s="47"/>
      <c r="L16" s="47"/>
      <c r="M16" s="47"/>
      <c r="N16" s="141"/>
      <c r="O16" s="141"/>
      <c r="P16" s="141"/>
      <c r="Q16" s="141"/>
      <c r="R16" s="141"/>
      <c r="S16" s="141"/>
      <c r="T16" s="141"/>
      <c r="U16" s="141"/>
      <c r="V16" s="141"/>
    </row>
    <row r="17" spans="1:23" ht="15.75" thickBot="1" x14ac:dyDescent="0.3">
      <c r="A17" s="8"/>
      <c r="B17" s="8"/>
      <c r="C17" s="8"/>
      <c r="D17" s="8"/>
      <c r="E17" s="8"/>
      <c r="F17" s="8"/>
      <c r="G17" s="7"/>
      <c r="H17" s="7"/>
      <c r="I17" s="7"/>
      <c r="J17" s="7"/>
      <c r="K17" s="6"/>
      <c r="L17" s="6"/>
      <c r="M17" s="7"/>
      <c r="N17" s="7"/>
      <c r="O17" s="7"/>
      <c r="P17" s="7"/>
      <c r="Q17" s="7"/>
      <c r="R17" s="7"/>
      <c r="S17" s="7"/>
      <c r="T17" s="7"/>
      <c r="U17" s="7"/>
      <c r="V17" s="24"/>
    </row>
    <row r="18" spans="1:23" ht="54" customHeight="1" thickBot="1" x14ac:dyDescent="0.3">
      <c r="A18" s="25" t="s">
        <v>10</v>
      </c>
      <c r="B18" s="26" t="s">
        <v>11</v>
      </c>
      <c r="C18" s="26" t="s">
        <v>12</v>
      </c>
      <c r="D18" s="26" t="s">
        <v>13</v>
      </c>
      <c r="E18" s="26" t="s">
        <v>14</v>
      </c>
      <c r="F18" s="26" t="s">
        <v>15</v>
      </c>
      <c r="G18" s="26" t="s">
        <v>16</v>
      </c>
      <c r="H18" s="26" t="s">
        <v>17</v>
      </c>
      <c r="I18" s="26"/>
      <c r="J18" s="27" t="s">
        <v>18</v>
      </c>
      <c r="K18" s="27" t="s">
        <v>19</v>
      </c>
      <c r="L18" s="27" t="s">
        <v>20</v>
      </c>
      <c r="M18" s="27" t="s">
        <v>21</v>
      </c>
      <c r="N18" s="27" t="s">
        <v>22</v>
      </c>
      <c r="O18" s="27" t="s">
        <v>23</v>
      </c>
      <c r="P18" s="27" t="s">
        <v>24</v>
      </c>
      <c r="Q18" s="27" t="s">
        <v>25</v>
      </c>
      <c r="R18" s="27" t="s">
        <v>26</v>
      </c>
      <c r="S18" s="27" t="s">
        <v>27</v>
      </c>
      <c r="T18" s="27" t="s">
        <v>28</v>
      </c>
      <c r="U18" s="27" t="s">
        <v>29</v>
      </c>
      <c r="V18" s="28" t="s">
        <v>237</v>
      </c>
      <c r="W18" s="28" t="s">
        <v>274</v>
      </c>
    </row>
    <row r="19" spans="1:23" s="29" customFormat="1" ht="30.75" customHeight="1" x14ac:dyDescent="0.25">
      <c r="A19" s="158" t="s">
        <v>30</v>
      </c>
      <c r="B19" s="151" t="s">
        <v>31</v>
      </c>
      <c r="C19" s="112" t="s">
        <v>32</v>
      </c>
      <c r="D19" s="140" t="s">
        <v>33</v>
      </c>
      <c r="E19" s="153" t="s">
        <v>34</v>
      </c>
      <c r="F19" s="153" t="s">
        <v>35</v>
      </c>
      <c r="G19" s="82" t="s">
        <v>36</v>
      </c>
      <c r="H19" s="156"/>
      <c r="I19" s="62" t="s">
        <v>37</v>
      </c>
      <c r="J19" s="63"/>
      <c r="K19" s="63"/>
      <c r="L19" s="63"/>
      <c r="M19" s="63"/>
      <c r="N19" s="63"/>
      <c r="O19" s="63">
        <v>1</v>
      </c>
      <c r="P19" s="63"/>
      <c r="Q19" s="63"/>
      <c r="R19" s="63"/>
      <c r="S19" s="63"/>
      <c r="T19" s="63"/>
      <c r="U19" s="63"/>
      <c r="V19" s="96"/>
      <c r="W19" s="96"/>
    </row>
    <row r="20" spans="1:23" s="29" customFormat="1" ht="34.5" customHeight="1" thickBot="1" x14ac:dyDescent="0.3">
      <c r="A20" s="126"/>
      <c r="B20" s="152"/>
      <c r="C20" s="112"/>
      <c r="D20" s="140"/>
      <c r="E20" s="154"/>
      <c r="F20" s="154"/>
      <c r="G20" s="83"/>
      <c r="H20" s="157"/>
      <c r="I20" s="40" t="s">
        <v>38</v>
      </c>
      <c r="J20" s="41"/>
      <c r="K20" s="41"/>
      <c r="L20" s="41"/>
      <c r="M20" s="41"/>
      <c r="N20" s="41"/>
      <c r="O20" s="41"/>
      <c r="P20" s="41"/>
      <c r="Q20" s="41"/>
      <c r="R20" s="41"/>
      <c r="S20" s="41"/>
      <c r="T20" s="41"/>
      <c r="U20" s="41"/>
      <c r="V20" s="91"/>
      <c r="W20" s="91"/>
    </row>
    <row r="21" spans="1:23" s="29" customFormat="1" ht="31.5" customHeight="1" x14ac:dyDescent="0.25">
      <c r="A21" s="126"/>
      <c r="B21" s="152"/>
      <c r="C21" s="112" t="s">
        <v>39</v>
      </c>
      <c r="D21" s="140" t="s">
        <v>40</v>
      </c>
      <c r="E21" s="155" t="s">
        <v>235</v>
      </c>
      <c r="F21" s="154" t="s">
        <v>35</v>
      </c>
      <c r="G21" s="82" t="s">
        <v>36</v>
      </c>
      <c r="H21" s="157"/>
      <c r="I21" s="57" t="s">
        <v>37</v>
      </c>
      <c r="J21" s="58"/>
      <c r="K21" s="58"/>
      <c r="L21" s="58"/>
      <c r="M21" s="58"/>
      <c r="N21" s="58"/>
      <c r="O21" s="58"/>
      <c r="P21" s="58">
        <v>1</v>
      </c>
      <c r="Q21" s="58"/>
      <c r="R21" s="58"/>
      <c r="S21" s="58"/>
      <c r="T21" s="58"/>
      <c r="U21" s="58"/>
      <c r="V21" s="90" t="s">
        <v>293</v>
      </c>
      <c r="W21" s="90"/>
    </row>
    <row r="22" spans="1:23" s="29" customFormat="1" ht="49.5" customHeight="1" x14ac:dyDescent="0.25">
      <c r="A22" s="126"/>
      <c r="B22" s="152"/>
      <c r="C22" s="112"/>
      <c r="D22" s="140"/>
      <c r="E22" s="155"/>
      <c r="F22" s="154"/>
      <c r="G22" s="83"/>
      <c r="H22" s="157"/>
      <c r="I22" s="40" t="s">
        <v>38</v>
      </c>
      <c r="J22" s="41"/>
      <c r="K22" s="41"/>
      <c r="L22" s="41"/>
      <c r="M22" s="41"/>
      <c r="N22" s="41"/>
      <c r="O22" s="41"/>
      <c r="P22" s="41"/>
      <c r="Q22" s="41"/>
      <c r="R22" s="41"/>
      <c r="S22" s="41"/>
      <c r="T22" s="41"/>
      <c r="U22" s="41"/>
      <c r="V22" s="91"/>
      <c r="W22" s="91"/>
    </row>
    <row r="23" spans="1:23" s="29" customFormat="1" ht="38.25" customHeight="1" x14ac:dyDescent="0.25">
      <c r="A23" s="126"/>
      <c r="B23" s="152" t="s">
        <v>41</v>
      </c>
      <c r="C23" s="112" t="s">
        <v>42</v>
      </c>
      <c r="D23" s="140" t="s">
        <v>43</v>
      </c>
      <c r="E23" s="155" t="s">
        <v>280</v>
      </c>
      <c r="F23" s="154" t="s">
        <v>35</v>
      </c>
      <c r="G23" s="159" t="s">
        <v>36</v>
      </c>
      <c r="H23" s="157"/>
      <c r="I23" s="57" t="s">
        <v>37</v>
      </c>
      <c r="J23" s="58">
        <v>1</v>
      </c>
      <c r="K23" s="58"/>
      <c r="L23" s="58"/>
      <c r="M23" s="58"/>
      <c r="N23" s="58"/>
      <c r="O23" s="58"/>
      <c r="P23" s="58">
        <v>1</v>
      </c>
      <c r="Q23" s="58"/>
      <c r="R23" s="58"/>
      <c r="S23" s="58"/>
      <c r="T23" s="58"/>
      <c r="U23" s="58"/>
      <c r="V23" s="110" t="s">
        <v>276</v>
      </c>
      <c r="W23" s="195" t="s">
        <v>281</v>
      </c>
    </row>
    <row r="24" spans="1:23" s="29" customFormat="1" ht="58.5" customHeight="1" x14ac:dyDescent="0.25">
      <c r="A24" s="126"/>
      <c r="B24" s="152"/>
      <c r="C24" s="112"/>
      <c r="D24" s="140"/>
      <c r="E24" s="155"/>
      <c r="F24" s="154"/>
      <c r="G24" s="159"/>
      <c r="H24" s="157"/>
      <c r="I24" s="40" t="s">
        <v>38</v>
      </c>
      <c r="J24" s="41">
        <v>1</v>
      </c>
      <c r="K24" s="41"/>
      <c r="L24" s="41"/>
      <c r="M24" s="41"/>
      <c r="N24" s="41"/>
      <c r="O24" s="41"/>
      <c r="P24" s="41"/>
      <c r="Q24" s="41"/>
      <c r="R24" s="41"/>
      <c r="S24" s="41"/>
      <c r="T24" s="41"/>
      <c r="U24" s="41"/>
      <c r="V24" s="110"/>
      <c r="W24" s="195"/>
    </row>
    <row r="25" spans="1:23" s="29" customFormat="1" ht="55.5" customHeight="1" x14ac:dyDescent="0.25">
      <c r="A25" s="126"/>
      <c r="B25" s="120" t="s">
        <v>44</v>
      </c>
      <c r="C25" s="112" t="s">
        <v>45</v>
      </c>
      <c r="D25" s="140" t="s">
        <v>326</v>
      </c>
      <c r="E25" s="106" t="s">
        <v>46</v>
      </c>
      <c r="F25" s="106" t="s">
        <v>35</v>
      </c>
      <c r="G25" s="106" t="s">
        <v>36</v>
      </c>
      <c r="H25" s="127"/>
      <c r="I25" s="57" t="s">
        <v>37</v>
      </c>
      <c r="J25" s="58">
        <v>1</v>
      </c>
      <c r="K25" s="58"/>
      <c r="L25" s="58"/>
      <c r="M25" s="58"/>
      <c r="N25" s="58"/>
      <c r="O25" s="58"/>
      <c r="P25" s="58">
        <v>1</v>
      </c>
      <c r="Q25" s="58"/>
      <c r="R25" s="58"/>
      <c r="S25" s="58"/>
      <c r="T25" s="58"/>
      <c r="U25" s="58"/>
      <c r="V25" s="110" t="s">
        <v>284</v>
      </c>
      <c r="W25" s="195" t="s">
        <v>277</v>
      </c>
    </row>
    <row r="26" spans="1:23" s="29" customFormat="1" ht="50.25" customHeight="1" x14ac:dyDescent="0.25">
      <c r="A26" s="126"/>
      <c r="B26" s="120"/>
      <c r="C26" s="112"/>
      <c r="D26" s="140"/>
      <c r="E26" s="106"/>
      <c r="F26" s="106"/>
      <c r="G26" s="106"/>
      <c r="H26" s="127"/>
      <c r="I26" s="41" t="s">
        <v>38</v>
      </c>
      <c r="J26" s="41">
        <v>1</v>
      </c>
      <c r="K26" s="41"/>
      <c r="L26" s="41"/>
      <c r="M26" s="41"/>
      <c r="N26" s="41"/>
      <c r="O26" s="41"/>
      <c r="P26" s="41"/>
      <c r="Q26" s="41"/>
      <c r="R26" s="41"/>
      <c r="S26" s="41"/>
      <c r="T26" s="41"/>
      <c r="U26" s="41"/>
      <c r="V26" s="110"/>
      <c r="W26" s="195"/>
    </row>
    <row r="27" spans="1:23" s="29" customFormat="1" ht="39" customHeight="1" x14ac:dyDescent="0.25">
      <c r="A27" s="126"/>
      <c r="B27" s="120"/>
      <c r="C27" s="112" t="s">
        <v>47</v>
      </c>
      <c r="D27" s="140" t="s">
        <v>325</v>
      </c>
      <c r="E27" s="106" t="s">
        <v>48</v>
      </c>
      <c r="F27" s="106" t="s">
        <v>35</v>
      </c>
      <c r="G27" s="106" t="s">
        <v>36</v>
      </c>
      <c r="H27" s="127"/>
      <c r="I27" s="57" t="s">
        <v>37</v>
      </c>
      <c r="J27" s="58">
        <v>1</v>
      </c>
      <c r="K27" s="58"/>
      <c r="L27" s="58"/>
      <c r="M27" s="58"/>
      <c r="N27" s="58"/>
      <c r="O27" s="58"/>
      <c r="P27" s="58">
        <v>1</v>
      </c>
      <c r="Q27" s="58"/>
      <c r="R27" s="58"/>
      <c r="S27" s="58"/>
      <c r="T27" s="58"/>
      <c r="U27" s="58"/>
      <c r="V27" s="90" t="s">
        <v>278</v>
      </c>
      <c r="W27" s="195" t="s">
        <v>277</v>
      </c>
    </row>
    <row r="28" spans="1:23" s="29" customFormat="1" ht="44.25" customHeight="1" x14ac:dyDescent="0.25">
      <c r="A28" s="126"/>
      <c r="B28" s="120"/>
      <c r="C28" s="112"/>
      <c r="D28" s="140"/>
      <c r="E28" s="106"/>
      <c r="F28" s="106"/>
      <c r="G28" s="106"/>
      <c r="H28" s="127"/>
      <c r="I28" s="41" t="s">
        <v>38</v>
      </c>
      <c r="J28" s="41">
        <v>1</v>
      </c>
      <c r="K28" s="41"/>
      <c r="L28" s="41"/>
      <c r="M28" s="41"/>
      <c r="N28" s="41"/>
      <c r="O28" s="41"/>
      <c r="P28" s="41"/>
      <c r="Q28" s="41"/>
      <c r="R28" s="41"/>
      <c r="S28" s="41"/>
      <c r="T28" s="41"/>
      <c r="U28" s="41"/>
      <c r="V28" s="91"/>
      <c r="W28" s="195"/>
    </row>
    <row r="29" spans="1:23" s="29" customFormat="1" ht="53.25" customHeight="1" x14ac:dyDescent="0.25">
      <c r="A29" s="126"/>
      <c r="B29" s="120" t="s">
        <v>49</v>
      </c>
      <c r="C29" s="112" t="s">
        <v>50</v>
      </c>
      <c r="D29" s="106" t="s">
        <v>51</v>
      </c>
      <c r="E29" s="106" t="s">
        <v>52</v>
      </c>
      <c r="F29" s="106" t="s">
        <v>53</v>
      </c>
      <c r="G29" s="106" t="s">
        <v>54</v>
      </c>
      <c r="H29" s="103"/>
      <c r="I29" s="58" t="s">
        <v>37</v>
      </c>
      <c r="J29" s="58"/>
      <c r="K29" s="58"/>
      <c r="L29" s="58"/>
      <c r="M29" s="58">
        <v>1</v>
      </c>
      <c r="N29" s="58"/>
      <c r="O29" s="58"/>
      <c r="P29" s="58"/>
      <c r="Q29" s="58">
        <v>1</v>
      </c>
      <c r="R29" s="58"/>
      <c r="S29" s="58"/>
      <c r="T29" s="58"/>
      <c r="U29" s="58">
        <v>1</v>
      </c>
      <c r="V29" s="90" t="s">
        <v>279</v>
      </c>
      <c r="W29" s="195" t="s">
        <v>282</v>
      </c>
    </row>
    <row r="30" spans="1:23" s="29" customFormat="1" ht="52.5" customHeight="1" x14ac:dyDescent="0.25">
      <c r="A30" s="126"/>
      <c r="B30" s="120"/>
      <c r="C30" s="112"/>
      <c r="D30" s="106"/>
      <c r="E30" s="106"/>
      <c r="F30" s="106"/>
      <c r="G30" s="106"/>
      <c r="H30" s="104"/>
      <c r="I30" s="40" t="s">
        <v>38</v>
      </c>
      <c r="J30" s="41"/>
      <c r="K30" s="41"/>
      <c r="L30" s="41"/>
      <c r="M30" s="41">
        <v>1</v>
      </c>
      <c r="N30" s="41"/>
      <c r="O30" s="41"/>
      <c r="P30" s="41"/>
      <c r="Q30" s="41"/>
      <c r="R30" s="41"/>
      <c r="S30" s="41"/>
      <c r="T30" s="41"/>
      <c r="U30" s="41"/>
      <c r="V30" s="91"/>
      <c r="W30" s="195"/>
    </row>
    <row r="31" spans="1:23" s="29" customFormat="1" ht="38.25" customHeight="1" x14ac:dyDescent="0.25">
      <c r="A31" s="126"/>
      <c r="B31" s="120" t="s">
        <v>55</v>
      </c>
      <c r="C31" s="112" t="s">
        <v>56</v>
      </c>
      <c r="D31" s="109" t="s">
        <v>57</v>
      </c>
      <c r="E31" s="194" t="s">
        <v>283</v>
      </c>
      <c r="F31" s="106" t="s">
        <v>58</v>
      </c>
      <c r="G31" s="106" t="s">
        <v>59</v>
      </c>
      <c r="H31" s="127"/>
      <c r="I31" s="57" t="s">
        <v>37</v>
      </c>
      <c r="J31" s="58"/>
      <c r="K31" s="58"/>
      <c r="L31" s="58"/>
      <c r="M31" s="58">
        <v>1</v>
      </c>
      <c r="N31" s="58"/>
      <c r="O31" s="58"/>
      <c r="P31" s="58"/>
      <c r="Q31" s="58">
        <v>1</v>
      </c>
      <c r="R31" s="58"/>
      <c r="S31" s="58"/>
      <c r="T31" s="58"/>
      <c r="U31" s="58">
        <v>1</v>
      </c>
      <c r="V31" s="110" t="s">
        <v>294</v>
      </c>
      <c r="W31" s="195" t="s">
        <v>295</v>
      </c>
    </row>
    <row r="32" spans="1:23" s="29" customFormat="1" ht="40.5" customHeight="1" x14ac:dyDescent="0.25">
      <c r="A32" s="126"/>
      <c r="B32" s="120"/>
      <c r="C32" s="112"/>
      <c r="D32" s="109"/>
      <c r="E32" s="194"/>
      <c r="F32" s="106"/>
      <c r="G32" s="106"/>
      <c r="H32" s="127"/>
      <c r="I32" s="40" t="s">
        <v>38</v>
      </c>
      <c r="J32" s="41"/>
      <c r="K32" s="41"/>
      <c r="L32" s="41"/>
      <c r="M32" s="41">
        <v>1</v>
      </c>
      <c r="N32" s="41"/>
      <c r="O32" s="41"/>
      <c r="P32" s="41"/>
      <c r="Q32" s="41"/>
      <c r="R32" s="41"/>
      <c r="S32" s="41"/>
      <c r="T32" s="41"/>
      <c r="U32" s="41"/>
      <c r="V32" s="110"/>
      <c r="W32" s="195"/>
    </row>
    <row r="33" spans="1:23" s="29" customFormat="1" ht="110.25" customHeight="1" x14ac:dyDescent="0.25">
      <c r="A33" s="126" t="s">
        <v>60</v>
      </c>
      <c r="B33" s="120" t="s">
        <v>61</v>
      </c>
      <c r="C33" s="112" t="s">
        <v>62</v>
      </c>
      <c r="D33" s="109" t="s">
        <v>63</v>
      </c>
      <c r="E33" s="106" t="s">
        <v>64</v>
      </c>
      <c r="F33" s="106" t="s">
        <v>65</v>
      </c>
      <c r="G33" s="106" t="s">
        <v>66</v>
      </c>
      <c r="H33" s="127"/>
      <c r="I33" s="57" t="s">
        <v>37</v>
      </c>
      <c r="J33" s="58"/>
      <c r="K33" s="58"/>
      <c r="L33" s="58"/>
      <c r="M33" s="58">
        <v>1</v>
      </c>
      <c r="N33" s="58"/>
      <c r="O33" s="58"/>
      <c r="P33" s="58"/>
      <c r="Q33" s="58">
        <v>1</v>
      </c>
      <c r="R33" s="58"/>
      <c r="S33" s="58"/>
      <c r="T33" s="58"/>
      <c r="U33" s="58">
        <v>1</v>
      </c>
      <c r="V33" s="110" t="s">
        <v>296</v>
      </c>
      <c r="W33" s="195" t="s">
        <v>297</v>
      </c>
    </row>
    <row r="34" spans="1:23" s="29" customFormat="1" ht="122.25" customHeight="1" x14ac:dyDescent="0.25">
      <c r="A34" s="126"/>
      <c r="B34" s="120"/>
      <c r="C34" s="112"/>
      <c r="D34" s="109"/>
      <c r="E34" s="106"/>
      <c r="F34" s="106"/>
      <c r="G34" s="106"/>
      <c r="H34" s="127"/>
      <c r="I34" s="40" t="s">
        <v>38</v>
      </c>
      <c r="J34" s="41"/>
      <c r="K34" s="41"/>
      <c r="L34" s="41"/>
      <c r="M34" s="41">
        <v>1</v>
      </c>
      <c r="N34" s="41"/>
      <c r="O34" s="41"/>
      <c r="P34" s="41"/>
      <c r="Q34" s="41"/>
      <c r="R34" s="41"/>
      <c r="S34" s="41"/>
      <c r="T34" s="41"/>
      <c r="U34" s="41"/>
      <c r="V34" s="110"/>
      <c r="W34" s="195"/>
    </row>
    <row r="35" spans="1:23" s="32" customFormat="1" ht="114" customHeight="1" x14ac:dyDescent="0.25">
      <c r="A35" s="126"/>
      <c r="B35" s="120"/>
      <c r="C35" s="112" t="s">
        <v>227</v>
      </c>
      <c r="D35" s="109" t="s">
        <v>63</v>
      </c>
      <c r="E35" s="106" t="s">
        <v>64</v>
      </c>
      <c r="F35" s="106" t="s">
        <v>67</v>
      </c>
      <c r="G35" s="106" t="s">
        <v>68</v>
      </c>
      <c r="H35" s="193"/>
      <c r="I35" s="58" t="s">
        <v>37</v>
      </c>
      <c r="J35" s="58"/>
      <c r="K35" s="58"/>
      <c r="L35" s="58"/>
      <c r="M35" s="58">
        <v>1</v>
      </c>
      <c r="N35" s="58"/>
      <c r="O35" s="58"/>
      <c r="P35" s="58"/>
      <c r="Q35" s="58">
        <v>1</v>
      </c>
      <c r="R35" s="58"/>
      <c r="S35" s="58"/>
      <c r="T35" s="58"/>
      <c r="U35" s="58">
        <v>1</v>
      </c>
      <c r="V35" s="192" t="s">
        <v>285</v>
      </c>
      <c r="W35" s="92" t="s">
        <v>286</v>
      </c>
    </row>
    <row r="36" spans="1:23" s="32" customFormat="1" ht="154.5" customHeight="1" x14ac:dyDescent="0.25">
      <c r="A36" s="126"/>
      <c r="B36" s="120"/>
      <c r="C36" s="112"/>
      <c r="D36" s="109"/>
      <c r="E36" s="106"/>
      <c r="F36" s="106"/>
      <c r="G36" s="106"/>
      <c r="H36" s="193"/>
      <c r="I36" s="40" t="s">
        <v>38</v>
      </c>
      <c r="J36" s="41"/>
      <c r="K36" s="41"/>
      <c r="L36" s="41"/>
      <c r="M36" s="41">
        <v>1</v>
      </c>
      <c r="N36" s="41"/>
      <c r="O36" s="41"/>
      <c r="P36" s="41"/>
      <c r="Q36" s="41"/>
      <c r="R36" s="41"/>
      <c r="S36" s="41"/>
      <c r="T36" s="41"/>
      <c r="U36" s="41"/>
      <c r="V36" s="192"/>
      <c r="W36" s="92"/>
    </row>
    <row r="37" spans="1:23" s="29" customFormat="1" ht="59.25" customHeight="1" x14ac:dyDescent="0.25">
      <c r="A37" s="126"/>
      <c r="B37" s="120"/>
      <c r="C37" s="112" t="s">
        <v>275</v>
      </c>
      <c r="D37" s="109" t="s">
        <v>63</v>
      </c>
      <c r="E37" s="106" t="s">
        <v>64</v>
      </c>
      <c r="F37" s="106" t="s">
        <v>69</v>
      </c>
      <c r="G37" s="106" t="s">
        <v>36</v>
      </c>
      <c r="H37" s="127"/>
      <c r="I37" s="57" t="s">
        <v>37</v>
      </c>
      <c r="J37" s="58"/>
      <c r="K37" s="58"/>
      <c r="L37" s="58"/>
      <c r="M37" s="58">
        <v>1</v>
      </c>
      <c r="N37" s="58"/>
      <c r="O37" s="58"/>
      <c r="P37" s="58"/>
      <c r="Q37" s="58">
        <v>1</v>
      </c>
      <c r="R37" s="58"/>
      <c r="S37" s="58"/>
      <c r="T37" s="58"/>
      <c r="U37" s="58">
        <v>1</v>
      </c>
      <c r="V37" s="110" t="s">
        <v>327</v>
      </c>
      <c r="W37" s="92" t="s">
        <v>277</v>
      </c>
    </row>
    <row r="38" spans="1:23" s="29" customFormat="1" ht="46.5" customHeight="1" x14ac:dyDescent="0.25">
      <c r="A38" s="126"/>
      <c r="B38" s="120"/>
      <c r="C38" s="112"/>
      <c r="D38" s="109"/>
      <c r="E38" s="106"/>
      <c r="F38" s="106"/>
      <c r="G38" s="106"/>
      <c r="H38" s="127"/>
      <c r="I38" s="40" t="s">
        <v>38</v>
      </c>
      <c r="J38" s="41"/>
      <c r="K38" s="41"/>
      <c r="L38" s="41"/>
      <c r="M38" s="41">
        <v>1</v>
      </c>
      <c r="N38" s="41"/>
      <c r="O38" s="41"/>
      <c r="P38" s="41"/>
      <c r="Q38" s="41"/>
      <c r="R38" s="41"/>
      <c r="S38" s="41"/>
      <c r="T38" s="41"/>
      <c r="U38" s="41"/>
      <c r="V38" s="110"/>
      <c r="W38" s="92"/>
    </row>
    <row r="39" spans="1:23" s="29" customFormat="1" ht="35.25" customHeight="1" x14ac:dyDescent="0.25">
      <c r="A39" s="126"/>
      <c r="B39" s="120"/>
      <c r="C39" s="112" t="s">
        <v>298</v>
      </c>
      <c r="D39" s="109" t="s">
        <v>63</v>
      </c>
      <c r="E39" s="106" t="s">
        <v>299</v>
      </c>
      <c r="F39" s="106" t="s">
        <v>70</v>
      </c>
      <c r="G39" s="106" t="s">
        <v>71</v>
      </c>
      <c r="H39" s="127"/>
      <c r="I39" s="57" t="s">
        <v>37</v>
      </c>
      <c r="J39" s="58"/>
      <c r="K39" s="58"/>
      <c r="L39" s="58"/>
      <c r="M39" s="58">
        <v>1</v>
      </c>
      <c r="N39" s="58"/>
      <c r="O39" s="58"/>
      <c r="P39" s="58"/>
      <c r="Q39" s="58">
        <v>1</v>
      </c>
      <c r="R39" s="58"/>
      <c r="S39" s="58"/>
      <c r="T39" s="58"/>
      <c r="U39" s="58">
        <v>1</v>
      </c>
      <c r="V39" s="110" t="s">
        <v>300</v>
      </c>
      <c r="W39" s="110" t="s">
        <v>301</v>
      </c>
    </row>
    <row r="40" spans="1:23" s="29" customFormat="1" ht="42" customHeight="1" x14ac:dyDescent="0.25">
      <c r="A40" s="126"/>
      <c r="B40" s="120"/>
      <c r="C40" s="112"/>
      <c r="D40" s="109"/>
      <c r="E40" s="106"/>
      <c r="F40" s="106"/>
      <c r="G40" s="106"/>
      <c r="H40" s="127"/>
      <c r="I40" s="40" t="s">
        <v>38</v>
      </c>
      <c r="J40" s="41"/>
      <c r="K40" s="41"/>
      <c r="L40" s="41"/>
      <c r="M40" s="41">
        <v>1</v>
      </c>
      <c r="N40" s="41"/>
      <c r="O40" s="41"/>
      <c r="P40" s="41"/>
      <c r="Q40" s="41"/>
      <c r="R40" s="41"/>
      <c r="S40" s="41"/>
      <c r="T40" s="41"/>
      <c r="U40" s="41"/>
      <c r="V40" s="110"/>
      <c r="W40" s="110"/>
    </row>
    <row r="41" spans="1:23" ht="38.25" customHeight="1" x14ac:dyDescent="0.25">
      <c r="A41" s="126"/>
      <c r="B41" s="120"/>
      <c r="C41" s="112" t="s">
        <v>302</v>
      </c>
      <c r="D41" s="109" t="s">
        <v>63</v>
      </c>
      <c r="E41" s="106" t="s">
        <v>64</v>
      </c>
      <c r="F41" s="106" t="s">
        <v>58</v>
      </c>
      <c r="G41" s="106" t="s">
        <v>59</v>
      </c>
      <c r="H41" s="127"/>
      <c r="I41" s="57" t="s">
        <v>37</v>
      </c>
      <c r="J41" s="58"/>
      <c r="K41" s="58"/>
      <c r="L41" s="58"/>
      <c r="M41" s="58">
        <v>1</v>
      </c>
      <c r="N41" s="58"/>
      <c r="O41" s="58"/>
      <c r="P41" s="58"/>
      <c r="Q41" s="58">
        <v>1</v>
      </c>
      <c r="R41" s="58"/>
      <c r="S41" s="58"/>
      <c r="T41" s="58"/>
      <c r="U41" s="58">
        <v>1</v>
      </c>
      <c r="V41" s="90" t="s">
        <v>303</v>
      </c>
      <c r="W41" s="196">
        <v>9</v>
      </c>
    </row>
    <row r="42" spans="1:23" ht="40.5" customHeight="1" x14ac:dyDescent="0.25">
      <c r="A42" s="126"/>
      <c r="B42" s="120"/>
      <c r="C42" s="112"/>
      <c r="D42" s="109"/>
      <c r="E42" s="106"/>
      <c r="F42" s="106"/>
      <c r="G42" s="106"/>
      <c r="H42" s="127"/>
      <c r="I42" s="40" t="s">
        <v>38</v>
      </c>
      <c r="J42" s="41"/>
      <c r="K42" s="41"/>
      <c r="L42" s="41"/>
      <c r="M42" s="41">
        <v>1</v>
      </c>
      <c r="N42" s="41"/>
      <c r="O42" s="41"/>
      <c r="P42" s="41"/>
      <c r="Q42" s="41"/>
      <c r="R42" s="41"/>
      <c r="S42" s="41"/>
      <c r="T42" s="41"/>
      <c r="U42" s="41"/>
      <c r="V42" s="91"/>
      <c r="W42" s="197"/>
    </row>
    <row r="43" spans="1:23" s="14" customFormat="1" ht="33.75" customHeight="1" x14ac:dyDescent="0.25">
      <c r="A43" s="126"/>
      <c r="B43" s="120"/>
      <c r="C43" s="112" t="s">
        <v>72</v>
      </c>
      <c r="D43" s="109" t="s">
        <v>63</v>
      </c>
      <c r="E43" s="106" t="s">
        <v>73</v>
      </c>
      <c r="F43" s="106" t="s">
        <v>74</v>
      </c>
      <c r="G43" s="106" t="s">
        <v>75</v>
      </c>
      <c r="H43" s="127"/>
      <c r="I43" s="57" t="s">
        <v>37</v>
      </c>
      <c r="J43" s="58"/>
      <c r="K43" s="58"/>
      <c r="L43" s="58"/>
      <c r="M43" s="58">
        <v>1</v>
      </c>
      <c r="N43" s="58"/>
      <c r="O43" s="58"/>
      <c r="P43" s="58"/>
      <c r="Q43" s="58">
        <v>1</v>
      </c>
      <c r="R43" s="58"/>
      <c r="S43" s="58"/>
      <c r="T43" s="58"/>
      <c r="U43" s="58">
        <v>1</v>
      </c>
      <c r="V43" s="90" t="s">
        <v>287</v>
      </c>
      <c r="W43" s="92" t="s">
        <v>288</v>
      </c>
    </row>
    <row r="44" spans="1:23" s="14" customFormat="1" ht="41.25" customHeight="1" x14ac:dyDescent="0.25">
      <c r="A44" s="126"/>
      <c r="B44" s="120"/>
      <c r="C44" s="112"/>
      <c r="D44" s="109"/>
      <c r="E44" s="106"/>
      <c r="F44" s="106"/>
      <c r="G44" s="106"/>
      <c r="H44" s="127"/>
      <c r="I44" s="40" t="s">
        <v>38</v>
      </c>
      <c r="J44" s="41"/>
      <c r="K44" s="41"/>
      <c r="L44" s="41"/>
      <c r="M44" s="41">
        <v>1</v>
      </c>
      <c r="N44" s="41"/>
      <c r="O44" s="41"/>
      <c r="P44" s="41"/>
      <c r="Q44" s="41"/>
      <c r="R44" s="41"/>
      <c r="S44" s="41"/>
      <c r="T44" s="41"/>
      <c r="U44" s="41"/>
      <c r="V44" s="91"/>
      <c r="W44" s="92"/>
    </row>
    <row r="45" spans="1:23" s="14" customFormat="1" ht="46.5" customHeight="1" x14ac:dyDescent="0.25">
      <c r="A45" s="126"/>
      <c r="B45" s="120"/>
      <c r="C45" s="112" t="s">
        <v>76</v>
      </c>
      <c r="D45" s="106" t="s">
        <v>77</v>
      </c>
      <c r="E45" s="106" t="s">
        <v>77</v>
      </c>
      <c r="F45" s="106" t="s">
        <v>78</v>
      </c>
      <c r="G45" s="106" t="s">
        <v>79</v>
      </c>
      <c r="H45" s="127"/>
      <c r="I45" s="57" t="s">
        <v>37</v>
      </c>
      <c r="J45" s="58"/>
      <c r="K45" s="58"/>
      <c r="L45" s="58"/>
      <c r="M45" s="58"/>
      <c r="N45" s="58"/>
      <c r="O45" s="58"/>
      <c r="P45" s="58"/>
      <c r="Q45" s="58">
        <v>1</v>
      </c>
      <c r="R45" s="58"/>
      <c r="S45" s="58"/>
      <c r="T45" s="58"/>
      <c r="U45" s="58"/>
      <c r="V45" s="90"/>
      <c r="W45" s="196"/>
    </row>
    <row r="46" spans="1:23" s="14" customFormat="1" ht="74.25" customHeight="1" x14ac:dyDescent="0.25">
      <c r="A46" s="126"/>
      <c r="B46" s="120"/>
      <c r="C46" s="112"/>
      <c r="D46" s="106"/>
      <c r="E46" s="106"/>
      <c r="F46" s="106"/>
      <c r="G46" s="106"/>
      <c r="H46" s="127"/>
      <c r="I46" s="40" t="s">
        <v>38</v>
      </c>
      <c r="J46" s="41"/>
      <c r="K46" s="41"/>
      <c r="L46" s="41"/>
      <c r="M46" s="41"/>
      <c r="N46" s="41"/>
      <c r="O46" s="41"/>
      <c r="P46" s="41"/>
      <c r="Q46" s="41"/>
      <c r="R46" s="41"/>
      <c r="S46" s="41"/>
      <c r="T46" s="41"/>
      <c r="U46" s="41"/>
      <c r="V46" s="91"/>
      <c r="W46" s="197"/>
    </row>
    <row r="47" spans="1:23" s="33" customFormat="1" ht="109.5" customHeight="1" x14ac:dyDescent="0.25">
      <c r="A47" s="126"/>
      <c r="B47" s="120"/>
      <c r="C47" s="112" t="s">
        <v>80</v>
      </c>
      <c r="D47" s="106" t="s">
        <v>81</v>
      </c>
      <c r="E47" s="106" t="s">
        <v>82</v>
      </c>
      <c r="F47" s="106" t="s">
        <v>78</v>
      </c>
      <c r="G47" s="106" t="s">
        <v>79</v>
      </c>
      <c r="H47" s="108"/>
      <c r="I47" s="57" t="s">
        <v>37</v>
      </c>
      <c r="J47" s="58"/>
      <c r="K47" s="58"/>
      <c r="L47" s="58"/>
      <c r="M47" s="58">
        <v>1</v>
      </c>
      <c r="N47" s="58"/>
      <c r="O47" s="58"/>
      <c r="P47" s="58"/>
      <c r="Q47" s="58">
        <v>1</v>
      </c>
      <c r="R47" s="58"/>
      <c r="S47" s="58"/>
      <c r="T47" s="58"/>
      <c r="U47" s="58">
        <v>1</v>
      </c>
      <c r="V47" s="192" t="s">
        <v>304</v>
      </c>
      <c r="W47" s="92" t="s">
        <v>277</v>
      </c>
    </row>
    <row r="48" spans="1:23" s="33" customFormat="1" ht="117.75" customHeight="1" x14ac:dyDescent="0.25">
      <c r="A48" s="126"/>
      <c r="B48" s="120"/>
      <c r="C48" s="112"/>
      <c r="D48" s="106"/>
      <c r="E48" s="106"/>
      <c r="F48" s="106"/>
      <c r="G48" s="106"/>
      <c r="H48" s="108"/>
      <c r="I48" s="40" t="s">
        <v>38</v>
      </c>
      <c r="J48" s="41"/>
      <c r="K48" s="41"/>
      <c r="L48" s="41"/>
      <c r="M48" s="41">
        <v>1</v>
      </c>
      <c r="N48" s="41"/>
      <c r="O48" s="41"/>
      <c r="P48" s="41"/>
      <c r="Q48" s="41"/>
      <c r="R48" s="41"/>
      <c r="S48" s="41"/>
      <c r="T48" s="41"/>
      <c r="U48" s="41"/>
      <c r="V48" s="192"/>
      <c r="W48" s="92"/>
    </row>
    <row r="49" spans="1:25" s="33" customFormat="1" ht="59.25" customHeight="1" x14ac:dyDescent="0.25">
      <c r="A49" s="126"/>
      <c r="B49" s="124" t="s">
        <v>83</v>
      </c>
      <c r="C49" s="190" t="s">
        <v>84</v>
      </c>
      <c r="D49" s="124" t="s">
        <v>85</v>
      </c>
      <c r="E49" s="124" t="s">
        <v>86</v>
      </c>
      <c r="F49" s="124" t="s">
        <v>87</v>
      </c>
      <c r="G49" s="124" t="s">
        <v>88</v>
      </c>
      <c r="H49" s="108"/>
      <c r="I49" s="57" t="s">
        <v>37</v>
      </c>
      <c r="J49" s="58"/>
      <c r="K49" s="58"/>
      <c r="L49" s="58"/>
      <c r="M49" s="58">
        <v>1</v>
      </c>
      <c r="N49" s="58"/>
      <c r="O49" s="58"/>
      <c r="P49" s="58"/>
      <c r="Q49" s="58">
        <v>1</v>
      </c>
      <c r="R49" s="58"/>
      <c r="S49" s="58"/>
      <c r="T49" s="58"/>
      <c r="U49" s="58">
        <v>1</v>
      </c>
      <c r="V49" s="84" t="s">
        <v>319</v>
      </c>
      <c r="W49" s="86" t="s">
        <v>305</v>
      </c>
    </row>
    <row r="50" spans="1:25" s="33" customFormat="1" ht="51" customHeight="1" x14ac:dyDescent="0.25">
      <c r="A50" s="126"/>
      <c r="B50" s="124"/>
      <c r="C50" s="190"/>
      <c r="D50" s="124"/>
      <c r="E50" s="124"/>
      <c r="F50" s="124"/>
      <c r="G50" s="124"/>
      <c r="H50" s="108"/>
      <c r="I50" s="40" t="s">
        <v>38</v>
      </c>
      <c r="J50" s="41"/>
      <c r="K50" s="41"/>
      <c r="L50" s="41"/>
      <c r="M50" s="41">
        <v>1</v>
      </c>
      <c r="N50" s="41"/>
      <c r="O50" s="41"/>
      <c r="P50" s="41"/>
      <c r="Q50" s="41"/>
      <c r="R50" s="41"/>
      <c r="S50" s="41"/>
      <c r="T50" s="41"/>
      <c r="U50" s="41"/>
      <c r="V50" s="85"/>
      <c r="W50" s="87"/>
    </row>
    <row r="51" spans="1:25" s="33" customFormat="1" ht="53.25" customHeight="1" x14ac:dyDescent="0.25">
      <c r="A51" s="126"/>
      <c r="B51" s="124"/>
      <c r="C51" s="112" t="s">
        <v>89</v>
      </c>
      <c r="D51" s="106" t="s">
        <v>90</v>
      </c>
      <c r="E51" s="140" t="s">
        <v>91</v>
      </c>
      <c r="F51" s="106" t="s">
        <v>87</v>
      </c>
      <c r="G51" s="106" t="s">
        <v>88</v>
      </c>
      <c r="H51" s="108"/>
      <c r="I51" s="57" t="s">
        <v>37</v>
      </c>
      <c r="J51" s="58"/>
      <c r="K51" s="58"/>
      <c r="L51" s="58"/>
      <c r="M51" s="58"/>
      <c r="N51" s="58"/>
      <c r="O51" s="58">
        <v>1</v>
      </c>
      <c r="P51" s="58"/>
      <c r="Q51" s="58"/>
      <c r="R51" s="58"/>
      <c r="S51" s="58"/>
      <c r="T51" s="58"/>
      <c r="U51" s="58"/>
      <c r="V51" s="84"/>
      <c r="W51" s="88"/>
    </row>
    <row r="52" spans="1:25" s="33" customFormat="1" ht="52.5" customHeight="1" x14ac:dyDescent="0.25">
      <c r="A52" s="126"/>
      <c r="B52" s="124"/>
      <c r="C52" s="112"/>
      <c r="D52" s="106"/>
      <c r="E52" s="140"/>
      <c r="F52" s="106"/>
      <c r="G52" s="106"/>
      <c r="H52" s="108"/>
      <c r="I52" s="40" t="s">
        <v>38</v>
      </c>
      <c r="J52" s="41"/>
      <c r="K52" s="41"/>
      <c r="L52" s="41"/>
      <c r="M52" s="41"/>
      <c r="N52" s="41"/>
      <c r="O52" s="41"/>
      <c r="P52" s="41"/>
      <c r="Q52" s="41"/>
      <c r="R52" s="41"/>
      <c r="S52" s="41"/>
      <c r="T52" s="41"/>
      <c r="U52" s="41"/>
      <c r="V52" s="85"/>
      <c r="W52" s="89"/>
    </row>
    <row r="53" spans="1:25" s="29" customFormat="1" ht="38.25" customHeight="1" x14ac:dyDescent="0.25">
      <c r="A53" s="126"/>
      <c r="B53" s="107" t="s">
        <v>92</v>
      </c>
      <c r="C53" s="112" t="s">
        <v>93</v>
      </c>
      <c r="D53" s="109" t="s">
        <v>94</v>
      </c>
      <c r="E53" s="106" t="s">
        <v>95</v>
      </c>
      <c r="F53" s="106" t="s">
        <v>96</v>
      </c>
      <c r="G53" s="106" t="s">
        <v>97</v>
      </c>
      <c r="H53" s="127"/>
      <c r="I53" s="57" t="s">
        <v>37</v>
      </c>
      <c r="J53" s="58"/>
      <c r="K53" s="58"/>
      <c r="L53" s="58"/>
      <c r="M53" s="58"/>
      <c r="N53" s="58"/>
      <c r="O53" s="58">
        <v>1</v>
      </c>
      <c r="P53" s="58"/>
      <c r="Q53" s="58"/>
      <c r="R53" s="58"/>
      <c r="S53" s="58"/>
      <c r="T53" s="58"/>
      <c r="U53" s="58"/>
      <c r="V53" s="110"/>
      <c r="W53" s="110"/>
    </row>
    <row r="54" spans="1:25" s="29" customFormat="1" ht="47.25" customHeight="1" x14ac:dyDescent="0.25">
      <c r="A54" s="126"/>
      <c r="B54" s="107"/>
      <c r="C54" s="112"/>
      <c r="D54" s="109"/>
      <c r="E54" s="106"/>
      <c r="F54" s="106"/>
      <c r="G54" s="106"/>
      <c r="H54" s="127"/>
      <c r="I54" s="40" t="s">
        <v>38</v>
      </c>
      <c r="J54" s="41"/>
      <c r="K54" s="41"/>
      <c r="L54" s="41"/>
      <c r="M54" s="41"/>
      <c r="N54" s="41"/>
      <c r="O54" s="41"/>
      <c r="P54" s="41"/>
      <c r="Q54" s="41"/>
      <c r="R54" s="41"/>
      <c r="S54" s="41"/>
      <c r="T54" s="41"/>
      <c r="U54" s="41"/>
      <c r="V54" s="123"/>
      <c r="W54" s="123"/>
    </row>
    <row r="55" spans="1:25" s="29" customFormat="1" ht="33.75" customHeight="1" x14ac:dyDescent="0.25">
      <c r="A55" s="126"/>
      <c r="B55" s="107"/>
      <c r="C55" s="112" t="s">
        <v>98</v>
      </c>
      <c r="D55" s="106" t="s">
        <v>99</v>
      </c>
      <c r="E55" s="109" t="s">
        <v>100</v>
      </c>
      <c r="F55" s="106" t="s">
        <v>228</v>
      </c>
      <c r="G55" s="106" t="s">
        <v>101</v>
      </c>
      <c r="H55" s="127"/>
      <c r="I55" s="57" t="s">
        <v>37</v>
      </c>
      <c r="J55" s="58"/>
      <c r="K55" s="58"/>
      <c r="L55" s="58"/>
      <c r="M55" s="58"/>
      <c r="N55" s="58"/>
      <c r="O55" s="58">
        <v>1</v>
      </c>
      <c r="P55" s="58"/>
      <c r="Q55" s="58"/>
      <c r="R55" s="58"/>
      <c r="S55" s="58"/>
      <c r="T55" s="58">
        <v>1</v>
      </c>
      <c r="U55" s="58"/>
      <c r="V55" s="123"/>
      <c r="W55" s="123"/>
    </row>
    <row r="56" spans="1:25" s="29" customFormat="1" ht="33.75" customHeight="1" x14ac:dyDescent="0.25">
      <c r="A56" s="126"/>
      <c r="B56" s="107"/>
      <c r="C56" s="112"/>
      <c r="D56" s="106"/>
      <c r="E56" s="109"/>
      <c r="F56" s="106"/>
      <c r="G56" s="106"/>
      <c r="H56" s="127"/>
      <c r="I56" s="40" t="s">
        <v>38</v>
      </c>
      <c r="J56" s="41"/>
      <c r="K56" s="41"/>
      <c r="L56" s="41"/>
      <c r="M56" s="41"/>
      <c r="N56" s="41"/>
      <c r="O56" s="41"/>
      <c r="P56" s="41"/>
      <c r="Q56" s="41"/>
      <c r="R56" s="41"/>
      <c r="S56" s="41"/>
      <c r="T56" s="41"/>
      <c r="U56" s="41"/>
      <c r="V56" s="123"/>
      <c r="W56" s="123"/>
    </row>
    <row r="57" spans="1:25" ht="40.5" customHeight="1" x14ac:dyDescent="0.25">
      <c r="A57" s="126"/>
      <c r="B57" s="107"/>
      <c r="C57" s="112" t="s">
        <v>102</v>
      </c>
      <c r="D57" s="109" t="s">
        <v>103</v>
      </c>
      <c r="E57" s="106" t="s">
        <v>104</v>
      </c>
      <c r="F57" s="106" t="s">
        <v>78</v>
      </c>
      <c r="G57" s="106" t="s">
        <v>79</v>
      </c>
      <c r="H57" s="127"/>
      <c r="I57" s="57" t="s">
        <v>37</v>
      </c>
      <c r="J57" s="58"/>
      <c r="K57" s="58"/>
      <c r="L57" s="58"/>
      <c r="M57" s="58">
        <v>1</v>
      </c>
      <c r="N57" s="58"/>
      <c r="O57" s="58"/>
      <c r="P57" s="58"/>
      <c r="Q57" s="58"/>
      <c r="R57" s="58"/>
      <c r="S57" s="58"/>
      <c r="T57" s="58"/>
      <c r="U57" s="57"/>
      <c r="V57" s="110" t="s">
        <v>306</v>
      </c>
      <c r="W57" s="92" t="s">
        <v>277</v>
      </c>
      <c r="X57" s="24"/>
      <c r="Y57" s="24"/>
    </row>
    <row r="58" spans="1:25" ht="43.5" customHeight="1" x14ac:dyDescent="0.25">
      <c r="A58" s="126"/>
      <c r="B58" s="107"/>
      <c r="C58" s="112"/>
      <c r="D58" s="109"/>
      <c r="E58" s="106"/>
      <c r="F58" s="106"/>
      <c r="G58" s="106"/>
      <c r="H58" s="127"/>
      <c r="I58" s="40" t="s">
        <v>38</v>
      </c>
      <c r="J58" s="41"/>
      <c r="K58" s="41"/>
      <c r="L58" s="41"/>
      <c r="M58" s="41">
        <v>1</v>
      </c>
      <c r="N58" s="41"/>
      <c r="O58" s="41"/>
      <c r="P58" s="41"/>
      <c r="Q58" s="41"/>
      <c r="R58" s="41"/>
      <c r="S58" s="41"/>
      <c r="T58" s="41"/>
      <c r="U58" s="41"/>
      <c r="V58" s="110"/>
      <c r="W58" s="92"/>
      <c r="X58" s="24"/>
      <c r="Y58" s="24"/>
    </row>
    <row r="59" spans="1:25" ht="39" customHeight="1" x14ac:dyDescent="0.25">
      <c r="A59" s="126"/>
      <c r="B59" s="124" t="s">
        <v>105</v>
      </c>
      <c r="C59" s="112" t="s">
        <v>106</v>
      </c>
      <c r="D59" s="106" t="s">
        <v>107</v>
      </c>
      <c r="E59" s="106" t="s">
        <v>108</v>
      </c>
      <c r="F59" s="106" t="s">
        <v>87</v>
      </c>
      <c r="G59" s="106" t="s">
        <v>79</v>
      </c>
      <c r="H59" s="127"/>
      <c r="I59" s="57" t="s">
        <v>37</v>
      </c>
      <c r="J59" s="58"/>
      <c r="K59" s="58"/>
      <c r="L59" s="58"/>
      <c r="M59" s="58"/>
      <c r="N59" s="58"/>
      <c r="O59" s="58"/>
      <c r="P59" s="58"/>
      <c r="Q59" s="58"/>
      <c r="R59" s="58"/>
      <c r="S59" s="58">
        <v>1</v>
      </c>
      <c r="T59" s="58"/>
      <c r="U59" s="57"/>
      <c r="V59" s="110"/>
      <c r="W59" s="110"/>
      <c r="X59" s="24"/>
      <c r="Y59" s="24"/>
    </row>
    <row r="60" spans="1:25" ht="41.25" customHeight="1" x14ac:dyDescent="0.25">
      <c r="A60" s="126"/>
      <c r="B60" s="124"/>
      <c r="C60" s="112"/>
      <c r="D60" s="106"/>
      <c r="E60" s="106"/>
      <c r="F60" s="106"/>
      <c r="G60" s="106"/>
      <c r="H60" s="127"/>
      <c r="I60" s="40" t="s">
        <v>38</v>
      </c>
      <c r="J60" s="41"/>
      <c r="K60" s="41"/>
      <c r="L60" s="41"/>
      <c r="M60" s="41"/>
      <c r="N60" s="41"/>
      <c r="O60" s="41"/>
      <c r="P60" s="41"/>
      <c r="Q60" s="41"/>
      <c r="R60" s="41"/>
      <c r="S60" s="41"/>
      <c r="T60" s="41"/>
      <c r="U60" s="41"/>
      <c r="V60" s="110"/>
      <c r="W60" s="110"/>
      <c r="X60" s="24"/>
      <c r="Y60" s="31"/>
    </row>
    <row r="61" spans="1:25" s="24" customFormat="1" ht="45" customHeight="1" x14ac:dyDescent="0.25">
      <c r="A61" s="126"/>
      <c r="B61" s="107" t="s">
        <v>109</v>
      </c>
      <c r="C61" s="112" t="s">
        <v>110</v>
      </c>
      <c r="D61" s="106" t="s">
        <v>111</v>
      </c>
      <c r="E61" s="106" t="s">
        <v>112</v>
      </c>
      <c r="F61" s="106" t="s">
        <v>87</v>
      </c>
      <c r="G61" s="106" t="s">
        <v>79</v>
      </c>
      <c r="H61" s="127"/>
      <c r="I61" s="57" t="s">
        <v>37</v>
      </c>
      <c r="J61" s="58">
        <v>1</v>
      </c>
      <c r="K61" s="58"/>
      <c r="L61" s="58"/>
      <c r="M61" s="58"/>
      <c r="N61" s="58"/>
      <c r="O61" s="58"/>
      <c r="P61" s="58">
        <v>1</v>
      </c>
      <c r="Q61" s="58"/>
      <c r="R61" s="58"/>
      <c r="S61" s="58"/>
      <c r="T61" s="58"/>
      <c r="U61" s="57"/>
      <c r="V61" s="110" t="s">
        <v>320</v>
      </c>
      <c r="W61" s="92" t="s">
        <v>277</v>
      </c>
      <c r="Y61" s="31"/>
    </row>
    <row r="62" spans="1:25" s="24" customFormat="1" ht="47.25" customHeight="1" x14ac:dyDescent="0.25">
      <c r="A62" s="126"/>
      <c r="B62" s="107"/>
      <c r="C62" s="112"/>
      <c r="D62" s="106"/>
      <c r="E62" s="106"/>
      <c r="F62" s="106"/>
      <c r="G62" s="106"/>
      <c r="H62" s="127"/>
      <c r="I62" s="40" t="s">
        <v>38</v>
      </c>
      <c r="J62" s="41">
        <v>1</v>
      </c>
      <c r="K62" s="41"/>
      <c r="L62" s="41"/>
      <c r="M62" s="41"/>
      <c r="N62" s="41"/>
      <c r="O62" s="41"/>
      <c r="P62" s="41"/>
      <c r="Q62" s="41"/>
      <c r="R62" s="41"/>
      <c r="S62" s="41"/>
      <c r="T62" s="41"/>
      <c r="U62" s="41"/>
      <c r="V62" s="110"/>
      <c r="W62" s="92"/>
      <c r="Y62" s="31"/>
    </row>
    <row r="63" spans="1:25" s="24" customFormat="1" ht="61.5" customHeight="1" x14ac:dyDescent="0.25">
      <c r="A63" s="105" t="s">
        <v>113</v>
      </c>
      <c r="B63" s="107" t="s">
        <v>114</v>
      </c>
      <c r="C63" s="112" t="s">
        <v>115</v>
      </c>
      <c r="D63" s="106" t="s">
        <v>116</v>
      </c>
      <c r="E63" s="106" t="s">
        <v>117</v>
      </c>
      <c r="F63" s="106" t="s">
        <v>87</v>
      </c>
      <c r="G63" s="106" t="s">
        <v>118</v>
      </c>
      <c r="H63" s="127"/>
      <c r="I63" s="57" t="s">
        <v>37</v>
      </c>
      <c r="J63" s="58"/>
      <c r="K63" s="58"/>
      <c r="L63" s="58"/>
      <c r="M63" s="58">
        <v>1</v>
      </c>
      <c r="N63" s="58"/>
      <c r="O63" s="58"/>
      <c r="P63" s="58"/>
      <c r="Q63" s="58">
        <v>1</v>
      </c>
      <c r="R63" s="58"/>
      <c r="S63" s="58"/>
      <c r="T63" s="58"/>
      <c r="U63" s="57">
        <v>1</v>
      </c>
      <c r="V63" s="110" t="s">
        <v>311</v>
      </c>
      <c r="W63" s="92" t="s">
        <v>307</v>
      </c>
      <c r="Y63" s="31"/>
    </row>
    <row r="64" spans="1:25" s="24" customFormat="1" ht="51.75" customHeight="1" x14ac:dyDescent="0.25">
      <c r="A64" s="105"/>
      <c r="B64" s="107"/>
      <c r="C64" s="112"/>
      <c r="D64" s="106"/>
      <c r="E64" s="106"/>
      <c r="F64" s="106"/>
      <c r="G64" s="106"/>
      <c r="H64" s="127"/>
      <c r="I64" s="40" t="s">
        <v>38</v>
      </c>
      <c r="J64" s="41"/>
      <c r="K64" s="41"/>
      <c r="L64" s="41"/>
      <c r="M64" s="41">
        <v>1</v>
      </c>
      <c r="N64" s="41"/>
      <c r="O64" s="41"/>
      <c r="P64" s="41"/>
      <c r="Q64" s="41"/>
      <c r="R64" s="41"/>
      <c r="S64" s="41"/>
      <c r="T64" s="41"/>
      <c r="U64" s="41"/>
      <c r="V64" s="110"/>
      <c r="W64" s="92"/>
      <c r="Y64" s="31"/>
    </row>
    <row r="65" spans="1:25" s="24" customFormat="1" ht="51.75" customHeight="1" x14ac:dyDescent="0.25">
      <c r="A65" s="105"/>
      <c r="B65" s="107"/>
      <c r="C65" s="97" t="s">
        <v>119</v>
      </c>
      <c r="D65" s="99" t="s">
        <v>120</v>
      </c>
      <c r="E65" s="101" t="s">
        <v>121</v>
      </c>
      <c r="F65" s="101" t="s">
        <v>87</v>
      </c>
      <c r="G65" s="101" t="s">
        <v>122</v>
      </c>
      <c r="H65" s="103"/>
      <c r="I65" s="57" t="s">
        <v>37</v>
      </c>
      <c r="J65" s="58"/>
      <c r="K65" s="58"/>
      <c r="L65" s="58"/>
      <c r="M65" s="58">
        <v>1</v>
      </c>
      <c r="N65" s="58"/>
      <c r="O65" s="58"/>
      <c r="P65" s="58"/>
      <c r="Q65" s="58">
        <v>1</v>
      </c>
      <c r="R65" s="58"/>
      <c r="S65" s="58"/>
      <c r="T65" s="58"/>
      <c r="U65" s="57">
        <v>1</v>
      </c>
      <c r="V65" s="90" t="s">
        <v>310</v>
      </c>
      <c r="W65" s="92" t="s">
        <v>309</v>
      </c>
      <c r="Y65" s="31"/>
    </row>
    <row r="66" spans="1:25" s="24" customFormat="1" ht="51.75" customHeight="1" x14ac:dyDescent="0.25">
      <c r="A66" s="105"/>
      <c r="B66" s="107"/>
      <c r="C66" s="98"/>
      <c r="D66" s="100"/>
      <c r="E66" s="102"/>
      <c r="F66" s="102"/>
      <c r="G66" s="102"/>
      <c r="H66" s="104"/>
      <c r="I66" s="40" t="s">
        <v>38</v>
      </c>
      <c r="J66" s="41"/>
      <c r="K66" s="41"/>
      <c r="L66" s="41"/>
      <c r="M66" s="41">
        <v>1</v>
      </c>
      <c r="N66" s="41"/>
      <c r="O66" s="41"/>
      <c r="P66" s="41"/>
      <c r="Q66" s="41"/>
      <c r="R66" s="41"/>
      <c r="S66" s="41"/>
      <c r="T66" s="41"/>
      <c r="U66" s="41"/>
      <c r="V66" s="91"/>
      <c r="W66" s="92"/>
      <c r="Y66" s="31"/>
    </row>
    <row r="67" spans="1:25" s="24" customFormat="1" ht="51" customHeight="1" x14ac:dyDescent="0.25">
      <c r="A67" s="105"/>
      <c r="B67" s="107"/>
      <c r="C67" s="112" t="s">
        <v>230</v>
      </c>
      <c r="D67" s="101" t="s">
        <v>231</v>
      </c>
      <c r="E67" s="106" t="s">
        <v>232</v>
      </c>
      <c r="F67" s="106" t="s">
        <v>87</v>
      </c>
      <c r="G67" s="106" t="s">
        <v>122</v>
      </c>
      <c r="H67" s="127"/>
      <c r="I67" s="57" t="s">
        <v>37</v>
      </c>
      <c r="J67" s="58"/>
      <c r="K67" s="58"/>
      <c r="L67" s="58"/>
      <c r="M67" s="58">
        <v>1</v>
      </c>
      <c r="N67" s="58"/>
      <c r="O67" s="58"/>
      <c r="P67" s="58"/>
      <c r="Q67" s="58">
        <v>1</v>
      </c>
      <c r="R67" s="58"/>
      <c r="S67" s="58"/>
      <c r="T67" s="58"/>
      <c r="U67" s="57">
        <v>1</v>
      </c>
      <c r="V67" s="110" t="s">
        <v>308</v>
      </c>
      <c r="W67" s="92" t="s">
        <v>307</v>
      </c>
      <c r="Y67" s="31"/>
    </row>
    <row r="68" spans="1:25" s="24" customFormat="1" ht="50.25" customHeight="1" x14ac:dyDescent="0.25">
      <c r="A68" s="105"/>
      <c r="B68" s="107"/>
      <c r="C68" s="112"/>
      <c r="D68" s="102"/>
      <c r="E68" s="106"/>
      <c r="F68" s="106"/>
      <c r="G68" s="106"/>
      <c r="H68" s="127"/>
      <c r="I68" s="40" t="s">
        <v>38</v>
      </c>
      <c r="J68" s="41"/>
      <c r="K68" s="41"/>
      <c r="L68" s="41"/>
      <c r="M68" s="41">
        <v>1</v>
      </c>
      <c r="N68" s="41"/>
      <c r="O68" s="41"/>
      <c r="P68" s="41"/>
      <c r="Q68" s="41"/>
      <c r="R68" s="41"/>
      <c r="S68" s="41"/>
      <c r="T68" s="41"/>
      <c r="U68" s="41"/>
      <c r="V68" s="110"/>
      <c r="W68" s="92"/>
      <c r="Y68" s="31"/>
    </row>
    <row r="69" spans="1:25" s="24" customFormat="1" ht="60.75" customHeight="1" x14ac:dyDescent="0.25">
      <c r="A69" s="105"/>
      <c r="B69" s="106" t="s">
        <v>123</v>
      </c>
      <c r="C69" s="112" t="s">
        <v>124</v>
      </c>
      <c r="D69" s="101" t="s">
        <v>125</v>
      </c>
      <c r="E69" s="106" t="s">
        <v>126</v>
      </c>
      <c r="F69" s="106" t="s">
        <v>87</v>
      </c>
      <c r="G69" s="106" t="s">
        <v>122</v>
      </c>
      <c r="H69" s="127"/>
      <c r="I69" s="57" t="s">
        <v>37</v>
      </c>
      <c r="J69" s="58"/>
      <c r="K69" s="58"/>
      <c r="L69" s="58"/>
      <c r="M69" s="58">
        <v>1</v>
      </c>
      <c r="N69" s="58"/>
      <c r="O69" s="58"/>
      <c r="P69" s="58"/>
      <c r="Q69" s="58">
        <v>1</v>
      </c>
      <c r="R69" s="58"/>
      <c r="S69" s="58"/>
      <c r="T69" s="58"/>
      <c r="U69" s="57"/>
      <c r="V69" s="110" t="s">
        <v>312</v>
      </c>
      <c r="W69" s="110">
        <v>1</v>
      </c>
      <c r="Y69" s="31"/>
    </row>
    <row r="70" spans="1:25" s="24" customFormat="1" ht="63.75" customHeight="1" x14ac:dyDescent="0.25">
      <c r="A70" s="105"/>
      <c r="B70" s="106"/>
      <c r="C70" s="112"/>
      <c r="D70" s="102"/>
      <c r="E70" s="106"/>
      <c r="F70" s="106"/>
      <c r="G70" s="106"/>
      <c r="H70" s="127"/>
      <c r="I70" s="40" t="s">
        <v>38</v>
      </c>
      <c r="J70" s="41"/>
      <c r="K70" s="41"/>
      <c r="L70" s="41"/>
      <c r="M70" s="41">
        <v>1</v>
      </c>
      <c r="N70" s="41"/>
      <c r="O70" s="41"/>
      <c r="P70" s="41"/>
      <c r="Q70" s="41"/>
      <c r="R70" s="41"/>
      <c r="S70" s="41"/>
      <c r="T70" s="41"/>
      <c r="U70" s="41"/>
      <c r="V70" s="110"/>
      <c r="W70" s="110"/>
      <c r="Y70" s="31"/>
    </row>
    <row r="71" spans="1:25" ht="57" customHeight="1" x14ac:dyDescent="0.25">
      <c r="A71" s="105"/>
      <c r="B71" s="106" t="s">
        <v>127</v>
      </c>
      <c r="C71" s="112" t="s">
        <v>128</v>
      </c>
      <c r="D71" s="101" t="s">
        <v>129</v>
      </c>
      <c r="E71" s="106" t="s">
        <v>130</v>
      </c>
      <c r="F71" s="106" t="s">
        <v>87</v>
      </c>
      <c r="G71" s="106" t="s">
        <v>122</v>
      </c>
      <c r="H71" s="117"/>
      <c r="I71" s="58" t="s">
        <v>37</v>
      </c>
      <c r="J71" s="58"/>
      <c r="K71" s="58"/>
      <c r="L71" s="58">
        <v>1</v>
      </c>
      <c r="M71" s="58"/>
      <c r="N71" s="58"/>
      <c r="O71" s="58"/>
      <c r="P71" s="58"/>
      <c r="Q71" s="58"/>
      <c r="R71" s="58"/>
      <c r="S71" s="58"/>
      <c r="T71" s="57"/>
      <c r="U71" s="58"/>
      <c r="V71" s="110" t="s">
        <v>313</v>
      </c>
      <c r="W71" s="92" t="s">
        <v>307</v>
      </c>
      <c r="X71" s="24"/>
      <c r="Y71" s="24"/>
    </row>
    <row r="72" spans="1:25" ht="27" customHeight="1" x14ac:dyDescent="0.25">
      <c r="A72" s="105"/>
      <c r="B72" s="106"/>
      <c r="C72" s="112"/>
      <c r="D72" s="102"/>
      <c r="E72" s="106"/>
      <c r="F72" s="106"/>
      <c r="G72" s="106"/>
      <c r="H72" s="117"/>
      <c r="I72" s="40" t="s">
        <v>38</v>
      </c>
      <c r="J72" s="41"/>
      <c r="K72" s="41"/>
      <c r="L72" s="41">
        <v>1</v>
      </c>
      <c r="M72" s="41"/>
      <c r="N72" s="41"/>
      <c r="O72" s="41"/>
      <c r="P72" s="41"/>
      <c r="Q72" s="41"/>
      <c r="R72" s="41"/>
      <c r="S72" s="41"/>
      <c r="T72" s="41"/>
      <c r="U72" s="41"/>
      <c r="V72" s="110"/>
      <c r="W72" s="92"/>
      <c r="X72" s="24"/>
      <c r="Y72" s="24"/>
    </row>
    <row r="73" spans="1:25" ht="31.5" customHeight="1" x14ac:dyDescent="0.25">
      <c r="A73" s="105"/>
      <c r="B73" s="106"/>
      <c r="C73" s="112" t="s">
        <v>131</v>
      </c>
      <c r="D73" s="109" t="s">
        <v>132</v>
      </c>
      <c r="E73" s="106" t="s">
        <v>133</v>
      </c>
      <c r="F73" s="106" t="s">
        <v>87</v>
      </c>
      <c r="G73" s="106" t="s">
        <v>122</v>
      </c>
      <c r="H73" s="117"/>
      <c r="I73" s="58" t="s">
        <v>37</v>
      </c>
      <c r="J73" s="58"/>
      <c r="K73" s="58"/>
      <c r="L73" s="58"/>
      <c r="M73" s="58"/>
      <c r="N73" s="58"/>
      <c r="O73" s="58"/>
      <c r="P73" s="58">
        <v>1</v>
      </c>
      <c r="Q73" s="58"/>
      <c r="R73" s="58"/>
      <c r="S73" s="58"/>
      <c r="T73" s="57"/>
      <c r="U73" s="58"/>
      <c r="V73" s="191"/>
      <c r="W73" s="191"/>
      <c r="X73" s="24"/>
      <c r="Y73" s="24"/>
    </row>
    <row r="74" spans="1:25" ht="31.5" customHeight="1" x14ac:dyDescent="0.25">
      <c r="A74" s="105"/>
      <c r="B74" s="106"/>
      <c r="C74" s="112"/>
      <c r="D74" s="109"/>
      <c r="E74" s="106"/>
      <c r="F74" s="106"/>
      <c r="G74" s="106"/>
      <c r="H74" s="117"/>
      <c r="I74" s="40" t="s">
        <v>38</v>
      </c>
      <c r="J74" s="41"/>
      <c r="K74" s="41"/>
      <c r="L74" s="41"/>
      <c r="M74" s="41"/>
      <c r="N74" s="41"/>
      <c r="O74" s="41"/>
      <c r="P74" s="41"/>
      <c r="Q74" s="41"/>
      <c r="R74" s="41"/>
      <c r="S74" s="41"/>
      <c r="T74" s="41"/>
      <c r="U74" s="41"/>
      <c r="V74" s="191"/>
      <c r="W74" s="191"/>
      <c r="X74" s="24"/>
      <c r="Y74" s="24"/>
    </row>
    <row r="75" spans="1:25" s="31" customFormat="1" ht="41.25" customHeight="1" x14ac:dyDescent="0.25">
      <c r="A75" s="105"/>
      <c r="B75" s="106"/>
      <c r="C75" s="112" t="s">
        <v>258</v>
      </c>
      <c r="D75" s="101" t="s">
        <v>233</v>
      </c>
      <c r="E75" s="106" t="s">
        <v>134</v>
      </c>
      <c r="F75" s="106" t="s">
        <v>87</v>
      </c>
      <c r="G75" s="106" t="s">
        <v>122</v>
      </c>
      <c r="H75" s="117"/>
      <c r="I75" s="58" t="s">
        <v>37</v>
      </c>
      <c r="J75" s="58"/>
      <c r="K75" s="58"/>
      <c r="L75" s="58"/>
      <c r="M75" s="58"/>
      <c r="N75" s="58"/>
      <c r="O75" s="58">
        <v>1</v>
      </c>
      <c r="P75" s="58"/>
      <c r="Q75" s="58"/>
      <c r="R75" s="58"/>
      <c r="S75" s="58"/>
      <c r="T75" s="59"/>
      <c r="U75" s="58">
        <v>1</v>
      </c>
      <c r="V75" s="191"/>
      <c r="W75" s="191"/>
    </row>
    <row r="76" spans="1:25" s="31" customFormat="1" ht="41.25" customHeight="1" x14ac:dyDescent="0.25">
      <c r="A76" s="105"/>
      <c r="B76" s="106"/>
      <c r="C76" s="112"/>
      <c r="D76" s="102"/>
      <c r="E76" s="106"/>
      <c r="F76" s="106"/>
      <c r="G76" s="106"/>
      <c r="H76" s="117"/>
      <c r="I76" s="48" t="s">
        <v>38</v>
      </c>
      <c r="J76" s="41"/>
      <c r="K76" s="41"/>
      <c r="L76" s="41"/>
      <c r="M76" s="41"/>
      <c r="N76" s="41"/>
      <c r="O76" s="41"/>
      <c r="P76" s="41"/>
      <c r="Q76" s="41"/>
      <c r="R76" s="41"/>
      <c r="S76" s="41"/>
      <c r="T76" s="41"/>
      <c r="U76" s="41"/>
      <c r="V76" s="191"/>
      <c r="W76" s="191"/>
    </row>
    <row r="77" spans="1:25" ht="99.75" customHeight="1" x14ac:dyDescent="0.25">
      <c r="A77" s="105"/>
      <c r="B77" s="124" t="s">
        <v>135</v>
      </c>
      <c r="C77" s="190" t="s">
        <v>261</v>
      </c>
      <c r="D77" s="124" t="s">
        <v>136</v>
      </c>
      <c r="E77" s="124" t="s">
        <v>137</v>
      </c>
      <c r="F77" s="124" t="s">
        <v>87</v>
      </c>
      <c r="G77" s="124" t="s">
        <v>122</v>
      </c>
      <c r="H77" s="117"/>
      <c r="I77" s="58" t="s">
        <v>37</v>
      </c>
      <c r="J77" s="58"/>
      <c r="K77" s="58"/>
      <c r="L77" s="58"/>
      <c r="M77" s="58">
        <v>1</v>
      </c>
      <c r="N77" s="58"/>
      <c r="O77" s="58"/>
      <c r="P77" s="58"/>
      <c r="Q77" s="58">
        <v>1</v>
      </c>
      <c r="R77" s="58"/>
      <c r="S77" s="58"/>
      <c r="T77" s="58"/>
      <c r="U77" s="58">
        <v>1</v>
      </c>
      <c r="V77" s="110" t="s">
        <v>322</v>
      </c>
      <c r="W77" s="92" t="s">
        <v>321</v>
      </c>
      <c r="X77" s="24"/>
      <c r="Y77" s="24"/>
    </row>
    <row r="78" spans="1:25" ht="27.75" customHeight="1" x14ac:dyDescent="0.25">
      <c r="A78" s="105"/>
      <c r="B78" s="124"/>
      <c r="C78" s="190"/>
      <c r="D78" s="124"/>
      <c r="E78" s="124"/>
      <c r="F78" s="124"/>
      <c r="G78" s="124"/>
      <c r="H78" s="117"/>
      <c r="I78" s="40" t="s">
        <v>38</v>
      </c>
      <c r="J78" s="41"/>
      <c r="K78" s="41"/>
      <c r="L78" s="41"/>
      <c r="M78" s="41">
        <v>1</v>
      </c>
      <c r="N78" s="41"/>
      <c r="O78" s="41"/>
      <c r="P78" s="41"/>
      <c r="Q78" s="41"/>
      <c r="R78" s="41"/>
      <c r="S78" s="41"/>
      <c r="T78" s="41"/>
      <c r="U78" s="41"/>
      <c r="V78" s="110"/>
      <c r="W78" s="92"/>
      <c r="X78" s="24"/>
      <c r="Y78" s="24"/>
    </row>
    <row r="79" spans="1:25" s="24" customFormat="1" ht="38.25" customHeight="1" x14ac:dyDescent="0.25">
      <c r="A79" s="118" t="s">
        <v>138</v>
      </c>
      <c r="B79" s="107" t="s">
        <v>139</v>
      </c>
      <c r="C79" s="112" t="s">
        <v>140</v>
      </c>
      <c r="D79" s="125" t="s">
        <v>141</v>
      </c>
      <c r="E79" s="106" t="s">
        <v>142</v>
      </c>
      <c r="F79" s="106" t="s">
        <v>74</v>
      </c>
      <c r="G79" s="106" t="s">
        <v>143</v>
      </c>
      <c r="H79" s="117"/>
      <c r="I79" s="58" t="s">
        <v>37</v>
      </c>
      <c r="J79" s="58"/>
      <c r="K79" s="58"/>
      <c r="L79" s="58"/>
      <c r="M79" s="58"/>
      <c r="N79" s="58"/>
      <c r="O79" s="58">
        <v>1</v>
      </c>
      <c r="P79" s="58"/>
      <c r="Q79" s="58"/>
      <c r="R79" s="58"/>
      <c r="S79" s="58"/>
      <c r="T79" s="58"/>
      <c r="U79" s="58">
        <v>1</v>
      </c>
      <c r="V79" s="110"/>
      <c r="W79" s="110"/>
    </row>
    <row r="80" spans="1:25" s="24" customFormat="1" ht="38.25" customHeight="1" x14ac:dyDescent="0.25">
      <c r="A80" s="118"/>
      <c r="B80" s="107"/>
      <c r="C80" s="112"/>
      <c r="D80" s="125"/>
      <c r="E80" s="106"/>
      <c r="F80" s="106"/>
      <c r="G80" s="106"/>
      <c r="H80" s="117"/>
      <c r="I80" s="40" t="s">
        <v>38</v>
      </c>
      <c r="J80" s="41"/>
      <c r="K80" s="41"/>
      <c r="L80" s="41"/>
      <c r="M80" s="41"/>
      <c r="N80" s="41"/>
      <c r="O80" s="41"/>
      <c r="P80" s="41"/>
      <c r="Q80" s="41"/>
      <c r="R80" s="41"/>
      <c r="S80" s="41"/>
      <c r="T80" s="41"/>
      <c r="U80" s="41"/>
      <c r="V80" s="110"/>
      <c r="W80" s="110"/>
    </row>
    <row r="81" spans="1:23" s="24" customFormat="1" ht="57.75" customHeight="1" x14ac:dyDescent="0.25">
      <c r="A81" s="118"/>
      <c r="B81" s="107"/>
      <c r="C81" s="112" t="s">
        <v>144</v>
      </c>
      <c r="D81" s="106" t="s">
        <v>145</v>
      </c>
      <c r="E81" s="106" t="s">
        <v>146</v>
      </c>
      <c r="F81" s="106" t="s">
        <v>74</v>
      </c>
      <c r="G81" s="106" t="s">
        <v>143</v>
      </c>
      <c r="H81" s="117"/>
      <c r="I81" s="58" t="s">
        <v>37</v>
      </c>
      <c r="J81" s="58"/>
      <c r="K81" s="58"/>
      <c r="L81" s="58"/>
      <c r="M81" s="58">
        <v>1</v>
      </c>
      <c r="N81" s="58"/>
      <c r="O81" s="58"/>
      <c r="P81" s="58"/>
      <c r="Q81" s="58">
        <v>1</v>
      </c>
      <c r="R81" s="58"/>
      <c r="S81" s="58"/>
      <c r="T81" s="58"/>
      <c r="U81" s="58"/>
      <c r="V81" s="110" t="s">
        <v>290</v>
      </c>
      <c r="W81" s="92" t="s">
        <v>277</v>
      </c>
    </row>
    <row r="82" spans="1:23" s="24" customFormat="1" ht="63.75" customHeight="1" x14ac:dyDescent="0.25">
      <c r="A82" s="118"/>
      <c r="B82" s="107"/>
      <c r="C82" s="112"/>
      <c r="D82" s="106"/>
      <c r="E82" s="106"/>
      <c r="F82" s="106"/>
      <c r="G82" s="106"/>
      <c r="H82" s="117"/>
      <c r="I82" s="40" t="s">
        <v>38</v>
      </c>
      <c r="J82" s="41"/>
      <c r="K82" s="41"/>
      <c r="L82" s="41"/>
      <c r="M82" s="41">
        <v>1</v>
      </c>
      <c r="N82" s="41"/>
      <c r="O82" s="41"/>
      <c r="P82" s="41"/>
      <c r="Q82" s="41"/>
      <c r="R82" s="41"/>
      <c r="S82" s="41"/>
      <c r="T82" s="41"/>
      <c r="U82" s="41"/>
      <c r="V82" s="110"/>
      <c r="W82" s="92"/>
    </row>
    <row r="83" spans="1:23" s="24" customFormat="1" ht="38.25" customHeight="1" x14ac:dyDescent="0.25">
      <c r="A83" s="118"/>
      <c r="B83" s="124" t="s">
        <v>147</v>
      </c>
      <c r="C83" s="112" t="s">
        <v>148</v>
      </c>
      <c r="D83" s="106" t="s">
        <v>149</v>
      </c>
      <c r="E83" s="106" t="s">
        <v>150</v>
      </c>
      <c r="F83" s="106" t="s">
        <v>74</v>
      </c>
      <c r="G83" s="106" t="s">
        <v>143</v>
      </c>
      <c r="H83" s="117"/>
      <c r="I83" s="58" t="s">
        <v>37</v>
      </c>
      <c r="J83" s="58"/>
      <c r="K83" s="58"/>
      <c r="L83" s="58"/>
      <c r="M83" s="58"/>
      <c r="N83" s="58"/>
      <c r="O83" s="58">
        <v>1</v>
      </c>
      <c r="P83" s="58"/>
      <c r="Q83" s="58"/>
      <c r="R83" s="58"/>
      <c r="S83" s="58"/>
      <c r="T83" s="58"/>
      <c r="U83" s="58">
        <v>1</v>
      </c>
      <c r="V83" s="110"/>
      <c r="W83" s="110"/>
    </row>
    <row r="84" spans="1:23" s="24" customFormat="1" ht="38.25" customHeight="1" x14ac:dyDescent="0.25">
      <c r="A84" s="118"/>
      <c r="B84" s="124"/>
      <c r="C84" s="112"/>
      <c r="D84" s="106"/>
      <c r="E84" s="106"/>
      <c r="F84" s="106"/>
      <c r="G84" s="106"/>
      <c r="H84" s="117"/>
      <c r="I84" s="40" t="s">
        <v>38</v>
      </c>
      <c r="J84" s="41"/>
      <c r="K84" s="41"/>
      <c r="L84" s="41"/>
      <c r="M84" s="41"/>
      <c r="N84" s="41"/>
      <c r="O84" s="41"/>
      <c r="P84" s="41"/>
      <c r="Q84" s="41"/>
      <c r="R84" s="41"/>
      <c r="S84" s="41"/>
      <c r="T84" s="41"/>
      <c r="U84" s="41"/>
      <c r="V84" s="110"/>
      <c r="W84" s="110"/>
    </row>
    <row r="85" spans="1:23" s="24" customFormat="1" ht="39" customHeight="1" x14ac:dyDescent="0.25">
      <c r="A85" s="118"/>
      <c r="B85" s="107" t="s">
        <v>151</v>
      </c>
      <c r="C85" s="112" t="s">
        <v>152</v>
      </c>
      <c r="D85" s="106" t="s">
        <v>153</v>
      </c>
      <c r="E85" s="106" t="s">
        <v>154</v>
      </c>
      <c r="F85" s="106" t="s">
        <v>74</v>
      </c>
      <c r="G85" s="106" t="s">
        <v>143</v>
      </c>
      <c r="H85" s="117"/>
      <c r="I85" s="58" t="s">
        <v>37</v>
      </c>
      <c r="J85" s="58"/>
      <c r="K85" s="58"/>
      <c r="L85" s="58"/>
      <c r="M85" s="58">
        <v>1</v>
      </c>
      <c r="N85" s="58"/>
      <c r="O85" s="58"/>
      <c r="P85" s="58"/>
      <c r="Q85" s="58">
        <v>1</v>
      </c>
      <c r="R85" s="58"/>
      <c r="S85" s="58"/>
      <c r="T85" s="58"/>
      <c r="U85" s="58"/>
      <c r="V85" s="110" t="s">
        <v>289</v>
      </c>
      <c r="W85" s="110" t="s">
        <v>291</v>
      </c>
    </row>
    <row r="86" spans="1:23" s="24" customFormat="1" ht="39" customHeight="1" x14ac:dyDescent="0.25">
      <c r="A86" s="118"/>
      <c r="B86" s="107"/>
      <c r="C86" s="112"/>
      <c r="D86" s="106"/>
      <c r="E86" s="106"/>
      <c r="F86" s="106"/>
      <c r="G86" s="106"/>
      <c r="H86" s="117"/>
      <c r="I86" s="40" t="s">
        <v>38</v>
      </c>
      <c r="J86" s="41"/>
      <c r="K86" s="41"/>
      <c r="L86" s="41"/>
      <c r="M86" s="41">
        <v>1</v>
      </c>
      <c r="N86" s="41"/>
      <c r="O86" s="41"/>
      <c r="P86" s="41"/>
      <c r="Q86" s="41"/>
      <c r="R86" s="41"/>
      <c r="S86" s="41"/>
      <c r="T86" s="41"/>
      <c r="U86" s="41"/>
      <c r="V86" s="110"/>
      <c r="W86" s="110"/>
    </row>
    <row r="87" spans="1:23" s="24" customFormat="1" ht="56.25" customHeight="1" x14ac:dyDescent="0.25">
      <c r="A87" s="118"/>
      <c r="B87" s="107"/>
      <c r="C87" s="112" t="s">
        <v>155</v>
      </c>
      <c r="D87" s="109" t="s">
        <v>156</v>
      </c>
      <c r="E87" s="106" t="s">
        <v>157</v>
      </c>
      <c r="F87" s="106" t="s">
        <v>74</v>
      </c>
      <c r="G87" s="106" t="s">
        <v>143</v>
      </c>
      <c r="H87" s="117"/>
      <c r="I87" s="58" t="s">
        <v>37</v>
      </c>
      <c r="J87" s="58"/>
      <c r="K87" s="58"/>
      <c r="L87" s="58"/>
      <c r="M87" s="58">
        <v>1</v>
      </c>
      <c r="N87" s="58"/>
      <c r="O87" s="58"/>
      <c r="P87" s="58"/>
      <c r="Q87" s="58">
        <v>1</v>
      </c>
      <c r="R87" s="58"/>
      <c r="S87" s="58"/>
      <c r="T87" s="58"/>
      <c r="U87" s="58">
        <v>1</v>
      </c>
      <c r="V87" s="110" t="s">
        <v>292</v>
      </c>
      <c r="W87" s="92" t="s">
        <v>277</v>
      </c>
    </row>
    <row r="88" spans="1:23" s="24" customFormat="1" ht="56.25" customHeight="1" x14ac:dyDescent="0.25">
      <c r="A88" s="118"/>
      <c r="B88" s="107"/>
      <c r="C88" s="112"/>
      <c r="D88" s="109"/>
      <c r="E88" s="106"/>
      <c r="F88" s="106"/>
      <c r="G88" s="106"/>
      <c r="H88" s="117"/>
      <c r="I88" s="40" t="s">
        <v>38</v>
      </c>
      <c r="J88" s="41"/>
      <c r="K88" s="41"/>
      <c r="L88" s="41"/>
      <c r="M88" s="41">
        <v>1</v>
      </c>
      <c r="N88" s="41"/>
      <c r="O88" s="41"/>
      <c r="P88" s="41"/>
      <c r="Q88" s="41"/>
      <c r="R88" s="41"/>
      <c r="S88" s="41"/>
      <c r="T88" s="41"/>
      <c r="U88" s="41"/>
      <c r="V88" s="110"/>
      <c r="W88" s="92"/>
    </row>
    <row r="89" spans="1:23" ht="36" customHeight="1" x14ac:dyDescent="0.25">
      <c r="A89" s="118" t="s">
        <v>158</v>
      </c>
      <c r="B89" s="120" t="s">
        <v>159</v>
      </c>
      <c r="C89" s="112" t="s">
        <v>160</v>
      </c>
      <c r="D89" s="106" t="s">
        <v>161</v>
      </c>
      <c r="E89" s="106" t="s">
        <v>162</v>
      </c>
      <c r="F89" s="106" t="s">
        <v>35</v>
      </c>
      <c r="G89" s="106" t="s">
        <v>36</v>
      </c>
      <c r="H89" s="117"/>
      <c r="I89" s="58" t="s">
        <v>37</v>
      </c>
      <c r="J89" s="58"/>
      <c r="K89" s="58"/>
      <c r="L89" s="58"/>
      <c r="M89" s="58"/>
      <c r="N89" s="58"/>
      <c r="O89" s="58"/>
      <c r="P89" s="58">
        <v>1</v>
      </c>
      <c r="Q89" s="58"/>
      <c r="R89" s="58"/>
      <c r="S89" s="58"/>
      <c r="T89" s="58"/>
      <c r="U89" s="58"/>
      <c r="V89" s="110"/>
      <c r="W89" s="110"/>
    </row>
    <row r="90" spans="1:23" ht="36" customHeight="1" x14ac:dyDescent="0.25">
      <c r="A90" s="118"/>
      <c r="B90" s="120"/>
      <c r="C90" s="112"/>
      <c r="D90" s="106"/>
      <c r="E90" s="106"/>
      <c r="F90" s="106"/>
      <c r="G90" s="106"/>
      <c r="H90" s="117"/>
      <c r="I90" s="40" t="s">
        <v>38</v>
      </c>
      <c r="J90" s="41"/>
      <c r="K90" s="41"/>
      <c r="L90" s="41"/>
      <c r="M90" s="41"/>
      <c r="N90" s="41"/>
      <c r="O90" s="41"/>
      <c r="P90" s="41"/>
      <c r="Q90" s="41"/>
      <c r="R90" s="41"/>
      <c r="S90" s="41"/>
      <c r="T90" s="41"/>
      <c r="U90" s="41"/>
      <c r="V90" s="110"/>
      <c r="W90" s="110"/>
    </row>
    <row r="91" spans="1:23" s="24" customFormat="1" ht="45" customHeight="1" x14ac:dyDescent="0.25">
      <c r="A91" s="118"/>
      <c r="B91" s="120"/>
      <c r="C91" s="112" t="s">
        <v>163</v>
      </c>
      <c r="D91" s="106" t="s">
        <v>164</v>
      </c>
      <c r="E91" s="106" t="s">
        <v>165</v>
      </c>
      <c r="F91" s="106" t="s">
        <v>35</v>
      </c>
      <c r="G91" s="106" t="s">
        <v>166</v>
      </c>
      <c r="H91" s="117"/>
      <c r="I91" s="58" t="s">
        <v>37</v>
      </c>
      <c r="J91" s="58"/>
      <c r="K91" s="58"/>
      <c r="L91" s="58"/>
      <c r="M91" s="58"/>
      <c r="N91" s="58">
        <v>1</v>
      </c>
      <c r="O91" s="58"/>
      <c r="P91" s="58"/>
      <c r="Q91" s="58"/>
      <c r="R91" s="58"/>
      <c r="S91" s="58"/>
      <c r="T91" s="58">
        <v>1</v>
      </c>
      <c r="U91" s="58"/>
      <c r="V91" s="110"/>
      <c r="W91" s="110"/>
    </row>
    <row r="92" spans="1:23" s="24" customFormat="1" ht="41.25" customHeight="1" x14ac:dyDescent="0.25">
      <c r="A92" s="118"/>
      <c r="B92" s="120"/>
      <c r="C92" s="112"/>
      <c r="D92" s="106"/>
      <c r="E92" s="106"/>
      <c r="F92" s="106"/>
      <c r="G92" s="106"/>
      <c r="H92" s="117"/>
      <c r="I92" s="40" t="s">
        <v>38</v>
      </c>
      <c r="J92" s="41"/>
      <c r="K92" s="41"/>
      <c r="L92" s="41"/>
      <c r="M92" s="41"/>
      <c r="N92" s="41"/>
      <c r="O92" s="41"/>
      <c r="P92" s="41"/>
      <c r="Q92" s="41"/>
      <c r="R92" s="41"/>
      <c r="S92" s="41"/>
      <c r="T92" s="41"/>
      <c r="U92" s="41"/>
      <c r="V92" s="110"/>
      <c r="W92" s="110"/>
    </row>
    <row r="93" spans="1:23" ht="58.5" customHeight="1" x14ac:dyDescent="0.25">
      <c r="A93" s="118"/>
      <c r="B93" s="120"/>
      <c r="C93" s="112" t="s">
        <v>167</v>
      </c>
      <c r="D93" s="106" t="s">
        <v>168</v>
      </c>
      <c r="E93" s="106" t="s">
        <v>169</v>
      </c>
      <c r="F93" s="106" t="s">
        <v>35</v>
      </c>
      <c r="G93" s="106" t="s">
        <v>36</v>
      </c>
      <c r="H93" s="117"/>
      <c r="I93" s="58" t="s">
        <v>37</v>
      </c>
      <c r="J93" s="58"/>
      <c r="K93" s="58"/>
      <c r="L93" s="58"/>
      <c r="M93" s="58"/>
      <c r="N93" s="58"/>
      <c r="O93" s="58">
        <v>1</v>
      </c>
      <c r="P93" s="58"/>
      <c r="Q93" s="58"/>
      <c r="R93" s="58"/>
      <c r="S93" s="58"/>
      <c r="T93" s="58">
        <v>1</v>
      </c>
      <c r="U93" s="58"/>
      <c r="V93" s="123"/>
      <c r="W93" s="123"/>
    </row>
    <row r="94" spans="1:23" ht="42" customHeight="1" x14ac:dyDescent="0.25">
      <c r="A94" s="118"/>
      <c r="B94" s="120"/>
      <c r="C94" s="112"/>
      <c r="D94" s="106"/>
      <c r="E94" s="106"/>
      <c r="F94" s="106"/>
      <c r="G94" s="106"/>
      <c r="H94" s="117"/>
      <c r="I94" s="40" t="s">
        <v>38</v>
      </c>
      <c r="J94" s="41"/>
      <c r="K94" s="41"/>
      <c r="L94" s="41"/>
      <c r="M94" s="41"/>
      <c r="N94" s="41"/>
      <c r="O94" s="41"/>
      <c r="P94" s="41"/>
      <c r="Q94" s="41"/>
      <c r="R94" s="41"/>
      <c r="S94" s="41"/>
      <c r="T94" s="41"/>
      <c r="U94" s="41"/>
      <c r="V94" s="123"/>
      <c r="W94" s="123"/>
    </row>
    <row r="95" spans="1:23" ht="48" customHeight="1" x14ac:dyDescent="0.25">
      <c r="A95" s="118"/>
      <c r="B95" s="120"/>
      <c r="C95" s="112" t="s">
        <v>323</v>
      </c>
      <c r="D95" s="106" t="s">
        <v>170</v>
      </c>
      <c r="E95" s="106" t="s">
        <v>171</v>
      </c>
      <c r="F95" s="106" t="s">
        <v>74</v>
      </c>
      <c r="G95" s="106" t="s">
        <v>143</v>
      </c>
      <c r="H95" s="117"/>
      <c r="I95" s="58" t="s">
        <v>37</v>
      </c>
      <c r="J95" s="58"/>
      <c r="K95" s="58"/>
      <c r="L95" s="58"/>
      <c r="M95" s="58"/>
      <c r="N95" s="58"/>
      <c r="O95" s="58"/>
      <c r="P95" s="58">
        <v>1</v>
      </c>
      <c r="Q95" s="58"/>
      <c r="R95" s="58"/>
      <c r="S95" s="58"/>
      <c r="T95" s="58"/>
      <c r="U95" s="58">
        <v>1</v>
      </c>
      <c r="V95" s="123"/>
      <c r="W95" s="123"/>
    </row>
    <row r="96" spans="1:23" ht="45" customHeight="1" x14ac:dyDescent="0.25">
      <c r="A96" s="118"/>
      <c r="B96" s="120"/>
      <c r="C96" s="112"/>
      <c r="D96" s="106"/>
      <c r="E96" s="106"/>
      <c r="F96" s="106"/>
      <c r="G96" s="106"/>
      <c r="H96" s="117"/>
      <c r="I96" s="40" t="s">
        <v>38</v>
      </c>
      <c r="J96" s="41"/>
      <c r="K96" s="41"/>
      <c r="L96" s="41"/>
      <c r="M96" s="41"/>
      <c r="N96" s="41"/>
      <c r="O96" s="41"/>
      <c r="P96" s="41"/>
      <c r="Q96" s="41"/>
      <c r="R96" s="41"/>
      <c r="S96" s="41"/>
      <c r="T96" s="41"/>
      <c r="U96" s="41"/>
      <c r="V96" s="123"/>
      <c r="W96" s="123"/>
    </row>
    <row r="97" spans="1:23" s="24" customFormat="1" ht="45" customHeight="1" x14ac:dyDescent="0.25">
      <c r="A97" s="118"/>
      <c r="B97" s="120"/>
      <c r="C97" s="112" t="s">
        <v>172</v>
      </c>
      <c r="D97" s="106" t="s">
        <v>173</v>
      </c>
      <c r="E97" s="106" t="s">
        <v>171</v>
      </c>
      <c r="F97" s="106" t="s">
        <v>53</v>
      </c>
      <c r="G97" s="106" t="s">
        <v>36</v>
      </c>
      <c r="H97" s="117"/>
      <c r="I97" s="58" t="s">
        <v>37</v>
      </c>
      <c r="J97" s="58"/>
      <c r="K97" s="58"/>
      <c r="L97" s="58"/>
      <c r="M97" s="58">
        <v>1</v>
      </c>
      <c r="N97" s="58"/>
      <c r="O97" s="58"/>
      <c r="P97" s="58"/>
      <c r="Q97" s="58">
        <v>1</v>
      </c>
      <c r="R97" s="58"/>
      <c r="S97" s="58"/>
      <c r="T97" s="58"/>
      <c r="U97" s="58">
        <v>1</v>
      </c>
      <c r="V97" s="110" t="s">
        <v>324</v>
      </c>
      <c r="W97" s="92" t="s">
        <v>307</v>
      </c>
    </row>
    <row r="98" spans="1:23" s="24" customFormat="1" ht="53.25" customHeight="1" x14ac:dyDescent="0.25">
      <c r="A98" s="118"/>
      <c r="B98" s="120"/>
      <c r="C98" s="112"/>
      <c r="D98" s="106"/>
      <c r="E98" s="106"/>
      <c r="F98" s="106"/>
      <c r="G98" s="106"/>
      <c r="H98" s="117"/>
      <c r="I98" s="40" t="s">
        <v>38</v>
      </c>
      <c r="J98" s="41"/>
      <c r="K98" s="41"/>
      <c r="L98" s="41"/>
      <c r="M98" s="41">
        <v>1</v>
      </c>
      <c r="N98" s="41"/>
      <c r="O98" s="41"/>
      <c r="P98" s="41"/>
      <c r="Q98" s="41"/>
      <c r="R98" s="41"/>
      <c r="S98" s="41"/>
      <c r="T98" s="41"/>
      <c r="U98" s="41"/>
      <c r="V98" s="110"/>
      <c r="W98" s="92"/>
    </row>
    <row r="99" spans="1:23" s="24" customFormat="1" ht="72" customHeight="1" x14ac:dyDescent="0.25">
      <c r="A99" s="118"/>
      <c r="B99" s="120" t="s">
        <v>174</v>
      </c>
      <c r="C99" s="112" t="s">
        <v>175</v>
      </c>
      <c r="D99" s="106" t="s">
        <v>176</v>
      </c>
      <c r="E99" s="106" t="s">
        <v>177</v>
      </c>
      <c r="F99" s="106" t="s">
        <v>229</v>
      </c>
      <c r="G99" s="106" t="s">
        <v>36</v>
      </c>
      <c r="H99" s="117"/>
      <c r="I99" s="58" t="s">
        <v>37</v>
      </c>
      <c r="J99" s="58"/>
      <c r="K99" s="58"/>
      <c r="L99" s="58"/>
      <c r="M99" s="58">
        <v>1</v>
      </c>
      <c r="N99" s="58"/>
      <c r="O99" s="58"/>
      <c r="P99" s="58"/>
      <c r="Q99" s="58">
        <v>1</v>
      </c>
      <c r="R99" s="58"/>
      <c r="S99" s="58"/>
      <c r="T99" s="58"/>
      <c r="U99" s="58"/>
      <c r="V99" s="110" t="s">
        <v>316</v>
      </c>
      <c r="W99" s="92" t="s">
        <v>277</v>
      </c>
    </row>
    <row r="100" spans="1:23" s="24" customFormat="1" ht="75.75" customHeight="1" x14ac:dyDescent="0.25">
      <c r="A100" s="118"/>
      <c r="B100" s="120"/>
      <c r="C100" s="112"/>
      <c r="D100" s="106"/>
      <c r="E100" s="106"/>
      <c r="F100" s="106"/>
      <c r="G100" s="106"/>
      <c r="H100" s="117"/>
      <c r="I100" s="40" t="s">
        <v>38</v>
      </c>
      <c r="J100" s="41"/>
      <c r="K100" s="41"/>
      <c r="L100" s="41"/>
      <c r="M100" s="41">
        <v>1</v>
      </c>
      <c r="N100" s="41"/>
      <c r="O100" s="41"/>
      <c r="P100" s="41"/>
      <c r="Q100" s="41"/>
      <c r="R100" s="41"/>
      <c r="S100" s="41"/>
      <c r="T100" s="41"/>
      <c r="U100" s="41"/>
      <c r="V100" s="110"/>
      <c r="W100" s="92"/>
    </row>
    <row r="101" spans="1:23" s="24" customFormat="1" ht="36.75" customHeight="1" x14ac:dyDescent="0.25">
      <c r="A101" s="118"/>
      <c r="B101" s="120"/>
      <c r="C101" s="112" t="s">
        <v>178</v>
      </c>
      <c r="D101" s="106" t="s">
        <v>179</v>
      </c>
      <c r="E101" s="106" t="s">
        <v>180</v>
      </c>
      <c r="F101" s="106" t="s">
        <v>35</v>
      </c>
      <c r="G101" s="106" t="s">
        <v>181</v>
      </c>
      <c r="H101" s="117"/>
      <c r="I101" s="58" t="s">
        <v>37</v>
      </c>
      <c r="J101" s="58"/>
      <c r="K101" s="58"/>
      <c r="L101" s="58"/>
      <c r="M101" s="58"/>
      <c r="N101" s="58"/>
      <c r="O101" s="58">
        <v>1</v>
      </c>
      <c r="P101" s="58"/>
      <c r="Q101" s="58"/>
      <c r="R101" s="58"/>
      <c r="S101" s="58"/>
      <c r="T101" s="58">
        <v>1</v>
      </c>
      <c r="U101" s="58"/>
      <c r="V101" s="123"/>
      <c r="W101" s="123"/>
    </row>
    <row r="102" spans="1:23" s="24" customFormat="1" ht="47.25" customHeight="1" x14ac:dyDescent="0.25">
      <c r="A102" s="118"/>
      <c r="B102" s="120"/>
      <c r="C102" s="112"/>
      <c r="D102" s="106"/>
      <c r="E102" s="106"/>
      <c r="F102" s="106"/>
      <c r="G102" s="106"/>
      <c r="H102" s="117"/>
      <c r="I102" s="40" t="s">
        <v>38</v>
      </c>
      <c r="J102" s="41"/>
      <c r="K102" s="41"/>
      <c r="L102" s="41"/>
      <c r="M102" s="41"/>
      <c r="N102" s="41"/>
      <c r="O102" s="41"/>
      <c r="P102" s="41"/>
      <c r="Q102" s="41"/>
      <c r="R102" s="41"/>
      <c r="S102" s="41"/>
      <c r="T102" s="41"/>
      <c r="U102" s="41"/>
      <c r="V102" s="123"/>
      <c r="W102" s="123"/>
    </row>
    <row r="103" spans="1:23" s="24" customFormat="1" ht="50.25" customHeight="1" x14ac:dyDescent="0.25">
      <c r="A103" s="118"/>
      <c r="B103" s="120"/>
      <c r="C103" s="112" t="s">
        <v>182</v>
      </c>
      <c r="D103" s="106" t="s">
        <v>183</v>
      </c>
      <c r="E103" s="106" t="s">
        <v>184</v>
      </c>
      <c r="F103" s="106" t="s">
        <v>53</v>
      </c>
      <c r="G103" s="106" t="s">
        <v>181</v>
      </c>
      <c r="H103" s="117"/>
      <c r="I103" s="58" t="s">
        <v>37</v>
      </c>
      <c r="J103" s="58"/>
      <c r="K103" s="58"/>
      <c r="L103" s="58"/>
      <c r="M103" s="58"/>
      <c r="N103" s="58"/>
      <c r="O103" s="58"/>
      <c r="P103" s="58"/>
      <c r="Q103" s="58"/>
      <c r="R103" s="58"/>
      <c r="S103" s="58"/>
      <c r="T103" s="58"/>
      <c r="U103" s="58">
        <v>1</v>
      </c>
      <c r="V103" s="110"/>
      <c r="W103" s="110"/>
    </row>
    <row r="104" spans="1:23" s="24" customFormat="1" ht="39.75" customHeight="1" x14ac:dyDescent="0.25">
      <c r="A104" s="118"/>
      <c r="B104" s="120"/>
      <c r="C104" s="112"/>
      <c r="D104" s="106"/>
      <c r="E104" s="106"/>
      <c r="F104" s="106"/>
      <c r="G104" s="106"/>
      <c r="H104" s="117"/>
      <c r="I104" s="40" t="s">
        <v>38</v>
      </c>
      <c r="J104" s="41"/>
      <c r="K104" s="41"/>
      <c r="L104" s="41"/>
      <c r="M104" s="41"/>
      <c r="N104" s="41"/>
      <c r="O104" s="41"/>
      <c r="P104" s="41"/>
      <c r="Q104" s="41"/>
      <c r="R104" s="41"/>
      <c r="S104" s="41"/>
      <c r="T104" s="41"/>
      <c r="U104" s="41"/>
      <c r="V104" s="110"/>
      <c r="W104" s="110"/>
    </row>
    <row r="105" spans="1:23" s="24" customFormat="1" ht="42.75" customHeight="1" x14ac:dyDescent="0.25">
      <c r="A105" s="118"/>
      <c r="B105" s="107" t="s">
        <v>185</v>
      </c>
      <c r="C105" s="112" t="s">
        <v>186</v>
      </c>
      <c r="D105" s="106" t="s">
        <v>187</v>
      </c>
      <c r="E105" s="106" t="s">
        <v>188</v>
      </c>
      <c r="F105" s="106" t="s">
        <v>35</v>
      </c>
      <c r="G105" s="106" t="s">
        <v>189</v>
      </c>
      <c r="H105" s="117"/>
      <c r="I105" s="58" t="s">
        <v>37</v>
      </c>
      <c r="J105" s="58"/>
      <c r="K105" s="58"/>
      <c r="L105" s="58"/>
      <c r="M105" s="58">
        <v>1</v>
      </c>
      <c r="N105" s="58"/>
      <c r="O105" s="58"/>
      <c r="P105" s="58"/>
      <c r="Q105" s="58"/>
      <c r="R105" s="58"/>
      <c r="S105" s="58"/>
      <c r="T105" s="58"/>
      <c r="U105" s="58"/>
      <c r="V105" s="110" t="s">
        <v>314</v>
      </c>
      <c r="W105" s="92" t="s">
        <v>277</v>
      </c>
    </row>
    <row r="106" spans="1:23" s="24" customFormat="1" ht="47.25" customHeight="1" x14ac:dyDescent="0.25">
      <c r="A106" s="118"/>
      <c r="B106" s="107"/>
      <c r="C106" s="112"/>
      <c r="D106" s="106"/>
      <c r="E106" s="106"/>
      <c r="F106" s="106"/>
      <c r="G106" s="106"/>
      <c r="H106" s="117"/>
      <c r="I106" s="40" t="s">
        <v>38</v>
      </c>
      <c r="J106" s="41"/>
      <c r="K106" s="41"/>
      <c r="L106" s="41"/>
      <c r="M106" s="41">
        <v>1</v>
      </c>
      <c r="N106" s="41"/>
      <c r="O106" s="41"/>
      <c r="P106" s="41"/>
      <c r="Q106" s="41"/>
      <c r="R106" s="41"/>
      <c r="S106" s="41"/>
      <c r="T106" s="41"/>
      <c r="U106" s="41"/>
      <c r="V106" s="110"/>
      <c r="W106" s="92"/>
    </row>
    <row r="107" spans="1:23" s="24" customFormat="1" ht="38.25" customHeight="1" x14ac:dyDescent="0.25">
      <c r="A107" s="118"/>
      <c r="B107" s="107"/>
      <c r="C107" s="112" t="s">
        <v>190</v>
      </c>
      <c r="D107" s="106" t="s">
        <v>191</v>
      </c>
      <c r="E107" s="106" t="s">
        <v>192</v>
      </c>
      <c r="F107" s="106" t="s">
        <v>53</v>
      </c>
      <c r="G107" s="106" t="s">
        <v>193</v>
      </c>
      <c r="H107" s="117"/>
      <c r="I107" s="58" t="s">
        <v>37</v>
      </c>
      <c r="J107" s="58"/>
      <c r="K107" s="58"/>
      <c r="L107" s="58"/>
      <c r="M107" s="58"/>
      <c r="N107" s="58"/>
      <c r="O107" s="58"/>
      <c r="P107" s="58"/>
      <c r="Q107" s="58">
        <v>1</v>
      </c>
      <c r="R107" s="58"/>
      <c r="S107" s="58"/>
      <c r="T107" s="58"/>
      <c r="U107" s="58">
        <v>1</v>
      </c>
      <c r="V107" s="110"/>
      <c r="W107" s="110"/>
    </row>
    <row r="108" spans="1:23" s="24" customFormat="1" ht="54.75" customHeight="1" x14ac:dyDescent="0.25">
      <c r="A108" s="118"/>
      <c r="B108" s="107"/>
      <c r="C108" s="112"/>
      <c r="D108" s="106"/>
      <c r="E108" s="106"/>
      <c r="F108" s="106"/>
      <c r="G108" s="106"/>
      <c r="H108" s="117"/>
      <c r="I108" s="40" t="s">
        <v>38</v>
      </c>
      <c r="J108" s="41"/>
      <c r="K108" s="41"/>
      <c r="L108" s="41"/>
      <c r="M108" s="41"/>
      <c r="N108" s="41"/>
      <c r="O108" s="41"/>
      <c r="P108" s="41"/>
      <c r="Q108" s="41"/>
      <c r="R108" s="41"/>
      <c r="S108" s="41"/>
      <c r="T108" s="41"/>
      <c r="U108" s="41"/>
      <c r="V108" s="110"/>
      <c r="W108" s="110"/>
    </row>
    <row r="109" spans="1:23" s="24" customFormat="1" ht="48.75" customHeight="1" x14ac:dyDescent="0.25">
      <c r="A109" s="118"/>
      <c r="B109" s="120" t="s">
        <v>194</v>
      </c>
      <c r="C109" s="112" t="s">
        <v>195</v>
      </c>
      <c r="D109" s="106" t="s">
        <v>196</v>
      </c>
      <c r="E109" s="106" t="s">
        <v>197</v>
      </c>
      <c r="F109" s="106" t="s">
        <v>35</v>
      </c>
      <c r="G109" s="106" t="s">
        <v>101</v>
      </c>
      <c r="H109" s="117"/>
      <c r="I109" s="58" t="s">
        <v>37</v>
      </c>
      <c r="J109" s="58"/>
      <c r="K109" s="58"/>
      <c r="L109" s="58"/>
      <c r="M109" s="58"/>
      <c r="N109" s="58"/>
      <c r="O109" s="58"/>
      <c r="P109" s="58"/>
      <c r="Q109" s="58"/>
      <c r="R109" s="58"/>
      <c r="S109" s="58"/>
      <c r="T109" s="58"/>
      <c r="U109" s="58">
        <v>1</v>
      </c>
      <c r="V109" s="123"/>
      <c r="W109" s="123"/>
    </row>
    <row r="110" spans="1:23" s="24" customFormat="1" ht="41.25" customHeight="1" x14ac:dyDescent="0.25">
      <c r="A110" s="118"/>
      <c r="B110" s="120"/>
      <c r="C110" s="112"/>
      <c r="D110" s="106"/>
      <c r="E110" s="106"/>
      <c r="F110" s="106"/>
      <c r="G110" s="106"/>
      <c r="H110" s="117"/>
      <c r="I110" s="40" t="s">
        <v>38</v>
      </c>
      <c r="J110" s="41"/>
      <c r="K110" s="41"/>
      <c r="L110" s="41"/>
      <c r="M110" s="41"/>
      <c r="N110" s="41"/>
      <c r="O110" s="41"/>
      <c r="P110" s="41"/>
      <c r="Q110" s="41"/>
      <c r="R110" s="41"/>
      <c r="S110" s="41"/>
      <c r="T110" s="41"/>
      <c r="U110" s="41"/>
      <c r="V110" s="123"/>
      <c r="W110" s="123"/>
    </row>
    <row r="111" spans="1:23" s="24" customFormat="1" ht="38.25" customHeight="1" x14ac:dyDescent="0.25">
      <c r="A111" s="118"/>
      <c r="B111" s="120"/>
      <c r="C111" s="112" t="s">
        <v>198</v>
      </c>
      <c r="D111" s="114" t="s">
        <v>199</v>
      </c>
      <c r="E111" s="114" t="s">
        <v>200</v>
      </c>
      <c r="F111" s="106" t="s">
        <v>58</v>
      </c>
      <c r="G111" s="106" t="s">
        <v>59</v>
      </c>
      <c r="H111" s="117"/>
      <c r="I111" s="58" t="s">
        <v>37</v>
      </c>
      <c r="J111" s="58"/>
      <c r="K111" s="58"/>
      <c r="L111" s="58"/>
      <c r="M111" s="58">
        <v>1</v>
      </c>
      <c r="N111" s="58"/>
      <c r="O111" s="58"/>
      <c r="P111" s="58"/>
      <c r="Q111" s="58">
        <v>1</v>
      </c>
      <c r="R111" s="58"/>
      <c r="S111" s="58"/>
      <c r="T111" s="58"/>
      <c r="U111" s="58">
        <v>1</v>
      </c>
      <c r="V111" s="110" t="s">
        <v>315</v>
      </c>
      <c r="W111" s="123"/>
    </row>
    <row r="112" spans="1:23" s="24" customFormat="1" ht="53.25" customHeight="1" thickBot="1" x14ac:dyDescent="0.3">
      <c r="A112" s="119"/>
      <c r="B112" s="121"/>
      <c r="C112" s="113"/>
      <c r="D112" s="115"/>
      <c r="E112" s="115"/>
      <c r="F112" s="116"/>
      <c r="G112" s="116"/>
      <c r="H112" s="122"/>
      <c r="I112" s="60" t="s">
        <v>38</v>
      </c>
      <c r="J112" s="61"/>
      <c r="K112" s="61"/>
      <c r="L112" s="61"/>
      <c r="M112" s="61">
        <v>1</v>
      </c>
      <c r="N112" s="61"/>
      <c r="O112" s="61"/>
      <c r="P112" s="61"/>
      <c r="Q112" s="61"/>
      <c r="R112" s="61"/>
      <c r="S112" s="61"/>
      <c r="T112" s="61"/>
      <c r="U112" s="61"/>
      <c r="V112" s="111"/>
      <c r="W112" s="198"/>
    </row>
    <row r="113" spans="1:22" s="24" customFormat="1" ht="26.25" customHeight="1" x14ac:dyDescent="0.25">
      <c r="A113" s="51"/>
      <c r="B113" s="51"/>
      <c r="C113" s="54"/>
      <c r="D113" s="51"/>
      <c r="E113" s="51"/>
      <c r="F113" s="51"/>
      <c r="G113" s="51"/>
      <c r="H113" s="55"/>
      <c r="I113" s="52"/>
      <c r="J113" s="53"/>
      <c r="K113" s="53"/>
      <c r="L113" s="53"/>
      <c r="M113" s="53"/>
      <c r="N113" s="53"/>
      <c r="O113" s="53"/>
      <c r="P113" s="53"/>
      <c r="Q113" s="53"/>
      <c r="R113" s="53"/>
      <c r="S113" s="53"/>
      <c r="T113" s="53"/>
      <c r="U113" s="53"/>
      <c r="V113" s="56"/>
    </row>
    <row r="114" spans="1:22" s="24" customFormat="1" x14ac:dyDescent="0.25">
      <c r="A114" s="11"/>
      <c r="B114" s="11"/>
      <c r="C114" s="34"/>
      <c r="D114" s="11"/>
      <c r="E114" s="11"/>
      <c r="F114" s="11"/>
      <c r="G114" s="36"/>
      <c r="H114" s="37"/>
      <c r="I114" s="37"/>
      <c r="J114" s="38"/>
      <c r="K114" s="38"/>
      <c r="L114" s="38"/>
      <c r="M114" s="38"/>
      <c r="N114" s="38"/>
      <c r="O114" s="38"/>
      <c r="P114" s="38"/>
      <c r="Q114" s="38"/>
      <c r="R114" s="38"/>
      <c r="S114" s="38"/>
      <c r="T114" s="38"/>
      <c r="U114" s="38"/>
      <c r="V114" s="39"/>
    </row>
    <row r="115" spans="1:22" s="24" customFormat="1" ht="24" customHeight="1" thickBot="1" x14ac:dyDescent="0.3">
      <c r="A115" s="15"/>
      <c r="B115" s="15"/>
      <c r="C115" s="34"/>
      <c r="D115" s="15"/>
      <c r="E115" s="15"/>
      <c r="F115" s="15"/>
      <c r="G115" s="36"/>
      <c r="H115" s="11"/>
      <c r="I115" s="16" t="s">
        <v>5</v>
      </c>
      <c r="J115" s="20"/>
      <c r="K115" s="20"/>
      <c r="L115" s="20"/>
      <c r="M115" s="20"/>
      <c r="N115" s="20"/>
      <c r="O115" s="20"/>
      <c r="P115" s="20"/>
      <c r="Q115" s="20"/>
      <c r="R115" s="20"/>
      <c r="S115" s="20"/>
      <c r="T115" s="20"/>
      <c r="U115" s="20"/>
      <c r="V115" s="20"/>
    </row>
    <row r="116" spans="1:22" s="24" customFormat="1" ht="15" customHeight="1" x14ac:dyDescent="0.25">
      <c r="A116" s="11"/>
      <c r="B116" s="11"/>
      <c r="C116" s="11"/>
      <c r="D116" s="11"/>
      <c r="E116" s="11"/>
      <c r="F116" s="11"/>
      <c r="G116" s="11"/>
      <c r="I116" s="163"/>
      <c r="J116" s="164"/>
      <c r="K116" s="164"/>
      <c r="L116" s="164"/>
      <c r="M116" s="164"/>
      <c r="N116" s="164"/>
      <c r="O116" s="164"/>
      <c r="P116" s="164"/>
      <c r="Q116" s="164"/>
      <c r="R116" s="164"/>
      <c r="S116" s="164"/>
      <c r="T116" s="164"/>
      <c r="U116" s="164"/>
      <c r="V116" s="165"/>
    </row>
    <row r="117" spans="1:22" s="24" customFormat="1" ht="11.25" customHeight="1" thickBot="1" x14ac:dyDescent="0.3">
      <c r="A117" s="18"/>
      <c r="B117" s="18"/>
      <c r="C117" s="18"/>
      <c r="D117" s="18"/>
      <c r="E117" s="18"/>
      <c r="F117" s="18"/>
      <c r="G117" s="18"/>
      <c r="I117" s="166"/>
      <c r="J117" s="167"/>
      <c r="K117" s="167"/>
      <c r="L117" s="167"/>
      <c r="M117" s="167"/>
      <c r="N117" s="167"/>
      <c r="O117" s="167"/>
      <c r="P117" s="167"/>
      <c r="Q117" s="167"/>
      <c r="R117" s="167"/>
      <c r="S117" s="167"/>
      <c r="T117" s="167"/>
      <c r="U117" s="167"/>
      <c r="V117" s="168"/>
    </row>
    <row r="118" spans="1:22" s="24" customFormat="1" ht="16.5" thickBot="1" x14ac:dyDescent="0.3">
      <c r="A118" s="137" t="s">
        <v>201</v>
      </c>
      <c r="B118" s="138"/>
      <c r="C118" s="138"/>
      <c r="D118" s="138"/>
      <c r="E118" s="138"/>
      <c r="F118" s="138"/>
      <c r="G118" s="139"/>
      <c r="I118" s="169"/>
      <c r="J118" s="170"/>
      <c r="K118" s="170"/>
      <c r="L118" s="170"/>
      <c r="M118" s="170"/>
      <c r="N118" s="170"/>
      <c r="O118" s="170"/>
      <c r="P118" s="170"/>
      <c r="Q118" s="170"/>
      <c r="R118" s="170"/>
      <c r="S118" s="170"/>
      <c r="T118" s="170"/>
      <c r="U118" s="170"/>
      <c r="V118" s="171"/>
    </row>
    <row r="119" spans="1:22" s="24" customFormat="1" ht="16.5" customHeight="1" x14ac:dyDescent="0.25">
      <c r="A119" s="172"/>
      <c r="B119" s="173"/>
      <c r="C119" s="173"/>
      <c r="D119" s="173"/>
      <c r="E119" s="173"/>
      <c r="F119" s="173"/>
      <c r="G119" s="174"/>
      <c r="I119" s="17" t="s">
        <v>8</v>
      </c>
      <c r="J119" s="17"/>
      <c r="L119" s="17"/>
      <c r="M119" s="17"/>
      <c r="N119" s="18"/>
      <c r="O119" s="16"/>
      <c r="P119" s="19"/>
      <c r="Q119" s="19"/>
      <c r="R119" s="19"/>
      <c r="S119" s="19"/>
      <c r="T119" s="19"/>
      <c r="U119" s="19"/>
      <c r="V119" s="19"/>
    </row>
    <row r="120" spans="1:22" s="24" customFormat="1" ht="15" customHeight="1" thickBot="1" x14ac:dyDescent="0.3">
      <c r="A120" s="175"/>
      <c r="B120" s="176"/>
      <c r="C120" s="176"/>
      <c r="D120" s="176"/>
      <c r="E120" s="176"/>
      <c r="F120" s="176"/>
      <c r="G120" s="177"/>
      <c r="I120" s="17" t="s">
        <v>5</v>
      </c>
      <c r="K120" s="19"/>
      <c r="L120" s="19"/>
      <c r="M120" s="19"/>
      <c r="N120" s="17"/>
      <c r="O120" s="19"/>
      <c r="P120" s="19"/>
      <c r="Q120" s="19"/>
      <c r="R120" s="19"/>
      <c r="S120" s="19"/>
      <c r="T120" s="19"/>
      <c r="U120" s="19"/>
      <c r="V120" s="19"/>
    </row>
    <row r="121" spans="1:22" s="24" customFormat="1" ht="15" customHeight="1" x14ac:dyDescent="0.25">
      <c r="A121" s="175"/>
      <c r="B121" s="176"/>
      <c r="C121" s="176"/>
      <c r="D121" s="176"/>
      <c r="E121" s="176"/>
      <c r="F121" s="176"/>
      <c r="G121" s="177"/>
      <c r="I121" s="181"/>
      <c r="J121" s="182"/>
      <c r="K121" s="182"/>
      <c r="L121" s="182"/>
      <c r="M121" s="182"/>
      <c r="N121" s="182"/>
      <c r="O121" s="182"/>
      <c r="P121" s="182"/>
      <c r="Q121" s="182"/>
      <c r="R121" s="182"/>
      <c r="S121" s="182"/>
      <c r="T121" s="182"/>
      <c r="U121" s="182"/>
      <c r="V121" s="183"/>
    </row>
    <row r="122" spans="1:22" s="24" customFormat="1" ht="15" customHeight="1" x14ac:dyDescent="0.25">
      <c r="A122" s="175"/>
      <c r="B122" s="176"/>
      <c r="C122" s="176"/>
      <c r="D122" s="176"/>
      <c r="E122" s="176"/>
      <c r="F122" s="176"/>
      <c r="G122" s="177"/>
      <c r="I122" s="184"/>
      <c r="J122" s="185"/>
      <c r="K122" s="185"/>
      <c r="L122" s="185"/>
      <c r="M122" s="185"/>
      <c r="N122" s="185"/>
      <c r="O122" s="185"/>
      <c r="P122" s="185"/>
      <c r="Q122" s="185"/>
      <c r="R122" s="185"/>
      <c r="S122" s="185"/>
      <c r="T122" s="185"/>
      <c r="U122" s="185"/>
      <c r="V122" s="186"/>
    </row>
    <row r="123" spans="1:22" s="24" customFormat="1" ht="15" customHeight="1" thickBot="1" x14ac:dyDescent="0.3">
      <c r="A123" s="178"/>
      <c r="B123" s="179"/>
      <c r="C123" s="179"/>
      <c r="D123" s="179"/>
      <c r="E123" s="179"/>
      <c r="F123" s="179"/>
      <c r="G123" s="180"/>
      <c r="I123" s="187"/>
      <c r="J123" s="188"/>
      <c r="K123" s="188"/>
      <c r="L123" s="188"/>
      <c r="M123" s="188"/>
      <c r="N123" s="188"/>
      <c r="O123" s="188"/>
      <c r="P123" s="188"/>
      <c r="Q123" s="188"/>
      <c r="R123" s="188"/>
      <c r="S123" s="188"/>
      <c r="T123" s="188"/>
      <c r="U123" s="188"/>
      <c r="V123" s="189"/>
    </row>
    <row r="124" spans="1:22" s="24" customFormat="1" ht="15.75" x14ac:dyDescent="0.25">
      <c r="A124" s="5"/>
      <c r="B124" s="5"/>
      <c r="C124" s="5"/>
      <c r="D124" s="5"/>
      <c r="E124" s="5"/>
      <c r="F124" s="5"/>
      <c r="G124" s="5"/>
      <c r="I124" s="17" t="s">
        <v>202</v>
      </c>
      <c r="K124" s="19"/>
      <c r="L124" s="19"/>
      <c r="M124" s="19"/>
      <c r="N124" s="21"/>
    </row>
  </sheetData>
  <autoFilter ref="A18:H112"/>
  <mergeCells count="416">
    <mergeCell ref="W101:W102"/>
    <mergeCell ref="W103:W104"/>
    <mergeCell ref="W105:W106"/>
    <mergeCell ref="W107:W108"/>
    <mergeCell ref="W109:W110"/>
    <mergeCell ref="W111:W112"/>
    <mergeCell ref="W83:W84"/>
    <mergeCell ref="W85:W86"/>
    <mergeCell ref="W87:W88"/>
    <mergeCell ref="W89:W90"/>
    <mergeCell ref="W91:W92"/>
    <mergeCell ref="W93:W94"/>
    <mergeCell ref="W95:W96"/>
    <mergeCell ref="W97:W98"/>
    <mergeCell ref="W99:W100"/>
    <mergeCell ref="W63:W64"/>
    <mergeCell ref="W67:W68"/>
    <mergeCell ref="W69:W70"/>
    <mergeCell ref="W71:W72"/>
    <mergeCell ref="W73:W74"/>
    <mergeCell ref="W75:W76"/>
    <mergeCell ref="W77:W78"/>
    <mergeCell ref="W79:W80"/>
    <mergeCell ref="W81:W82"/>
    <mergeCell ref="W39:W40"/>
    <mergeCell ref="W47:W48"/>
    <mergeCell ref="W53:W54"/>
    <mergeCell ref="W55:W56"/>
    <mergeCell ref="W57:W58"/>
    <mergeCell ref="W59:W60"/>
    <mergeCell ref="W61:W62"/>
    <mergeCell ref="W41:W42"/>
    <mergeCell ref="W43:W44"/>
    <mergeCell ref="W45:W46"/>
    <mergeCell ref="W19:W20"/>
    <mergeCell ref="W21:W22"/>
    <mergeCell ref="W23:W24"/>
    <mergeCell ref="W25:W26"/>
    <mergeCell ref="W27:W28"/>
    <mergeCell ref="W29:W30"/>
    <mergeCell ref="W31:W32"/>
    <mergeCell ref="W33:W34"/>
    <mergeCell ref="W35:W36"/>
    <mergeCell ref="H39:H40"/>
    <mergeCell ref="C29:C30"/>
    <mergeCell ref="C27:C28"/>
    <mergeCell ref="G31:G32"/>
    <mergeCell ref="D31:D32"/>
    <mergeCell ref="D33:D34"/>
    <mergeCell ref="H35:H36"/>
    <mergeCell ref="H33:H34"/>
    <mergeCell ref="H31:H32"/>
    <mergeCell ref="F27:F28"/>
    <mergeCell ref="G27:G28"/>
    <mergeCell ref="G33:G34"/>
    <mergeCell ref="H29:H30"/>
    <mergeCell ref="H27:H28"/>
    <mergeCell ref="E29:E30"/>
    <mergeCell ref="F29:F30"/>
    <mergeCell ref="G29:G30"/>
    <mergeCell ref="E31:E32"/>
    <mergeCell ref="F31:F32"/>
    <mergeCell ref="F37:F38"/>
    <mergeCell ref="E37:E38"/>
    <mergeCell ref="V35:V36"/>
    <mergeCell ref="V39:V40"/>
    <mergeCell ref="V59:V60"/>
    <mergeCell ref="V61:V62"/>
    <mergeCell ref="V27:V28"/>
    <mergeCell ref="V29:V30"/>
    <mergeCell ref="V31:V32"/>
    <mergeCell ref="V33:V34"/>
    <mergeCell ref="V41:V42"/>
    <mergeCell ref="V43:V44"/>
    <mergeCell ref="V45:V46"/>
    <mergeCell ref="W37:W38"/>
    <mergeCell ref="V25:V26"/>
    <mergeCell ref="V63:V64"/>
    <mergeCell ref="V67:V68"/>
    <mergeCell ref="V69:V70"/>
    <mergeCell ref="C49:C50"/>
    <mergeCell ref="C51:C52"/>
    <mergeCell ref="V53:V54"/>
    <mergeCell ref="V55:V56"/>
    <mergeCell ref="H55:H56"/>
    <mergeCell ref="H59:H60"/>
    <mergeCell ref="H57:H58"/>
    <mergeCell ref="V57:V58"/>
    <mergeCell ref="G57:G58"/>
    <mergeCell ref="G59:G60"/>
    <mergeCell ref="H61:H62"/>
    <mergeCell ref="D53:D54"/>
    <mergeCell ref="D55:D56"/>
    <mergeCell ref="D67:D68"/>
    <mergeCell ref="D59:D60"/>
    <mergeCell ref="G63:G64"/>
    <mergeCell ref="V47:V48"/>
    <mergeCell ref="C53:C54"/>
    <mergeCell ref="V37:V38"/>
    <mergeCell ref="D61:D62"/>
    <mergeCell ref="D63:D64"/>
    <mergeCell ref="C25:C26"/>
    <mergeCell ref="C31:C32"/>
    <mergeCell ref="D43:D44"/>
    <mergeCell ref="B49:B52"/>
    <mergeCell ref="B61:B62"/>
    <mergeCell ref="C59:C60"/>
    <mergeCell ref="C57:C58"/>
    <mergeCell ref="C63:C64"/>
    <mergeCell ref="B25:B28"/>
    <mergeCell ref="B29:B30"/>
    <mergeCell ref="B31:B32"/>
    <mergeCell ref="C43:C44"/>
    <mergeCell ref="C45:C46"/>
    <mergeCell ref="C33:C34"/>
    <mergeCell ref="C37:C38"/>
    <mergeCell ref="C41:C42"/>
    <mergeCell ref="C35:C36"/>
    <mergeCell ref="C39:C40"/>
    <mergeCell ref="D57:D58"/>
    <mergeCell ref="D29:D30"/>
    <mergeCell ref="D47:D48"/>
    <mergeCell ref="C67:C68"/>
    <mergeCell ref="C61:C62"/>
    <mergeCell ref="C55:C56"/>
    <mergeCell ref="C47:C48"/>
    <mergeCell ref="G39:G40"/>
    <mergeCell ref="G37:G38"/>
    <mergeCell ref="H37:H38"/>
    <mergeCell ref="H23:H24"/>
    <mergeCell ref="H25:H26"/>
    <mergeCell ref="G35:G36"/>
    <mergeCell ref="D35:D36"/>
    <mergeCell ref="H47:H48"/>
    <mergeCell ref="H53:H54"/>
    <mergeCell ref="G47:G48"/>
    <mergeCell ref="G53:G54"/>
    <mergeCell ref="D25:D26"/>
    <mergeCell ref="D37:D38"/>
    <mergeCell ref="D39:D40"/>
    <mergeCell ref="E49:E50"/>
    <mergeCell ref="F49:F50"/>
    <mergeCell ref="G49:G50"/>
    <mergeCell ref="E61:E62"/>
    <mergeCell ref="F61:F62"/>
    <mergeCell ref="E27:E28"/>
    <mergeCell ref="V71:V72"/>
    <mergeCell ref="D73:D74"/>
    <mergeCell ref="V73:V74"/>
    <mergeCell ref="D49:D50"/>
    <mergeCell ref="H49:H50"/>
    <mergeCell ref="G51:G52"/>
    <mergeCell ref="F51:F52"/>
    <mergeCell ref="E51:E52"/>
    <mergeCell ref="D51:D52"/>
    <mergeCell ref="E53:E54"/>
    <mergeCell ref="F53:F54"/>
    <mergeCell ref="G71:G72"/>
    <mergeCell ref="G55:G56"/>
    <mergeCell ref="H63:H64"/>
    <mergeCell ref="G67:G68"/>
    <mergeCell ref="H67:H68"/>
    <mergeCell ref="G69:G70"/>
    <mergeCell ref="H69:H70"/>
    <mergeCell ref="G61:G62"/>
    <mergeCell ref="E73:E74"/>
    <mergeCell ref="F73:F74"/>
    <mergeCell ref="D69:D70"/>
    <mergeCell ref="H71:H72"/>
    <mergeCell ref="D71:D72"/>
    <mergeCell ref="V79:V80"/>
    <mergeCell ref="V81:V82"/>
    <mergeCell ref="V83:V84"/>
    <mergeCell ref="G73:G74"/>
    <mergeCell ref="G77:G78"/>
    <mergeCell ref="G79:G80"/>
    <mergeCell ref="H77:H78"/>
    <mergeCell ref="G81:G82"/>
    <mergeCell ref="H79:H80"/>
    <mergeCell ref="H81:H82"/>
    <mergeCell ref="H83:H84"/>
    <mergeCell ref="G75:G76"/>
    <mergeCell ref="V75:V76"/>
    <mergeCell ref="V77:V78"/>
    <mergeCell ref="H73:H74"/>
    <mergeCell ref="G83:G84"/>
    <mergeCell ref="H75:H76"/>
    <mergeCell ref="C73:C74"/>
    <mergeCell ref="C75:C76"/>
    <mergeCell ref="C81:C82"/>
    <mergeCell ref="C83:C84"/>
    <mergeCell ref="C79:C80"/>
    <mergeCell ref="C77:C78"/>
    <mergeCell ref="E77:E78"/>
    <mergeCell ref="F77:F78"/>
    <mergeCell ref="D83:D84"/>
    <mergeCell ref="E83:E84"/>
    <mergeCell ref="F83:F84"/>
    <mergeCell ref="D75:D76"/>
    <mergeCell ref="D77:D78"/>
    <mergeCell ref="E75:E76"/>
    <mergeCell ref="F75:F76"/>
    <mergeCell ref="V85:V86"/>
    <mergeCell ref="C87:C88"/>
    <mergeCell ref="D87:D88"/>
    <mergeCell ref="V87:V88"/>
    <mergeCell ref="G87:G88"/>
    <mergeCell ref="G85:G86"/>
    <mergeCell ref="D85:D86"/>
    <mergeCell ref="H87:H88"/>
    <mergeCell ref="H85:H86"/>
    <mergeCell ref="E87:E88"/>
    <mergeCell ref="F87:F88"/>
    <mergeCell ref="C85:C86"/>
    <mergeCell ref="K6:V6"/>
    <mergeCell ref="I8:V10"/>
    <mergeCell ref="I116:V118"/>
    <mergeCell ref="A118:G118"/>
    <mergeCell ref="A119:G123"/>
    <mergeCell ref="I121:V123"/>
    <mergeCell ref="V89:V90"/>
    <mergeCell ref="C97:C98"/>
    <mergeCell ref="C91:C92"/>
    <mergeCell ref="D91:D92"/>
    <mergeCell ref="G91:G92"/>
    <mergeCell ref="V91:V92"/>
    <mergeCell ref="D93:D94"/>
    <mergeCell ref="V93:V94"/>
    <mergeCell ref="V95:V96"/>
    <mergeCell ref="D97:D98"/>
    <mergeCell ref="V97:V98"/>
    <mergeCell ref="H91:H92"/>
    <mergeCell ref="H97:H98"/>
    <mergeCell ref="G97:G98"/>
    <mergeCell ref="G95:G96"/>
    <mergeCell ref="H95:H96"/>
    <mergeCell ref="G89:G90"/>
    <mergeCell ref="G93:G94"/>
    <mergeCell ref="A11:G15"/>
    <mergeCell ref="A10:G10"/>
    <mergeCell ref="V23:V24"/>
    <mergeCell ref="C19:C20"/>
    <mergeCell ref="C21:C22"/>
    <mergeCell ref="D23:D24"/>
    <mergeCell ref="D19:D20"/>
    <mergeCell ref="D21:D22"/>
    <mergeCell ref="N16:V16"/>
    <mergeCell ref="I13:V15"/>
    <mergeCell ref="B19:B22"/>
    <mergeCell ref="F19:F20"/>
    <mergeCell ref="F21:F22"/>
    <mergeCell ref="B23:B24"/>
    <mergeCell ref="F23:F24"/>
    <mergeCell ref="E19:E20"/>
    <mergeCell ref="E21:E22"/>
    <mergeCell ref="E23:E24"/>
    <mergeCell ref="H19:H20"/>
    <mergeCell ref="H21:H22"/>
    <mergeCell ref="C23:C24"/>
    <mergeCell ref="A19:A32"/>
    <mergeCell ref="D27:D28"/>
    <mergeCell ref="G23:G24"/>
    <mergeCell ref="E25:E26"/>
    <mergeCell ref="G25:G26"/>
    <mergeCell ref="F25:F26"/>
    <mergeCell ref="A33:A62"/>
    <mergeCell ref="E33:E34"/>
    <mergeCell ref="F33:F34"/>
    <mergeCell ref="F35:F36"/>
    <mergeCell ref="G43:G44"/>
    <mergeCell ref="H43:H44"/>
    <mergeCell ref="D45:D46"/>
    <mergeCell ref="E45:E46"/>
    <mergeCell ref="F45:F46"/>
    <mergeCell ref="G45:G46"/>
    <mergeCell ref="H45:H46"/>
    <mergeCell ref="G41:G42"/>
    <mergeCell ref="H41:H42"/>
    <mergeCell ref="F41:F42"/>
    <mergeCell ref="F47:F48"/>
    <mergeCell ref="E47:E48"/>
    <mergeCell ref="B33:B48"/>
    <mergeCell ref="E43:E44"/>
    <mergeCell ref="F43:F44"/>
    <mergeCell ref="E39:E40"/>
    <mergeCell ref="F39:F40"/>
    <mergeCell ref="A79:A88"/>
    <mergeCell ref="B79:B82"/>
    <mergeCell ref="B53:B58"/>
    <mergeCell ref="B59:B60"/>
    <mergeCell ref="E55:E56"/>
    <mergeCell ref="F55:F56"/>
    <mergeCell ref="E57:E58"/>
    <mergeCell ref="F57:F58"/>
    <mergeCell ref="E59:E60"/>
    <mergeCell ref="F59:F60"/>
    <mergeCell ref="C71:C72"/>
    <mergeCell ref="C69:C70"/>
    <mergeCell ref="B77:B78"/>
    <mergeCell ref="B83:B84"/>
    <mergeCell ref="D79:D80"/>
    <mergeCell ref="D81:D82"/>
    <mergeCell ref="E79:E80"/>
    <mergeCell ref="E81:E82"/>
    <mergeCell ref="F81:F82"/>
    <mergeCell ref="F79:F80"/>
    <mergeCell ref="E69:E70"/>
    <mergeCell ref="F69:F70"/>
    <mergeCell ref="E71:E72"/>
    <mergeCell ref="F71:F72"/>
    <mergeCell ref="B85:B88"/>
    <mergeCell ref="E85:E86"/>
    <mergeCell ref="F85:F86"/>
    <mergeCell ref="C99:C100"/>
    <mergeCell ref="D99:D100"/>
    <mergeCell ref="G99:G100"/>
    <mergeCell ref="H99:H100"/>
    <mergeCell ref="H89:H90"/>
    <mergeCell ref="H93:H94"/>
    <mergeCell ref="D89:D90"/>
    <mergeCell ref="D95:D96"/>
    <mergeCell ref="C95:C96"/>
    <mergeCell ref="C93:C94"/>
    <mergeCell ref="C89:C90"/>
    <mergeCell ref="F89:F90"/>
    <mergeCell ref="E91:E92"/>
    <mergeCell ref="F91:F92"/>
    <mergeCell ref="E93:E94"/>
    <mergeCell ref="F93:F94"/>
    <mergeCell ref="E95:E96"/>
    <mergeCell ref="F95:F96"/>
    <mergeCell ref="E97:E98"/>
    <mergeCell ref="F97:F98"/>
    <mergeCell ref="E99:E100"/>
    <mergeCell ref="H111:H112"/>
    <mergeCell ref="V99:V100"/>
    <mergeCell ref="C101:C102"/>
    <mergeCell ref="D101:D102"/>
    <mergeCell ref="G101:G102"/>
    <mergeCell ref="H101:H102"/>
    <mergeCell ref="V101:V102"/>
    <mergeCell ref="E101:E102"/>
    <mergeCell ref="F101:F102"/>
    <mergeCell ref="V109:V110"/>
    <mergeCell ref="A89:A112"/>
    <mergeCell ref="B89:B98"/>
    <mergeCell ref="B99:B104"/>
    <mergeCell ref="B105:B108"/>
    <mergeCell ref="B109:B112"/>
    <mergeCell ref="G105:G106"/>
    <mergeCell ref="H105:H106"/>
    <mergeCell ref="V105:V106"/>
    <mergeCell ref="C107:C108"/>
    <mergeCell ref="D107:D108"/>
    <mergeCell ref="E107:E108"/>
    <mergeCell ref="F107:F108"/>
    <mergeCell ref="G107:G108"/>
    <mergeCell ref="H107:H108"/>
    <mergeCell ref="V107:V108"/>
    <mergeCell ref="E103:E104"/>
    <mergeCell ref="F103:F104"/>
    <mergeCell ref="C103:C104"/>
    <mergeCell ref="D103:D104"/>
    <mergeCell ref="G103:G104"/>
    <mergeCell ref="H103:H104"/>
    <mergeCell ref="V103:V104"/>
    <mergeCell ref="E89:E90"/>
    <mergeCell ref="F99:F100"/>
    <mergeCell ref="F63:F64"/>
    <mergeCell ref="E67:E68"/>
    <mergeCell ref="F67:F68"/>
    <mergeCell ref="B69:B70"/>
    <mergeCell ref="H51:H52"/>
    <mergeCell ref="E35:E36"/>
    <mergeCell ref="D41:D42"/>
    <mergeCell ref="E41:E42"/>
    <mergeCell ref="V111:V112"/>
    <mergeCell ref="C105:C106"/>
    <mergeCell ref="D105:D106"/>
    <mergeCell ref="E105:E106"/>
    <mergeCell ref="F105:F106"/>
    <mergeCell ref="C111:C112"/>
    <mergeCell ref="D111:D112"/>
    <mergeCell ref="E111:E112"/>
    <mergeCell ref="F111:F112"/>
    <mergeCell ref="G111:G112"/>
    <mergeCell ref="C109:C110"/>
    <mergeCell ref="D109:D110"/>
    <mergeCell ref="E109:E110"/>
    <mergeCell ref="F109:F110"/>
    <mergeCell ref="G109:G110"/>
    <mergeCell ref="H109:H110"/>
    <mergeCell ref="G19:G20"/>
    <mergeCell ref="G21:G22"/>
    <mergeCell ref="V49:V50"/>
    <mergeCell ref="V51:V52"/>
    <mergeCell ref="W49:W50"/>
    <mergeCell ref="W51:W52"/>
    <mergeCell ref="V65:V66"/>
    <mergeCell ref="W65:W66"/>
    <mergeCell ref="A2:V2"/>
    <mergeCell ref="A3:V3"/>
    <mergeCell ref="A4:V4"/>
    <mergeCell ref="A5:V5"/>
    <mergeCell ref="V19:V20"/>
    <mergeCell ref="V21:V22"/>
    <mergeCell ref="C65:C66"/>
    <mergeCell ref="D65:D66"/>
    <mergeCell ref="E65:E66"/>
    <mergeCell ref="F65:F66"/>
    <mergeCell ref="G65:G66"/>
    <mergeCell ref="H65:H66"/>
    <mergeCell ref="A63:A78"/>
    <mergeCell ref="B71:B76"/>
    <mergeCell ref="B63:B68"/>
    <mergeCell ref="E63:E64"/>
  </mergeCells>
  <conditionalFormatting sqref="J22:U22 J30:U30 J24:U24 I28:U28 I26:U26 J58:U58 J70:U70 J34:U34 J36:U36 J38:U38 J40:U40 J42:U42 J44:U44 J46:U46 J48:U48 J50:U50 J52:U52 J54:U54 J56:U56 J60:U60 J62:U62 J64:U64 J68:U68 J72:U72 J74:U74 J76:U76 J78:U78 J80:U80 J82:U82 J84:U84 J86:U86 J88:U88 J90:U90 J92:U92 J94:U94 J96:U96 J113:U113 J32:U32 J98:U98">
    <cfRule type="cellIs" dxfId="44" priority="187" operator="between">
      <formula>0.5</formula>
      <formula>10</formula>
    </cfRule>
  </conditionalFormatting>
  <conditionalFormatting sqref="J20:U20">
    <cfRule type="cellIs" dxfId="43" priority="104" operator="between">
      <formula>0.5</formula>
      <formula>10</formula>
    </cfRule>
  </conditionalFormatting>
  <conditionalFormatting sqref="J22:U22">
    <cfRule type="cellIs" dxfId="42" priority="103" operator="between">
      <formula>0.5</formula>
      <formula>10</formula>
    </cfRule>
  </conditionalFormatting>
  <conditionalFormatting sqref="J24:U24">
    <cfRule type="cellIs" dxfId="41" priority="102" operator="between">
      <formula>0.5</formula>
      <formula>10</formula>
    </cfRule>
  </conditionalFormatting>
  <conditionalFormatting sqref="J26:U26">
    <cfRule type="cellIs" dxfId="40" priority="101" operator="between">
      <formula>0.5</formula>
      <formula>10</formula>
    </cfRule>
  </conditionalFormatting>
  <conditionalFormatting sqref="J28:U28">
    <cfRule type="cellIs" dxfId="39" priority="100" operator="between">
      <formula>0.5</formula>
      <formula>10</formula>
    </cfRule>
  </conditionalFormatting>
  <conditionalFormatting sqref="J30:U30">
    <cfRule type="cellIs" dxfId="38" priority="99" operator="between">
      <formula>0.5</formula>
      <formula>10</formula>
    </cfRule>
  </conditionalFormatting>
  <conditionalFormatting sqref="J32:U32">
    <cfRule type="cellIs" dxfId="37" priority="98" operator="between">
      <formula>0.5</formula>
      <formula>10</formula>
    </cfRule>
  </conditionalFormatting>
  <conditionalFormatting sqref="J34:U34">
    <cfRule type="cellIs" dxfId="36" priority="97" operator="between">
      <formula>0.5</formula>
      <formula>10</formula>
    </cfRule>
  </conditionalFormatting>
  <conditionalFormatting sqref="J36:U36">
    <cfRule type="cellIs" dxfId="35" priority="96" operator="between">
      <formula>0.5</formula>
      <formula>10</formula>
    </cfRule>
  </conditionalFormatting>
  <conditionalFormatting sqref="J40:U40">
    <cfRule type="cellIs" dxfId="34" priority="95" operator="between">
      <formula>0.5</formula>
      <formula>10</formula>
    </cfRule>
  </conditionalFormatting>
  <conditionalFormatting sqref="J42:U42">
    <cfRule type="cellIs" dxfId="33" priority="94" operator="between">
      <formula>0.5</formula>
      <formula>10</formula>
    </cfRule>
  </conditionalFormatting>
  <conditionalFormatting sqref="J44:U44">
    <cfRule type="cellIs" dxfId="32" priority="93" operator="between">
      <formula>0.5</formula>
      <formula>10</formula>
    </cfRule>
  </conditionalFormatting>
  <conditionalFormatting sqref="J46:U46">
    <cfRule type="cellIs" dxfId="31" priority="92" operator="between">
      <formula>0.5</formula>
      <formula>10</formula>
    </cfRule>
  </conditionalFormatting>
  <conditionalFormatting sqref="J48:U48">
    <cfRule type="cellIs" dxfId="30" priority="91" operator="between">
      <formula>0.5</formula>
      <formula>10</formula>
    </cfRule>
  </conditionalFormatting>
  <conditionalFormatting sqref="J50:U50">
    <cfRule type="cellIs" dxfId="29" priority="90" operator="between">
      <formula>0.5</formula>
      <formula>10</formula>
    </cfRule>
  </conditionalFormatting>
  <conditionalFormatting sqref="J52:U52">
    <cfRule type="cellIs" dxfId="28" priority="89" operator="between">
      <formula>0.5</formula>
      <formula>10</formula>
    </cfRule>
  </conditionalFormatting>
  <conditionalFormatting sqref="J54:U54">
    <cfRule type="cellIs" dxfId="27" priority="88" operator="between">
      <formula>0.5</formula>
      <formula>10</formula>
    </cfRule>
  </conditionalFormatting>
  <conditionalFormatting sqref="J56:U56">
    <cfRule type="cellIs" dxfId="26" priority="87" operator="between">
      <formula>0.5</formula>
      <formula>10</formula>
    </cfRule>
  </conditionalFormatting>
  <conditionalFormatting sqref="J58:U58">
    <cfRule type="cellIs" dxfId="25" priority="86" operator="between">
      <formula>0.5</formula>
      <formula>10</formula>
    </cfRule>
  </conditionalFormatting>
  <conditionalFormatting sqref="J60:U60">
    <cfRule type="cellIs" dxfId="24" priority="85" operator="between">
      <formula>0.5</formula>
      <formula>10</formula>
    </cfRule>
  </conditionalFormatting>
  <conditionalFormatting sqref="J62:U62">
    <cfRule type="cellIs" dxfId="23" priority="84" operator="between">
      <formula>0.5</formula>
      <formula>10</formula>
    </cfRule>
  </conditionalFormatting>
  <conditionalFormatting sqref="J64:U64">
    <cfRule type="cellIs" dxfId="22" priority="83" operator="between">
      <formula>0.5</formula>
      <formula>10</formula>
    </cfRule>
  </conditionalFormatting>
  <conditionalFormatting sqref="J68:U68">
    <cfRule type="cellIs" dxfId="21" priority="82" operator="between">
      <formula>0.5</formula>
      <formula>10</formula>
    </cfRule>
  </conditionalFormatting>
  <conditionalFormatting sqref="J70:U70">
    <cfRule type="cellIs" dxfId="20" priority="81" operator="between">
      <formula>0.5</formula>
      <formula>10</formula>
    </cfRule>
  </conditionalFormatting>
  <conditionalFormatting sqref="J24:U24 J30:U30 I28:U28 I26:U26 J34:U34 J36:U36 J38:U38 J40:U40 J42:U42 J44:U44 J46:U46 J48:U48 J50:U50 J52:U52 J54:U54 J56:U56 J58:U58 J60:U60 J62:U62 J64:U64 J68:U68 J70:U70 J72:U72 J74:U74 J76:U76 J78:U78 J80:U80 J82:U82 J84:U84 J86:U86 J88:U88 J90:U90 J92:U92 J94:U94 J96:U96 J98:U98 J32:U32">
    <cfRule type="cellIs" dxfId="19" priority="80" operator="between">
      <formula>0.5</formula>
      <formula>10</formula>
    </cfRule>
  </conditionalFormatting>
  <conditionalFormatting sqref="J22:U22">
    <cfRule type="cellIs" dxfId="18" priority="79" operator="between">
      <formula>0.5</formula>
      <formula>10</formula>
    </cfRule>
  </conditionalFormatting>
  <conditionalFormatting sqref="J24:U24">
    <cfRule type="cellIs" dxfId="17" priority="78" operator="between">
      <formula>0.5</formula>
      <formula>10</formula>
    </cfRule>
  </conditionalFormatting>
  <conditionalFormatting sqref="J24:U24">
    <cfRule type="cellIs" dxfId="16" priority="77" operator="between">
      <formula>0.5</formula>
      <formula>10</formula>
    </cfRule>
  </conditionalFormatting>
  <conditionalFormatting sqref="I28:U28">
    <cfRule type="cellIs" dxfId="15" priority="76" operator="between">
      <formula>0.5</formula>
      <formula>10</formula>
    </cfRule>
  </conditionalFormatting>
  <conditionalFormatting sqref="I28:U28">
    <cfRule type="cellIs" dxfId="14" priority="75" operator="between">
      <formula>0.5</formula>
      <formula>10</formula>
    </cfRule>
  </conditionalFormatting>
  <conditionalFormatting sqref="I28:U28">
    <cfRule type="cellIs" dxfId="13" priority="74" operator="between">
      <formula>0.5</formula>
      <formula>10</formula>
    </cfRule>
  </conditionalFormatting>
  <conditionalFormatting sqref="J26:U26">
    <cfRule type="cellIs" dxfId="12" priority="73" operator="between">
      <formula>0.5</formula>
      <formula>10</formula>
    </cfRule>
  </conditionalFormatting>
  <conditionalFormatting sqref="I26:U26">
    <cfRule type="cellIs" dxfId="11" priority="72" operator="between">
      <formula>0.5</formula>
      <formula>10</formula>
    </cfRule>
  </conditionalFormatting>
  <conditionalFormatting sqref="I26:U26">
    <cfRule type="cellIs" dxfId="10" priority="71" operator="between">
      <formula>0.5</formula>
      <formula>10</formula>
    </cfRule>
  </conditionalFormatting>
  <conditionalFormatting sqref="I26:U26">
    <cfRule type="cellIs" dxfId="9" priority="70" operator="between">
      <formula>0.5</formula>
      <formula>10</formula>
    </cfRule>
  </conditionalFormatting>
  <conditionalFormatting sqref="J100:U100 J102:U102 J104:U104">
    <cfRule type="cellIs" dxfId="8" priority="8" operator="between">
      <formula>0.5</formula>
      <formula>10</formula>
    </cfRule>
  </conditionalFormatting>
  <conditionalFormatting sqref="J110:U110 J112:U112">
    <cfRule type="cellIs" dxfId="7" priority="4" operator="between">
      <formula>0.5</formula>
      <formula>10</formula>
    </cfRule>
  </conditionalFormatting>
  <conditionalFormatting sqref="J100:U100 J102:U102 J104:U104">
    <cfRule type="cellIs" dxfId="6" priority="9" operator="between">
      <formula>0.5</formula>
      <formula>10</formula>
    </cfRule>
  </conditionalFormatting>
  <conditionalFormatting sqref="J106:U106 J108:U108">
    <cfRule type="cellIs" dxfId="5" priority="7" operator="between">
      <formula>0.5</formula>
      <formula>10</formula>
    </cfRule>
  </conditionalFormatting>
  <conditionalFormatting sqref="J106:U106 J108:U108">
    <cfRule type="cellIs" dxfId="4" priority="6" operator="between">
      <formula>0.5</formula>
      <formula>10</formula>
    </cfRule>
  </conditionalFormatting>
  <conditionalFormatting sqref="J110:U110 J112:U112">
    <cfRule type="cellIs" dxfId="3" priority="5" operator="between">
      <formula>0.5</formula>
      <formula>10</formula>
    </cfRule>
  </conditionalFormatting>
  <conditionalFormatting sqref="J66:U66">
    <cfRule type="cellIs" dxfId="2" priority="3" operator="between">
      <formula>0.5</formula>
      <formula>10</formula>
    </cfRule>
  </conditionalFormatting>
  <conditionalFormatting sqref="J66:U66">
    <cfRule type="cellIs" dxfId="1" priority="2" operator="between">
      <formula>0.5</formula>
      <formula>10</formula>
    </cfRule>
  </conditionalFormatting>
  <conditionalFormatting sqref="J66:U66">
    <cfRule type="cellIs" dxfId="0" priority="1" operator="between">
      <formula>0.5</formula>
      <formula>10</formula>
    </cfRule>
  </conditionalFormatting>
  <dataValidations count="3">
    <dataValidation type="list" allowBlank="1" showInputMessage="1" showErrorMessage="1" sqref="F89 F91 F93 F95">
      <formula1>#REF!</formula1>
    </dataValidation>
    <dataValidation type="list" showInputMessage="1" showErrorMessage="1" sqref="F97 F103 F109 F111 F105 F107">
      <formula1>#REF!</formula1>
    </dataValidation>
    <dataValidation showInputMessage="1" showErrorMessage="1" sqref="F99:F102"/>
  </dataValidations>
  <pageMargins left="0.7" right="0.7" top="0.75" bottom="0.75" header="0.3" footer="0.3"/>
  <pageSetup scale="28" orientation="landscape" r:id="rId1"/>
  <rowBreaks count="2" manualBreakCount="2">
    <brk id="48" max="23" man="1"/>
    <brk id="78" max="2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'C:\Users\admin\Desktop\JOHN\1. PLANEACIÓN\[PAAC SEGUIMIENTO 2021.xlsx]Hoja2'!#REF!</xm:f>
          </x14:formula1>
          <xm:sqref>F25 F27 F29 F31 F33 F35 F37 F39 F41 F43 F45 F47 F49 F51 F53 A89 F57 F59 F61 F63 A79 F69 F71 F73 F75 F77 F79 F81 F83 F85 F87 B49 B59 B69 B71 B77 B83 A63 F65 F67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showGridLines="0" view="pageBreakPreview" zoomScaleSheetLayoutView="100" workbookViewId="0">
      <selection activeCell="Q20" sqref="Q20"/>
    </sheetView>
  </sheetViews>
  <sheetFormatPr baseColWidth="10" defaultColWidth="11.42578125" defaultRowHeight="15" x14ac:dyDescent="0.25"/>
  <cols>
    <col min="1" max="1" width="28.140625" style="29" customWidth="1"/>
    <col min="2" max="2" width="3.7109375" style="29" customWidth="1"/>
    <col min="3" max="3" width="10.7109375" style="29" customWidth="1"/>
    <col min="4" max="4" width="10.7109375" customWidth="1"/>
    <col min="5" max="5" width="8.42578125" customWidth="1"/>
    <col min="6" max="6" width="8.28515625" customWidth="1"/>
    <col min="7" max="7" width="9.140625" customWidth="1"/>
    <col min="8" max="8" width="7.85546875" customWidth="1"/>
    <col min="9" max="11" width="10.7109375" customWidth="1"/>
    <col min="12" max="12" width="12.5703125" customWidth="1"/>
    <col min="13" max="13" width="12.7109375" customWidth="1"/>
    <col min="14" max="14" width="11.5703125" style="50" bestFit="1" customWidth="1"/>
    <col min="15" max="15" width="4.85546875" style="14" customWidth="1"/>
    <col min="16" max="16" width="14" customWidth="1"/>
    <col min="17" max="17" width="22.28515625" customWidth="1"/>
    <col min="18" max="18" width="9.5703125" customWidth="1"/>
  </cols>
  <sheetData>
    <row r="1" spans="1:24" x14ac:dyDescent="0.25">
      <c r="A1" s="67"/>
      <c r="B1" s="67"/>
      <c r="C1" s="67"/>
      <c r="D1" s="1"/>
      <c r="E1" s="1"/>
      <c r="F1" s="1"/>
      <c r="G1" s="1"/>
      <c r="H1" s="1"/>
      <c r="I1" s="1"/>
      <c r="J1" s="1"/>
      <c r="K1" s="1"/>
      <c r="L1" s="1"/>
      <c r="M1" s="2"/>
      <c r="N1" s="2"/>
      <c r="O1" s="2"/>
      <c r="P1" s="2"/>
      <c r="Q1" s="2"/>
      <c r="R1" s="2"/>
      <c r="S1" s="2"/>
      <c r="T1" s="2"/>
      <c r="U1" s="2"/>
      <c r="V1" s="2"/>
      <c r="W1" s="2"/>
      <c r="X1" s="2"/>
    </row>
    <row r="2" spans="1:24" ht="23.25" customHeight="1" x14ac:dyDescent="0.35">
      <c r="A2" s="94" t="s">
        <v>0</v>
      </c>
      <c r="B2" s="94"/>
      <c r="C2" s="94"/>
      <c r="D2" s="94"/>
      <c r="E2" s="94"/>
      <c r="F2" s="94"/>
      <c r="G2" s="94"/>
      <c r="H2" s="94"/>
      <c r="I2" s="94"/>
      <c r="J2" s="94"/>
      <c r="K2" s="94"/>
      <c r="L2" s="94"/>
      <c r="M2" s="94"/>
      <c r="N2" s="94"/>
      <c r="O2" s="94"/>
      <c r="P2" s="94"/>
      <c r="Q2" s="94"/>
      <c r="R2" s="94"/>
      <c r="S2" s="65"/>
      <c r="T2" s="65"/>
      <c r="U2" s="65"/>
      <c r="V2" s="65"/>
      <c r="W2" s="2"/>
      <c r="X2" s="2"/>
    </row>
    <row r="3" spans="1:24" ht="23.25" customHeight="1" x14ac:dyDescent="0.35">
      <c r="A3" s="95" t="s">
        <v>1</v>
      </c>
      <c r="B3" s="95"/>
      <c r="C3" s="95"/>
      <c r="D3" s="95"/>
      <c r="E3" s="95"/>
      <c r="F3" s="95"/>
      <c r="G3" s="95"/>
      <c r="H3" s="95"/>
      <c r="I3" s="95"/>
      <c r="J3" s="95"/>
      <c r="K3" s="95"/>
      <c r="L3" s="95"/>
      <c r="M3" s="95"/>
      <c r="N3" s="95"/>
      <c r="O3" s="95"/>
      <c r="P3" s="95"/>
      <c r="Q3" s="95"/>
      <c r="R3" s="95"/>
      <c r="S3" s="66"/>
      <c r="T3" s="66"/>
      <c r="U3" s="66"/>
      <c r="V3" s="66"/>
      <c r="W3" s="3"/>
      <c r="X3" s="3"/>
    </row>
    <row r="4" spans="1:24" ht="23.25" customHeight="1" x14ac:dyDescent="0.35">
      <c r="A4" s="95" t="s">
        <v>2</v>
      </c>
      <c r="B4" s="95"/>
      <c r="C4" s="95"/>
      <c r="D4" s="95"/>
      <c r="E4" s="95"/>
      <c r="F4" s="95"/>
      <c r="G4" s="95"/>
      <c r="H4" s="95"/>
      <c r="I4" s="95"/>
      <c r="J4" s="95"/>
      <c r="K4" s="95"/>
      <c r="L4" s="95"/>
      <c r="M4" s="95"/>
      <c r="N4" s="95"/>
      <c r="O4" s="95"/>
      <c r="P4" s="95"/>
      <c r="Q4" s="95"/>
      <c r="R4" s="95"/>
      <c r="S4" s="66"/>
      <c r="T4" s="66"/>
      <c r="U4" s="66"/>
      <c r="V4" s="66"/>
      <c r="W4" s="2"/>
      <c r="X4" s="2"/>
    </row>
    <row r="5" spans="1:24" ht="20.25" customHeight="1" x14ac:dyDescent="0.3">
      <c r="A5" s="220"/>
      <c r="B5" s="220"/>
      <c r="C5" s="220"/>
      <c r="D5" s="220"/>
      <c r="E5" s="220"/>
      <c r="F5" s="220"/>
      <c r="G5" s="220"/>
      <c r="H5" s="220"/>
      <c r="I5" s="220"/>
      <c r="J5" s="220"/>
      <c r="K5" s="220"/>
      <c r="L5" s="220"/>
      <c r="M5" s="220"/>
      <c r="N5" s="220"/>
      <c r="O5" s="220"/>
      <c r="P5" s="220"/>
      <c r="Q5" s="220"/>
      <c r="R5" s="2"/>
      <c r="S5" s="2"/>
      <c r="T5" s="2"/>
      <c r="U5" s="2"/>
      <c r="V5" s="2"/>
      <c r="W5" s="2"/>
      <c r="X5" s="2"/>
    </row>
    <row r="6" spans="1:24" ht="27.75" customHeight="1" x14ac:dyDescent="0.25">
      <c r="A6" s="199" t="str">
        <f>Formato!K6</f>
        <v>PAAC</v>
      </c>
      <c r="B6" s="199"/>
      <c r="C6" s="199"/>
      <c r="D6" s="199"/>
      <c r="E6" s="199"/>
      <c r="F6" s="199"/>
      <c r="G6" s="199"/>
      <c r="H6" s="199"/>
      <c r="I6" s="199"/>
      <c r="J6" s="199"/>
      <c r="K6" s="199"/>
      <c r="L6" s="199"/>
      <c r="M6" s="199"/>
      <c r="N6" s="199"/>
      <c r="O6" s="199"/>
      <c r="P6" s="199"/>
      <c r="Q6" s="199"/>
      <c r="R6" s="199"/>
      <c r="S6" s="2"/>
      <c r="T6" s="2"/>
      <c r="U6" s="2"/>
      <c r="V6" s="2"/>
      <c r="W6" s="2"/>
      <c r="X6" s="2"/>
    </row>
    <row r="7" spans="1:24" x14ac:dyDescent="0.25">
      <c r="A7" s="67"/>
      <c r="B7" s="67"/>
      <c r="C7" s="67"/>
      <c r="D7" s="1"/>
      <c r="E7" s="1"/>
      <c r="F7" s="1"/>
      <c r="G7" s="1"/>
      <c r="H7" s="1"/>
      <c r="I7" s="1"/>
      <c r="J7" s="1"/>
      <c r="K7" s="1"/>
      <c r="L7" s="9"/>
      <c r="M7" s="10"/>
      <c r="N7" s="2"/>
      <c r="O7" s="2"/>
      <c r="P7" s="2"/>
      <c r="Q7" s="2"/>
      <c r="R7" s="2"/>
      <c r="S7" s="2"/>
      <c r="T7" s="2"/>
      <c r="U7" s="2"/>
      <c r="V7" s="2"/>
      <c r="W7" s="2"/>
      <c r="X7" s="2"/>
    </row>
    <row r="8" spans="1:24" x14ac:dyDescent="0.25">
      <c r="A8" s="68"/>
      <c r="B8" s="68"/>
      <c r="C8" s="69"/>
      <c r="D8" s="4"/>
      <c r="E8" s="4"/>
      <c r="F8" s="24"/>
      <c r="G8" s="24"/>
      <c r="H8" s="230"/>
      <c r="I8" s="230"/>
      <c r="J8" s="230"/>
      <c r="K8" s="230"/>
      <c r="L8" s="230"/>
      <c r="M8" s="5"/>
      <c r="N8" s="49"/>
      <c r="O8" s="5"/>
      <c r="P8" s="5"/>
      <c r="Q8" s="5"/>
      <c r="R8" s="5"/>
      <c r="S8" s="5"/>
      <c r="T8" s="24"/>
      <c r="U8" s="5"/>
      <c r="V8" s="5"/>
      <c r="W8" s="5"/>
      <c r="X8" s="5"/>
    </row>
    <row r="9" spans="1:24" x14ac:dyDescent="0.25">
      <c r="C9" s="29" t="s">
        <v>203</v>
      </c>
      <c r="D9" s="24"/>
      <c r="E9" s="24"/>
      <c r="F9" s="24"/>
      <c r="G9" s="24"/>
      <c r="H9" s="24"/>
      <c r="I9" s="24"/>
      <c r="J9" s="24"/>
      <c r="K9" s="24"/>
      <c r="L9" s="24"/>
      <c r="M9" s="24"/>
      <c r="O9" s="24"/>
      <c r="P9" s="24"/>
      <c r="Q9" s="24"/>
      <c r="R9" s="24"/>
      <c r="S9" s="24"/>
      <c r="T9" s="24"/>
      <c r="U9" s="24"/>
      <c r="V9" s="24"/>
      <c r="W9" s="24"/>
      <c r="X9" s="24"/>
    </row>
    <row r="10" spans="1:24" ht="38.25" customHeight="1" x14ac:dyDescent="0.25">
      <c r="D10" s="24"/>
      <c r="E10" s="24"/>
      <c r="F10" s="24"/>
      <c r="G10" s="24"/>
      <c r="H10" s="24"/>
      <c r="I10" s="24"/>
      <c r="J10" s="24"/>
      <c r="K10" s="24"/>
      <c r="L10" s="24"/>
      <c r="M10" s="24"/>
      <c r="O10" s="24"/>
      <c r="P10" s="80" t="s">
        <v>204</v>
      </c>
      <c r="Q10" s="80" t="s">
        <v>205</v>
      </c>
      <c r="R10" s="24"/>
      <c r="S10" s="24"/>
      <c r="T10" s="24"/>
      <c r="U10" s="24"/>
      <c r="V10" s="24"/>
      <c r="W10" s="24"/>
      <c r="X10" s="24"/>
    </row>
    <row r="11" spans="1:24" x14ac:dyDescent="0.25">
      <c r="C11" s="70" t="s">
        <v>206</v>
      </c>
      <c r="D11" s="12" t="s">
        <v>207</v>
      </c>
      <c r="E11" s="12" t="s">
        <v>208</v>
      </c>
      <c r="F11" s="12" t="s">
        <v>209</v>
      </c>
      <c r="G11" s="12" t="s">
        <v>210</v>
      </c>
      <c r="H11" s="12" t="s">
        <v>211</v>
      </c>
      <c r="I11" s="12" t="s">
        <v>212</v>
      </c>
      <c r="J11" s="12" t="s">
        <v>213</v>
      </c>
      <c r="K11" s="12" t="s">
        <v>214</v>
      </c>
      <c r="L11" s="12" t="s">
        <v>215</v>
      </c>
      <c r="M11" s="12" t="s">
        <v>216</v>
      </c>
      <c r="N11" s="12" t="s">
        <v>217</v>
      </c>
      <c r="O11" s="24"/>
      <c r="P11" s="81">
        <f>E32</f>
        <v>0.26923076923076922</v>
      </c>
      <c r="Q11" s="81">
        <f>G32</f>
        <v>0.73076923076923084</v>
      </c>
      <c r="R11" s="24"/>
      <c r="S11" s="24"/>
      <c r="T11" s="24"/>
      <c r="U11" s="24"/>
      <c r="V11" s="24"/>
      <c r="W11" s="24"/>
      <c r="X11" s="24"/>
    </row>
    <row r="12" spans="1:24" ht="15" customHeight="1" x14ac:dyDescent="0.25">
      <c r="C12" s="71">
        <f>SUM(Formato!J20+Formato!J22+Formato!J24+Formato!J26+Formato!J28+Formato!J30+Formato!J32+Formato!J34+Formato!J36+Formato!J38+Formato!J40+Formato!J42+Formato!J44+Formato!J46+Formato!J48+Formato!J50+Formato!J52+Formato!J54+Formato!J56+Formato!J58+Formato!J60+Formato!J62+Formato!J64+Formato!J68+Formato!J70+Formato!J72+Formato!J74+Formato!J76+Formato!J78+Formato!J80+Formato!J82+Formato!J84+Formato!J86+Formato!J88+Formato!J90+Formato!J92+Formato!J94+Formato!J96+Formato!J98+Formato!J115+Formato!J117+Formato!J119+Formato!J121+Formato!J123+Formato!J125+Formato!J127+Formato!J129+Formato!J131+Formato!J133+Formato!J135+Formato!J137+Formato!J139+Formato!J141+Formato!J143+Formato!J145+Formato!J147+Formato!J149+Formato!J151+Formato!J153+Formato!J155+Formato!J157+Formato!J159+Formato!J161+Formato!J163+Formato!J165+Formato!J167+Formato!J169+Formato!J171+Formato!J173+Formato!J175+Formato!J177+Formato!J179+Formato!J181+Formato!J183+Formato!J185+Formato!J187+Formato!J189+Formato!J191+Formato!J193+Formato!J195)/SUM(Formato!J19+Formato!J21+Formato!J23+Formato!J25+Formato!J27+Formato!J29+Formato!J31+Formato!J33+Formato!J35+Formato!J37+Formato!J39+Formato!J41+Formato!J43+Formato!J45+Formato!J47+Formato!J49+Formato!J51+Formato!J53+Formato!J55+Formato!J57+Formato!J59+Formato!J61+Formato!J63+Formato!J67+Formato!J69+Formato!J71+Formato!J73+Formato!J75+Formato!J77+Formato!J79+Formato!J81+Formato!J83+Formato!J85+Formato!J87+Formato!J89+Formato!J91+Formato!J93+Formato!J95+Formato!J97+Formato!J114+Formato!J116+Formato!J118+Formato!J120+Formato!J122+Formato!J124+Formato!J126+Formato!J128+Formato!J130+Formato!J132+Formato!J134+Formato!J136+Formato!J138+Formato!J140+Formato!J142+Formato!J144+Formato!J146+Formato!J148+Formato!J150+Formato!J152+Formato!J154+Formato!J156+Formato!J158+Formato!J160+Formato!J162+Formato!J164+Formato!J166+Formato!J168+Formato!J170+Formato!J172+Formato!J174+Formato!J176+Formato!J178+Formato!J180+Formato!J182+Formato!J184+Formato!J186+Formato!J188+Formato!J190+Formato!J192+Formato!J194)</f>
        <v>1</v>
      </c>
      <c r="D12" s="23" t="e">
        <f>SUM(Formato!K20+Formato!K22+Formato!K24+Formato!K26+Formato!K28+Formato!K30+Formato!K32+Formato!K34+Formato!K36+Formato!K38+Formato!K40+Formato!K42+Formato!K44+Formato!K46+Formato!K48+Formato!K50+Formato!K52+Formato!K54+Formato!K56+Formato!K58+Formato!K60+Formato!K62+Formato!K64+Formato!K68+Formato!K70+Formato!K72+Formato!K74+Formato!K76+Formato!K78+Formato!K80+Formato!K82+Formato!K84+Formato!K86+Formato!K88+Formato!K90+Formato!K92+Formato!K94+Formato!K96+Formato!K98+Formato!K115+Formato!K117+Formato!K119+Formato!K121+Formato!K123+Formato!K125+Formato!K127+Formato!K129+Formato!K131+Formato!K133+Formato!K135+Formato!K137+Formato!K139+Formato!K141+Formato!K143+Formato!K145+Formato!K147+Formato!K149+Formato!K151+Formato!K153+Formato!K155+Formato!K157+Formato!K159+Formato!K161+Formato!K163+Formato!K165+Formato!K167+Formato!K169+Formato!K171+Formato!K173+Formato!K175+Formato!K177+Formato!K179+Formato!K181+Formato!K183+Formato!K185+Formato!K187+Formato!K189+Formato!K191+Formato!K193+Formato!K195)/SUM(Formato!K19+Formato!K21+Formato!K23+Formato!K25+Formato!K27+Formato!K29+Formato!K31+Formato!K33+Formato!K35+Formato!K37+Formato!K39+Formato!K41+Formato!K43+Formato!K45+Formato!K47+Formato!K49+Formato!K51+Formato!K53+Formato!K55+Formato!K57+Formato!K59+Formato!K61+Formato!K63+Formato!K67+Formato!K69+Formato!K71+Formato!K73+Formato!K75+Formato!K77+Formato!K79+Formato!K81+Formato!K83+Formato!K85+Formato!K87+Formato!K89+Formato!K91+Formato!K93+Formato!K95+Formato!K97+Formato!K114+Formato!K116+Formato!K118+Formato!K120+Formato!K122+Formato!K124+Formato!K126+Formato!K128+Formato!K130+Formato!K132+Formato!K134+Formato!K136+Formato!K138+Formato!K140+Formato!K142+Formato!K144+Formato!K146+Formato!K148+Formato!K150+Formato!K152+Formato!K154+Formato!K156+Formato!K158+Formato!K160+Formato!K162+Formato!K164+Formato!K166+Formato!K168+Formato!K170+Formato!K172+Formato!K174+Formato!K176+Formato!K178+Formato!K180+Formato!K182+Formato!K184+Formato!K186+Formato!K188+Formato!K190+Formato!K192+Formato!K194)</f>
        <v>#DIV/0!</v>
      </c>
      <c r="E12" s="23">
        <f>SUM(Formato!L20+Formato!L22+Formato!L24+Formato!L26+Formato!L28+Formato!L30+Formato!L32+Formato!L34+Formato!L36+Formato!L38+Formato!L40+Formato!L42+Formato!L44+Formato!L46+Formato!L48+Formato!L50+Formato!L52+Formato!L54+Formato!L56+Formato!L58+Formato!L60+Formato!L62+Formato!L64+Formato!L68+Formato!L70+Formato!L72+Formato!L74+Formato!L76+Formato!L78+Formato!L80+Formato!L82+Formato!L84+Formato!L86+Formato!L88+Formato!L90+Formato!L92+Formato!L94+Formato!L96+Formato!L98+Formato!L115+Formato!L117+Formato!L119+Formato!L121+Formato!L123+Formato!L125+Formato!L127+Formato!L129+Formato!L131+Formato!L133+Formato!L135+Formato!L137+Formato!L139+Formato!L141+Formato!L143+Formato!L145+Formato!L147+Formato!L149+Formato!L151+Formato!L153+Formato!L155+Formato!L157+Formato!L159+Formato!L161+Formato!L163+Formato!L165+Formato!L167+Formato!L169+Formato!L171+Formato!L173+Formato!L175+Formato!L177+Formato!L179+Formato!L181+Formato!L183+Formato!L185+Formato!L187+Formato!L189+Formato!L191+Formato!L193+Formato!L195)/SUM(Formato!L19+Formato!L21+Formato!L23+Formato!L25+Formato!L27+Formato!L29+Formato!L31+Formato!L33+Formato!L35+Formato!L37+Formato!L39+Formato!L41+Formato!L43+Formato!L45+Formato!L47+Formato!L49+Formato!L51+Formato!L53+Formato!L55+Formato!L57+Formato!L59+Formato!L61+Formato!L63+Formato!L67+Formato!L69+Formato!L71+Formato!L73+Formato!L75+Formato!L77+Formato!L79+Formato!L81+Formato!L83+Formato!L85+Formato!L87+Formato!L89+Formato!L91+Formato!L93+Formato!L95+Formato!L97+Formato!L114+Formato!L116+Formato!L118+Formato!L120+Formato!L122+Formato!L124+Formato!L126+Formato!L128+Formato!L130+Formato!L132+Formato!L134+Formato!L136+Formato!L138+Formato!L140+Formato!L142+Formato!L144+Formato!L146+Formato!L148+Formato!L150+Formato!L152+Formato!L154+Formato!L156+Formato!L158+Formato!L160+Formato!L162+Formato!L164+Formato!L166+Formato!L168+Formato!L170+Formato!L172+Formato!L174+Formato!L176+Formato!L178+Formato!L180+Formato!L182+Formato!L184+Formato!L186+Formato!L188+Formato!L190+Formato!L192+Formato!L194)</f>
        <v>1</v>
      </c>
      <c r="F12" s="23">
        <f>SUM(Formato!M20+Formato!M22+Formato!M24+Formato!M26+Formato!M28+Formato!M30+Formato!M32+Formato!M34+Formato!M36+Formato!M38+Formato!M40+Formato!M42+Formato!M44+Formato!M46+Formato!M48+Formato!M50+Formato!M52+Formato!M54+Formato!M56+Formato!M58+Formato!M60+Formato!M62+Formato!M64+Formato!M68+Formato!M70+Formato!M72+Formato!M74+Formato!M76+Formato!M78+Formato!M80+Formato!M82+Formato!M84+Formato!M86+Formato!M88+Formato!M90+Formato!M92+Formato!M94+Formato!M96+Formato!M98+Formato!M115+Formato!M117+Formato!M119+Formato!M121+Formato!M123+Formato!M125+Formato!M127+Formato!M129+Formato!M131+Formato!M133+Formato!M135+Formato!M137+Formato!M139+Formato!M141+Formato!M143+Formato!M145+Formato!M147+Formato!M149+Formato!M151+Formato!M153+Formato!M155+Formato!M157+Formato!M159+Formato!M161+Formato!M163+Formato!M165+Formato!M167+Formato!M169+Formato!M171+Formato!M173+Formato!M175+Formato!M177+Formato!M179+Formato!M181+Formato!M183+Formato!M185+Formato!M187+Formato!M189+Formato!M191+Formato!M193+Formato!M195)/SUM(Formato!M19+Formato!M21+Formato!M23+Formato!M25+Formato!M27+Formato!M29+Formato!M31+Formato!M33+Formato!M35+Formato!M37+Formato!M39+Formato!M41+Formato!M43+Formato!M45+Formato!M47+Formato!M49+Formato!M51+Formato!M53+Formato!M55+Formato!M57+Formato!M59+Formato!M61+Formato!M63+Formato!M67+Formato!M69+Formato!M71+Formato!M73+Formato!M75+Formato!M77+Formato!M79+Formato!M81+Formato!M83+Formato!M85+Formato!M87+Formato!M89+Formato!M91+Formato!M93+Formato!M95+Formato!M97+Formato!M114+Formato!M116+Formato!M118+Formato!M120+Formato!M122+Formato!M124+Formato!M126+Formato!M128+Formato!M130+Formato!M132+Formato!M134+Formato!M136+Formato!M138+Formato!M140+Formato!M142+Formato!M144+Formato!M146+Formato!M148+Formato!M150+Formato!M152+Formato!M154+Formato!M156+Formato!M158+Formato!M160+Formato!M162+Formato!M164+Formato!M166+Formato!M168+Formato!M170+Formato!M172+Formato!M174+Formato!M176+Formato!M178+Formato!M180+Formato!M182+Formato!M184+Formato!M186+Formato!M188+Formato!M190+Formato!M192+Formato!M194)</f>
        <v>1</v>
      </c>
      <c r="G12" s="23">
        <f>SUM(Formato!N20+Formato!N22+Formato!N24+Formato!N26+Formato!N28+Formato!N30+Formato!N32+Formato!N34+Formato!N36+Formato!N38+Formato!N40+Formato!N42+Formato!N44+Formato!N46+Formato!N48+Formato!N50+Formato!N52+Formato!N54+Formato!N56+Formato!N58+Formato!N60+Formato!N62+Formato!N64+Formato!N68+Formato!N70+Formato!N72+Formato!N74+Formato!N76+Formato!N78+Formato!N80+Formato!N82+Formato!N84+Formato!N86+Formato!N88+Formato!N90+Formato!N92+Formato!N94+Formato!N96+Formato!N98+Formato!N115+Formato!N117)/SUM(Formato!N19+Formato!N21+Formato!N23+Formato!N25+Formato!N27+Formato!N29+Formato!N31+Formato!N33+Formato!N35+Formato!N37+Formato!N39+Formato!N41+Formato!N43+Formato!N45+Formato!N47+Formato!N49+Formato!N51+Formato!N53+Formato!N55+Formato!N57+Formato!N59+Formato!N61+Formato!N63+Formato!N67+Formato!N69+Formato!N71+Formato!N73+Formato!N75+Formato!N77+Formato!N79+Formato!N81+Formato!N83+Formato!N85+Formato!N87+Formato!N89+Formato!N91+Formato!N93+Formato!N95+Formato!N97+Formato!N114+Formato!N116)</f>
        <v>0</v>
      </c>
      <c r="H12" s="23">
        <f>SUM(Formato!O20+Formato!O22+Formato!O24+Formato!O26+Formato!O28+Formato!O30+Formato!O32+Formato!O34+Formato!O36+Formato!O38+Formato!O40+Formato!O42+Formato!O44+Formato!O46+Formato!O48+Formato!O50+Formato!O52+Formato!O54+Formato!O56+Formato!O58+Formato!O60+Formato!O62+Formato!O64+Formato!O68+Formato!O70+Formato!O72+Formato!O74+Formato!O76+Formato!O78+Formato!O80+Formato!O82+Formato!O84+Formato!O86+Formato!O88+Formato!O90+Formato!O92+Formato!O94+Formato!O96+Formato!O98+Formato!O115+Formato!O117)/SUM(Formato!O19+Formato!O21+Formato!O23+Formato!O25+Formato!O27+Formato!O29+Formato!O31+Formato!O33+Formato!O35+Formato!O37+Formato!O39+Formato!O41+Formato!O43+Formato!O45+Formato!O47+Formato!O49+Formato!O51+Formato!O53+Formato!O55+Formato!O57+Formato!O59+Formato!O61+Formato!O63+Formato!O67+Formato!O69+Formato!O71+Formato!O73+Formato!O75+Formato!O77+Formato!O79+Formato!O81+Formato!O83+Formato!O85+Formato!O87+Formato!O89+Formato!O91+Formato!O93+Formato!O95+Formato!O97+Formato!O114+Formato!O116)</f>
        <v>0</v>
      </c>
      <c r="I12" s="23">
        <f>SUM(Formato!P20+Formato!P22+Formato!P24+Formato!P26+Formato!P28+Formato!P30+Formato!P32+Formato!P34+Formato!P36+Formato!P38+Formato!P40+Formato!P42+Formato!P44+Formato!P46+Formato!P48+Formato!P50+Formato!P52+Formato!P54+Formato!P56+Formato!P58+Formato!P60+Formato!P62+Formato!P64+Formato!P68+Formato!P70+Formato!P72+Formato!P74+Formato!P76+Formato!P78+Formato!P80+Formato!P82+Formato!P84+Formato!P86+Formato!P88+Formato!P90+Formato!P92+Formato!P94+Formato!P96+Formato!P98+Formato!P115+Formato!P117+Formato!P119+Formato!P121+Formato!P123+Formato!P125+Formato!P127+Formato!P129+Formato!P131+Formato!P133+Formato!P135+Formato!P137+Formato!P139+Formato!P141+Formato!P143+Formato!P145+Formato!P147+Formato!P149+Formato!P151+Formato!P153+Formato!P155+Formato!P157+Formato!P159+Formato!P161+Formato!P163+Formato!P165+Formato!P167+Formato!P169+Formato!P171+Formato!P173+Formato!P175+Formato!P177+Formato!P179+Formato!P181+Formato!P183+Formato!P185+Formato!P187+Formato!P189+Formato!P191+Formato!P193+Formato!P195)/SUM(Formato!P19+Formato!P21+Formato!P23+Formato!P25+Formato!P27+Formato!P29+Formato!P31+Formato!P33+Formato!P35+Formato!P37+Formato!P39+Formato!P41+Formato!P43+Formato!P45+Formato!P47+Formato!P49+Formato!P51+Formato!P53+Formato!P55+Formato!P57+Formato!P59+Formato!P61+Formato!P63+Formato!P67+Formato!P69+Formato!P71+Formato!P73+Formato!P75+Formato!P77+Formato!P79+Formato!P81+Formato!P83+Formato!P85+Formato!P87+Formato!P89+Formato!P91+Formato!P93+Formato!P95+Formato!P97+Formato!P114+Formato!P116+Formato!P118+Formato!P120+Formato!P122+Formato!P124+Formato!P126+Formato!P128+Formato!P130+Formato!P132+Formato!P134+Formato!P136+Formato!P138+Formato!P140+Formato!P142+Formato!P144+Formato!P146+Formato!P148+Formato!P150+Formato!P152+Formato!P154+Formato!P156+Formato!P158+Formato!P160+Formato!P162+Formato!P164+Formato!P166+Formato!P168+Formato!P170+Formato!P172+Formato!P174+Formato!P176+Formato!P178+Formato!P180+Formato!P182+Formato!P184+Formato!P186+Formato!P188+Formato!P190+Formato!P192+Formato!P194)</f>
        <v>0</v>
      </c>
      <c r="J12" s="23">
        <f>SUM(Formato!Q20+Formato!Q22+Formato!Q24+Formato!Q26+Formato!Q28+Formato!Q30+Formato!Q32+Formato!Q34+Formato!Q36+Formato!Q38+Formato!Q40+Formato!Q42+Formato!Q44+Formato!Q46+Formato!Q48+Formato!Q50+Formato!Q52+Formato!Q54+Formato!Q56+Formato!Q58+Formato!Q60+Formato!Q62+Formato!Q64+Formato!Q68+Formato!Q70+Formato!Q72+Formato!Q74+Formato!Q76+Formato!Q78+Formato!Q80+Formato!Q82+Formato!Q84+Formato!Q86+Formato!Q88+Formato!Q90+Formato!Q92+Formato!Q94+Formato!Q96+Formato!Q98+Formato!Q115+Formato!Q117+Formato!Q119+Formato!Q121+Formato!Q123+Formato!Q125+Formato!Q127+Formato!Q129+Formato!Q131+Formato!Q133+Formato!Q135+Formato!Q137+Formato!Q139+Formato!Q141+Formato!Q143+Formato!Q145+Formato!Q147+Formato!Q149+Formato!Q151+Formato!Q153+Formato!Q155+Formato!Q157+Formato!Q159+Formato!Q161+Formato!Q163+Formato!Q165+Formato!Q167+Formato!Q169+Formato!Q171+Formato!Q173+Formato!Q175+Formato!Q177+Formato!Q179+Formato!Q181+Formato!Q183+Formato!Q185+Formato!Q187+Formato!Q189+Formato!Q191+Formato!Q193+Formato!Q195)/SUM(Formato!Q19+Formato!Q21+Formato!Q23+Formato!Q25+Formato!Q27+Formato!Q29+Formato!Q31+Formato!Q33+Formato!Q35+Formato!Q37+Formato!Q39+Formato!Q41+Formato!Q43+Formato!Q45+Formato!Q47+Formato!Q49+Formato!Q51+Formato!Q53+Formato!Q55+Formato!Q57+Formato!Q59+Formato!Q61+Formato!Q63+Formato!Q67+Formato!Q69+Formato!Q71+Formato!Q73+Formato!Q75+Formato!Q77+Formato!Q79+Formato!Q81+Formato!Q83+Formato!Q85+Formato!Q87+Formato!Q89+Formato!Q91+Formato!Q93+Formato!Q95+Formato!Q97+Formato!Q114+Formato!Q116+Formato!Q118+Formato!Q120+Formato!Q122+Formato!Q124+Formato!Q126+Formato!Q128+Formato!Q130+Formato!Q132+Formato!Q134+Formato!Q136+Formato!Q138+Formato!Q140+Formato!Q142+Formato!Q144+Formato!Q146+Formato!Q148+Formato!Q150+Formato!Q152+Formato!Q154+Formato!Q156+Formato!Q158+Formato!Q160+Formato!Q162+Formato!Q164+Formato!Q166+Formato!Q168+Formato!Q170+Formato!Q172+Formato!Q174+Formato!Q176+Formato!Q178+Formato!Q180+Formato!Q182+Formato!Q184+Formato!Q186+Formato!Q188+Formato!Q190+Formato!Q192+Formato!Q194)</f>
        <v>0</v>
      </c>
      <c r="K12" s="23" t="e">
        <f>SUM(Formato!R20+Formato!R22+Formato!R24+Formato!R26+Formato!R28+Formato!R30+Formato!R32+Formato!R34+Formato!R36+Formato!R38+Formato!R40+Formato!R42+Formato!R44+Formato!R46+Formato!R48+Formato!R50+Formato!R52+Formato!R54+Formato!R56+Formato!R58+Formato!R60+Formato!R62+Formato!R64+Formato!R68+Formato!R70+Formato!R72+Formato!R74+Formato!R76+Formato!R78+Formato!R80+Formato!R82+Formato!R84+Formato!R86+Formato!R88+Formato!R90+Formato!R92+Formato!R94+Formato!R96+Formato!R98+Formato!R115+Formato!R117+Formato!R119+Formato!R121+Formato!R123+Formato!R125+Formato!R127+Formato!R129+Formato!R131+Formato!R133+Formato!R135+Formato!R137+Formato!R139+Formato!R141+Formato!R143+Formato!R145+Formato!R147+Formato!R149+Formato!R151+Formato!R153+Formato!R155+Formato!R157+Formato!R159+Formato!R161+Formato!R163+Formato!R165+Formato!R167+Formato!R169+Formato!R171+Formato!R173+Formato!R175+Formato!R177+Formato!R179+Formato!R181+Formato!R183+Formato!R185+Formato!R187+Formato!R189+Formato!R191+Formato!R193+Formato!R195)/SUM(Formato!R19+Formato!R21+Formato!R23+Formato!R25+Formato!R27+Formato!R29+Formato!R31+Formato!R33+Formato!R35+Formato!R37+Formato!R39+Formato!R41+Formato!R43+Formato!R45+Formato!R47+Formato!R49+Formato!R51+Formato!R53+Formato!R55+Formato!R57+Formato!R59+Formato!R61+Formato!R63+Formato!R67+Formato!R69+Formato!R71+Formato!R73+Formato!R75+Formato!R77+Formato!R79+Formato!R81+Formato!R83+Formato!R85+Formato!R87+Formato!R89+Formato!R91+Formato!R93+Formato!R95+Formato!R97+Formato!R114+Formato!R116+Formato!R118+Formato!R120+Formato!R122+Formato!R124+Formato!R126+Formato!R128+Formato!R130+Formato!R132+Formato!R134+Formato!R136+Formato!R138+Formato!R140+Formato!R142+Formato!R144+Formato!R146+Formato!R148+Formato!R150+Formato!R152+Formato!R154+Formato!R156+Formato!R158+Formato!R160+Formato!R162+Formato!R164+Formato!R166+Formato!R168+Formato!R170+Formato!R172+Formato!R174+Formato!R176+Formato!R178+Formato!R180+Formato!R182+Formato!R184+Formato!R186+Formato!R188+Formato!R190+Formato!R192+Formato!R194)</f>
        <v>#DIV/0!</v>
      </c>
      <c r="L12" s="23">
        <f>SUM(Formato!S20+Formato!S22+Formato!S24+Formato!S26+Formato!S28+Formato!S30+Formato!S32+Formato!S34+Formato!S36+Formato!S38+Formato!S40+Formato!S42+Formato!S44+Formato!S46+Formato!S48+Formato!S50+Formato!S52+Formato!S54+Formato!S56+Formato!S58+Formato!S60+Formato!S62+Formato!S64+Formato!S68+Formato!S70+Formato!S72+Formato!S74+Formato!S76+Formato!S78+Formato!S80+Formato!S82+Formato!S84+Formato!S86+Formato!S88+Formato!S90+Formato!S92+Formato!S94+Formato!S96+Formato!S98+Formato!S115+Formato!S117+Formato!S119+Formato!S121+Formato!S123+Formato!S125+Formato!S127+Formato!S129+Formato!S131+Formato!S133+Formato!S135+Formato!S137+Formato!S139+Formato!S141+Formato!S143+Formato!S145+Formato!S147+Formato!S149+Formato!S151+Formato!S153+Formato!S155+Formato!S157+Formato!S159+Formato!S161+Formato!S163+Formato!S165+Formato!S167+Formato!S169+Formato!S171+Formato!S173+Formato!S175+Formato!S177+Formato!S179+Formato!S181+Formato!S183+Formato!S185+Formato!S187+Formato!S189+Formato!S191+Formato!S193+Formato!S195)/SUM(Formato!S19+Formato!S21+Formato!S23+Formato!S25+Formato!S27+Formato!S29+Formato!S31+Formato!S33+Formato!S35+Formato!S37+Formato!S39+Formato!S41+Formato!S43+Formato!S45+Formato!S47+Formato!S49+Formato!S51+Formato!S53+Formato!S55+Formato!S57+Formato!S59+Formato!S61+Formato!S63+Formato!S67+Formato!S69+Formato!S71+Formato!S73+Formato!S75+Formato!S77+Formato!S79+Formato!S81+Formato!S83+Formato!S85+Formato!S87+Formato!S89+Formato!S91+Formato!S93+Formato!S95+Formato!S97+Formato!S114+Formato!S116+Formato!S118+Formato!S120+Formato!S122+Formato!S124+Formato!S126+Formato!S128+Formato!S130+Formato!S132+Formato!S134+Formato!S136+Formato!S138+Formato!S140+Formato!S142+Formato!S144+Formato!S146+Formato!S148+Formato!S150+Formato!S152+Formato!S154+Formato!S156+Formato!S158+Formato!S160+Formato!S162+Formato!S164+Formato!S166+Formato!S168+Formato!S170+Formato!S172+Formato!S174+Formato!S176+Formato!S178+Formato!S180+Formato!S182+Formato!S184+Formato!S186+Formato!S188+Formato!S190+Formato!S192+Formato!S194)</f>
        <v>0</v>
      </c>
      <c r="M12" s="23">
        <f>SUM(Formato!T20+Formato!T22+Formato!T24+Formato!T26+Formato!T28+Formato!T30+Formato!T32+Formato!T34+Formato!T36+Formato!T38+Formato!T40+Formato!T42+Formato!T44+Formato!T46+Formato!T48+Formato!T50+Formato!T52+Formato!T54+Formato!T56+Formato!T58+Formato!T60+Formato!T62+Formato!T64+Formato!T68+Formato!T70+Formato!T72+Formato!T74+Formato!T76+Formato!T78+Formato!T80+Formato!T82+Formato!T84+Formato!T86+Formato!T88+Formato!T90+Formato!T92+Formato!T94+Formato!T96+Formato!T98+Formato!T115+Formato!T117+Formato!T119+Formato!T121+Formato!T123+Formato!T125+Formato!T127+Formato!T129+Formato!T131+Formato!T133+Formato!T135+Formato!T137+Formato!T139+Formato!T141+Formato!T143+Formato!T145+Formato!T147+Formato!T149+Formato!T151+Formato!T153+Formato!T155+Formato!T157+Formato!T159+Formato!T161+Formato!T163+Formato!T165+Formato!T167+Formato!T169+Formato!T171+Formato!T173+Formato!T175+Formato!T177+Formato!T179+Formato!T181+Formato!T183+Formato!T185+Formato!T187+Formato!T189+Formato!T191+Formato!T193+Formato!T195)/SUM(Formato!T19+Formato!T21+Formato!T23+Formato!T25+Formato!T27+Formato!T29+Formato!T31+Formato!T33+Formato!T35+Formato!T37+Formato!T39+Formato!T41+Formato!T43+Formato!T45+Formato!T47+Formato!T49+Formato!T51+Formato!T53+Formato!T55+Formato!T57+Formato!T59+Formato!T61+Formato!T63+Formato!T67+Formato!T69+Formato!T71+Formato!T73+Formato!T75+Formato!T77+Formato!T79+Formato!T81+Formato!T83+Formato!T85+Formato!T87+Formato!T89+Formato!T91+Formato!T93+Formato!T95+Formato!T97+Formato!T114+Formato!T116+Formato!T118+Formato!T120+Formato!T122+Formato!T124+Formato!T126+Formato!T128+Formato!T130+Formato!T132+Formato!T134+Formato!T136+Formato!T138+Formato!T140+Formato!T142+Formato!T144+Formato!T146+Formato!T148+Formato!T150+Formato!T152+Formato!T154+Formato!T156+Formato!T158+Formato!T160+Formato!T162+Formato!T164+Formato!T166+Formato!T168+Formato!T170+Formato!T172+Formato!T174+Formato!T176+Formato!T178+Formato!T180+Formato!T182+Formato!T184+Formato!T186+Formato!T188+Formato!T190+Formato!T192+Formato!T194)</f>
        <v>0</v>
      </c>
      <c r="N12" s="23">
        <f>SUM(Formato!U20+Formato!U22+Formato!U24+Formato!U26+Formato!U28+Formato!U30+Formato!U32+Formato!U34+Formato!U36+Formato!U38+Formato!U40+Formato!U42+Formato!U44+Formato!U46+Formato!U48+Formato!U50+Formato!U52+Formato!U54+Formato!U56+Formato!U58+Formato!U60+Formato!U62+Formato!U64+Formato!U68+Formato!U70+Formato!U72+Formato!U74+Formato!U76+Formato!U78+Formato!U80+Formato!U82+Formato!U84+Formato!U86+Formato!U88+Formato!U90+Formato!U92+Formato!U94+Formato!U96+Formato!U98+Formato!U115+Formato!U117+Formato!U119+Formato!U121+Formato!U123+Formato!U125+Formato!U127+Formato!U129+Formato!U131+Formato!U133+Formato!U135+Formato!U137+Formato!U139+Formato!U141+Formato!U143+Formato!U145+Formato!U147+Formato!U149+Formato!U151+Formato!U153+Formato!U155+Formato!U157+Formato!U159+Formato!U161+Formato!U163+Formato!U165+Formato!U167+Formato!U169+Formato!U171+Formato!U173+Formato!U175+Formato!U177+Formato!U179+Formato!U181+Formato!U183+Formato!U185+Formato!U187+Formato!U189+Formato!U191+Formato!U193+Formato!U195)/SUM(Formato!U19+Formato!U21+Formato!U23+Formato!U25+Formato!U27+Formato!U29+Formato!U31+Formato!U33+Formato!U35+Formato!U37+Formato!U39+Formato!U41+Formato!U43+Formato!U45+Formato!U47+Formato!U49+Formato!U51+Formato!U53+Formato!U55+Formato!U57+Formato!U59+Formato!U61+Formato!U63+Formato!U67+Formato!U69+Formato!U71+Formato!U73+Formato!U75+Formato!U77+Formato!U79+Formato!U81+Formato!U83+Formato!U85+Formato!U87+Formato!U89+Formato!U91+Formato!U93+Formato!U95+Formato!U97+Formato!U114+Formato!U116+Formato!U118+Formato!U120+Formato!U122+Formato!U124+Formato!U126+Formato!U128+Formato!U130+Formato!U132+Formato!U134+Formato!U136+Formato!U138+Formato!U140+Formato!U142+Formato!U144+Formato!U146+Formato!U148+Formato!U150+Formato!U152+Formato!U154+Formato!U156+Formato!U158+Formato!U160+Formato!U162+Formato!U164+Formato!U166+Formato!U168+Formato!U170+Formato!U172+Formato!U174+Formato!U176+Formato!U178+Formato!U180+Formato!U182+Formato!U184+Formato!U186+Formato!U188+Formato!U190+Formato!U192+Formato!U194)</f>
        <v>0</v>
      </c>
      <c r="O12" s="22"/>
      <c r="P12" s="24"/>
      <c r="Q12" s="24"/>
      <c r="R12" s="24"/>
      <c r="S12" s="24"/>
      <c r="T12" s="24"/>
      <c r="U12" s="24"/>
      <c r="V12" s="24"/>
      <c r="W12" s="24"/>
      <c r="X12" s="24"/>
    </row>
    <row r="13" spans="1:24" ht="15.75" customHeight="1" x14ac:dyDescent="0.25">
      <c r="D13" s="24"/>
      <c r="E13" s="24"/>
      <c r="F13" s="24"/>
      <c r="G13" s="24"/>
      <c r="H13" s="24"/>
      <c r="I13" s="24"/>
      <c r="J13" s="24"/>
      <c r="K13" s="24"/>
      <c r="L13" s="24"/>
      <c r="M13" s="24"/>
      <c r="O13" s="24"/>
      <c r="P13" s="24"/>
      <c r="Q13" s="24"/>
      <c r="R13" s="24"/>
      <c r="S13" s="24"/>
      <c r="T13" s="24"/>
      <c r="U13" s="24"/>
      <c r="V13" s="24"/>
      <c r="W13" s="24"/>
      <c r="X13" s="24"/>
    </row>
    <row r="30" spans="1:17" ht="15.75" thickBot="1" x14ac:dyDescent="0.3">
      <c r="E30" s="24"/>
      <c r="F30" s="24"/>
      <c r="G30" s="24"/>
      <c r="H30" s="24"/>
    </row>
    <row r="31" spans="1:17" ht="36" customHeight="1" thickBot="1" x14ac:dyDescent="0.35">
      <c r="E31" s="228" t="s">
        <v>204</v>
      </c>
      <c r="F31" s="229"/>
      <c r="G31" s="228" t="s">
        <v>205</v>
      </c>
      <c r="H31" s="229"/>
    </row>
    <row r="32" spans="1:17" ht="60.75" customHeight="1" thickBot="1" x14ac:dyDescent="0.35">
      <c r="A32" s="64" t="s">
        <v>218</v>
      </c>
      <c r="B32" s="221" t="s">
        <v>219</v>
      </c>
      <c r="C32" s="221"/>
      <c r="D32" s="13" t="s">
        <v>220</v>
      </c>
      <c r="E32" s="226">
        <f>AVERAGEIF(D33:D110,"&gt;=0")</f>
        <v>0.26923076923076922</v>
      </c>
      <c r="F32" s="227"/>
      <c r="G32" s="226">
        <f>1-E32</f>
        <v>0.73076923076923084</v>
      </c>
      <c r="H32" s="227"/>
      <c r="I32" s="222" t="s">
        <v>221</v>
      </c>
      <c r="J32" s="207"/>
      <c r="K32" s="223" t="s">
        <v>222</v>
      </c>
      <c r="L32" s="224"/>
      <c r="M32" s="225"/>
      <c r="N32" s="79" t="s">
        <v>223</v>
      </c>
      <c r="O32" s="206" t="s">
        <v>224</v>
      </c>
      <c r="P32" s="207"/>
      <c r="Q32" s="79" t="s">
        <v>225</v>
      </c>
    </row>
    <row r="33" spans="1:17" ht="15.75" customHeight="1" x14ac:dyDescent="0.25">
      <c r="A33" s="214" t="str">
        <f>Formato!C19</f>
        <v>Revisar y actualizar (si aplica) la política de riesgos de la DNBC</v>
      </c>
      <c r="B33" s="72" t="s">
        <v>37</v>
      </c>
      <c r="C33" s="73">
        <f>SUM(Formato!J19:U19)</f>
        <v>1</v>
      </c>
      <c r="D33" s="212">
        <f>C34/C33</f>
        <v>0</v>
      </c>
      <c r="E33" s="24"/>
      <c r="F33" s="24"/>
      <c r="G33" s="24"/>
      <c r="H33" s="24"/>
      <c r="I33" s="200"/>
      <c r="J33" s="201"/>
      <c r="K33" s="216" t="s">
        <v>34</v>
      </c>
      <c r="L33" s="216"/>
      <c r="M33" s="216"/>
      <c r="N33" s="77"/>
      <c r="O33" s="208" t="s">
        <v>226</v>
      </c>
      <c r="P33" s="210" t="e">
        <f>N33/N34</f>
        <v>#DIV/0!</v>
      </c>
      <c r="Q33" s="204"/>
    </row>
    <row r="34" spans="1:17" ht="21.75" customHeight="1" thickBot="1" x14ac:dyDescent="0.3">
      <c r="A34" s="215"/>
      <c r="B34" s="74" t="s">
        <v>38</v>
      </c>
      <c r="C34" s="75">
        <f>SUM(Formato!J20:U20)</f>
        <v>0</v>
      </c>
      <c r="D34" s="213"/>
      <c r="E34" s="24"/>
      <c r="F34" s="24"/>
      <c r="G34" s="24"/>
      <c r="H34" s="24"/>
      <c r="I34" s="202"/>
      <c r="J34" s="203"/>
      <c r="K34" s="217"/>
      <c r="L34" s="217"/>
      <c r="M34" s="217"/>
      <c r="N34" s="78"/>
      <c r="O34" s="209"/>
      <c r="P34" s="211"/>
      <c r="Q34" s="205"/>
    </row>
    <row r="35" spans="1:17" ht="20.25" customHeight="1" x14ac:dyDescent="0.25">
      <c r="A35" s="214" t="str">
        <f>Formato!C21</f>
        <v>Socializar a los servidores públicos de la DNBC la política de administración de riesgos de la entidad</v>
      </c>
      <c r="B35" s="72" t="s">
        <v>37</v>
      </c>
      <c r="C35" s="73">
        <f>SUM(Formato!J21:U21)</f>
        <v>1</v>
      </c>
      <c r="D35" s="212">
        <f t="shared" ref="D35" si="0">C36/C35</f>
        <v>0</v>
      </c>
      <c r="E35" s="24"/>
      <c r="F35" s="24"/>
      <c r="G35" s="24"/>
      <c r="H35" s="24"/>
      <c r="I35" s="200"/>
      <c r="J35" s="201"/>
      <c r="K35" s="216" t="s">
        <v>239</v>
      </c>
      <c r="L35" s="216"/>
      <c r="M35" s="216"/>
      <c r="N35" s="77"/>
      <c r="O35" s="208" t="s">
        <v>226</v>
      </c>
      <c r="P35" s="210" t="e">
        <f t="shared" ref="P35" si="1">N35/N36</f>
        <v>#DIV/0!</v>
      </c>
      <c r="Q35" s="204"/>
    </row>
    <row r="36" spans="1:17" ht="26.25" customHeight="1" thickBot="1" x14ac:dyDescent="0.3">
      <c r="A36" s="215"/>
      <c r="B36" s="74" t="s">
        <v>38</v>
      </c>
      <c r="C36" s="75">
        <f>SUM(Formato!J22:U22)</f>
        <v>0</v>
      </c>
      <c r="D36" s="213"/>
      <c r="E36" s="24"/>
      <c r="F36" s="24"/>
      <c r="G36" s="24"/>
      <c r="H36" s="24"/>
      <c r="I36" s="202"/>
      <c r="J36" s="203"/>
      <c r="K36" s="217" t="s">
        <v>236</v>
      </c>
      <c r="L36" s="217"/>
      <c r="M36" s="217"/>
      <c r="N36" s="78"/>
      <c r="O36" s="209"/>
      <c r="P36" s="211"/>
      <c r="Q36" s="205"/>
    </row>
    <row r="37" spans="1:17" ht="26.25" customHeight="1" x14ac:dyDescent="0.25">
      <c r="A37" s="214" t="str">
        <f>Formato!C23</f>
        <v>Elaborar  el consolidado del mapa de riesgos de corrupción de la DNBC</v>
      </c>
      <c r="B37" s="72" t="s">
        <v>37</v>
      </c>
      <c r="C37" s="73">
        <f>SUM(Formato!J23:U23)</f>
        <v>2</v>
      </c>
      <c r="D37" s="212">
        <f t="shared" ref="D37" si="2">C38/C37</f>
        <v>0.5</v>
      </c>
      <c r="E37" s="24"/>
      <c r="F37" s="24"/>
      <c r="G37" s="24"/>
      <c r="H37" s="24"/>
      <c r="I37" s="200"/>
      <c r="J37" s="201"/>
      <c r="K37" s="216" t="s">
        <v>240</v>
      </c>
      <c r="L37" s="216"/>
      <c r="M37" s="216"/>
      <c r="N37" s="77">
        <v>17</v>
      </c>
      <c r="O37" s="208" t="s">
        <v>226</v>
      </c>
      <c r="P37" s="210">
        <f t="shared" ref="P37" si="3">N37/N38</f>
        <v>0.89473684210526316</v>
      </c>
      <c r="Q37" s="204"/>
    </row>
    <row r="38" spans="1:17" ht="20.25" customHeight="1" thickBot="1" x14ac:dyDescent="0.3">
      <c r="A38" s="215"/>
      <c r="B38" s="74" t="s">
        <v>38</v>
      </c>
      <c r="C38" s="75">
        <f>SUM(Formato!J24:U24)</f>
        <v>1</v>
      </c>
      <c r="D38" s="213"/>
      <c r="E38" s="24"/>
      <c r="F38" s="24"/>
      <c r="G38" s="24"/>
      <c r="H38" s="24"/>
      <c r="I38" s="202"/>
      <c r="J38" s="203"/>
      <c r="K38" s="217" t="s">
        <v>241</v>
      </c>
      <c r="L38" s="217"/>
      <c r="M38" s="217"/>
      <c r="N38" s="78">
        <v>19</v>
      </c>
      <c r="O38" s="209"/>
      <c r="P38" s="211"/>
      <c r="Q38" s="205"/>
    </row>
    <row r="39" spans="1:17" ht="30.75" customHeight="1" x14ac:dyDescent="0.25">
      <c r="A39" s="214" t="str">
        <f>Formato!C25</f>
        <v>Presentar  la propuesta para aprobación de Mapa de Riesgos de Corrupción a observaciones antes de publicar y divulgar la versión final como lo establecen los lineamientos</v>
      </c>
      <c r="B39" s="72" t="s">
        <v>37</v>
      </c>
      <c r="C39" s="73">
        <f>SUM(Formato!J25:U25)</f>
        <v>2</v>
      </c>
      <c r="D39" s="212">
        <f t="shared" ref="D39" si="4">C40/C39</f>
        <v>0.5</v>
      </c>
      <c r="E39" s="24"/>
      <c r="F39" s="24"/>
      <c r="G39" s="24"/>
      <c r="H39" s="24"/>
      <c r="I39" s="200"/>
      <c r="J39" s="201"/>
      <c r="K39" s="216" t="s">
        <v>46</v>
      </c>
      <c r="L39" s="216"/>
      <c r="M39" s="216"/>
      <c r="N39" s="77">
        <v>1</v>
      </c>
      <c r="O39" s="208" t="s">
        <v>226</v>
      </c>
      <c r="P39" s="210">
        <f t="shared" ref="P39" si="5">N39/N40</f>
        <v>1</v>
      </c>
      <c r="Q39" s="204"/>
    </row>
    <row r="40" spans="1:17" ht="33.75" customHeight="1" thickBot="1" x14ac:dyDescent="0.3">
      <c r="A40" s="215"/>
      <c r="B40" s="74" t="s">
        <v>38</v>
      </c>
      <c r="C40" s="75">
        <f>SUM(Formato!J26:U26)</f>
        <v>1</v>
      </c>
      <c r="D40" s="213"/>
      <c r="E40" s="24"/>
      <c r="F40" s="24"/>
      <c r="G40" s="24"/>
      <c r="H40" s="24"/>
      <c r="I40" s="202"/>
      <c r="J40" s="203"/>
      <c r="K40" s="217"/>
      <c r="L40" s="217"/>
      <c r="M40" s="217"/>
      <c r="N40" s="78">
        <v>1</v>
      </c>
      <c r="O40" s="209"/>
      <c r="P40" s="211"/>
      <c r="Q40" s="205"/>
    </row>
    <row r="41" spans="1:17" s="24" customFormat="1" ht="18" customHeight="1" x14ac:dyDescent="0.25">
      <c r="A41" s="214" t="str">
        <f>Formato!C27</f>
        <v>Divulgar  el mapa de riesgos de corrupción en los medios con los que cuenta la entidad</v>
      </c>
      <c r="B41" s="72" t="s">
        <v>37</v>
      </c>
      <c r="C41" s="73">
        <f>SUM(Formato!J27:U27)</f>
        <v>2</v>
      </c>
      <c r="D41" s="212">
        <f t="shared" ref="D41" si="6">C42/C41</f>
        <v>0.5</v>
      </c>
      <c r="I41" s="200"/>
      <c r="J41" s="201"/>
      <c r="K41" s="216" t="s">
        <v>48</v>
      </c>
      <c r="L41" s="216"/>
      <c r="M41" s="216"/>
      <c r="N41" s="77"/>
      <c r="O41" s="208" t="s">
        <v>226</v>
      </c>
      <c r="P41" s="210" t="e">
        <f t="shared" ref="P41" si="7">N41/N42</f>
        <v>#DIV/0!</v>
      </c>
      <c r="Q41" s="204"/>
    </row>
    <row r="42" spans="1:17" s="24" customFormat="1" ht="20.25" customHeight="1" thickBot="1" x14ac:dyDescent="0.3">
      <c r="A42" s="215"/>
      <c r="B42" s="74" t="s">
        <v>38</v>
      </c>
      <c r="C42" s="75">
        <f>SUM(Formato!J28:U28)</f>
        <v>1</v>
      </c>
      <c r="D42" s="213"/>
      <c r="I42" s="202"/>
      <c r="J42" s="203"/>
      <c r="K42" s="217"/>
      <c r="L42" s="217"/>
      <c r="M42" s="217"/>
      <c r="N42" s="78"/>
      <c r="O42" s="209"/>
      <c r="P42" s="211"/>
      <c r="Q42" s="205"/>
    </row>
    <row r="43" spans="1:17" s="24" customFormat="1" ht="35.25" customHeight="1" x14ac:dyDescent="0.25">
      <c r="A43" s="214" t="str">
        <f>Formato!C29</f>
        <v xml:space="preserve">Realizar un monitoreo y seguimiento cuatrimestral a los mapas de riesgos de corrupción de la DNBC
</v>
      </c>
      <c r="B43" s="72" t="s">
        <v>37</v>
      </c>
      <c r="C43" s="73">
        <f>SUM(Formato!J29:U29)</f>
        <v>3</v>
      </c>
      <c r="D43" s="212">
        <f t="shared" ref="D43" si="8">C44/C43</f>
        <v>0.33333333333333331</v>
      </c>
      <c r="I43" s="200"/>
      <c r="J43" s="201"/>
      <c r="K43" s="216" t="s">
        <v>242</v>
      </c>
      <c r="L43" s="216"/>
      <c r="M43" s="216"/>
      <c r="N43" s="77">
        <v>16</v>
      </c>
      <c r="O43" s="208" t="s">
        <v>226</v>
      </c>
      <c r="P43" s="210">
        <f t="shared" ref="P43" si="9">N43/N44</f>
        <v>0.94117647058823528</v>
      </c>
      <c r="Q43" s="204"/>
    </row>
    <row r="44" spans="1:17" s="24" customFormat="1" ht="27.75" customHeight="1" thickBot="1" x14ac:dyDescent="0.3">
      <c r="A44" s="215"/>
      <c r="B44" s="74" t="s">
        <v>38</v>
      </c>
      <c r="C44" s="75">
        <f>SUM(Formato!J30:U30)</f>
        <v>1</v>
      </c>
      <c r="D44" s="213"/>
      <c r="I44" s="202"/>
      <c r="J44" s="203"/>
      <c r="K44" s="217" t="s">
        <v>243</v>
      </c>
      <c r="L44" s="217"/>
      <c r="M44" s="217"/>
      <c r="N44" s="78">
        <v>17</v>
      </c>
      <c r="O44" s="209"/>
      <c r="P44" s="211"/>
      <c r="Q44" s="205"/>
    </row>
    <row r="45" spans="1:17" ht="21.75" customHeight="1" x14ac:dyDescent="0.25">
      <c r="A45" s="214" t="str">
        <f>Formato!C31</f>
        <v xml:space="preserve">Evaluación cuatrimestral a los mapas de riesgo de corrupción de la entidad 
</v>
      </c>
      <c r="B45" s="72" t="s">
        <v>37</v>
      </c>
      <c r="C45" s="73">
        <f>SUM(Formato!J31:U31)</f>
        <v>3</v>
      </c>
      <c r="D45" s="212">
        <f t="shared" ref="D45" si="10">C46/C45</f>
        <v>0.33333333333333331</v>
      </c>
      <c r="E45" s="24"/>
      <c r="F45" s="24"/>
      <c r="G45" s="24"/>
      <c r="H45" s="24"/>
      <c r="I45" s="200"/>
      <c r="J45" s="201"/>
      <c r="K45" s="216" t="s">
        <v>244</v>
      </c>
      <c r="L45" s="216"/>
      <c r="M45" s="216"/>
      <c r="N45" s="77">
        <v>17</v>
      </c>
      <c r="O45" s="208" t="s">
        <v>226</v>
      </c>
      <c r="P45" s="210">
        <f t="shared" ref="P45" si="11">N45/N46</f>
        <v>1</v>
      </c>
      <c r="Q45" s="204"/>
    </row>
    <row r="46" spans="1:17" ht="20.25" customHeight="1" thickBot="1" x14ac:dyDescent="0.3">
      <c r="A46" s="215"/>
      <c r="B46" s="74" t="s">
        <v>38</v>
      </c>
      <c r="C46" s="75">
        <f>SUM(Formato!J32:U32)</f>
        <v>1</v>
      </c>
      <c r="D46" s="213"/>
      <c r="E46" s="24"/>
      <c r="F46" s="24"/>
      <c r="G46" s="24"/>
      <c r="H46" s="24"/>
      <c r="I46" s="202"/>
      <c r="J46" s="203"/>
      <c r="K46" s="217" t="s">
        <v>245</v>
      </c>
      <c r="L46" s="217"/>
      <c r="M46" s="217"/>
      <c r="N46" s="78">
        <v>17</v>
      </c>
      <c r="O46" s="209"/>
      <c r="P46" s="211"/>
      <c r="Q46" s="205"/>
    </row>
    <row r="47" spans="1:17" ht="24" customHeight="1" x14ac:dyDescent="0.25">
      <c r="A47" s="214" t="str">
        <f>Formato!C33</f>
        <v>Realizar la actualización y/o publicación de la información por ley requerida, relacionada con el proceso de Gestión del Talento Humano de la entidad</v>
      </c>
      <c r="B47" s="72" t="s">
        <v>37</v>
      </c>
      <c r="C47" s="73">
        <f>SUM(Formato!J33:U33)</f>
        <v>3</v>
      </c>
      <c r="D47" s="212">
        <f t="shared" ref="D47" si="12">C48/C47</f>
        <v>0.33333333333333331</v>
      </c>
      <c r="E47" s="24"/>
      <c r="F47" s="24"/>
      <c r="G47" s="24"/>
      <c r="H47" s="24"/>
      <c r="I47" s="200"/>
      <c r="J47" s="201"/>
      <c r="K47" s="216" t="s">
        <v>246</v>
      </c>
      <c r="L47" s="216"/>
      <c r="M47" s="216"/>
      <c r="N47" s="77">
        <v>9</v>
      </c>
      <c r="O47" s="208" t="s">
        <v>226</v>
      </c>
      <c r="P47" s="210">
        <f t="shared" ref="P47" si="13">N47/N48</f>
        <v>1</v>
      </c>
      <c r="Q47" s="204"/>
    </row>
    <row r="48" spans="1:17" ht="22.5" customHeight="1" thickBot="1" x14ac:dyDescent="0.3">
      <c r="A48" s="215"/>
      <c r="B48" s="74" t="s">
        <v>38</v>
      </c>
      <c r="C48" s="75">
        <f>SUM(Formato!J34:U34)</f>
        <v>1</v>
      </c>
      <c r="D48" s="213"/>
      <c r="E48" s="24"/>
      <c r="F48" s="24"/>
      <c r="G48" s="24"/>
      <c r="H48" s="24"/>
      <c r="I48" s="202"/>
      <c r="J48" s="203"/>
      <c r="K48" s="217" t="s">
        <v>247</v>
      </c>
      <c r="L48" s="217"/>
      <c r="M48" s="217"/>
      <c r="N48" s="78">
        <v>9</v>
      </c>
      <c r="O48" s="209"/>
      <c r="P48" s="211"/>
      <c r="Q48" s="205"/>
    </row>
    <row r="49" spans="1:17" s="32" customFormat="1" ht="39" customHeight="1" x14ac:dyDescent="0.25">
      <c r="A49" s="214" t="str">
        <f>Formato!C35</f>
        <v xml:space="preserve">Realizar la actualización y/o publicación de la información por ley requerida, relacionada con el proceso de Gestión Financiera de la entidad
</v>
      </c>
      <c r="B49" s="72" t="s">
        <v>37</v>
      </c>
      <c r="C49" s="73">
        <f>SUM(Formato!J35:U35)</f>
        <v>3</v>
      </c>
      <c r="D49" s="212">
        <f t="shared" ref="D49" si="14">C50/C49</f>
        <v>0.33333333333333331</v>
      </c>
      <c r="I49" s="200"/>
      <c r="J49" s="201"/>
      <c r="K49" s="216" t="s">
        <v>246</v>
      </c>
      <c r="L49" s="216"/>
      <c r="M49" s="216"/>
      <c r="N49" s="77">
        <v>4</v>
      </c>
      <c r="O49" s="208" t="s">
        <v>226</v>
      </c>
      <c r="P49" s="210">
        <f t="shared" ref="P49" si="15">N49/N50</f>
        <v>0.66666666666666663</v>
      </c>
      <c r="Q49" s="204"/>
    </row>
    <row r="50" spans="1:17" s="32" customFormat="1" ht="29.25" customHeight="1" thickBot="1" x14ac:dyDescent="0.3">
      <c r="A50" s="215"/>
      <c r="B50" s="74" t="s">
        <v>38</v>
      </c>
      <c r="C50" s="75">
        <f>SUM(Formato!J36:U36)</f>
        <v>1</v>
      </c>
      <c r="D50" s="213"/>
      <c r="I50" s="202"/>
      <c r="J50" s="203"/>
      <c r="K50" s="217" t="s">
        <v>247</v>
      </c>
      <c r="L50" s="217"/>
      <c r="M50" s="217"/>
      <c r="N50" s="78">
        <v>6</v>
      </c>
      <c r="O50" s="209"/>
      <c r="P50" s="211"/>
      <c r="Q50" s="205"/>
    </row>
    <row r="51" spans="1:17" ht="45.75" customHeight="1" x14ac:dyDescent="0.25">
      <c r="A51" s="214" t="str">
        <f>Formato!C37</f>
        <v xml:space="preserve">Realizar la actualización y/o publicación de la información por ley requerida, relacionada con el proceso de Planeación estratégica y de Análisis y Mejora continua de la entidad
</v>
      </c>
      <c r="B51" s="72" t="s">
        <v>37</v>
      </c>
      <c r="C51" s="73">
        <f>SUM(Formato!J37:U37)</f>
        <v>3</v>
      </c>
      <c r="D51" s="212">
        <f t="shared" ref="D51" si="16">C52/C51</f>
        <v>0.33333333333333331</v>
      </c>
      <c r="E51" s="24"/>
      <c r="F51" s="24"/>
      <c r="G51" s="24"/>
      <c r="H51" s="24"/>
      <c r="I51" s="200"/>
      <c r="J51" s="201"/>
      <c r="K51" s="216" t="s">
        <v>246</v>
      </c>
      <c r="L51" s="216"/>
      <c r="M51" s="216"/>
      <c r="N51" s="77">
        <v>1</v>
      </c>
      <c r="O51" s="208" t="s">
        <v>226</v>
      </c>
      <c r="P51" s="210">
        <f t="shared" ref="P51" si="17">N51/N52</f>
        <v>1</v>
      </c>
      <c r="Q51" s="204"/>
    </row>
    <row r="52" spans="1:17" ht="33.75" customHeight="1" thickBot="1" x14ac:dyDescent="0.3">
      <c r="A52" s="215"/>
      <c r="B52" s="74" t="s">
        <v>38</v>
      </c>
      <c r="C52" s="75">
        <f>SUM(Formato!J38:U38)</f>
        <v>1</v>
      </c>
      <c r="D52" s="213"/>
      <c r="E52" s="24"/>
      <c r="F52" s="24"/>
      <c r="G52" s="24"/>
      <c r="H52" s="24"/>
      <c r="I52" s="202"/>
      <c r="J52" s="203"/>
      <c r="K52" s="217" t="s">
        <v>247</v>
      </c>
      <c r="L52" s="217"/>
      <c r="M52" s="217"/>
      <c r="N52" s="78">
        <v>1</v>
      </c>
      <c r="O52" s="209"/>
      <c r="P52" s="211"/>
      <c r="Q52" s="205"/>
    </row>
    <row r="53" spans="1:17" ht="31.5" customHeight="1" x14ac:dyDescent="0.25">
      <c r="A53" s="214" t="str">
        <f>Formato!C39</f>
        <v xml:space="preserve">Realizar la actualización y/o publicación de la información por ley requerida, relacionada con el proceso de Gestión Contractual de la entidad
</v>
      </c>
      <c r="B53" s="72" t="s">
        <v>37</v>
      </c>
      <c r="C53" s="73">
        <f>SUM(Formato!J39:U39)</f>
        <v>3</v>
      </c>
      <c r="D53" s="212">
        <f t="shared" ref="D53" si="18">C54/C53</f>
        <v>0.33333333333333331</v>
      </c>
      <c r="E53" s="24"/>
      <c r="F53" s="24"/>
      <c r="G53" s="24"/>
      <c r="H53" s="24"/>
      <c r="I53" s="200"/>
      <c r="J53" s="201"/>
      <c r="K53" s="216" t="s">
        <v>317</v>
      </c>
      <c r="L53" s="216"/>
      <c r="M53" s="216"/>
      <c r="N53" s="77">
        <v>112</v>
      </c>
      <c r="O53" s="208" t="s">
        <v>226</v>
      </c>
      <c r="P53" s="210">
        <f t="shared" ref="P53" si="19">N53/N54</f>
        <v>1</v>
      </c>
      <c r="Q53" s="204"/>
    </row>
    <row r="54" spans="1:17" ht="36" customHeight="1" thickBot="1" x14ac:dyDescent="0.3">
      <c r="A54" s="215"/>
      <c r="B54" s="74" t="s">
        <v>38</v>
      </c>
      <c r="C54" s="75">
        <f>SUM(Formato!J40:U40)</f>
        <v>1</v>
      </c>
      <c r="D54" s="213"/>
      <c r="E54" s="24"/>
      <c r="F54" s="24"/>
      <c r="G54" s="24"/>
      <c r="H54" s="24"/>
      <c r="I54" s="202"/>
      <c r="J54" s="203"/>
      <c r="K54" s="217" t="s">
        <v>318</v>
      </c>
      <c r="L54" s="217"/>
      <c r="M54" s="217"/>
      <c r="N54" s="78">
        <v>112</v>
      </c>
      <c r="O54" s="209"/>
      <c r="P54" s="211"/>
      <c r="Q54" s="205"/>
    </row>
    <row r="55" spans="1:17" s="14" customFormat="1" ht="39.75" customHeight="1" x14ac:dyDescent="0.25">
      <c r="A55" s="214" t="str">
        <f>Formato!C41</f>
        <v xml:space="preserve">Realizar la actualización y/o publicación de la información por ley requerida relacionada con el Control en la entidad
</v>
      </c>
      <c r="B55" s="72" t="s">
        <v>37</v>
      </c>
      <c r="C55" s="73">
        <f>SUM(Formato!J41:U41)</f>
        <v>3</v>
      </c>
      <c r="D55" s="212">
        <f t="shared" ref="D55" si="20">C56/C55</f>
        <v>0.33333333333333331</v>
      </c>
      <c r="E55" s="24"/>
      <c r="F55" s="24"/>
      <c r="G55" s="24"/>
      <c r="H55" s="24"/>
      <c r="I55" s="200"/>
      <c r="J55" s="201"/>
      <c r="K55" s="216" t="s">
        <v>246</v>
      </c>
      <c r="L55" s="216"/>
      <c r="M55" s="216"/>
      <c r="N55" s="77">
        <v>9</v>
      </c>
      <c r="O55" s="208" t="s">
        <v>226</v>
      </c>
      <c r="P55" s="210">
        <f t="shared" ref="P55" si="21">N55/N56</f>
        <v>1</v>
      </c>
      <c r="Q55" s="204"/>
    </row>
    <row r="56" spans="1:17" s="14" customFormat="1" ht="30.75" customHeight="1" thickBot="1" x14ac:dyDescent="0.3">
      <c r="A56" s="215"/>
      <c r="B56" s="74" t="s">
        <v>38</v>
      </c>
      <c r="C56" s="75">
        <f>SUM(Formato!J42:U42)</f>
        <v>1</v>
      </c>
      <c r="D56" s="213"/>
      <c r="E56" s="24"/>
      <c r="F56" s="24"/>
      <c r="G56" s="24"/>
      <c r="H56" s="24"/>
      <c r="I56" s="202"/>
      <c r="J56" s="203"/>
      <c r="K56" s="217" t="s">
        <v>247</v>
      </c>
      <c r="L56" s="217"/>
      <c r="M56" s="217"/>
      <c r="N56" s="78">
        <v>9</v>
      </c>
      <c r="O56" s="209"/>
      <c r="P56" s="211"/>
      <c r="Q56" s="205"/>
    </row>
    <row r="57" spans="1:17" s="14" customFormat="1" ht="26.25" customHeight="1" x14ac:dyDescent="0.25">
      <c r="A57" s="214" t="str">
        <f>Formato!C43</f>
        <v>Realizar la publicación de información sobre los trámites y Otros Procedimientos Administrativos –OPA’s a cargo de la DNBC, en el Sistema Único de Información y Trámites –SUIT</v>
      </c>
      <c r="B57" s="72" t="s">
        <v>37</v>
      </c>
      <c r="C57" s="73">
        <f>SUM(Formato!J43:U43)</f>
        <v>3</v>
      </c>
      <c r="D57" s="212">
        <f t="shared" ref="D57" si="22">C58/C57</f>
        <v>0.33333333333333331</v>
      </c>
      <c r="E57" s="24"/>
      <c r="F57" s="24"/>
      <c r="G57" s="24"/>
      <c r="H57" s="24"/>
      <c r="I57" s="200"/>
      <c r="J57" s="201"/>
      <c r="K57" s="216" t="s">
        <v>246</v>
      </c>
      <c r="L57" s="216"/>
      <c r="M57" s="216"/>
      <c r="N57" s="77">
        <v>3</v>
      </c>
      <c r="O57" s="208" t="s">
        <v>226</v>
      </c>
      <c r="P57" s="210">
        <f t="shared" ref="P57" si="23">N57/N58</f>
        <v>1</v>
      </c>
      <c r="Q57" s="204"/>
    </row>
    <row r="58" spans="1:17" s="14" customFormat="1" ht="42.75" customHeight="1" thickBot="1" x14ac:dyDescent="0.3">
      <c r="A58" s="215"/>
      <c r="B58" s="74" t="s">
        <v>38</v>
      </c>
      <c r="C58" s="75">
        <f>SUM(Formato!J44:U44)</f>
        <v>1</v>
      </c>
      <c r="D58" s="213"/>
      <c r="E58" s="24"/>
      <c r="F58" s="24"/>
      <c r="G58" s="24"/>
      <c r="H58" s="24"/>
      <c r="I58" s="202"/>
      <c r="J58" s="203"/>
      <c r="K58" s="217" t="s">
        <v>248</v>
      </c>
      <c r="L58" s="217"/>
      <c r="M58" s="217"/>
      <c r="N58" s="78">
        <v>3</v>
      </c>
      <c r="O58" s="209"/>
      <c r="P58" s="211"/>
      <c r="Q58" s="205"/>
    </row>
    <row r="59" spans="1:17" s="14" customFormat="1" ht="45.75" customHeight="1" x14ac:dyDescent="0.25">
      <c r="A59" s="214" t="str">
        <f>Formato!C45</f>
        <v xml:space="preserve">Capacitar a los servidores públicos de la DNBC,  en los procesos de inducción y reinducción que adelante la entidad respecto de la Ley de Transparencia y acceso a la información, Ley 1712 de 2014, como aspecto fundamental para la modernización del Estado. Así como,  la existencia de la Secretaría de Transparencia  </v>
      </c>
      <c r="B59" s="72" t="s">
        <v>37</v>
      </c>
      <c r="C59" s="73">
        <f>SUM(Formato!J45:U45)</f>
        <v>1</v>
      </c>
      <c r="D59" s="212">
        <f t="shared" ref="D59" si="24">C60/C59</f>
        <v>0</v>
      </c>
      <c r="E59" s="24"/>
      <c r="F59" s="24"/>
      <c r="G59" s="24"/>
      <c r="H59" s="24"/>
      <c r="I59" s="200"/>
      <c r="J59" s="201"/>
      <c r="K59" s="216" t="s">
        <v>77</v>
      </c>
      <c r="L59" s="216"/>
      <c r="M59" s="216"/>
      <c r="N59" s="77"/>
      <c r="O59" s="208" t="s">
        <v>226</v>
      </c>
      <c r="P59" s="210" t="e">
        <f t="shared" ref="P59" si="25">N59/N60</f>
        <v>#DIV/0!</v>
      </c>
      <c r="Q59" s="204"/>
    </row>
    <row r="60" spans="1:17" s="14" customFormat="1" ht="52.5" customHeight="1" thickBot="1" x14ac:dyDescent="0.3">
      <c r="A60" s="215"/>
      <c r="B60" s="74" t="s">
        <v>38</v>
      </c>
      <c r="C60" s="75">
        <f>SUM(Formato!J46:U46)</f>
        <v>0</v>
      </c>
      <c r="D60" s="213"/>
      <c r="E60" s="24"/>
      <c r="F60" s="24"/>
      <c r="G60" s="24"/>
      <c r="H60" s="24"/>
      <c r="I60" s="202"/>
      <c r="J60" s="203"/>
      <c r="K60" s="217"/>
      <c r="L60" s="217"/>
      <c r="M60" s="217"/>
      <c r="N60" s="78"/>
      <c r="O60" s="209"/>
      <c r="P60" s="211"/>
      <c r="Q60" s="205"/>
    </row>
    <row r="61" spans="1:17" s="14" customFormat="1" ht="40.5" customHeight="1" x14ac:dyDescent="0.25">
      <c r="A61" s="214" t="str">
        <f>Formato!C47</f>
        <v>Realizar una verificación cuatrimestral de la actualización de la información publicada en la página web de la entidad, de acuerdo a los requisitos de la Ley de Transparencia 1712 de 2014</v>
      </c>
      <c r="B61" s="72" t="s">
        <v>37</v>
      </c>
      <c r="C61" s="73">
        <f>SUM(Formato!J47:U47)</f>
        <v>3</v>
      </c>
      <c r="D61" s="212">
        <f t="shared" ref="D61" si="26">C62/C61</f>
        <v>0.33333333333333331</v>
      </c>
      <c r="E61" s="24"/>
      <c r="F61" s="24"/>
      <c r="G61" s="24"/>
      <c r="H61" s="24"/>
      <c r="I61" s="200"/>
      <c r="J61" s="201"/>
      <c r="K61" s="216" t="s">
        <v>249</v>
      </c>
      <c r="L61" s="216"/>
      <c r="M61" s="216"/>
      <c r="N61" s="77">
        <v>1</v>
      </c>
      <c r="O61" s="208" t="s">
        <v>226</v>
      </c>
      <c r="P61" s="210">
        <f t="shared" ref="P61" si="27">N61/N62</f>
        <v>1</v>
      </c>
      <c r="Q61" s="204"/>
    </row>
    <row r="62" spans="1:17" s="14" customFormat="1" ht="34.5" customHeight="1" thickBot="1" x14ac:dyDescent="0.3">
      <c r="A62" s="215"/>
      <c r="B62" s="74" t="s">
        <v>38</v>
      </c>
      <c r="C62" s="75">
        <f>SUM(Formato!J48:U48)</f>
        <v>1</v>
      </c>
      <c r="D62" s="213"/>
      <c r="E62" s="24"/>
      <c r="F62" s="24"/>
      <c r="G62" s="24"/>
      <c r="H62" s="24"/>
      <c r="I62" s="202"/>
      <c r="J62" s="203"/>
      <c r="K62" s="217"/>
      <c r="L62" s="217"/>
      <c r="M62" s="217"/>
      <c r="N62" s="78">
        <v>1</v>
      </c>
      <c r="O62" s="209"/>
      <c r="P62" s="211"/>
      <c r="Q62" s="205"/>
    </row>
    <row r="63" spans="1:17" s="30" customFormat="1" ht="25.5" customHeight="1" x14ac:dyDescent="0.25">
      <c r="A63" s="214" t="str">
        <f>Formato!C49</f>
        <v>Atención oportuna de PQRSD en la entidad</v>
      </c>
      <c r="B63" s="72" t="s">
        <v>37</v>
      </c>
      <c r="C63" s="73">
        <f>SUM(Formato!J49:U49)</f>
        <v>3</v>
      </c>
      <c r="D63" s="212">
        <f t="shared" ref="D63" si="28">C64/C63</f>
        <v>0.33333333333333331</v>
      </c>
      <c r="I63" s="200"/>
      <c r="J63" s="201"/>
      <c r="K63" s="216" t="s">
        <v>250</v>
      </c>
      <c r="L63" s="216"/>
      <c r="M63" s="216"/>
      <c r="N63" s="77">
        <v>303</v>
      </c>
      <c r="O63" s="208" t="s">
        <v>226</v>
      </c>
      <c r="P63" s="210">
        <f t="shared" ref="P63" si="29">N63/N64</f>
        <v>0.69336384439359267</v>
      </c>
      <c r="Q63" s="204"/>
    </row>
    <row r="64" spans="1:17" s="30" customFormat="1" ht="27.75" customHeight="1" thickBot="1" x14ac:dyDescent="0.3">
      <c r="A64" s="215"/>
      <c r="B64" s="74" t="s">
        <v>38</v>
      </c>
      <c r="C64" s="75">
        <f>SUM(Formato!J50:U50)</f>
        <v>1</v>
      </c>
      <c r="D64" s="213"/>
      <c r="I64" s="202"/>
      <c r="J64" s="203"/>
      <c r="K64" s="217" t="s">
        <v>251</v>
      </c>
      <c r="L64" s="217"/>
      <c r="M64" s="217"/>
      <c r="N64" s="78">
        <v>437</v>
      </c>
      <c r="O64" s="209"/>
      <c r="P64" s="211"/>
      <c r="Q64" s="205"/>
    </row>
    <row r="65" spans="1:17" s="30" customFormat="1" ht="24" customHeight="1" x14ac:dyDescent="0.25">
      <c r="A65" s="214" t="str">
        <f>Formato!C51</f>
        <v>Socializar en las jornadas de inducción y reinducción de la entidad al personal de la DNBC el protocolo de atención al usuario</v>
      </c>
      <c r="B65" s="72" t="s">
        <v>37</v>
      </c>
      <c r="C65" s="73">
        <f>SUM(Formato!J51:U51)</f>
        <v>1</v>
      </c>
      <c r="D65" s="212">
        <f t="shared" ref="D65" si="30">C66/C65</f>
        <v>0</v>
      </c>
      <c r="I65" s="200"/>
      <c r="J65" s="201"/>
      <c r="K65" s="216" t="s">
        <v>252</v>
      </c>
      <c r="L65" s="216"/>
      <c r="M65" s="216"/>
      <c r="N65" s="77"/>
      <c r="O65" s="208" t="s">
        <v>226</v>
      </c>
      <c r="P65" s="210" t="e">
        <f t="shared" ref="P65" si="31">N65/N66</f>
        <v>#DIV/0!</v>
      </c>
      <c r="Q65" s="204"/>
    </row>
    <row r="66" spans="1:17" s="30" customFormat="1" ht="27" customHeight="1" thickBot="1" x14ac:dyDescent="0.3">
      <c r="A66" s="215"/>
      <c r="B66" s="74" t="s">
        <v>38</v>
      </c>
      <c r="C66" s="75">
        <f>SUM(Formato!J52:U52)</f>
        <v>0</v>
      </c>
      <c r="D66" s="213"/>
      <c r="I66" s="202"/>
      <c r="J66" s="203"/>
      <c r="K66" s="217" t="s">
        <v>253</v>
      </c>
      <c r="L66" s="217"/>
      <c r="M66" s="217"/>
      <c r="N66" s="78"/>
      <c r="O66" s="209"/>
      <c r="P66" s="211"/>
      <c r="Q66" s="205"/>
    </row>
    <row r="67" spans="1:17" ht="25.5" customHeight="1" x14ac:dyDescent="0.25">
      <c r="A67" s="214" t="str">
        <f>Formato!C53</f>
        <v>Revisar y/o actualizar  el registro de activos de información de la entidad de acuerdo a cambios o modificaciones</v>
      </c>
      <c r="B67" s="72" t="s">
        <v>37</v>
      </c>
      <c r="C67" s="73">
        <f>SUM(Formato!J53:U53)</f>
        <v>1</v>
      </c>
      <c r="D67" s="212">
        <f t="shared" ref="D67" si="32">C68/C67</f>
        <v>0</v>
      </c>
      <c r="E67" s="24"/>
      <c r="F67" s="24"/>
      <c r="G67" s="24"/>
      <c r="H67" s="24"/>
      <c r="I67" s="200"/>
      <c r="J67" s="201"/>
      <c r="K67" s="216" t="s">
        <v>95</v>
      </c>
      <c r="L67" s="216"/>
      <c r="M67" s="216"/>
      <c r="N67" s="77"/>
      <c r="O67" s="208" t="s">
        <v>226</v>
      </c>
      <c r="P67" s="210" t="e">
        <f t="shared" ref="P67" si="33">N67/N68</f>
        <v>#DIV/0!</v>
      </c>
      <c r="Q67" s="204"/>
    </row>
    <row r="68" spans="1:17" ht="28.5" customHeight="1" thickBot="1" x14ac:dyDescent="0.3">
      <c r="A68" s="215"/>
      <c r="B68" s="74" t="s">
        <v>38</v>
      </c>
      <c r="C68" s="75">
        <f>SUM(Formato!J54:U54)</f>
        <v>0</v>
      </c>
      <c r="D68" s="213"/>
      <c r="E68" s="24"/>
      <c r="F68" s="24"/>
      <c r="G68" s="24"/>
      <c r="H68" s="24"/>
      <c r="I68" s="202"/>
      <c r="J68" s="203"/>
      <c r="K68" s="217"/>
      <c r="L68" s="217"/>
      <c r="M68" s="217"/>
      <c r="N68" s="78"/>
      <c r="O68" s="209"/>
      <c r="P68" s="211"/>
      <c r="Q68" s="205"/>
    </row>
    <row r="69" spans="1:17" s="24" customFormat="1" ht="32.25" customHeight="1" x14ac:dyDescent="0.25">
      <c r="A69" s="214" t="str">
        <f>Formato!C55</f>
        <v>Revisar y/o actualizar el índice de información clasificada y reservada</v>
      </c>
      <c r="B69" s="72" t="s">
        <v>37</v>
      </c>
      <c r="C69" s="73">
        <f>SUM(Formato!J55:U55)</f>
        <v>2</v>
      </c>
      <c r="D69" s="212">
        <f t="shared" ref="D69" si="34">C70/C69</f>
        <v>0</v>
      </c>
      <c r="I69" s="200"/>
      <c r="J69" s="201"/>
      <c r="K69" s="216" t="s">
        <v>100</v>
      </c>
      <c r="L69" s="216"/>
      <c r="M69" s="216"/>
      <c r="N69" s="77"/>
      <c r="O69" s="208" t="s">
        <v>226</v>
      </c>
      <c r="P69" s="210" t="e">
        <f t="shared" ref="P69" si="35">N69/N70</f>
        <v>#DIV/0!</v>
      </c>
      <c r="Q69" s="204"/>
    </row>
    <row r="70" spans="1:17" s="24" customFormat="1" ht="29.25" customHeight="1" thickBot="1" x14ac:dyDescent="0.3">
      <c r="A70" s="215"/>
      <c r="B70" s="74" t="s">
        <v>38</v>
      </c>
      <c r="C70" s="75">
        <f>SUM(Formato!J56:U56)</f>
        <v>0</v>
      </c>
      <c r="D70" s="213"/>
      <c r="I70" s="202"/>
      <c r="J70" s="203"/>
      <c r="K70" s="217"/>
      <c r="L70" s="217"/>
      <c r="M70" s="217"/>
      <c r="N70" s="78"/>
      <c r="O70" s="209"/>
      <c r="P70" s="211"/>
      <c r="Q70" s="205"/>
    </row>
    <row r="71" spans="1:17" ht="26.25" customHeight="1" x14ac:dyDescent="0.25">
      <c r="A71" s="214" t="str">
        <f>Formato!C57</f>
        <v>Revisar y Actualizar el esquema de publicación de la entidad</v>
      </c>
      <c r="B71" s="72" t="s">
        <v>37</v>
      </c>
      <c r="C71" s="73">
        <f>SUM(Formato!J57:U57)</f>
        <v>1</v>
      </c>
      <c r="D71" s="212">
        <f t="shared" ref="D71" si="36">C72/C71</f>
        <v>1</v>
      </c>
      <c r="E71" s="24"/>
      <c r="F71" s="24"/>
      <c r="G71" s="24"/>
      <c r="H71" s="24"/>
      <c r="I71" s="200"/>
      <c r="J71" s="201"/>
      <c r="K71" s="216" t="s">
        <v>104</v>
      </c>
      <c r="L71" s="216"/>
      <c r="M71" s="216"/>
      <c r="N71" s="77">
        <v>1</v>
      </c>
      <c r="O71" s="208" t="s">
        <v>226</v>
      </c>
      <c r="P71" s="210">
        <f t="shared" ref="P71" si="37">N71/N72</f>
        <v>1</v>
      </c>
      <c r="Q71" s="204"/>
    </row>
    <row r="72" spans="1:17" ht="25.5" customHeight="1" thickBot="1" x14ac:dyDescent="0.3">
      <c r="A72" s="215"/>
      <c r="B72" s="74" t="s">
        <v>38</v>
      </c>
      <c r="C72" s="75">
        <f>SUM(Formato!J58:U58)</f>
        <v>1</v>
      </c>
      <c r="D72" s="213"/>
      <c r="E72" s="24"/>
      <c r="F72" s="24"/>
      <c r="G72" s="24"/>
      <c r="H72" s="24"/>
      <c r="I72" s="202"/>
      <c r="J72" s="203"/>
      <c r="K72" s="217"/>
      <c r="L72" s="217"/>
      <c r="M72" s="217"/>
      <c r="N72" s="78">
        <v>1</v>
      </c>
      <c r="O72" s="209"/>
      <c r="P72" s="211"/>
      <c r="Q72" s="205"/>
    </row>
    <row r="73" spans="1:17" s="14" customFormat="1" ht="29.25" customHeight="1" x14ac:dyDescent="0.25">
      <c r="A73" s="214" t="str">
        <f>Formato!C59</f>
        <v xml:space="preserve">Generar estrategias (medios electrónicos, espacios físicos…)para que nuestras partes interesadas en condición de discapacidad accedan a nuestra información </v>
      </c>
      <c r="B73" s="72" t="s">
        <v>37</v>
      </c>
      <c r="C73" s="73">
        <f>SUM(Formato!J59:U59)</f>
        <v>1</v>
      </c>
      <c r="D73" s="212">
        <f t="shared" ref="D73" si="38">C74/C73</f>
        <v>0</v>
      </c>
      <c r="E73" s="24"/>
      <c r="F73" s="24"/>
      <c r="G73" s="24"/>
      <c r="H73" s="24"/>
      <c r="I73" s="200"/>
      <c r="J73" s="201"/>
      <c r="K73" s="216" t="s">
        <v>108</v>
      </c>
      <c r="L73" s="216"/>
      <c r="M73" s="216"/>
      <c r="N73" s="77"/>
      <c r="O73" s="208" t="s">
        <v>226</v>
      </c>
      <c r="P73" s="210" t="e">
        <f t="shared" ref="P73" si="39">N73/N74</f>
        <v>#DIV/0!</v>
      </c>
      <c r="Q73" s="204"/>
    </row>
    <row r="74" spans="1:17" s="14" customFormat="1" ht="25.5" customHeight="1" thickBot="1" x14ac:dyDescent="0.3">
      <c r="A74" s="215"/>
      <c r="B74" s="74" t="s">
        <v>38</v>
      </c>
      <c r="C74" s="75">
        <f>SUM(Formato!J60:U60)</f>
        <v>0</v>
      </c>
      <c r="D74" s="213"/>
      <c r="E74" s="24"/>
      <c r="F74" s="24"/>
      <c r="G74" s="24"/>
      <c r="H74" s="24"/>
      <c r="I74" s="202"/>
      <c r="J74" s="203"/>
      <c r="K74" s="217"/>
      <c r="L74" s="217"/>
      <c r="M74" s="217"/>
      <c r="N74" s="78"/>
      <c r="O74" s="209"/>
      <c r="P74" s="211"/>
      <c r="Q74" s="205"/>
    </row>
    <row r="75" spans="1:17" s="14" customFormat="1" ht="25.5" customHeight="1" x14ac:dyDescent="0.25">
      <c r="A75" s="214" t="str">
        <f>Formato!C61</f>
        <v>Generar y publicar un informe semestral de PQRSD de la entidad</v>
      </c>
      <c r="B75" s="72" t="s">
        <v>37</v>
      </c>
      <c r="C75" s="73">
        <f>SUM(Formato!J61:U61)</f>
        <v>2</v>
      </c>
      <c r="D75" s="212">
        <f t="shared" ref="D75" si="40">C76/C75</f>
        <v>0.5</v>
      </c>
      <c r="E75" s="24"/>
      <c r="F75" s="24"/>
      <c r="G75" s="24"/>
      <c r="H75" s="24"/>
      <c r="I75" s="200"/>
      <c r="J75" s="201"/>
      <c r="K75" s="216" t="s">
        <v>112</v>
      </c>
      <c r="L75" s="216"/>
      <c r="M75" s="216"/>
      <c r="N75" s="77">
        <v>1</v>
      </c>
      <c r="O75" s="208" t="s">
        <v>226</v>
      </c>
      <c r="P75" s="210">
        <f t="shared" ref="P75" si="41">N75/N76</f>
        <v>1</v>
      </c>
      <c r="Q75" s="204"/>
    </row>
    <row r="76" spans="1:17" s="14" customFormat="1" ht="25.5" customHeight="1" thickBot="1" x14ac:dyDescent="0.3">
      <c r="A76" s="215"/>
      <c r="B76" s="74" t="s">
        <v>38</v>
      </c>
      <c r="C76" s="75">
        <f>SUM(Formato!J62:U62)</f>
        <v>1</v>
      </c>
      <c r="D76" s="213"/>
      <c r="E76" s="24"/>
      <c r="F76" s="24"/>
      <c r="G76" s="24"/>
      <c r="H76" s="24"/>
      <c r="I76" s="202"/>
      <c r="J76" s="203"/>
      <c r="K76" s="217"/>
      <c r="L76" s="217"/>
      <c r="M76" s="217"/>
      <c r="N76" s="78">
        <v>1</v>
      </c>
      <c r="O76" s="209"/>
      <c r="P76" s="211"/>
      <c r="Q76" s="205"/>
    </row>
    <row r="77" spans="1:17" s="24" customFormat="1" ht="25.5" customHeight="1" x14ac:dyDescent="0.25">
      <c r="A77" s="214" t="str">
        <f>Formato!C63</f>
        <v>Mantener y divulgar los canales de atención  implementados por la DNBC: redes sociales (Twitter), línea móvil y fija, WhatsApp y canales presenciales</v>
      </c>
      <c r="B77" s="72" t="s">
        <v>37</v>
      </c>
      <c r="C77" s="73">
        <f>SUM(Formato!J63:U63)</f>
        <v>3</v>
      </c>
      <c r="D77" s="212">
        <f t="shared" ref="D77" si="42">C78/C77</f>
        <v>0.33333333333333331</v>
      </c>
      <c r="I77" s="200"/>
      <c r="J77" s="201"/>
      <c r="K77" s="216" t="s">
        <v>254</v>
      </c>
      <c r="L77" s="216"/>
      <c r="M77" s="216"/>
      <c r="N77" s="77">
        <v>4</v>
      </c>
      <c r="O77" s="208" t="s">
        <v>226</v>
      </c>
      <c r="P77" s="210">
        <f t="shared" ref="P77" si="43">N77/N78</f>
        <v>1</v>
      </c>
      <c r="Q77" s="204"/>
    </row>
    <row r="78" spans="1:17" s="24" customFormat="1" ht="25.5" customHeight="1" thickBot="1" x14ac:dyDescent="0.3">
      <c r="A78" s="215"/>
      <c r="B78" s="74" t="s">
        <v>38</v>
      </c>
      <c r="C78" s="75">
        <f>SUM(Formato!J64:U64)</f>
        <v>1</v>
      </c>
      <c r="D78" s="213"/>
      <c r="I78" s="202"/>
      <c r="J78" s="203"/>
      <c r="K78" s="217" t="s">
        <v>255</v>
      </c>
      <c r="L78" s="217"/>
      <c r="M78" s="217"/>
      <c r="N78" s="78">
        <v>4</v>
      </c>
      <c r="O78" s="209"/>
      <c r="P78" s="211"/>
      <c r="Q78" s="205"/>
    </row>
    <row r="79" spans="1:17" s="24" customFormat="1" ht="25.5" customHeight="1" x14ac:dyDescent="0.25">
      <c r="A79" s="214" t="str">
        <f>Formato!C65</f>
        <v>Revisar y Analizar los indicadores establecidos de tal forma, que permitan medir el desempeño de los canales de atención .</v>
      </c>
      <c r="B79" s="72" t="s">
        <v>37</v>
      </c>
      <c r="C79" s="73">
        <f>SUM(Formato!J65:U65)</f>
        <v>3</v>
      </c>
      <c r="D79" s="212">
        <f t="shared" ref="D79" si="44">C80/C79</f>
        <v>0.33333333333333331</v>
      </c>
      <c r="I79" s="200"/>
      <c r="J79" s="201"/>
      <c r="K79" s="216" t="s">
        <v>121</v>
      </c>
      <c r="L79" s="216"/>
      <c r="M79" s="216"/>
      <c r="N79" s="77">
        <v>8</v>
      </c>
      <c r="O79" s="208" t="s">
        <v>226</v>
      </c>
      <c r="P79" s="210">
        <f t="shared" ref="P79" si="45">N79/N80</f>
        <v>1</v>
      </c>
      <c r="Q79" s="204"/>
    </row>
    <row r="80" spans="1:17" s="24" customFormat="1" ht="25.5" customHeight="1" thickBot="1" x14ac:dyDescent="0.3">
      <c r="A80" s="215"/>
      <c r="B80" s="74" t="s">
        <v>38</v>
      </c>
      <c r="C80" s="75">
        <f>SUM(Formato!J66:U66)</f>
        <v>1</v>
      </c>
      <c r="D80" s="213"/>
      <c r="I80" s="202"/>
      <c r="J80" s="203"/>
      <c r="K80" s="217"/>
      <c r="L80" s="217"/>
      <c r="M80" s="217"/>
      <c r="N80" s="78">
        <v>8</v>
      </c>
      <c r="O80" s="209"/>
      <c r="P80" s="211"/>
      <c r="Q80" s="205"/>
    </row>
    <row r="81" spans="1:17" s="24" customFormat="1" ht="31.5" customHeight="1" x14ac:dyDescent="0.25">
      <c r="A81" s="214" t="str">
        <f>Formato!C67</f>
        <v xml:space="preserve">Realizar medición y análisis del uso y desempeño de los canales de atención </v>
      </c>
      <c r="B81" s="72" t="s">
        <v>37</v>
      </c>
      <c r="C81" s="73">
        <f>SUM(Formato!J67:U67)</f>
        <v>3</v>
      </c>
      <c r="D81" s="212">
        <f t="shared" ref="D81" si="46">C82/C81</f>
        <v>0.33333333333333331</v>
      </c>
      <c r="I81" s="200"/>
      <c r="J81" s="201"/>
      <c r="K81" s="216" t="s">
        <v>256</v>
      </c>
      <c r="L81" s="216"/>
      <c r="M81" s="216"/>
      <c r="N81" s="77">
        <v>4</v>
      </c>
      <c r="O81" s="208" t="s">
        <v>226</v>
      </c>
      <c r="P81" s="210">
        <f t="shared" ref="P81" si="47">N81/N82</f>
        <v>1</v>
      </c>
      <c r="Q81" s="204"/>
    </row>
    <row r="82" spans="1:17" s="24" customFormat="1" ht="30.75" customHeight="1" thickBot="1" x14ac:dyDescent="0.3">
      <c r="A82" s="215"/>
      <c r="B82" s="74" t="s">
        <v>38</v>
      </c>
      <c r="C82" s="75">
        <f>SUM(Formato!J68:U68)</f>
        <v>1</v>
      </c>
      <c r="D82" s="213"/>
      <c r="I82" s="202"/>
      <c r="J82" s="203"/>
      <c r="K82" s="217" t="s">
        <v>257</v>
      </c>
      <c r="L82" s="217"/>
      <c r="M82" s="217"/>
      <c r="N82" s="78">
        <v>4</v>
      </c>
      <c r="O82" s="209"/>
      <c r="P82" s="211"/>
      <c r="Q82" s="205"/>
    </row>
    <row r="83" spans="1:17" s="24" customFormat="1" ht="27.75" customHeight="1" x14ac:dyDescent="0.25">
      <c r="A83" s="214" t="str">
        <f>Formato!C69</f>
        <v>Asistir a  los procesos de capacitación y encuentros de equipos transversales ofrecidos por el DAFP que fortalezcan el recurso humano del proceso de gestión de atención al usuario</v>
      </c>
      <c r="B83" s="72" t="s">
        <v>37</v>
      </c>
      <c r="C83" s="73">
        <f>SUM(Formato!J69:U69)</f>
        <v>2</v>
      </c>
      <c r="D83" s="212">
        <f t="shared" ref="D83" si="48">C84/C83</f>
        <v>0.5</v>
      </c>
      <c r="I83" s="200"/>
      <c r="J83" s="201"/>
      <c r="K83" s="216" t="s">
        <v>126</v>
      </c>
      <c r="L83" s="216"/>
      <c r="M83" s="216"/>
      <c r="N83" s="77">
        <v>1</v>
      </c>
      <c r="O83" s="208" t="s">
        <v>226</v>
      </c>
      <c r="P83" s="210">
        <f t="shared" ref="P83" si="49">N83/N84</f>
        <v>1</v>
      </c>
      <c r="Q83" s="204"/>
    </row>
    <row r="84" spans="1:17" s="24" customFormat="1" ht="33.75" customHeight="1" thickBot="1" x14ac:dyDescent="0.3">
      <c r="A84" s="215"/>
      <c r="B84" s="74" t="s">
        <v>38</v>
      </c>
      <c r="C84" s="75">
        <f>SUM(Formato!J70:U70)</f>
        <v>1</v>
      </c>
      <c r="D84" s="213"/>
      <c r="I84" s="202"/>
      <c r="J84" s="203"/>
      <c r="K84" s="217"/>
      <c r="L84" s="217"/>
      <c r="M84" s="217"/>
      <c r="N84" s="78">
        <v>1</v>
      </c>
      <c r="O84" s="209"/>
      <c r="P84" s="211"/>
      <c r="Q84" s="205"/>
    </row>
    <row r="85" spans="1:17" s="24" customFormat="1" ht="25.5" customHeight="1" x14ac:dyDescent="0.25">
      <c r="A85" s="214" t="str">
        <f>Formato!C71</f>
        <v xml:space="preserve">Elaborar mensualmente informe de PQRSD para identificar acciones de mejora en la prestación del servicio </v>
      </c>
      <c r="B85" s="72" t="s">
        <v>37</v>
      </c>
      <c r="C85" s="73">
        <f>SUM(Formato!J71:U71)</f>
        <v>1</v>
      </c>
      <c r="D85" s="212">
        <f t="shared" ref="D85" si="50">C86/C85</f>
        <v>1</v>
      </c>
      <c r="I85" s="200"/>
      <c r="J85" s="201"/>
      <c r="K85" s="216" t="s">
        <v>130</v>
      </c>
      <c r="L85" s="216"/>
      <c r="M85" s="216"/>
      <c r="N85" s="77">
        <v>4</v>
      </c>
      <c r="O85" s="208" t="s">
        <v>226</v>
      </c>
      <c r="P85" s="210">
        <f t="shared" ref="P85" si="51">N85/N86</f>
        <v>1</v>
      </c>
      <c r="Q85" s="204"/>
    </row>
    <row r="86" spans="1:17" s="24" customFormat="1" ht="25.5" customHeight="1" thickBot="1" x14ac:dyDescent="0.3">
      <c r="A86" s="215"/>
      <c r="B86" s="74" t="s">
        <v>38</v>
      </c>
      <c r="C86" s="75">
        <f>SUM(Formato!J72:U72)</f>
        <v>1</v>
      </c>
      <c r="D86" s="213"/>
      <c r="I86" s="202"/>
      <c r="J86" s="203"/>
      <c r="K86" s="217"/>
      <c r="L86" s="217"/>
      <c r="M86" s="217"/>
      <c r="N86" s="78">
        <v>4</v>
      </c>
      <c r="O86" s="209"/>
      <c r="P86" s="211"/>
      <c r="Q86" s="205"/>
    </row>
    <row r="87" spans="1:17" s="24" customFormat="1" ht="25.5" customHeight="1" x14ac:dyDescent="0.25">
      <c r="A87" s="214" t="str">
        <f>Formato!C73</f>
        <v>Presentar un informe semestral al Comité Directivo SIGEC del estado de las PQRSD en la entidad</v>
      </c>
      <c r="B87" s="72" t="s">
        <v>37</v>
      </c>
      <c r="C87" s="73">
        <f>SUM(Formato!J73:U73)</f>
        <v>1</v>
      </c>
      <c r="D87" s="212">
        <f t="shared" ref="D87" si="52">C88/C87</f>
        <v>0</v>
      </c>
      <c r="I87" s="200"/>
      <c r="J87" s="201"/>
      <c r="K87" s="216" t="s">
        <v>133</v>
      </c>
      <c r="L87" s="216"/>
      <c r="M87" s="216"/>
      <c r="N87" s="77"/>
      <c r="O87" s="208" t="s">
        <v>226</v>
      </c>
      <c r="P87" s="210" t="e">
        <f t="shared" ref="P87" si="53">N87/N88</f>
        <v>#DIV/0!</v>
      </c>
      <c r="Q87" s="204"/>
    </row>
    <row r="88" spans="1:17" s="24" customFormat="1" ht="25.5" customHeight="1" thickBot="1" x14ac:dyDescent="0.3">
      <c r="A88" s="215"/>
      <c r="B88" s="74" t="s">
        <v>38</v>
      </c>
      <c r="C88" s="75">
        <f>SUM(Formato!J74:U74)</f>
        <v>0</v>
      </c>
      <c r="D88" s="213"/>
      <c r="I88" s="202"/>
      <c r="J88" s="203"/>
      <c r="K88" s="217"/>
      <c r="L88" s="217"/>
      <c r="M88" s="217"/>
      <c r="N88" s="78"/>
      <c r="O88" s="209"/>
      <c r="P88" s="211"/>
      <c r="Q88" s="205"/>
    </row>
    <row r="89" spans="1:17" s="24" customFormat="1" ht="41.25" customHeight="1" x14ac:dyDescent="0.25">
      <c r="A89" s="214" t="str">
        <f>Formato!C75</f>
        <v>Realizar acción informativa sobre la responsabilidad de los servidores públicos frente a los derechos de los ciudadanos.</v>
      </c>
      <c r="B89" s="72" t="s">
        <v>37</v>
      </c>
      <c r="C89" s="73">
        <f>SUM(Formato!J75:U75)</f>
        <v>2</v>
      </c>
      <c r="D89" s="212">
        <f t="shared" ref="D89" si="54">C90/C89</f>
        <v>0</v>
      </c>
      <c r="I89" s="200"/>
      <c r="J89" s="201"/>
      <c r="K89" s="216" t="s">
        <v>259</v>
      </c>
      <c r="L89" s="216"/>
      <c r="M89" s="216"/>
      <c r="N89" s="77"/>
      <c r="O89" s="208" t="s">
        <v>226</v>
      </c>
      <c r="P89" s="210" t="e">
        <f t="shared" ref="P89" si="55">N89/N90</f>
        <v>#DIV/0!</v>
      </c>
      <c r="Q89" s="204"/>
    </row>
    <row r="90" spans="1:17" s="24" customFormat="1" ht="33.75" customHeight="1" thickBot="1" x14ac:dyDescent="0.3">
      <c r="A90" s="215"/>
      <c r="B90" s="74" t="s">
        <v>38</v>
      </c>
      <c r="C90" s="75">
        <f>SUM(Formato!J76:U76)</f>
        <v>0</v>
      </c>
      <c r="D90" s="213"/>
      <c r="I90" s="202"/>
      <c r="J90" s="203"/>
      <c r="K90" s="217" t="s">
        <v>260</v>
      </c>
      <c r="L90" s="217"/>
      <c r="M90" s="217"/>
      <c r="N90" s="78"/>
      <c r="O90" s="209"/>
      <c r="P90" s="211"/>
      <c r="Q90" s="205"/>
    </row>
    <row r="91" spans="1:17" s="24" customFormat="1" ht="50.25" customHeight="1" x14ac:dyDescent="0.25">
      <c r="A91" s="214" t="str">
        <f>Formato!C77</f>
        <v>Realizar periódicamente mediciones de percepción de los ciudadanos respecto a la calidad y accesibilidad de la oferta institucional, el servicio recibido por sus funcionarios,  e informar los resultados al nivel directivo, con el fin de identificar oportunidades y acciones de mejora.</v>
      </c>
      <c r="B91" s="72" t="s">
        <v>37</v>
      </c>
      <c r="C91" s="73">
        <f>SUM(Formato!J77:U77)</f>
        <v>3</v>
      </c>
      <c r="D91" s="212">
        <f t="shared" ref="D91" si="56">C92/C91</f>
        <v>0.33333333333333331</v>
      </c>
      <c r="I91" s="200"/>
      <c r="J91" s="201"/>
      <c r="K91" s="216" t="s">
        <v>262</v>
      </c>
      <c r="L91" s="216"/>
      <c r="M91" s="216"/>
      <c r="N91" s="77">
        <v>1</v>
      </c>
      <c r="O91" s="208" t="s">
        <v>226</v>
      </c>
      <c r="P91" s="210">
        <f t="shared" ref="P91" si="57">N91/N92</f>
        <v>0.33333333333333331</v>
      </c>
      <c r="Q91" s="204"/>
    </row>
    <row r="92" spans="1:17" s="24" customFormat="1" ht="47.25" customHeight="1" thickBot="1" x14ac:dyDescent="0.3">
      <c r="A92" s="215"/>
      <c r="B92" s="74" t="s">
        <v>38</v>
      </c>
      <c r="C92" s="75">
        <f>SUM(Formato!J78:U78)</f>
        <v>1</v>
      </c>
      <c r="D92" s="213"/>
      <c r="I92" s="202"/>
      <c r="J92" s="203"/>
      <c r="K92" s="217" t="s">
        <v>263</v>
      </c>
      <c r="L92" s="217"/>
      <c r="M92" s="217"/>
      <c r="N92" s="78">
        <v>3</v>
      </c>
      <c r="O92" s="209"/>
      <c r="P92" s="211"/>
      <c r="Q92" s="205"/>
    </row>
    <row r="93" spans="1:17" s="24" customFormat="1" ht="31.5" customHeight="1" x14ac:dyDescent="0.25">
      <c r="A93" s="214" t="str">
        <f>Formato!C79</f>
        <v>Revisar y Actualizar el inventario de trámites y otros procedimientos administrativos</v>
      </c>
      <c r="B93" s="72" t="s">
        <v>37</v>
      </c>
      <c r="C93" s="73">
        <f>SUM(Formato!J79:U79)</f>
        <v>2</v>
      </c>
      <c r="D93" s="212">
        <f t="shared" ref="D93" si="58">C94/C93</f>
        <v>0</v>
      </c>
      <c r="I93" s="200"/>
      <c r="J93" s="201"/>
      <c r="K93" s="216" t="s">
        <v>142</v>
      </c>
      <c r="L93" s="216"/>
      <c r="M93" s="216"/>
      <c r="N93" s="77"/>
      <c r="O93" s="208" t="s">
        <v>226</v>
      </c>
      <c r="P93" s="210" t="e">
        <f t="shared" ref="P93" si="59">N93/N94</f>
        <v>#DIV/0!</v>
      </c>
      <c r="Q93" s="204"/>
    </row>
    <row r="94" spans="1:17" s="24" customFormat="1" ht="25.5" customHeight="1" thickBot="1" x14ac:dyDescent="0.3">
      <c r="A94" s="215"/>
      <c r="B94" s="74" t="s">
        <v>38</v>
      </c>
      <c r="C94" s="75">
        <f>SUM(Formato!J80:U80)</f>
        <v>0</v>
      </c>
      <c r="D94" s="213"/>
      <c r="I94" s="202"/>
      <c r="J94" s="203"/>
      <c r="K94" s="217"/>
      <c r="L94" s="217"/>
      <c r="M94" s="217"/>
      <c r="N94" s="78"/>
      <c r="O94" s="209"/>
      <c r="P94" s="211"/>
      <c r="Q94" s="205"/>
    </row>
    <row r="95" spans="1:17" s="24" customFormat="1" ht="35.25" customHeight="1" x14ac:dyDescent="0.25">
      <c r="A95" s="214" t="str">
        <f>Formato!C81</f>
        <v>Presentar ante el DAFP los trámites y otros procedimientos administrativos identificados, para revisión, aprobación y publicación (según aplique)</v>
      </c>
      <c r="B95" s="72" t="s">
        <v>37</v>
      </c>
      <c r="C95" s="73">
        <f>SUM(Formato!J81:U81)</f>
        <v>2</v>
      </c>
      <c r="D95" s="212">
        <f t="shared" ref="D95" si="60">C96/C95</f>
        <v>0.5</v>
      </c>
      <c r="I95" s="200"/>
      <c r="J95" s="201"/>
      <c r="K95" s="216" t="s">
        <v>264</v>
      </c>
      <c r="L95" s="216"/>
      <c r="M95" s="216"/>
      <c r="N95" s="77">
        <v>1</v>
      </c>
      <c r="O95" s="208" t="s">
        <v>226</v>
      </c>
      <c r="P95" s="210">
        <f t="shared" ref="P95" si="61">N95/N96</f>
        <v>1</v>
      </c>
      <c r="Q95" s="204"/>
    </row>
    <row r="96" spans="1:17" s="24" customFormat="1" ht="35.25" customHeight="1" thickBot="1" x14ac:dyDescent="0.3">
      <c r="A96" s="215"/>
      <c r="B96" s="74" t="s">
        <v>38</v>
      </c>
      <c r="C96" s="75">
        <f>SUM(Formato!J82:U82)</f>
        <v>1</v>
      </c>
      <c r="D96" s="213"/>
      <c r="I96" s="202"/>
      <c r="J96" s="203"/>
      <c r="K96" s="217" t="s">
        <v>265</v>
      </c>
      <c r="L96" s="217"/>
      <c r="M96" s="217"/>
      <c r="N96" s="78">
        <v>1</v>
      </c>
      <c r="O96" s="209"/>
      <c r="P96" s="211"/>
      <c r="Q96" s="205"/>
    </row>
    <row r="97" spans="1:17" s="24" customFormat="1" ht="25.5" customHeight="1" x14ac:dyDescent="0.25">
      <c r="A97" s="214" t="str">
        <f>Formato!C83</f>
        <v>Analizar variables internas y externas que afectan los trámites u OPA`s y que permiten establecer criterios de intervención para la mejora de los mismos</v>
      </c>
      <c r="B97" s="72" t="s">
        <v>37</v>
      </c>
      <c r="C97" s="73">
        <f>SUM(Formato!J83:U83)</f>
        <v>2</v>
      </c>
      <c r="D97" s="212">
        <f t="shared" ref="D97" si="62">C98/C97</f>
        <v>0</v>
      </c>
      <c r="I97" s="200"/>
      <c r="J97" s="201"/>
      <c r="K97" s="216" t="s">
        <v>150</v>
      </c>
      <c r="L97" s="216"/>
      <c r="M97" s="216"/>
      <c r="N97" s="77"/>
      <c r="O97" s="208" t="s">
        <v>226</v>
      </c>
      <c r="P97" s="210" t="e">
        <f t="shared" ref="P97" si="63">N97/N98</f>
        <v>#DIV/0!</v>
      </c>
      <c r="Q97" s="204"/>
    </row>
    <row r="98" spans="1:17" s="24" customFormat="1" ht="33.75" customHeight="1" thickBot="1" x14ac:dyDescent="0.3">
      <c r="A98" s="215"/>
      <c r="B98" s="74" t="s">
        <v>38</v>
      </c>
      <c r="C98" s="75">
        <f>SUM(Formato!J84:U84)</f>
        <v>0</v>
      </c>
      <c r="D98" s="213"/>
      <c r="I98" s="202"/>
      <c r="J98" s="203"/>
      <c r="K98" s="217"/>
      <c r="L98" s="217"/>
      <c r="M98" s="217"/>
      <c r="N98" s="78"/>
      <c r="O98" s="209"/>
      <c r="P98" s="211"/>
      <c r="Q98" s="205"/>
    </row>
    <row r="99" spans="1:17" s="24" customFormat="1" ht="25.5" customHeight="1" x14ac:dyDescent="0.25">
      <c r="A99" s="214" t="str">
        <f>Formato!C85</f>
        <v xml:space="preserve">Construcción y publicación de la estrategia de racionalización de trámites </v>
      </c>
      <c r="B99" s="72" t="s">
        <v>37</v>
      </c>
      <c r="C99" s="73">
        <f>SUM(Formato!J85:U85)</f>
        <v>2</v>
      </c>
      <c r="D99" s="212">
        <f t="shared" ref="D99" si="64">C100/C99</f>
        <v>0.5</v>
      </c>
      <c r="I99" s="200"/>
      <c r="J99" s="201"/>
      <c r="K99" s="216" t="s">
        <v>154</v>
      </c>
      <c r="L99" s="216"/>
      <c r="M99" s="216"/>
      <c r="N99" s="77">
        <v>1</v>
      </c>
      <c r="O99" s="208" t="s">
        <v>226</v>
      </c>
      <c r="P99" s="210">
        <f t="shared" ref="P99" si="65">N99/N100</f>
        <v>1</v>
      </c>
      <c r="Q99" s="204"/>
    </row>
    <row r="100" spans="1:17" s="24" customFormat="1" ht="30.75" customHeight="1" thickBot="1" x14ac:dyDescent="0.3">
      <c r="A100" s="215"/>
      <c r="B100" s="74" t="s">
        <v>38</v>
      </c>
      <c r="C100" s="75">
        <f>SUM(Formato!J86:U86)</f>
        <v>1</v>
      </c>
      <c r="D100" s="213"/>
      <c r="I100" s="202"/>
      <c r="J100" s="203"/>
      <c r="K100" s="217"/>
      <c r="L100" s="217"/>
      <c r="M100" s="217"/>
      <c r="N100" s="78">
        <v>1</v>
      </c>
      <c r="O100" s="209"/>
      <c r="P100" s="211"/>
      <c r="Q100" s="205"/>
    </row>
    <row r="101" spans="1:17" s="24" customFormat="1" ht="31.5" customHeight="1" x14ac:dyDescent="0.25">
      <c r="A101" s="214" t="str">
        <f>Formato!C87</f>
        <v>Ejecutar la estrategia de racionalización de trámites para simplificar, estandarizar, eliminar, optimizar y automatizar los trámites identificados en la Entidad.</v>
      </c>
      <c r="B101" s="72" t="s">
        <v>37</v>
      </c>
      <c r="C101" s="73">
        <f>SUM(Formato!J87:U87)</f>
        <v>3</v>
      </c>
      <c r="D101" s="212">
        <f t="shared" ref="D101" si="66">C102/C101</f>
        <v>0.33333333333333331</v>
      </c>
      <c r="I101" s="200"/>
      <c r="J101" s="201"/>
      <c r="K101" s="216" t="s">
        <v>266</v>
      </c>
      <c r="L101" s="216"/>
      <c r="M101" s="216"/>
      <c r="N101" s="77">
        <v>1</v>
      </c>
      <c r="O101" s="208" t="s">
        <v>226</v>
      </c>
      <c r="P101" s="210">
        <f t="shared" ref="P101" si="67">N101/N102</f>
        <v>1</v>
      </c>
      <c r="Q101" s="204"/>
    </row>
    <row r="102" spans="1:17" s="24" customFormat="1" ht="32.25" customHeight="1" thickBot="1" x14ac:dyDescent="0.3">
      <c r="A102" s="215"/>
      <c r="B102" s="74" t="s">
        <v>38</v>
      </c>
      <c r="C102" s="75">
        <f>SUM(Formato!J88:U88)</f>
        <v>1</v>
      </c>
      <c r="D102" s="213"/>
      <c r="I102" s="202"/>
      <c r="J102" s="203"/>
      <c r="K102" s="217" t="s">
        <v>267</v>
      </c>
      <c r="L102" s="217"/>
      <c r="M102" s="217"/>
      <c r="N102" s="78">
        <v>1</v>
      </c>
      <c r="O102" s="209"/>
      <c r="P102" s="211"/>
      <c r="Q102" s="205"/>
    </row>
    <row r="103" spans="1:17" s="24" customFormat="1" ht="25.5" customHeight="1" x14ac:dyDescent="0.25">
      <c r="A103" s="214" t="str">
        <f>Formato!C89</f>
        <v xml:space="preserve">Actualizar la caracterización de los ciudadanos y grupos de interés </v>
      </c>
      <c r="B103" s="72" t="s">
        <v>37</v>
      </c>
      <c r="C103" s="73">
        <f>SUM(Formato!J89:U89)</f>
        <v>1</v>
      </c>
      <c r="D103" s="212">
        <f t="shared" ref="D103" si="68">C104/C103</f>
        <v>0</v>
      </c>
      <c r="I103" s="200"/>
      <c r="J103" s="201"/>
      <c r="K103" s="216" t="s">
        <v>162</v>
      </c>
      <c r="L103" s="216"/>
      <c r="M103" s="216"/>
      <c r="N103" s="77"/>
      <c r="O103" s="208" t="s">
        <v>226</v>
      </c>
      <c r="P103" s="210" t="e">
        <f t="shared" ref="P103" si="69">N103/N104</f>
        <v>#DIV/0!</v>
      </c>
      <c r="Q103" s="204"/>
    </row>
    <row r="104" spans="1:17" s="24" customFormat="1" ht="25.5" customHeight="1" thickBot="1" x14ac:dyDescent="0.3">
      <c r="A104" s="215"/>
      <c r="B104" s="74" t="s">
        <v>38</v>
      </c>
      <c r="C104" s="75">
        <f>SUM(Formato!J90:U90)</f>
        <v>0</v>
      </c>
      <c r="D104" s="213"/>
      <c r="I104" s="202"/>
      <c r="J104" s="203"/>
      <c r="K104" s="217"/>
      <c r="L104" s="217"/>
      <c r="M104" s="217"/>
      <c r="N104" s="78"/>
      <c r="O104" s="209"/>
      <c r="P104" s="211"/>
      <c r="Q104" s="205"/>
    </row>
    <row r="105" spans="1:17" s="24" customFormat="1" ht="25.5" customHeight="1" x14ac:dyDescent="0.25">
      <c r="A105" s="214" t="str">
        <f>Formato!C91</f>
        <v xml:space="preserve">Realizar capacitaciones para el desarrollo de los ejercicios de rendición de cuentas de la entidad </v>
      </c>
      <c r="B105" s="72" t="s">
        <v>37</v>
      </c>
      <c r="C105" s="73">
        <f>SUM(Formato!J91:U91)</f>
        <v>2</v>
      </c>
      <c r="D105" s="212">
        <f t="shared" ref="D105" si="70">C106/C105</f>
        <v>0</v>
      </c>
      <c r="I105" s="200"/>
      <c r="J105" s="201"/>
      <c r="K105" s="216" t="s">
        <v>268</v>
      </c>
      <c r="L105" s="216"/>
      <c r="M105" s="216"/>
      <c r="N105" s="77"/>
      <c r="O105" s="208" t="s">
        <v>226</v>
      </c>
      <c r="P105" s="210" t="e">
        <f t="shared" ref="P105" si="71">N105/N106</f>
        <v>#DIV/0!</v>
      </c>
      <c r="Q105" s="204"/>
    </row>
    <row r="106" spans="1:17" s="24" customFormat="1" ht="33.75" customHeight="1" thickBot="1" x14ac:dyDescent="0.3">
      <c r="A106" s="215"/>
      <c r="B106" s="74" t="s">
        <v>38</v>
      </c>
      <c r="C106" s="75">
        <f>SUM(Formato!J92:U92)</f>
        <v>0</v>
      </c>
      <c r="D106" s="213"/>
      <c r="I106" s="202"/>
      <c r="J106" s="203"/>
      <c r="K106" s="217" t="s">
        <v>269</v>
      </c>
      <c r="L106" s="217"/>
      <c r="M106" s="217"/>
      <c r="N106" s="78"/>
      <c r="O106" s="209"/>
      <c r="P106" s="211"/>
      <c r="Q106" s="205"/>
    </row>
    <row r="107" spans="1:17" s="24" customFormat="1" ht="36" customHeight="1" x14ac:dyDescent="0.25">
      <c r="A107" s="214" t="str">
        <f>Formato!C93</f>
        <v xml:space="preserve">Identificar los temas de interés que los grupos de valor tienen sobre la gestión de la entidad, para priorizar la información que se producirá de manera permanente. </v>
      </c>
      <c r="B107" s="72" t="s">
        <v>37</v>
      </c>
      <c r="C107" s="73">
        <f>SUM(Formato!J93:U93)</f>
        <v>2</v>
      </c>
      <c r="D107" s="212">
        <f t="shared" ref="D107" si="72">C108/C107</f>
        <v>0</v>
      </c>
      <c r="I107" s="200"/>
      <c r="J107" s="201"/>
      <c r="K107" s="216" t="s">
        <v>169</v>
      </c>
      <c r="L107" s="216"/>
      <c r="M107" s="216"/>
      <c r="N107" s="77"/>
      <c r="O107" s="208" t="s">
        <v>226</v>
      </c>
      <c r="P107" s="210" t="e">
        <f t="shared" ref="P107" si="73">N107/N108</f>
        <v>#DIV/0!</v>
      </c>
      <c r="Q107" s="204"/>
    </row>
    <row r="108" spans="1:17" s="24" customFormat="1" ht="46.5" customHeight="1" thickBot="1" x14ac:dyDescent="0.3">
      <c r="A108" s="215"/>
      <c r="B108" s="74" t="s">
        <v>38</v>
      </c>
      <c r="C108" s="75">
        <f>SUM(Formato!J94:U94)</f>
        <v>0</v>
      </c>
      <c r="D108" s="213"/>
      <c r="I108" s="202"/>
      <c r="J108" s="203"/>
      <c r="K108" s="217"/>
      <c r="L108" s="217"/>
      <c r="M108" s="217"/>
      <c r="N108" s="78"/>
      <c r="O108" s="209"/>
      <c r="P108" s="211"/>
      <c r="Q108" s="205"/>
    </row>
    <row r="109" spans="1:17" s="24" customFormat="1" ht="33" customHeight="1" x14ac:dyDescent="0.25">
      <c r="A109" s="214" t="str">
        <f>Formato!C95</f>
        <v xml:space="preserve">Producir la información sobre la gestión, sobre  los resultados y sobre el avance en la garantía de derechos sobre los temas de interés priorizados por los grupos de valor de acuerdo con cada uno de los espacios de diálogo definidos por la entidad. </v>
      </c>
      <c r="B109" s="72" t="s">
        <v>37</v>
      </c>
      <c r="C109" s="73">
        <f>SUM(Formato!J95:U95)</f>
        <v>2</v>
      </c>
      <c r="D109" s="212">
        <f t="shared" ref="D109" si="74">C110/C109</f>
        <v>0</v>
      </c>
      <c r="I109" s="200"/>
      <c r="J109" s="201"/>
      <c r="K109" s="216" t="s">
        <v>270</v>
      </c>
      <c r="L109" s="216"/>
      <c r="M109" s="216"/>
      <c r="N109" s="77"/>
      <c r="O109" s="208" t="s">
        <v>226</v>
      </c>
      <c r="P109" s="210" t="e">
        <f t="shared" ref="P109" si="75">N109/N110</f>
        <v>#DIV/0!</v>
      </c>
      <c r="Q109" s="204"/>
    </row>
    <row r="110" spans="1:17" s="24" customFormat="1" ht="50.25" customHeight="1" thickBot="1" x14ac:dyDescent="0.3">
      <c r="A110" s="215"/>
      <c r="B110" s="74" t="s">
        <v>38</v>
      </c>
      <c r="C110" s="75">
        <f>SUM(Formato!J96:U96)</f>
        <v>0</v>
      </c>
      <c r="D110" s="213"/>
      <c r="I110" s="202"/>
      <c r="J110" s="203"/>
      <c r="K110" s="217" t="s">
        <v>271</v>
      </c>
      <c r="L110" s="217"/>
      <c r="M110" s="217"/>
      <c r="N110" s="78"/>
      <c r="O110" s="209"/>
      <c r="P110" s="211"/>
      <c r="Q110" s="205"/>
    </row>
    <row r="111" spans="1:17" s="24" customFormat="1" ht="36.75" customHeight="1" x14ac:dyDescent="0.25">
      <c r="A111" s="214" t="str">
        <f>Formato!C97</f>
        <v>Producir la información sobre la gestión global o general de la entidad (presupuesto, contratación, etc.), sobre los resultados y sobre el avance en la garantía de derechos, que se presentará en los espacios de diálogo definidos por la entidad.</v>
      </c>
      <c r="B111" s="72" t="s">
        <v>37</v>
      </c>
      <c r="C111" s="73">
        <f>SUM(Formato!J97:U97)</f>
        <v>3</v>
      </c>
      <c r="D111" s="212">
        <f t="shared" ref="D111" si="76">C112/C111</f>
        <v>0.33333333333333331</v>
      </c>
      <c r="I111" s="200"/>
      <c r="J111" s="201"/>
      <c r="K111" s="216" t="s">
        <v>270</v>
      </c>
      <c r="L111" s="216"/>
      <c r="M111" s="216"/>
      <c r="N111" s="77">
        <v>4</v>
      </c>
      <c r="O111" s="208" t="s">
        <v>226</v>
      </c>
      <c r="P111" s="210">
        <f t="shared" ref="P111" si="77">N111/N112</f>
        <v>1</v>
      </c>
      <c r="Q111" s="204"/>
    </row>
    <row r="112" spans="1:17" s="24" customFormat="1" ht="84.75" customHeight="1" thickBot="1" x14ac:dyDescent="0.3">
      <c r="A112" s="215"/>
      <c r="B112" s="74" t="s">
        <v>38</v>
      </c>
      <c r="C112" s="75">
        <f>SUM(Formato!J98:U98)</f>
        <v>1</v>
      </c>
      <c r="D112" s="213"/>
      <c r="I112" s="202"/>
      <c r="J112" s="203"/>
      <c r="K112" s="217" t="s">
        <v>271</v>
      </c>
      <c r="L112" s="217"/>
      <c r="M112" s="217"/>
      <c r="N112" s="78">
        <v>4</v>
      </c>
      <c r="O112" s="209"/>
      <c r="P112" s="211"/>
      <c r="Q112" s="205"/>
    </row>
    <row r="113" spans="1:17" s="24" customFormat="1" ht="45" customHeight="1" x14ac:dyDescent="0.25">
      <c r="A113" s="214" t="str">
        <f>Formato!C99</f>
        <v>Diseñar y divulgar el  cronograma que identifica y define los espacios de diálogo presenciales (mesas de trabajo, foros, reuniones, etc.), y  virtuales complementarios (chat, videoconferencias, etc.), , que se emplearán para rendir cuentas: 1) Sobre los temas de interés priorizados, y 2) Sobre la gestión general de la entidad. (etapa de diseño)</v>
      </c>
      <c r="B113" s="72" t="s">
        <v>37</v>
      </c>
      <c r="C113" s="73">
        <f>SUM(Formato!J99:U99)</f>
        <v>2</v>
      </c>
      <c r="D113" s="212">
        <f t="shared" ref="D113" si="78">C114/C113</f>
        <v>0.5</v>
      </c>
      <c r="I113" s="200"/>
      <c r="J113" s="201"/>
      <c r="K113" s="216" t="s">
        <v>177</v>
      </c>
      <c r="L113" s="216"/>
      <c r="M113" s="216"/>
      <c r="N113" s="77">
        <v>1</v>
      </c>
      <c r="O113" s="208" t="s">
        <v>226</v>
      </c>
      <c r="P113" s="210">
        <f t="shared" ref="P113" si="79">N113/N114</f>
        <v>1</v>
      </c>
      <c r="Q113" s="204"/>
    </row>
    <row r="114" spans="1:17" s="24" customFormat="1" ht="56.25" customHeight="1" thickBot="1" x14ac:dyDescent="0.3">
      <c r="A114" s="215"/>
      <c r="B114" s="74" t="s">
        <v>38</v>
      </c>
      <c r="C114" s="75">
        <f>SUM(Formato!J100:U100)</f>
        <v>1</v>
      </c>
      <c r="D114" s="213"/>
      <c r="I114" s="202"/>
      <c r="J114" s="203"/>
      <c r="K114" s="217"/>
      <c r="L114" s="217"/>
      <c r="M114" s="217"/>
      <c r="N114" s="78">
        <v>1</v>
      </c>
      <c r="O114" s="209"/>
      <c r="P114" s="211"/>
      <c r="Q114" s="205"/>
    </row>
    <row r="115" spans="1:17" s="24" customFormat="1" ht="25.5" customHeight="1" x14ac:dyDescent="0.25">
      <c r="A115" s="214" t="str">
        <f>Formato!C101</f>
        <v>Socializar el procedimiento que empleará la entidad en cada tipo de espacio de diálogo definido previamente por la entidad.</v>
      </c>
      <c r="B115" s="72" t="s">
        <v>37</v>
      </c>
      <c r="C115" s="73">
        <f>SUM(Formato!J101:U101)</f>
        <v>2</v>
      </c>
      <c r="D115" s="212">
        <f t="shared" ref="D115" si="80">C116/C115</f>
        <v>0</v>
      </c>
      <c r="I115" s="200"/>
      <c r="J115" s="201"/>
      <c r="K115" s="216" t="s">
        <v>180</v>
      </c>
      <c r="L115" s="216"/>
      <c r="M115" s="216"/>
      <c r="N115" s="77" t="s">
        <v>293</v>
      </c>
      <c r="O115" s="208" t="s">
        <v>226</v>
      </c>
      <c r="P115" s="210" t="e">
        <f t="shared" ref="P115" si="81">N115/N116</f>
        <v>#VALUE!</v>
      </c>
      <c r="Q115" s="204"/>
    </row>
    <row r="116" spans="1:17" s="24" customFormat="1" ht="25.5" customHeight="1" thickBot="1" x14ac:dyDescent="0.3">
      <c r="A116" s="215"/>
      <c r="B116" s="74" t="s">
        <v>38</v>
      </c>
      <c r="C116" s="75">
        <f>SUM(Formato!J102:U102)</f>
        <v>0</v>
      </c>
      <c r="D116" s="213"/>
      <c r="I116" s="202"/>
      <c r="J116" s="203"/>
      <c r="K116" s="217"/>
      <c r="L116" s="217"/>
      <c r="M116" s="217"/>
      <c r="N116" s="78"/>
      <c r="O116" s="209"/>
      <c r="P116" s="211"/>
      <c r="Q116" s="205"/>
    </row>
    <row r="117" spans="1:17" s="24" customFormat="1" ht="25.5" customHeight="1" x14ac:dyDescent="0.25">
      <c r="A117" s="214" t="str">
        <f>Formato!C103</f>
        <v>Implementar los espacios de diálogo 
Audiencia pública de Rendición de cuentas.</v>
      </c>
      <c r="B117" s="72" t="s">
        <v>37</v>
      </c>
      <c r="C117" s="73">
        <f>SUM(Formato!J103:U103)</f>
        <v>1</v>
      </c>
      <c r="D117" s="212">
        <f t="shared" ref="D117" si="82">C118/C117</f>
        <v>0</v>
      </c>
      <c r="I117" s="200"/>
      <c r="J117" s="201"/>
      <c r="K117" s="216" t="s">
        <v>184</v>
      </c>
      <c r="L117" s="216"/>
      <c r="M117" s="216"/>
      <c r="N117" s="77"/>
      <c r="O117" s="208" t="s">
        <v>226</v>
      </c>
      <c r="P117" s="210" t="e">
        <f t="shared" ref="P117" si="83">N117/N118</f>
        <v>#DIV/0!</v>
      </c>
      <c r="Q117" s="204"/>
    </row>
    <row r="118" spans="1:17" s="24" customFormat="1" ht="25.5" customHeight="1" thickBot="1" x14ac:dyDescent="0.3">
      <c r="A118" s="215"/>
      <c r="B118" s="74" t="s">
        <v>38</v>
      </c>
      <c r="C118" s="75">
        <f>SUM(Formato!J104:U104)</f>
        <v>0</v>
      </c>
      <c r="D118" s="213"/>
      <c r="I118" s="202"/>
      <c r="J118" s="203"/>
      <c r="K118" s="217"/>
      <c r="L118" s="217"/>
      <c r="M118" s="217"/>
      <c r="N118" s="78"/>
      <c r="O118" s="209"/>
      <c r="P118" s="211"/>
      <c r="Q118" s="205"/>
    </row>
    <row r="119" spans="1:17" s="24" customFormat="1" ht="32.25" customHeight="1" x14ac:dyDescent="0.25">
      <c r="A119" s="214" t="str">
        <f>Formato!C105</f>
        <v xml:space="preserve">Diseñar esquema de seguimiento al cumplimiento de los compromisos adquiridos, socializarlo e implementarlo </v>
      </c>
      <c r="B119" s="72" t="s">
        <v>37</v>
      </c>
      <c r="C119" s="73">
        <f>SUM(Formato!J105:U105)</f>
        <v>1</v>
      </c>
      <c r="D119" s="212">
        <f t="shared" ref="D119" si="84">C120/C119</f>
        <v>1</v>
      </c>
      <c r="I119" s="200"/>
      <c r="J119" s="201"/>
      <c r="K119" s="216" t="s">
        <v>188</v>
      </c>
      <c r="L119" s="216"/>
      <c r="M119" s="216"/>
      <c r="N119" s="77">
        <v>1</v>
      </c>
      <c r="O119" s="208" t="s">
        <v>226</v>
      </c>
      <c r="P119" s="210">
        <f t="shared" ref="P119" si="85">N119/N120</f>
        <v>1</v>
      </c>
      <c r="Q119" s="204"/>
    </row>
    <row r="120" spans="1:17" s="24" customFormat="1" ht="35.25" customHeight="1" thickBot="1" x14ac:dyDescent="0.3">
      <c r="A120" s="215"/>
      <c r="B120" s="74" t="s">
        <v>38</v>
      </c>
      <c r="C120" s="75">
        <f>SUM(Formato!J106:U106)</f>
        <v>1</v>
      </c>
      <c r="D120" s="213"/>
      <c r="I120" s="202"/>
      <c r="J120" s="203"/>
      <c r="K120" s="217"/>
      <c r="L120" s="217"/>
      <c r="M120" s="217"/>
      <c r="N120" s="78">
        <v>1</v>
      </c>
      <c r="O120" s="209"/>
      <c r="P120" s="211"/>
      <c r="Q120" s="205"/>
    </row>
    <row r="121" spans="1:17" s="24" customFormat="1" ht="35.25" customHeight="1" x14ac:dyDescent="0.25">
      <c r="A121" s="214" t="str">
        <f>Formato!C107</f>
        <v>Elaborar y divulgar informe de avance de los compromisos adquiridos en los espacios de diálogo realizados por la entidad.</v>
      </c>
      <c r="B121" s="72" t="s">
        <v>37</v>
      </c>
      <c r="C121" s="73">
        <f>SUM(Formato!J107:U107)</f>
        <v>2</v>
      </c>
      <c r="D121" s="212">
        <f t="shared" ref="D121" si="86">C122/C121</f>
        <v>0</v>
      </c>
      <c r="I121" s="200"/>
      <c r="J121" s="201"/>
      <c r="K121" s="216" t="s">
        <v>272</v>
      </c>
      <c r="L121" s="216"/>
      <c r="M121" s="216"/>
      <c r="N121" s="77"/>
      <c r="O121" s="208" t="s">
        <v>226</v>
      </c>
      <c r="P121" s="210" t="e">
        <f t="shared" ref="P121" si="87">N121/N122</f>
        <v>#DIV/0!</v>
      </c>
      <c r="Q121" s="204"/>
    </row>
    <row r="122" spans="1:17" s="24" customFormat="1" ht="35.25" customHeight="1" thickBot="1" x14ac:dyDescent="0.3">
      <c r="A122" s="215"/>
      <c r="B122" s="74" t="s">
        <v>38</v>
      </c>
      <c r="C122" s="75">
        <f>SUM(Formato!J108:U108)</f>
        <v>0</v>
      </c>
      <c r="D122" s="213"/>
      <c r="I122" s="202"/>
      <c r="J122" s="203"/>
      <c r="K122" s="217" t="s">
        <v>273</v>
      </c>
      <c r="L122" s="217"/>
      <c r="M122" s="217"/>
      <c r="N122" s="78"/>
      <c r="O122" s="209"/>
      <c r="P122" s="211"/>
      <c r="Q122" s="205"/>
    </row>
    <row r="123" spans="1:17" s="24" customFormat="1" ht="38.25" customHeight="1" x14ac:dyDescent="0.25">
      <c r="A123" s="214" t="str">
        <f>Formato!C109</f>
        <v xml:space="preserve">Elaborar informe de análisis de la estrategia de rendición de cuentas, y el resultado de los espacios de diálogo desarrollados. </v>
      </c>
      <c r="B123" s="72" t="s">
        <v>37</v>
      </c>
      <c r="C123" s="73">
        <f>SUM(Formato!J109:U109)</f>
        <v>1</v>
      </c>
      <c r="D123" s="212">
        <f t="shared" ref="D123" si="88">C124/C123</f>
        <v>0</v>
      </c>
      <c r="I123" s="200"/>
      <c r="J123" s="201"/>
      <c r="K123" s="216" t="s">
        <v>197</v>
      </c>
      <c r="L123" s="216"/>
      <c r="M123" s="216"/>
      <c r="N123" s="77"/>
      <c r="O123" s="208" t="s">
        <v>226</v>
      </c>
      <c r="P123" s="210" t="e">
        <f t="shared" ref="P123" si="89">N123/N124</f>
        <v>#DIV/0!</v>
      </c>
      <c r="Q123" s="204"/>
    </row>
    <row r="124" spans="1:17" s="24" customFormat="1" ht="48.75" customHeight="1" thickBot="1" x14ac:dyDescent="0.3">
      <c r="A124" s="215"/>
      <c r="B124" s="74" t="s">
        <v>38</v>
      </c>
      <c r="C124" s="75">
        <f>SUM(Formato!J110:U110)</f>
        <v>0</v>
      </c>
      <c r="D124" s="213"/>
      <c r="I124" s="202"/>
      <c r="J124" s="203"/>
      <c r="K124" s="217"/>
      <c r="L124" s="217"/>
      <c r="M124" s="217"/>
      <c r="N124" s="78"/>
      <c r="O124" s="209"/>
      <c r="P124" s="211"/>
      <c r="Q124" s="205"/>
    </row>
    <row r="125" spans="1:17" s="24" customFormat="1" ht="48.75" customHeight="1" x14ac:dyDescent="0.25">
      <c r="A125" s="214" t="str">
        <f>Formato!C111</f>
        <v>Evaluar y verificar, por parte de la oficina de control interno, el cumplimiento de la estrategia de  rendición de cuentas incluyendo la eficacia y pertinencia de los mecanismos de participación ciudadana definidos en la entidad. (etapa de seguimiento y evaluación)</v>
      </c>
      <c r="B125" s="72" t="s">
        <v>37</v>
      </c>
      <c r="C125" s="73">
        <f>SUM(Formato!J111:U111)</f>
        <v>3</v>
      </c>
      <c r="D125" s="212">
        <f t="shared" ref="D125" si="90">C126/C125</f>
        <v>0.33333333333333331</v>
      </c>
      <c r="I125" s="200"/>
      <c r="J125" s="201"/>
      <c r="K125" s="216" t="s">
        <v>200</v>
      </c>
      <c r="L125" s="216"/>
      <c r="M125" s="216"/>
      <c r="N125" s="77"/>
      <c r="O125" s="208" t="s">
        <v>226</v>
      </c>
      <c r="P125" s="210" t="e">
        <f t="shared" ref="P125" si="91">N125/N126</f>
        <v>#DIV/0!</v>
      </c>
      <c r="Q125" s="204"/>
    </row>
    <row r="126" spans="1:17" s="24" customFormat="1" ht="39" customHeight="1" thickBot="1" x14ac:dyDescent="0.3">
      <c r="A126" s="215"/>
      <c r="B126" s="74" t="s">
        <v>38</v>
      </c>
      <c r="C126" s="75">
        <f>SUM(Formato!J112:U112)</f>
        <v>1</v>
      </c>
      <c r="D126" s="213"/>
      <c r="I126" s="202"/>
      <c r="J126" s="203"/>
      <c r="K126" s="217"/>
      <c r="L126" s="217"/>
      <c r="M126" s="217"/>
      <c r="N126" s="78"/>
      <c r="O126" s="209"/>
      <c r="P126" s="211"/>
      <c r="Q126" s="205"/>
    </row>
    <row r="127" spans="1:17" s="24" customFormat="1" ht="35.25" customHeight="1" x14ac:dyDescent="0.25">
      <c r="A127" s="214"/>
      <c r="B127" s="76"/>
      <c r="C127" s="75"/>
      <c r="D127" s="212"/>
      <c r="I127" s="200"/>
      <c r="J127" s="201"/>
      <c r="K127" s="216"/>
      <c r="L127" s="216"/>
      <c r="M127" s="216"/>
      <c r="N127" s="77"/>
      <c r="O127" s="208"/>
      <c r="P127" s="210"/>
      <c r="Q127" s="204"/>
    </row>
    <row r="128" spans="1:17" s="24" customFormat="1" ht="35.25" customHeight="1" thickBot="1" x14ac:dyDescent="0.3">
      <c r="A128" s="215"/>
      <c r="B128" s="76"/>
      <c r="C128" s="75"/>
      <c r="D128" s="213"/>
      <c r="I128" s="202"/>
      <c r="J128" s="203"/>
      <c r="K128" s="217"/>
      <c r="L128" s="217"/>
      <c r="M128" s="217"/>
      <c r="N128" s="78"/>
      <c r="O128" s="209"/>
      <c r="P128" s="211"/>
      <c r="Q128" s="205"/>
    </row>
    <row r="129" spans="1:17" s="24" customFormat="1" ht="35.25" customHeight="1" x14ac:dyDescent="0.25">
      <c r="A129" s="214"/>
      <c r="B129" s="76"/>
      <c r="C129" s="75"/>
      <c r="D129" s="218"/>
      <c r="I129" s="200"/>
      <c r="J129" s="201"/>
      <c r="K129" s="216"/>
      <c r="L129" s="216"/>
      <c r="M129" s="216"/>
      <c r="N129" s="77"/>
      <c r="O129" s="208"/>
      <c r="P129" s="210"/>
      <c r="Q129" s="204"/>
    </row>
    <row r="130" spans="1:17" s="24" customFormat="1" ht="35.25" customHeight="1" x14ac:dyDescent="0.25">
      <c r="A130" s="215"/>
      <c r="B130" s="76"/>
      <c r="C130" s="75"/>
      <c r="D130" s="219"/>
      <c r="I130" s="202"/>
      <c r="J130" s="203"/>
      <c r="K130" s="217"/>
      <c r="L130" s="217"/>
      <c r="M130" s="217"/>
      <c r="N130" s="78"/>
      <c r="O130" s="209"/>
      <c r="P130" s="211"/>
      <c r="Q130" s="205"/>
    </row>
  </sheetData>
  <mergeCells count="406">
    <mergeCell ref="H8:L8"/>
    <mergeCell ref="I65:J66"/>
    <mergeCell ref="K65:M65"/>
    <mergeCell ref="K66:M66"/>
    <mergeCell ref="K68:M68"/>
    <mergeCell ref="K71:M71"/>
    <mergeCell ref="K72:M72"/>
    <mergeCell ref="K73:M73"/>
    <mergeCell ref="K74:M74"/>
    <mergeCell ref="K69:M69"/>
    <mergeCell ref="K70:M70"/>
    <mergeCell ref="I53:J54"/>
    <mergeCell ref="K53:M53"/>
    <mergeCell ref="K54:M54"/>
    <mergeCell ref="I55:J56"/>
    <mergeCell ref="I57:J58"/>
    <mergeCell ref="I63:J64"/>
    <mergeCell ref="K63:M63"/>
    <mergeCell ref="I51:J52"/>
    <mergeCell ref="K55:M55"/>
    <mergeCell ref="K56:M56"/>
    <mergeCell ref="K57:M57"/>
    <mergeCell ref="K58:M58"/>
    <mergeCell ref="K51:M51"/>
    <mergeCell ref="Q39:Q40"/>
    <mergeCell ref="Q45:Q46"/>
    <mergeCell ref="Q47:Q48"/>
    <mergeCell ref="Q51:Q52"/>
    <mergeCell ref="Q49:Q50"/>
    <mergeCell ref="O49:O50"/>
    <mergeCell ref="O57:O58"/>
    <mergeCell ref="P57:P58"/>
    <mergeCell ref="O39:O40"/>
    <mergeCell ref="P45:P46"/>
    <mergeCell ref="P47:P48"/>
    <mergeCell ref="P49:P50"/>
    <mergeCell ref="Q33:Q34"/>
    <mergeCell ref="Q35:Q36"/>
    <mergeCell ref="Q37:Q38"/>
    <mergeCell ref="I32:J32"/>
    <mergeCell ref="K32:M32"/>
    <mergeCell ref="E32:F32"/>
    <mergeCell ref="G31:H31"/>
    <mergeCell ref="G32:H32"/>
    <mergeCell ref="E31:F31"/>
    <mergeCell ref="O37:O38"/>
    <mergeCell ref="I33:J34"/>
    <mergeCell ref="I35:J36"/>
    <mergeCell ref="P37:P38"/>
    <mergeCell ref="K48:M48"/>
    <mergeCell ref="K52:M52"/>
    <mergeCell ref="I39:J40"/>
    <mergeCell ref="I37:J38"/>
    <mergeCell ref="D49:D50"/>
    <mergeCell ref="D51:D52"/>
    <mergeCell ref="D53:D54"/>
    <mergeCell ref="D47:D48"/>
    <mergeCell ref="D45:D46"/>
    <mergeCell ref="D41:D42"/>
    <mergeCell ref="Q107:Q108"/>
    <mergeCell ref="Q109:Q110"/>
    <mergeCell ref="I109:J110"/>
    <mergeCell ref="K109:M109"/>
    <mergeCell ref="K110:M110"/>
    <mergeCell ref="Q95:Q96"/>
    <mergeCell ref="Q97:Q98"/>
    <mergeCell ref="Q99:Q100"/>
    <mergeCell ref="Q63:Q64"/>
    <mergeCell ref="I95:J96"/>
    <mergeCell ref="K95:M95"/>
    <mergeCell ref="K96:M96"/>
    <mergeCell ref="K101:M101"/>
    <mergeCell ref="K102:M102"/>
    <mergeCell ref="K79:M79"/>
    <mergeCell ref="K80:M80"/>
    <mergeCell ref="K81:M81"/>
    <mergeCell ref="K82:M82"/>
    <mergeCell ref="Q65:Q66"/>
    <mergeCell ref="O65:O66"/>
    <mergeCell ref="Q105:Q106"/>
    <mergeCell ref="Q101:Q102"/>
    <mergeCell ref="P95:P96"/>
    <mergeCell ref="O97:O98"/>
    <mergeCell ref="Q61:Q62"/>
    <mergeCell ref="Q67:Q68"/>
    <mergeCell ref="Q69:Q70"/>
    <mergeCell ref="Q71:Q72"/>
    <mergeCell ref="Q73:Q74"/>
    <mergeCell ref="Q75:Q76"/>
    <mergeCell ref="Q77:Q78"/>
    <mergeCell ref="Q79:Q80"/>
    <mergeCell ref="P65:P66"/>
    <mergeCell ref="P73:P74"/>
    <mergeCell ref="P97:P98"/>
    <mergeCell ref="O99:O100"/>
    <mergeCell ref="K106:M106"/>
    <mergeCell ref="K111:M111"/>
    <mergeCell ref="O79:O80"/>
    <mergeCell ref="P79:P80"/>
    <mergeCell ref="O81:O82"/>
    <mergeCell ref="P81:P82"/>
    <mergeCell ref="O83:O84"/>
    <mergeCell ref="P83:P84"/>
    <mergeCell ref="O109:O110"/>
    <mergeCell ref="P109:P110"/>
    <mergeCell ref="O111:O112"/>
    <mergeCell ref="P111:P112"/>
    <mergeCell ref="P103:P104"/>
    <mergeCell ref="Q81:Q82"/>
    <mergeCell ref="Q83:Q84"/>
    <mergeCell ref="Q89:Q90"/>
    <mergeCell ref="Q85:Q86"/>
    <mergeCell ref="Q87:Q88"/>
    <mergeCell ref="Q91:Q92"/>
    <mergeCell ref="K93:M93"/>
    <mergeCell ref="K94:M94"/>
    <mergeCell ref="Q93:Q94"/>
    <mergeCell ref="O91:O92"/>
    <mergeCell ref="P91:P92"/>
    <mergeCell ref="O93:O94"/>
    <mergeCell ref="P93:P94"/>
    <mergeCell ref="K88:M88"/>
    <mergeCell ref="K85:M85"/>
    <mergeCell ref="K86:M86"/>
    <mergeCell ref="Q103:Q104"/>
    <mergeCell ref="Q123:Q124"/>
    <mergeCell ref="I125:J126"/>
    <mergeCell ref="K125:M125"/>
    <mergeCell ref="K126:M126"/>
    <mergeCell ref="Q125:Q126"/>
    <mergeCell ref="I117:J118"/>
    <mergeCell ref="Q117:Q118"/>
    <mergeCell ref="K117:M117"/>
    <mergeCell ref="K118:M118"/>
    <mergeCell ref="I119:J120"/>
    <mergeCell ref="Q119:Q120"/>
    <mergeCell ref="I121:J122"/>
    <mergeCell ref="K121:M121"/>
    <mergeCell ref="K122:M122"/>
    <mergeCell ref="Q121:Q122"/>
    <mergeCell ref="P121:P122"/>
    <mergeCell ref="P117:P118"/>
    <mergeCell ref="O119:O120"/>
    <mergeCell ref="P119:P120"/>
    <mergeCell ref="O121:O122"/>
    <mergeCell ref="K120:M120"/>
    <mergeCell ref="K112:M112"/>
    <mergeCell ref="K108:M108"/>
    <mergeCell ref="A79:A80"/>
    <mergeCell ref="A81:A82"/>
    <mergeCell ref="A83:A84"/>
    <mergeCell ref="A85:A86"/>
    <mergeCell ref="A87:A88"/>
    <mergeCell ref="A89:A90"/>
    <mergeCell ref="A91:A92"/>
    <mergeCell ref="A93:A94"/>
    <mergeCell ref="K107:M107"/>
    <mergeCell ref="D95:D96"/>
    <mergeCell ref="D97:D98"/>
    <mergeCell ref="D99:D100"/>
    <mergeCell ref="I85:J86"/>
    <mergeCell ref="I105:J106"/>
    <mergeCell ref="I107:J108"/>
    <mergeCell ref="A95:A96"/>
    <mergeCell ref="A105:A106"/>
    <mergeCell ref="K91:M91"/>
    <mergeCell ref="K92:M92"/>
    <mergeCell ref="K100:M100"/>
    <mergeCell ref="K103:M103"/>
    <mergeCell ref="K104:M104"/>
    <mergeCell ref="K105:M105"/>
    <mergeCell ref="K87:M87"/>
    <mergeCell ref="A75:A76"/>
    <mergeCell ref="A77:A78"/>
    <mergeCell ref="D55:D56"/>
    <mergeCell ref="D57:D58"/>
    <mergeCell ref="D59:D60"/>
    <mergeCell ref="D61:D62"/>
    <mergeCell ref="D65:D66"/>
    <mergeCell ref="D69:D70"/>
    <mergeCell ref="D73:D74"/>
    <mergeCell ref="D75:D76"/>
    <mergeCell ref="D77:D78"/>
    <mergeCell ref="A55:A56"/>
    <mergeCell ref="A57:A58"/>
    <mergeCell ref="A63:A64"/>
    <mergeCell ref="D63:D64"/>
    <mergeCell ref="A67:A68"/>
    <mergeCell ref="D67:D68"/>
    <mergeCell ref="A71:A72"/>
    <mergeCell ref="D71:D72"/>
    <mergeCell ref="A59:A60"/>
    <mergeCell ref="A61:A62"/>
    <mergeCell ref="D43:D44"/>
    <mergeCell ref="A65:A66"/>
    <mergeCell ref="A69:A70"/>
    <mergeCell ref="A73:A74"/>
    <mergeCell ref="K41:M41"/>
    <mergeCell ref="K42:M42"/>
    <mergeCell ref="K43:M43"/>
    <mergeCell ref="K67:M67"/>
    <mergeCell ref="K64:M64"/>
    <mergeCell ref="I59:J60"/>
    <mergeCell ref="I49:J50"/>
    <mergeCell ref="K49:M49"/>
    <mergeCell ref="K50:M50"/>
    <mergeCell ref="K44:M44"/>
    <mergeCell ref="I61:J62"/>
    <mergeCell ref="K59:M59"/>
    <mergeCell ref="K60:M60"/>
    <mergeCell ref="K61:M61"/>
    <mergeCell ref="K62:M62"/>
    <mergeCell ref="I45:J46"/>
    <mergeCell ref="K45:M45"/>
    <mergeCell ref="K46:M46"/>
    <mergeCell ref="I47:J48"/>
    <mergeCell ref="K47:M47"/>
    <mergeCell ref="O75:O76"/>
    <mergeCell ref="P75:P76"/>
    <mergeCell ref="O77:O78"/>
    <mergeCell ref="P77:P78"/>
    <mergeCell ref="I73:J74"/>
    <mergeCell ref="D89:D90"/>
    <mergeCell ref="D91:D92"/>
    <mergeCell ref="D93:D94"/>
    <mergeCell ref="K83:M83"/>
    <mergeCell ref="K84:M84"/>
    <mergeCell ref="K77:M77"/>
    <mergeCell ref="K78:M78"/>
    <mergeCell ref="O85:O86"/>
    <mergeCell ref="P85:P86"/>
    <mergeCell ref="O87:O88"/>
    <mergeCell ref="P87:P88"/>
    <mergeCell ref="I75:J76"/>
    <mergeCell ref="I77:J78"/>
    <mergeCell ref="I79:J80"/>
    <mergeCell ref="I81:J82"/>
    <mergeCell ref="I83:J84"/>
    <mergeCell ref="D79:D80"/>
    <mergeCell ref="D81:D82"/>
    <mergeCell ref="D83:D84"/>
    <mergeCell ref="O113:O114"/>
    <mergeCell ref="P113:P114"/>
    <mergeCell ref="O125:O126"/>
    <mergeCell ref="P125:P126"/>
    <mergeCell ref="I129:J130"/>
    <mergeCell ref="K129:M129"/>
    <mergeCell ref="K130:M130"/>
    <mergeCell ref="I127:J128"/>
    <mergeCell ref="K127:M127"/>
    <mergeCell ref="K128:M128"/>
    <mergeCell ref="K115:M115"/>
    <mergeCell ref="K116:M116"/>
    <mergeCell ref="O115:O116"/>
    <mergeCell ref="P115:P116"/>
    <mergeCell ref="O117:O118"/>
    <mergeCell ref="I111:J112"/>
    <mergeCell ref="O123:O124"/>
    <mergeCell ref="P123:P124"/>
    <mergeCell ref="K113:M113"/>
    <mergeCell ref="K114:M114"/>
    <mergeCell ref="O59:O60"/>
    <mergeCell ref="P59:P60"/>
    <mergeCell ref="O61:O62"/>
    <mergeCell ref="P61:P62"/>
    <mergeCell ref="O105:O106"/>
    <mergeCell ref="P105:P106"/>
    <mergeCell ref="O107:O108"/>
    <mergeCell ref="P107:P108"/>
    <mergeCell ref="O95:O96"/>
    <mergeCell ref="P99:P100"/>
    <mergeCell ref="O101:O102"/>
    <mergeCell ref="P101:P102"/>
    <mergeCell ref="O103:O104"/>
    <mergeCell ref="P63:P64"/>
    <mergeCell ref="O63:O64"/>
    <mergeCell ref="O67:O68"/>
    <mergeCell ref="P67:P68"/>
    <mergeCell ref="O89:O90"/>
    <mergeCell ref="P89:P90"/>
    <mergeCell ref="O69:O70"/>
    <mergeCell ref="P69:P70"/>
    <mergeCell ref="O71:O72"/>
    <mergeCell ref="P71:P72"/>
    <mergeCell ref="O73:O74"/>
    <mergeCell ref="A5:Q5"/>
    <mergeCell ref="O47:O48"/>
    <mergeCell ref="O45:O46"/>
    <mergeCell ref="O51:O52"/>
    <mergeCell ref="P51:P52"/>
    <mergeCell ref="O53:O54"/>
    <mergeCell ref="P53:P54"/>
    <mergeCell ref="O55:O56"/>
    <mergeCell ref="P55:P56"/>
    <mergeCell ref="B32:C32"/>
    <mergeCell ref="A51:A52"/>
    <mergeCell ref="A53:A54"/>
    <mergeCell ref="A47:A48"/>
    <mergeCell ref="A39:A40"/>
    <mergeCell ref="D39:D40"/>
    <mergeCell ref="A45:A46"/>
    <mergeCell ref="A41:A42"/>
    <mergeCell ref="A43:A44"/>
    <mergeCell ref="A49:A50"/>
    <mergeCell ref="A33:A34"/>
    <mergeCell ref="D33:D34"/>
    <mergeCell ref="A35:A36"/>
    <mergeCell ref="D35:D36"/>
    <mergeCell ref="A37:A38"/>
    <mergeCell ref="P39:P40"/>
    <mergeCell ref="K33:M33"/>
    <mergeCell ref="K34:M34"/>
    <mergeCell ref="K35:M35"/>
    <mergeCell ref="K36:M36"/>
    <mergeCell ref="K37:M37"/>
    <mergeCell ref="K38:M38"/>
    <mergeCell ref="K39:M39"/>
    <mergeCell ref="K40:M40"/>
    <mergeCell ref="O33:O34"/>
    <mergeCell ref="P33:P34"/>
    <mergeCell ref="P35:P36"/>
    <mergeCell ref="O35:O36"/>
    <mergeCell ref="D37:D38"/>
    <mergeCell ref="D85:D86"/>
    <mergeCell ref="D87:D88"/>
    <mergeCell ref="K75:M75"/>
    <mergeCell ref="K76:M76"/>
    <mergeCell ref="I97:J98"/>
    <mergeCell ref="K97:M97"/>
    <mergeCell ref="K98:M98"/>
    <mergeCell ref="I99:J100"/>
    <mergeCell ref="I101:J102"/>
    <mergeCell ref="I103:J104"/>
    <mergeCell ref="K89:M89"/>
    <mergeCell ref="K90:M90"/>
    <mergeCell ref="D101:D102"/>
    <mergeCell ref="D103:D104"/>
    <mergeCell ref="K99:M99"/>
    <mergeCell ref="D105:D106"/>
    <mergeCell ref="A107:A108"/>
    <mergeCell ref="D107:D108"/>
    <mergeCell ref="A97:A98"/>
    <mergeCell ref="A99:A100"/>
    <mergeCell ref="A101:A102"/>
    <mergeCell ref="A103:A104"/>
    <mergeCell ref="D127:D128"/>
    <mergeCell ref="A129:A130"/>
    <mergeCell ref="D129:D130"/>
    <mergeCell ref="D115:D116"/>
    <mergeCell ref="D109:D110"/>
    <mergeCell ref="D111:D112"/>
    <mergeCell ref="A127:A128"/>
    <mergeCell ref="A113:A114"/>
    <mergeCell ref="A117:A118"/>
    <mergeCell ref="A115:A116"/>
    <mergeCell ref="D113:D114"/>
    <mergeCell ref="A109:A110"/>
    <mergeCell ref="A111:A112"/>
    <mergeCell ref="Q111:Q112"/>
    <mergeCell ref="I113:J114"/>
    <mergeCell ref="Q113:Q114"/>
    <mergeCell ref="I115:J116"/>
    <mergeCell ref="Q115:Q116"/>
    <mergeCell ref="Q127:Q128"/>
    <mergeCell ref="Q129:Q130"/>
    <mergeCell ref="D117:D118"/>
    <mergeCell ref="A119:A120"/>
    <mergeCell ref="D119:D120"/>
    <mergeCell ref="A121:A122"/>
    <mergeCell ref="D121:D122"/>
    <mergeCell ref="A123:A124"/>
    <mergeCell ref="D123:D124"/>
    <mergeCell ref="A125:A126"/>
    <mergeCell ref="D125:D126"/>
    <mergeCell ref="O127:O128"/>
    <mergeCell ref="P127:P128"/>
    <mergeCell ref="O129:O130"/>
    <mergeCell ref="K119:M119"/>
    <mergeCell ref="P129:P130"/>
    <mergeCell ref="I123:J124"/>
    <mergeCell ref="K123:M123"/>
    <mergeCell ref="K124:M124"/>
    <mergeCell ref="A6:R6"/>
    <mergeCell ref="I43:J44"/>
    <mergeCell ref="Q41:Q42"/>
    <mergeCell ref="Q43:Q44"/>
    <mergeCell ref="I91:J92"/>
    <mergeCell ref="I93:J94"/>
    <mergeCell ref="O32:P32"/>
    <mergeCell ref="A2:R2"/>
    <mergeCell ref="A3:R3"/>
    <mergeCell ref="A4:R4"/>
    <mergeCell ref="I87:J88"/>
    <mergeCell ref="I89:J90"/>
    <mergeCell ref="Q53:Q54"/>
    <mergeCell ref="Q55:Q56"/>
    <mergeCell ref="Q57:Q58"/>
    <mergeCell ref="Q59:Q60"/>
    <mergeCell ref="O41:O42"/>
    <mergeCell ref="O43:O44"/>
    <mergeCell ref="P41:P42"/>
    <mergeCell ref="P43:P44"/>
    <mergeCell ref="I41:J42"/>
    <mergeCell ref="I67:J68"/>
    <mergeCell ref="I69:J70"/>
    <mergeCell ref="I71:J72"/>
  </mergeCells>
  <pageMargins left="0.7" right="0.7" top="0.75" bottom="0.75" header="0.3" footer="0.3"/>
  <pageSetup paperSize="9" scale="39" orientation="portrait" r:id="rId1"/>
  <rowBreaks count="1" manualBreakCount="1">
    <brk id="76" max="17" man="1"/>
  </rowBreaks>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Cumplimiento </vt:lpstr>
      <vt:lpstr>'Cumplimiento '!Área_de_impresión</vt:lpstr>
      <vt:lpstr>Formato!Área_de_impresión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DNBC</dc:creator>
  <cp:keywords/>
  <dc:description/>
  <cp:lastModifiedBy>admin</cp:lastModifiedBy>
  <cp:revision/>
  <cp:lastPrinted>2021-05-03T16:49:08Z</cp:lastPrinted>
  <dcterms:created xsi:type="dcterms:W3CDTF">2016-12-21T16:05:41Z</dcterms:created>
  <dcterms:modified xsi:type="dcterms:W3CDTF">2021-05-07T20:08:47Z</dcterms:modified>
  <cp:category/>
  <cp:contentStatus/>
</cp:coreProperties>
</file>