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D:\2024\Carpeta 2024 actualizada\2024\DNBC\Informes\2024\I Trimestre\Enero\"/>
    </mc:Choice>
  </mc:AlternateContent>
  <bookViews>
    <workbookView xWindow="0" yWindow="0" windowWidth="28800" windowHeight="12210" tabRatio="500" firstSheet="1" activeTab="1"/>
  </bookViews>
  <sheets>
    <sheet name="ORFEO ENERO" sheetId="1" r:id="rId1"/>
    <sheet name="Registo publico PQRSD enero" sheetId="4" r:id="rId2"/>
    <sheet name="Dinámicas" sheetId="3" r:id="rId3"/>
  </sheets>
  <definedNames>
    <definedName name="_xlnm._FilterDatabase" localSheetId="0" hidden="1">'ORFEO ENERO'!$A$2:$H$489</definedName>
    <definedName name="_xlnm._FilterDatabase" localSheetId="1" hidden="1">'Registo publico PQRSD enero'!$A$1:$Y$209</definedName>
  </definedNames>
  <calcPr calcId="162913"/>
  <pivotCaches>
    <pivotCache cacheId="0" r:id="rId4"/>
  </pivotCaches>
</workbook>
</file>

<file path=xl/calcChain.xml><?xml version="1.0" encoding="utf-8"?>
<calcChain xmlns="http://schemas.openxmlformats.org/spreadsheetml/2006/main">
  <c r="R67" i="4" l="1"/>
  <c r="R32" i="4" l="1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2" i="4"/>
  <c r="R53" i="4"/>
  <c r="R54" i="4"/>
  <c r="R55" i="4"/>
  <c r="R56" i="4"/>
  <c r="R57" i="4"/>
  <c r="R58" i="4"/>
  <c r="R59" i="4"/>
  <c r="R60" i="4"/>
  <c r="R62" i="4"/>
  <c r="R63" i="4"/>
  <c r="R64" i="4"/>
  <c r="R65" i="4"/>
  <c r="R66" i="4"/>
  <c r="R69" i="4"/>
  <c r="R70" i="4"/>
  <c r="R71" i="4"/>
  <c r="R72" i="4"/>
  <c r="R73" i="4"/>
  <c r="R74" i="4"/>
  <c r="R75" i="4"/>
  <c r="R76" i="4"/>
  <c r="R77" i="4"/>
  <c r="R78" i="4"/>
  <c r="R79" i="4"/>
  <c r="R80" i="4"/>
  <c r="R81" i="4"/>
  <c r="R82" i="4"/>
  <c r="R83" i="4"/>
  <c r="R84" i="4"/>
  <c r="R85" i="4"/>
  <c r="R86" i="4"/>
  <c r="R87" i="4"/>
  <c r="R88" i="4"/>
  <c r="R89" i="4"/>
  <c r="R90" i="4"/>
  <c r="R91" i="4"/>
  <c r="R92" i="4"/>
  <c r="R93" i="4"/>
  <c r="R94" i="4"/>
  <c r="R95" i="4"/>
  <c r="R96" i="4"/>
  <c r="R97" i="4"/>
  <c r="R98" i="4"/>
  <c r="R99" i="4"/>
  <c r="R100" i="4"/>
  <c r="R101" i="4"/>
  <c r="R102" i="4"/>
  <c r="R103" i="4"/>
  <c r="R104" i="4"/>
  <c r="R105" i="4"/>
  <c r="R106" i="4"/>
  <c r="R107" i="4"/>
  <c r="R108" i="4"/>
  <c r="R109" i="4"/>
  <c r="R110" i="4"/>
  <c r="R111" i="4"/>
  <c r="R112" i="4"/>
  <c r="R113" i="4"/>
  <c r="R114" i="4"/>
  <c r="R115" i="4"/>
  <c r="R116" i="4"/>
  <c r="R117" i="4"/>
  <c r="R118" i="4"/>
  <c r="R119" i="4"/>
  <c r="R120" i="4"/>
  <c r="R121" i="4"/>
  <c r="R122" i="4"/>
  <c r="R123" i="4"/>
  <c r="R124" i="4"/>
  <c r="R125" i="4"/>
  <c r="R126" i="4"/>
  <c r="R127" i="4"/>
  <c r="R128" i="4"/>
  <c r="R129" i="4"/>
  <c r="R130" i="4"/>
  <c r="R131" i="4"/>
  <c r="R132" i="4"/>
  <c r="R133" i="4"/>
  <c r="R134" i="4"/>
  <c r="R135" i="4"/>
  <c r="R136" i="4"/>
  <c r="R137" i="4"/>
  <c r="R138" i="4"/>
  <c r="R139" i="4"/>
  <c r="R140" i="4"/>
  <c r="R141" i="4"/>
  <c r="R142" i="4"/>
  <c r="R143" i="4"/>
  <c r="R144" i="4"/>
  <c r="R145" i="4"/>
  <c r="R146" i="4"/>
  <c r="R147" i="4"/>
  <c r="R148" i="4"/>
  <c r="R149" i="4"/>
  <c r="R150" i="4"/>
  <c r="R151" i="4"/>
  <c r="R152" i="4"/>
  <c r="R153" i="4"/>
  <c r="R154" i="4"/>
  <c r="R155" i="4"/>
  <c r="R156" i="4"/>
  <c r="R157" i="4"/>
  <c r="R158" i="4"/>
  <c r="R159" i="4"/>
  <c r="R160" i="4"/>
  <c r="R161" i="4"/>
  <c r="R162" i="4"/>
  <c r="R163" i="4"/>
  <c r="R164" i="4"/>
  <c r="R165" i="4"/>
  <c r="R166" i="4"/>
  <c r="R167" i="4"/>
  <c r="R168" i="4"/>
  <c r="R169" i="4"/>
  <c r="R170" i="4"/>
  <c r="R171" i="4"/>
  <c r="R172" i="4"/>
  <c r="R173" i="4"/>
  <c r="R174" i="4"/>
  <c r="R175" i="4"/>
  <c r="R176" i="4"/>
  <c r="R177" i="4"/>
  <c r="R178" i="4"/>
  <c r="R179" i="4"/>
  <c r="R180" i="4"/>
  <c r="R181" i="4"/>
  <c r="R182" i="4"/>
  <c r="R183" i="4"/>
  <c r="R184" i="4"/>
  <c r="R185" i="4"/>
  <c r="R186" i="4"/>
  <c r="R187" i="4"/>
  <c r="R188" i="4"/>
  <c r="R189" i="4"/>
  <c r="R190" i="4"/>
  <c r="R191" i="4"/>
  <c r="R192" i="4"/>
  <c r="R193" i="4"/>
  <c r="R194" i="4"/>
  <c r="R195" i="4"/>
  <c r="R196" i="4"/>
  <c r="R197" i="4"/>
  <c r="R198" i="4"/>
  <c r="R199" i="4"/>
  <c r="R200" i="4"/>
  <c r="R201" i="4"/>
  <c r="R202" i="4"/>
  <c r="R203" i="4"/>
  <c r="R204" i="4"/>
  <c r="R205" i="4"/>
  <c r="R206" i="4"/>
  <c r="R207" i="4"/>
  <c r="R208" i="4"/>
  <c r="R209" i="4"/>
  <c r="R10" i="4"/>
  <c r="R8" i="4"/>
  <c r="R9" i="4"/>
  <c r="R7" i="4"/>
  <c r="R3" i="4"/>
  <c r="R4" i="4"/>
  <c r="R5" i="4"/>
  <c r="R6" i="4"/>
  <c r="R2" i="4"/>
  <c r="C32" i="3" l="1"/>
  <c r="C31" i="3"/>
  <c r="C76" i="3"/>
  <c r="C75" i="3"/>
  <c r="C74" i="3"/>
  <c r="C73" i="3"/>
  <c r="C72" i="3"/>
  <c r="C71" i="3"/>
  <c r="C70" i="3"/>
  <c r="C69" i="3"/>
  <c r="C86" i="3"/>
  <c r="C85" i="3"/>
  <c r="C84" i="3"/>
  <c r="C83" i="3"/>
  <c r="C112" i="3"/>
  <c r="C111" i="3"/>
  <c r="C110" i="3"/>
  <c r="C109" i="3"/>
  <c r="C100" i="3"/>
  <c r="C99" i="3"/>
  <c r="C98" i="3"/>
  <c r="C97" i="3"/>
  <c r="C96" i="3"/>
  <c r="C95" i="3"/>
  <c r="C94" i="3"/>
  <c r="C64" i="3"/>
  <c r="C63" i="3"/>
  <c r="C62" i="3"/>
  <c r="C61" i="3"/>
  <c r="C60" i="3"/>
  <c r="C59" i="3"/>
  <c r="C58" i="3"/>
  <c r="C28" i="3"/>
  <c r="C38" i="3"/>
  <c r="C29" i="3"/>
  <c r="C6" i="3"/>
  <c r="C14" i="3"/>
</calcChain>
</file>

<file path=xl/sharedStrings.xml><?xml version="1.0" encoding="utf-8"?>
<sst xmlns="http://schemas.openxmlformats.org/spreadsheetml/2006/main" count="5890" uniqueCount="1617">
  <si>
    <t>Tipo radicado</t>
  </si>
  <si>
    <t>Número de radicado</t>
  </si>
  <si>
    <t>Fecha creación</t>
  </si>
  <si>
    <t>Cliente</t>
  </si>
  <si>
    <t>Asunto</t>
  </si>
  <si>
    <t>Tipo documental</t>
  </si>
  <si>
    <t>Fecha vencimiento</t>
  </si>
  <si>
    <t>Estado</t>
  </si>
  <si>
    <t>Respondido - Activo</t>
  </si>
  <si>
    <t>PQRS</t>
  </si>
  <si>
    <t>peticion de interes particular</t>
  </si>
  <si>
    <t>Creado - Activo</t>
  </si>
  <si>
    <t>2024-114-000185-5</t>
  </si>
  <si>
    <t>2024-01-30 15:43:18</t>
  </si>
  <si>
    <t>PROCURADURíA DELEGADA PARA LA GESTIóN Y LA GOBERNANZA TERRITORIAL  TATIANA MARGARITA</t>
  </si>
  <si>
    <t>Oficio PDGGT No 053 / Junta Nacional de Bomberos / Confirmación de Asistencia</t>
  </si>
  <si>
    <t>peticion de interes general</t>
  </si>
  <si>
    <t>Finalizado - Finalizado</t>
  </si>
  <si>
    <t>2024-114-000183-5</t>
  </si>
  <si>
    <t>2024-01-30 15:20:06</t>
  </si>
  <si>
    <t>UNIDAD NACIONAL DE GESTION DEL RIESGO DE DESASTRES  --</t>
  </si>
  <si>
    <t>Re: Traslado por Competencia de “Derecho de Petición” presentado por Veeduría Bomberos. Radicado en la UNGRD bajo el radicado N° 2024ER01657 UNGRD...</t>
  </si>
  <si>
    <t>Reasignado - Activo</t>
  </si>
  <si>
    <t>2024-114-000181-5</t>
  </si>
  <si>
    <t>2024-01-30 14:54:37</t>
  </si>
  <si>
    <t>JUZGADO 23 PENAL DEL CIRCUITO CON FUNCIÓN    DE CONOCIMIENTO DE BOGOTÁ D.C.  -- --</t>
  </si>
  <si>
    <t>URGENTE NOTIFICA FALLO DE PRIMERA INSTANCIA ACCIÓN DE TUTELA 110013109023202400001-00</t>
  </si>
  <si>
    <t>2024-114-000146-5</t>
  </si>
  <si>
    <t>2024-01-29 16:25:33</t>
  </si>
  <si>
    <t>JULIO CESAR  RAMÍREZ</t>
  </si>
  <si>
    <t>Solicitud restablecimiento OPERATIVAD ante la dnbc</t>
  </si>
  <si>
    <t>2024-114-000145-5</t>
  </si>
  <si>
    <t>2024-01-29 16:22:46</t>
  </si>
  <si>
    <t>ALCALDIA MUNICIPAL DE RIONEGRO SECRETARIA GENERAL INGRID YURLEY PÉREZ DOMÍNGUEZ</t>
  </si>
  <si>
    <t>REMISION POR COMPETENCIA DIRECCION NACIONAL DE BOMBEROS COLOMBIA NUMERO 110-28-01-42</t>
  </si>
  <si>
    <t>2024-114-000144-5</t>
  </si>
  <si>
    <t>2024-01-29 16:18:39</t>
  </si>
  <si>
    <t>Juzgado Promiscuo Municipal de La Virginia- Risaralda  --</t>
  </si>
  <si>
    <t>NOTIFICA SENTENCIA DE ACCIÓN DE TUTELA RAD 2024-00017</t>
  </si>
  <si>
    <t>2024-114-000143-5</t>
  </si>
  <si>
    <t>2024-01-29 16:16:04</t>
  </si>
  <si>
    <t>MINISTERIO DE AMBIENTE  sin información</t>
  </si>
  <si>
    <t>ACCIONES PARA MITIGAR LOS EFECTOS DEL FENÓMENO CLIMÁTICO “EL NIÑO” Y EL MANEJO DE SUS EFECTOS ADVERSOS EN ANIMALES SILVESTRES, GESTIÓN DEL RIESGO Y C...</t>
  </si>
  <si>
    <t>2024-114-000142-5</t>
  </si>
  <si>
    <t>2024-01-29 16:11:56</t>
  </si>
  <si>
    <t>CUERPO DE BOMBEROS VOLUNTARIOS DE MOCOA  sin información</t>
  </si>
  <si>
    <t>CERTIFICADOS PARA FIRMA</t>
  </si>
  <si>
    <t>2024-114-000141-5</t>
  </si>
  <si>
    <t>2024-01-29 16:05:15</t>
  </si>
  <si>
    <t>2024-114-000140-5</t>
  </si>
  <si>
    <t>2024-01-29 15:52:01</t>
  </si>
  <si>
    <t>UNIDAD ADMINISTRATIVA ESPECIAL CUERPO OFICIAL DE BOMBEROS DE BOGOTA UAECOB  sin información mmperez@bomberosbogota.gov.co</t>
  </si>
  <si>
    <t>Anexo cargado - Activo</t>
  </si>
  <si>
    <t>2024-114-000139-5</t>
  </si>
  <si>
    <t>2024-01-29 15:44:06</t>
  </si>
  <si>
    <t>CUERPO DE BOMBEROS VOLUNTARIOS DE CHINCHINA  nathaly  sanchez</t>
  </si>
  <si>
    <t>2024-114-000138-5</t>
  </si>
  <si>
    <t>2024-01-29 15:39:05</t>
  </si>
  <si>
    <t>CUERPO OFICIAL DE BOMBEROS DE MANIZALES - CALDAS  sin información</t>
  </si>
  <si>
    <t>Cargar imagen principal - Activo</t>
  </si>
  <si>
    <t>2024-114-000137-5</t>
  </si>
  <si>
    <t>2024-01-29 15:30:56</t>
  </si>
  <si>
    <t>2024-114-000136-5</t>
  </si>
  <si>
    <t>2024-01-29 15:26:46</t>
  </si>
  <si>
    <t>2024-114-000135-5</t>
  </si>
  <si>
    <t>2024-01-29 15:11:28</t>
  </si>
  <si>
    <t>Proceso firma física - Activo</t>
  </si>
  <si>
    <t>2024-114-000134-5</t>
  </si>
  <si>
    <t>2024-01-29 12:32:42</t>
  </si>
  <si>
    <t>ALCALDIA DE GALERAS  --</t>
  </si>
  <si>
    <t>Solicitud del cambio de custodia del vehículo con placas JVM648 perteneciente al cuerpo de Bomberos voluntarios de Galeras,Sucre.</t>
  </si>
  <si>
    <t>2024-114-000133-5</t>
  </si>
  <si>
    <t>2024-01-29 12:26:55</t>
  </si>
  <si>
    <t>DELEGACION DEPARTAMENTAL BOMBEROS NARIÑO  sin información</t>
  </si>
  <si>
    <t>PROYECTO MAQUINA CISTERNA - MUNICIPIO DE MAGUI PAYAN - DEPARTAMENTO DE NARIÑO</t>
  </si>
  <si>
    <t>2024-114-000132-5</t>
  </si>
  <si>
    <t>2024-01-29 12:23:50</t>
  </si>
  <si>
    <t>PABLO JOSE -- --</t>
  </si>
  <si>
    <t>SOLICITUD DE TRANSFERENCIA RECURSOS POR SOBRETASA BOMBERIL - MUNICIPIO DE FUNDACIÓN</t>
  </si>
  <si>
    <t>2024-114-000131-5</t>
  </si>
  <si>
    <t>2024-01-29 12:19:55</t>
  </si>
  <si>
    <t>ALCALDIA - SECRETARIA DE GOBIERNO DE COLOSO  --</t>
  </si>
  <si>
    <t>Respuesta al Oficio Radicado No. 20242110102391.</t>
  </si>
  <si>
    <t>2024-114-000130-5</t>
  </si>
  <si>
    <t>2024-01-29 12:16:10</t>
  </si>
  <si>
    <t>JUAN DAVID  JARAMILLO</t>
  </si>
  <si>
    <t>Solicitud de certificación de contratos</t>
  </si>
  <si>
    <t>2024-114-000129-5</t>
  </si>
  <si>
    <t>2024-01-29 12:12:11</t>
  </si>
  <si>
    <t>CUERPO DE BOMBEROS VOLUNTARIOS DE GRANADA  --</t>
  </si>
  <si>
    <t>Reducción de capacidad operativa bomberos granada</t>
  </si>
  <si>
    <t>2024-114-000128-5</t>
  </si>
  <si>
    <t>2024-01-29 12:03:30</t>
  </si>
  <si>
    <t>CUERPO DE BOMBEROS VOLUNTARIOS DE SALENTO  sin información</t>
  </si>
  <si>
    <t>SOLICITUD EQUIPAMIENTO FENOMENO DEL NIÑO</t>
  </si>
  <si>
    <t>2024-114-000127-5</t>
  </si>
  <si>
    <t>2024-01-29 11:59:42</t>
  </si>
  <si>
    <t>DIRECCION DE IMPUESTOS Y ADUANAS NACIONALES  --</t>
  </si>
  <si>
    <t>20240126_100191444-35 Conciliación Operaciones Reciprocas con corte a diciembre 2023</t>
  </si>
  <si>
    <t>No Requiere Respuesta - Finalizado</t>
  </si>
  <si>
    <t>2024-114-000126-5</t>
  </si>
  <si>
    <t>2024-01-29 11:54:14</t>
  </si>
  <si>
    <t>CUERPO DE BOMBEROS VOLUNTARIOS DE LA UNION  VALLE  HERRERA HERRERA</t>
  </si>
  <si>
    <t>Solicitud registro/Escuela de Formación Bomberil IETDH La Union, Valle</t>
  </si>
  <si>
    <t>2024-114-000125-5</t>
  </si>
  <si>
    <t>2024-01-29 11:53:24</t>
  </si>
  <si>
    <t>CUERPO DE BOMBEROS VOLUNTARIOS DE LA UNION  sin información BOMBEROS</t>
  </si>
  <si>
    <t>2024-114-000124-5</t>
  </si>
  <si>
    <t>2024-01-29 11:15:07</t>
  </si>
  <si>
    <t>CUERPO DE BOMBEROS VOLUNTARIOS DE CIRCASIA  --</t>
  </si>
  <si>
    <t>SOPORTES RADICADO 202200269 AUDIENCIA 19 DE JULIO DE 2023</t>
  </si>
  <si>
    <t>2024-114-000122-5</t>
  </si>
  <si>
    <t>2024-01-29 11:06:51</t>
  </si>
  <si>
    <t>BENEMÉRITO CUERPO DE BOMBEROS VOLUNTARIOS DE CALI  sin información GUTIéRREZ</t>
  </si>
  <si>
    <t>SOLICITUD ACTUALIZACIÓN BASE DE DATOS DNBC</t>
  </si>
  <si>
    <t>2024-114-000121-5</t>
  </si>
  <si>
    <t>2024-01-29 11:01:22</t>
  </si>
  <si>
    <t>ALCALDIA MUNICIPAL DE BELLO  --</t>
  </si>
  <si>
    <t>RESPUESTA RAD 20241004516</t>
  </si>
  <si>
    <t>2024-114-000120-5</t>
  </si>
  <si>
    <t>2024-01-29 10:54:13</t>
  </si>
  <si>
    <t>JAIME YESID -- --</t>
  </si>
  <si>
    <t>SOLICITUD AVAL PARA EL CURSO DE FORMACIÓN PARA BOMBEROS 2024 - CALI</t>
  </si>
  <si>
    <t>2024-114-000119-5</t>
  </si>
  <si>
    <t>2024-01-29 10:50:54</t>
  </si>
  <si>
    <t>CUERPO DE BOMBEROS VOLUNTARIOS DE CALOTO - CAUCA  sin información bomberosvoluntarioscaloto@gmail.com</t>
  </si>
  <si>
    <t>ENVIO RELACION DE ELEMENTOS REQUERIDOS PARA ATENCION DE INCENDIOS FORESTALES</t>
  </si>
  <si>
    <t>ENTRADA</t>
  </si>
  <si>
    <t>2024-114-000010-2</t>
  </si>
  <si>
    <t>2024-01-29 10:32:50</t>
  </si>
  <si>
    <t>ALCALDIA MUNICIPAL DE PÁRAMO  SANTANDER --</t>
  </si>
  <si>
    <t>Apoyo económico para suscribir el convenio del cuerpo de bomberos del municipio de Paramo</t>
  </si>
  <si>
    <t>peticion entre autoridades</t>
  </si>
  <si>
    <t>2024-114-000116-5</t>
  </si>
  <si>
    <t>2024-01-29 10:24:40</t>
  </si>
  <si>
    <t>Apoyo económico para suscribir el convenio del cuerpo de bomberos del municipio de Páramo</t>
  </si>
  <si>
    <t>2024-114-000115-5</t>
  </si>
  <si>
    <t>2024-01-29 10:21:53</t>
  </si>
  <si>
    <t>CONTRALORIA MUNICIPAL DE ARMENIA  --</t>
  </si>
  <si>
    <t>SOLICITUD DE INFORMACION Y/O DOCUMENTOS</t>
  </si>
  <si>
    <t>solicitud de información pública</t>
  </si>
  <si>
    <t>2024-114-000114-5</t>
  </si>
  <si>
    <t>2024-01-29 10:18:15</t>
  </si>
  <si>
    <t>CUERPO DE BOMBEROS VOLUNTARIOS DE AGUAZUL  --</t>
  </si>
  <si>
    <t>SOLICITUD DE FORTALECIMIENTO A BOMBEROS VOLUNTARIOS DE AGUAZUL EN LINEA FORESTAL</t>
  </si>
  <si>
    <t>2024-114-000112-5</t>
  </si>
  <si>
    <t>2024-01-29 10:03:53</t>
  </si>
  <si>
    <t>Procuraduria Delegada Disciplinaria De Instruccion 6: Primera Para La Contrataci  --</t>
  </si>
  <si>
    <t>Requerimiento oficio P1DCE No. 0204</t>
  </si>
  <si>
    <t>Incluido a expediente - Activo</t>
  </si>
  <si>
    <t>2024-114-000110-5</t>
  </si>
  <si>
    <t>2024-01-29 09:56:21</t>
  </si>
  <si>
    <t>JHONATAN VARGAS  --</t>
  </si>
  <si>
    <t>Problemas internos graves dentro del cuerpo de bomberos del municipio de rionegro antioquia.</t>
  </si>
  <si>
    <t>denuncia</t>
  </si>
  <si>
    <t>2024-114-000109-5</t>
  </si>
  <si>
    <t>2024-01-29 09:46:16</t>
  </si>
  <si>
    <t>CUERPO DE BOMBEROS VOLUNTARIOS CHIQUINQUIRA  sin información</t>
  </si>
  <si>
    <t>Documentos de apoyo en la gestión para la construcción de una estación de bomberos en el Municipio de Chiquinquirá.</t>
  </si>
  <si>
    <t>2024-114-000108-5</t>
  </si>
  <si>
    <t>2024-01-29 09:43:53</t>
  </si>
  <si>
    <t>ESCUELA INTERNACIONAL DE BOMBEROS DEL ORIENTE COLOMBIANO  ESIBOC</t>
  </si>
  <si>
    <t>Solicitud de Registros</t>
  </si>
  <si>
    <t>2024-114-000009-2</t>
  </si>
  <si>
    <t>2024-01-29 09:24:25</t>
  </si>
  <si>
    <t>DELEGACION DEPARTAMENTAL  DE BOMBEROS PUTUMAYO  JAVIER BENAVIDES</t>
  </si>
  <si>
    <t>convenios admistraciones municipales departamento del putumayo</t>
  </si>
  <si>
    <t>informe</t>
  </si>
  <si>
    <t>2024-114-000106-5</t>
  </si>
  <si>
    <t>2024-01-29 09:21:25</t>
  </si>
  <si>
    <t>CUERPO DE BOMBEROS VOLUNTARIOS DE ENTRERRIOS  sin información</t>
  </si>
  <si>
    <t>Informe de actividades CBV de Entrerríos</t>
  </si>
  <si>
    <t>2024-114-000105-5</t>
  </si>
  <si>
    <t>2024-01-29 09:17:10</t>
  </si>
  <si>
    <t>SEBASTIAN -- MORENO</t>
  </si>
  <si>
    <t>ajuste documentos homologación radicado 20221140194152”</t>
  </si>
  <si>
    <t>2024-114-000104-5</t>
  </si>
  <si>
    <t>2024-01-26 16:56:55</t>
  </si>
  <si>
    <t>VEEDURIA CIUDADANA AL CUERPO DE BOMBEROS VOLUNTARIOS DE MONIQUIRA</t>
  </si>
  <si>
    <t>RV: DERECHO DE PETICION PARA REVOCAR RATIFICACION A OFICIALES BOMBEROS</t>
  </si>
  <si>
    <t>2024-114-000102-5</t>
  </si>
  <si>
    <t>2024-01-26 12:15:16</t>
  </si>
  <si>
    <t>CUERPO DE BOMBEROS VOLUNTARIOS DE NUNCHIA - CASANARE  sin información</t>
  </si>
  <si>
    <t>PROYECTO CONSTRUCCIÓN ESTACIÓN DE BOMBEROS NUNCHÍA DEPARTAMENTO DEL CASANARE</t>
  </si>
  <si>
    <t>2024-114-000101-5</t>
  </si>
  <si>
    <t>2024-01-26 11:47:43</t>
  </si>
  <si>
    <t>CUERPO DE BOMBEROS QUIMBAYA  JORGE SALAZAR</t>
  </si>
  <si>
    <t>2024-114-000100-5</t>
  </si>
  <si>
    <t>2024-01-26 11:43:41</t>
  </si>
  <si>
    <t>2024-114-000099-5</t>
  </si>
  <si>
    <t>2024-01-26 11:38:51</t>
  </si>
  <si>
    <t>2024-114-000098-5</t>
  </si>
  <si>
    <t>2024-01-26 11:33:38</t>
  </si>
  <si>
    <t>CUERPO DE BOMBEROS VOLUNTARIOS DE MALAMBO  RALPHY CORONADO</t>
  </si>
  <si>
    <t>2024-114-000097-5</t>
  </si>
  <si>
    <t>2024-01-26 11:26:54</t>
  </si>
  <si>
    <t>CUERPO DE BOMBEROS VOLUNTARIOS DE SABANETA  sin información</t>
  </si>
  <si>
    <t>CERTIFICADOS PARA FIRAM</t>
  </si>
  <si>
    <t>2024-114-000096-5</t>
  </si>
  <si>
    <t>2024-01-26 11:20:14</t>
  </si>
  <si>
    <t>PROCURADURIA PROVINCIAL DE TUNJA  sin información</t>
  </si>
  <si>
    <t>REMISIÓN POR COMPETENCIA IRREGULARIDADES CBV MONIQUIRA - HERNANDO WALTEROS</t>
  </si>
  <si>
    <t>2024-114-000095-5</t>
  </si>
  <si>
    <t>2024-01-26 11:12:17</t>
  </si>
  <si>
    <t>BENEMERITO CUERPO DE BOMBEROS VOLUNTARIOS DE CALI  sin información</t>
  </si>
  <si>
    <t>2024-114-000094-5</t>
  </si>
  <si>
    <t>2024-01-26 11:05:42</t>
  </si>
  <si>
    <t>2024-114-000093-5</t>
  </si>
  <si>
    <t>2024-01-26 11:01:00</t>
  </si>
  <si>
    <t>CUERPO DE BOMBEROS VOLUNTARIOS DE FLORENCIA  William Álvarez Lozada</t>
  </si>
  <si>
    <t>2024-114-000092-5</t>
  </si>
  <si>
    <t>2024-01-26 10:57:51</t>
  </si>
  <si>
    <t>2024-114-000091-5</t>
  </si>
  <si>
    <t>2024-01-26 10:20:43</t>
  </si>
  <si>
    <t>2024-114-000090-5</t>
  </si>
  <si>
    <t>2024-01-26 10:17:14</t>
  </si>
  <si>
    <t>2024-114-000089-5</t>
  </si>
  <si>
    <t>2024-01-26 10:13:08</t>
  </si>
  <si>
    <t>2024-114-000088-5</t>
  </si>
  <si>
    <t>2024-01-26 10:09:59</t>
  </si>
  <si>
    <t>2024-114-000087-5</t>
  </si>
  <si>
    <t>2024-01-26 10:06:16</t>
  </si>
  <si>
    <t>2024-114-000086-5</t>
  </si>
  <si>
    <t>2024-01-26 10:02:22</t>
  </si>
  <si>
    <t>2024-114-000085-5</t>
  </si>
  <si>
    <t>2024-01-26 09:57:14</t>
  </si>
  <si>
    <t>2024-114-000084-5</t>
  </si>
  <si>
    <t>2024-01-26 09:52:38</t>
  </si>
  <si>
    <t>2024-114-000083-5</t>
  </si>
  <si>
    <t>2024-01-26 09:47:47</t>
  </si>
  <si>
    <t>2024-114-000082-5</t>
  </si>
  <si>
    <t>2024-01-26 09:43:19</t>
  </si>
  <si>
    <t>2024-114-000081-5</t>
  </si>
  <si>
    <t>2024-01-26 09:37:40</t>
  </si>
  <si>
    <t>CERTFICADOS PARA FIRMA</t>
  </si>
  <si>
    <t>2024-114-000080-5</t>
  </si>
  <si>
    <t>2024-01-26 09:33:04</t>
  </si>
  <si>
    <t>2024-114-000079-5</t>
  </si>
  <si>
    <t>2024-01-26 09:27:30</t>
  </si>
  <si>
    <t>2024-114-000078-5</t>
  </si>
  <si>
    <t>2024-01-26 09:22:32</t>
  </si>
  <si>
    <t>2024-114-000077-5</t>
  </si>
  <si>
    <t>2024-01-26 09:18:30</t>
  </si>
  <si>
    <t>2024-114-000076-5</t>
  </si>
  <si>
    <t>2024-01-26 09:14:43</t>
  </si>
  <si>
    <t>2024-114-000075-5</t>
  </si>
  <si>
    <t>2024-01-26 09:10:43</t>
  </si>
  <si>
    <t>2024-114-000074-5</t>
  </si>
  <si>
    <t>2024-01-26 09:06:39</t>
  </si>
  <si>
    <t>2024-114-000073-5</t>
  </si>
  <si>
    <t>2024-01-26 09:01:54</t>
  </si>
  <si>
    <t>2024-114-000072-5</t>
  </si>
  <si>
    <t>2024-01-26 08:58:02</t>
  </si>
  <si>
    <t>2024-114-000071-5</t>
  </si>
  <si>
    <t>2024-01-26 08:53:34</t>
  </si>
  <si>
    <t>2024-114-000070-5</t>
  </si>
  <si>
    <t>2024-01-25 16:49:37</t>
  </si>
  <si>
    <t>CUERPO DE BOMBEROS VOLUNTARIOS DE LOS SANTOS  MANUEL SALAZAR</t>
  </si>
  <si>
    <t>2024-114-000069-5</t>
  </si>
  <si>
    <t>2024-01-25 16:43:09</t>
  </si>
  <si>
    <t>2024-114-000068-5</t>
  </si>
  <si>
    <t>2024-01-25 16:36:05</t>
  </si>
  <si>
    <t>2024-114-000067-5</t>
  </si>
  <si>
    <t>2024-01-25 16:22:38</t>
  </si>
  <si>
    <t>2024-114-000066-5</t>
  </si>
  <si>
    <t>2024-01-25 16:18:53</t>
  </si>
  <si>
    <t>2024-114-000065-5</t>
  </si>
  <si>
    <t>2024-01-25 16:12:45</t>
  </si>
  <si>
    <t>2024-114-000064-5</t>
  </si>
  <si>
    <t>2024-01-25 16:09:17</t>
  </si>
  <si>
    <t>2024-114-000063-5</t>
  </si>
  <si>
    <t>2024-01-25 16:05:21</t>
  </si>
  <si>
    <t>CERTIFICDOS PARA FIRMA</t>
  </si>
  <si>
    <t>2024-114-000062-5</t>
  </si>
  <si>
    <t>2024-01-25 16:00:51</t>
  </si>
  <si>
    <t>2024-114-000061-5</t>
  </si>
  <si>
    <t>2024-01-25 15:54:25</t>
  </si>
  <si>
    <t>2024-114-000060-5</t>
  </si>
  <si>
    <t>2024-01-25 15:50:48</t>
  </si>
  <si>
    <t>2024-114-000059-5</t>
  </si>
  <si>
    <t>2024-01-25 15:47:17</t>
  </si>
  <si>
    <t>2024-114-000058-5</t>
  </si>
  <si>
    <t>2024-01-25 15:41:56</t>
  </si>
  <si>
    <t>DOCUMENTOS PARA FIRMA DE CERTIFICADOS</t>
  </si>
  <si>
    <t>2024-114-000057-5</t>
  </si>
  <si>
    <t>2024-01-25 15:37:40</t>
  </si>
  <si>
    <t>2024-114-000056-5</t>
  </si>
  <si>
    <t>2024-01-25 15:33:04</t>
  </si>
  <si>
    <t>DOCUEMNTOS PARA FIRMA CERTIFICADOS</t>
  </si>
  <si>
    <t>2024-114-000055-5</t>
  </si>
  <si>
    <t>2024-01-25 15:29:21</t>
  </si>
  <si>
    <t>2024-114-000054-5</t>
  </si>
  <si>
    <t>2024-01-25 15:25:33</t>
  </si>
  <si>
    <t>2024-114-000053-5</t>
  </si>
  <si>
    <t>2024-01-25 15:22:00</t>
  </si>
  <si>
    <t>ENTREGA DOCUMENTACIÓN PARA FIRMA DE CERTIFICADOS</t>
  </si>
  <si>
    <t>2024-114-000052-5</t>
  </si>
  <si>
    <t>2024-01-25 15:07:17</t>
  </si>
  <si>
    <t>CUERPO DE BOMBEROS VOLUNTARIOS DE PUERTO RICO - META  CONDE</t>
  </si>
  <si>
    <t>DOCUMENTOS PARA FIRMA DE CERTIFICADOS CURSO PARA FORMACIÓN DE BOMBEROS</t>
  </si>
  <si>
    <t>2024-114-000051-5</t>
  </si>
  <si>
    <t>2024-114-000050-5</t>
  </si>
  <si>
    <t>2024-01-25 14:54:47</t>
  </si>
  <si>
    <t>CUERPO DE BOMBEROS VOLUNTARIOS DE VILLAVICENCIO  WILLIAM ALVAREZ</t>
  </si>
  <si>
    <t>REMITE ACTA No. 22 CURSO INSPECTOR DE SEGURIDAD NIVEL BÁSICO CON REGISTRO No. 488-2023</t>
  </si>
  <si>
    <t>2024-114-000049-5</t>
  </si>
  <si>
    <t>2024-01-25 14:51:07</t>
  </si>
  <si>
    <t>REMITE ACTA No 30 CURSO PROCEDIMIENTOS OPERATIVOS NORMALIZADOS CON REGISTRO No 484-2023</t>
  </si>
  <si>
    <t>2024-114-000048-5</t>
  </si>
  <si>
    <t>2024-01-25 12:04:26</t>
  </si>
  <si>
    <t>REMITE ACTA No 18 CURSO INSPECTOR DE SEGURIDAD NIVEL BASICO CON REGISTRO No 487-2023</t>
  </si>
  <si>
    <t>2024-114-000047-5</t>
  </si>
  <si>
    <t>2024-01-25 11:59:08</t>
  </si>
  <si>
    <t>REMITE ACTA No 14 CURSO INSPECTOR DE SEGURIDAD NIVEL BÁSICO CON REGISTRO No. 486-2023</t>
  </si>
  <si>
    <t>2024-114-000046-5</t>
  </si>
  <si>
    <t>2024-01-25 11:55:26</t>
  </si>
  <si>
    <t>REMTIE ACTA No 19 CURSO PRIMEROS AUXILIOS PSICOLOGICO PAP-B CON REGSITRO No 480-2023</t>
  </si>
  <si>
    <t>2024-114-000045-5</t>
  </si>
  <si>
    <t>2024-01-25 11:51:19</t>
  </si>
  <si>
    <t>REMITE ACTA No 16 CURSO PRIMEROS AUXILIOS PSICOLOGICOS PAP-B CON REGISTRO No 479-2023</t>
  </si>
  <si>
    <t>2024-114-000044-5</t>
  </si>
  <si>
    <t>2024-01-25 11:46:08</t>
  </si>
  <si>
    <t>REMITE ACTA No 29 CURSO GESTIÓN Y ADMINISTRACIÓN DE CUERPOS DE BOMBEROS CON REGISTRO No 478-2023</t>
  </si>
  <si>
    <t>2024-114-000043-5</t>
  </si>
  <si>
    <t>2024-01-25 11:41:47</t>
  </si>
  <si>
    <t>REMITE ACTA No 25 CURSO GESTIÓN Y ADMINISTRACIÓN DE CUERPOS DE BOMBEROS DE VILLVICENCIO</t>
  </si>
  <si>
    <t>2024-114-000042-5</t>
  </si>
  <si>
    <t>2024-01-25 11:33:05</t>
  </si>
  <si>
    <t>REMITE ACTA No 21 CURSO GESTIÓN Y ADMINISTRACIÓN DE CUERPOS DE BOMBEROS Y CERTIFICADOS</t>
  </si>
  <si>
    <t>2024-114-000041-5</t>
  </si>
  <si>
    <t>2024-01-25 11:28:37</t>
  </si>
  <si>
    <t>REMITE ACTA No 17 CURSO GESTIÓN Y ADMINISTRACIÓN DE CUERPOS DE BOMBEROS  Y CERTIFICADOS</t>
  </si>
  <si>
    <t>2024-114-000040-5</t>
  </si>
  <si>
    <t>2024-01-25 11:23:14</t>
  </si>
  <si>
    <t>REMITE ACTA No 13 CURSO GESTIÓN Y ADMINISTRACIÓN DE CUERPOS DE BOMBEROS CON REGISTRO No 474-2023</t>
  </si>
  <si>
    <t>2024-114-000039-5</t>
  </si>
  <si>
    <t>2024-01-25 11:17:23</t>
  </si>
  <si>
    <t>REMITE ACTA No 31 CURSO SISTEMA COMANDO DE INCIDENTES BÁSICO PARA BOMBEROS CON REGISTRO No 473-2023</t>
  </si>
  <si>
    <t>2024-114-000038-5</t>
  </si>
  <si>
    <t>2024-01-25 11:12:32</t>
  </si>
  <si>
    <t>REMITE ACTA No 28 CURSO SISTEMA DE COMANDO DE INCIDENTES BÁSICO PARA BOMBEROS</t>
  </si>
  <si>
    <t>2024-114-000037-5</t>
  </si>
  <si>
    <t>2024-01-25 11:07:52</t>
  </si>
  <si>
    <t>REMITE ACTA No. 24 CURSO SISTEMA COMANDO DE INCIDENTES BÁSICO PARA BOMBEROS Y CERTIFICADOS</t>
  </si>
  <si>
    <t>2024-114-000036-5</t>
  </si>
  <si>
    <t>2024-01-25 11:03:36</t>
  </si>
  <si>
    <t>ACTA No 20 CURSO SISTEMA COMANDO INCIDENTES BÁSICO PARA BOMBEROS CON REGISTRO No . 470-2023</t>
  </si>
  <si>
    <t>2024-114-000035-5</t>
  </si>
  <si>
    <t>2024-01-25 10:59:28</t>
  </si>
  <si>
    <t>REMITE ACTA No 12 CURSO SISTEMA COMANDO INCIDENTES BASICO PARA BOMBEROS CON REGISTRO No. 468-2023</t>
  </si>
  <si>
    <t>2024-114-000034-5</t>
  </si>
  <si>
    <t>2024-01-25 10:54:37</t>
  </si>
  <si>
    <t>REMITE ACTA No 23 CURSO PROCEDIMIENTOS OPERATIVOS NORMALIZADOS CON REGISTRO No 481-2023</t>
  </si>
  <si>
    <t>2024-114-000033-5</t>
  </si>
  <si>
    <t>2024-01-25 10:50:24</t>
  </si>
  <si>
    <t>REMITE ACTA No. 26 CURSO PROCEDIMIENTOS OPERATIVOS NORMALIZADOS CON REGISTRO No. 482-2023</t>
  </si>
  <si>
    <t>2024-114-000032-5</t>
  </si>
  <si>
    <t>2024-01-25 10:45:23</t>
  </si>
  <si>
    <t>REMITE ACTA No. 32 CURSO PROCEDIMIENTOS OPERATIVOS NORMALIZADOS CON REGISTRO No. 485-2023</t>
  </si>
  <si>
    <t>2024-114-000031-5</t>
  </si>
  <si>
    <t>2024-01-25 10:04:15</t>
  </si>
  <si>
    <t>REMTIE ACTA No 27 CRUSO DE PROCEDIMIENTOS NORMALIZADOS CON REGISTRO No 483-2023</t>
  </si>
  <si>
    <t>2024-114-000030-5</t>
  </si>
  <si>
    <t>2024-01-25 09:58:00</t>
  </si>
  <si>
    <t>Remite Acta No. 001 Curso de Formación para Bomberos y 14 Certificados</t>
  </si>
  <si>
    <t>2024-114-000028-5</t>
  </si>
  <si>
    <t>2024-01-25 09:31:03</t>
  </si>
  <si>
    <t>EDGAR  MAURICIO GALVIS LUGO</t>
  </si>
  <si>
    <t>SOLICITUD</t>
  </si>
  <si>
    <t>2024-114-000027-5</t>
  </si>
  <si>
    <t>2024-01-25 09:26:41</t>
  </si>
  <si>
    <t>ALCALDIA DE VALLEDUPAR  ERNESTO OROZCO</t>
  </si>
  <si>
    <t>URGENTE----SOLICITUD DE CONCEPTO TECNICO CUERPO DE BOMBEROS</t>
  </si>
  <si>
    <t>2024-114-000024-5</t>
  </si>
  <si>
    <t>2024-01-25 09:05:57</t>
  </si>
  <si>
    <t>CUERPO DE BOMBEROS VOLUNTARIOS DE VILLAVICENCIO  Alvarez</t>
  </si>
  <si>
    <t>AJUSTE DE CRONOGRAMA CURSO ESCUELA VILLAVICENCIO</t>
  </si>
  <si>
    <t>2024-114-000023-5</t>
  </si>
  <si>
    <t>2024-01-25 09:00:16</t>
  </si>
  <si>
    <t>Raul Gordillo  --</t>
  </si>
  <si>
    <t>Documento de Julián Zapata</t>
  </si>
  <si>
    <t>2024-114-000022-5</t>
  </si>
  <si>
    <t>2024-01-25 08:58:42</t>
  </si>
  <si>
    <t>CUERPO DE BOMBEROS VOLUNTARIOS DEL ESPINAL  CAPITáN. CARLOS ALEJANDRO YEPES T. COMANDANTE - R/LEGA</t>
  </si>
  <si>
    <t>Fwd: SOLICITUD POSIBLE CONTRATACIÓN CON CUERPO DE BOMBEROS DEL MUNICIPIO DEL ESPINAL.</t>
  </si>
  <si>
    <t>2024-114-000021-5</t>
  </si>
  <si>
    <t>2024-01-25 08:56:00</t>
  </si>
  <si>
    <t>SECRETARIA DE PLANEACION ANSERMA</t>
  </si>
  <si>
    <t>Respuesta circular No. 20242110102391</t>
  </si>
  <si>
    <t>2024-114-000020-5</t>
  </si>
  <si>
    <t>2024-01-25 08:51:47</t>
  </si>
  <si>
    <t>CUERPO DE BOMBEROS VOLUNTARIOS DE BARCELONA  MILTON BUITRAGO</t>
  </si>
  <si>
    <t>oficio bomberos barcelona</t>
  </si>
  <si>
    <t>2024-114-000019-5</t>
  </si>
  <si>
    <t>2024-01-25 08:45:03</t>
  </si>
  <si>
    <t>ALCALDIA DE PIEDRAS</t>
  </si>
  <si>
    <t>Respuesta Oficio con Radicado DNBC No. 20242110102391</t>
  </si>
  <si>
    <t>2024-114-000018-5</t>
  </si>
  <si>
    <t>2024-01-25 08:39:29</t>
  </si>
  <si>
    <t>CUERPO DE BOMBEROS  VOLUNTARIOS  VIOTA</t>
  </si>
  <si>
    <t>documentacion curso de bomberos viota</t>
  </si>
  <si>
    <t>2024-114-000017-5</t>
  </si>
  <si>
    <t>2024-01-25 08:36:00</t>
  </si>
  <si>
    <t>CUERPO DE BOMBEROS VOLUNTARIOS DE VIOTA  HEIDY MUÑOZ</t>
  </si>
  <si>
    <t>documentación curso viota</t>
  </si>
  <si>
    <t>2024-114-000016-5</t>
  </si>
  <si>
    <t>2024-01-25 08:25:24</t>
  </si>
  <si>
    <t>CUERPO DE BOMBEROS VOLUNTARIOS DE GUAMO  sin información</t>
  </si>
  <si>
    <t>RV: SOLICITUD ESTUDIO HOJA DE VIDA PARA AVALES DE INSTRUCTOR</t>
  </si>
  <si>
    <t>2024-114-000015-5</t>
  </si>
  <si>
    <t>2024-01-25 08:22:37</t>
  </si>
  <si>
    <t>2024-114-000014-5</t>
  </si>
  <si>
    <t>2024-01-25 08:14:15</t>
  </si>
  <si>
    <t>SABINA  LOPEZ</t>
  </si>
  <si>
    <t>Re: Retiro SIGEP</t>
  </si>
  <si>
    <t>2024-114-000013-5</t>
  </si>
  <si>
    <t>2024-01-24 16:51:27</t>
  </si>
  <si>
    <t>CUERPO DE BOMBEROS VOLUNTARIOS LOS PATIOS  -- --</t>
  </si>
  <si>
    <t>peticion de informacion mesa tecnita matpel</t>
  </si>
  <si>
    <t>2024-114-000012-5</t>
  </si>
  <si>
    <t>2024-01-24 16:48:24</t>
  </si>
  <si>
    <t>CUERPO DE BOMBEROS VOLUNTARIOS DE YOPAL</t>
  </si>
  <si>
    <t>RESPUESTA RADICADO DNBC 20232130097421 - BOMBEROS YOPAL</t>
  </si>
  <si>
    <t>2024-114-000011-5</t>
  </si>
  <si>
    <t>2024-01-24 16:36:41</t>
  </si>
  <si>
    <t>CUERPO DE BOMBEROS VOLUNTARIOS ROZO - VALLE  sin información</t>
  </si>
  <si>
    <t>Solicitud de informacion y formatos</t>
  </si>
  <si>
    <t>2024-114-000010-5</t>
  </si>
  <si>
    <t>2024-01-24 16:32:47</t>
  </si>
  <si>
    <t>VICEMINSITERIO -- GENERAL --</t>
  </si>
  <si>
    <t>Traslado a solicitud: Hechos de corrupción al interior del CBVM</t>
  </si>
  <si>
    <t>2024-114-000009-5</t>
  </si>
  <si>
    <t>2024-01-24 16:30:10</t>
  </si>
  <si>
    <t>requimiento de revisión de documentación del curso de bomberos Viotá</t>
  </si>
  <si>
    <t>2024-114-000008-5</t>
  </si>
  <si>
    <t>2024-01-24 16:06:16</t>
  </si>
  <si>
    <t>ELIANA  -- MOLANO</t>
  </si>
  <si>
    <t>Derecho de peticion</t>
  </si>
  <si>
    <t>2024-114-000007-5</t>
  </si>
  <si>
    <t>2024-01-24 15:58:58</t>
  </si>
  <si>
    <t>Nur   Maria  Castro Aguirre</t>
  </si>
  <si>
    <t>Requerimiento. cordial saludo, en aras de continuar con el proceso de formación de nuestras unidades, me permito solictar a quien corresponda el regis...</t>
  </si>
  <si>
    <t>2024-114-000006-5</t>
  </si>
  <si>
    <t>2024-01-24 15:51:05</t>
  </si>
  <si>
    <t>DERECHO DE PETICION (1)-2(8).pdf</t>
  </si>
  <si>
    <t>2024-114-000006-2</t>
  </si>
  <si>
    <t>2024-01-24 14:51:21</t>
  </si>
  <si>
    <t>CUERPO DE BOMBEROS VOLUNTARIOS DE ORITO</t>
  </si>
  <si>
    <t>Fwd: Solicitud fortalecimiento</t>
  </si>
  <si>
    <t>ficha resumen para la presentación de proyectos firmada</t>
  </si>
  <si>
    <t>2024-114-000005-5</t>
  </si>
  <si>
    <t>2024-01-24 14:46:51</t>
  </si>
  <si>
    <t>ASISTENTE COMANDANTE BOMBEROS POPAYAN  -- --</t>
  </si>
  <si>
    <t>Fwd: SOLICITUD POLIZA SEGURO DE VIDA BOMBEROS</t>
  </si>
  <si>
    <t>2024-114-000004-5</t>
  </si>
  <si>
    <t>2024-01-24 14:31:14</t>
  </si>
  <si>
    <t>PROCURADURíA 1 DELEGADA CONTRATACIóN ESTATAL  MARIA RUBIANO</t>
  </si>
  <si>
    <t>Requerimiento Oficio P4DCE-0176 Expediente No. IUS E-2023-052609 / IUC-D-2023-2858983</t>
  </si>
  <si>
    <t>2024-114-000002-5</t>
  </si>
  <si>
    <t>2024-01-24 13:40:53</t>
  </si>
  <si>
    <t>ALCALDIA MUNICIPAL</t>
  </si>
  <si>
    <t>URGENTE SOLICITUD INTERVENCIÓN CVB CIMITARRA</t>
  </si>
  <si>
    <t>2024-114-000001-5</t>
  </si>
  <si>
    <t>2024-01-24 08:38:13</t>
  </si>
  <si>
    <t>SECRETARíA DISTRITAL DE MOVILIDAD  -- --</t>
  </si>
  <si>
    <t>Operaciones Recíprocas a 31 de diciembre 2023</t>
  </si>
  <si>
    <t>2024-114-000004-2</t>
  </si>
  <si>
    <t>2024-01-23 14:54:47</t>
  </si>
  <si>
    <t>CUERPO  Gallejas</t>
  </si>
  <si>
    <t>Fwd: Solicitud de registro para curso de formación para bombero</t>
  </si>
  <si>
    <t>2024-114-000002-2</t>
  </si>
  <si>
    <t>2024-01-23 10:12:38</t>
  </si>
  <si>
    <t>Remite Acta No. 001 Curso de Formación para Bomberos con registro No. 160-2023</t>
  </si>
  <si>
    <t>certificados</t>
  </si>
  <si>
    <t>2024-114-000001-2</t>
  </si>
  <si>
    <t>2024-01-23 09:17:24</t>
  </si>
  <si>
    <t>Remite Acta No. 27 Curso Procedimientos Operativos Normalizados con registro 483-2023</t>
  </si>
  <si>
    <t>2024-114-000200-5</t>
  </si>
  <si>
    <t>2024-01-31 17:39:41</t>
  </si>
  <si>
    <t>CUERPO DE BOMBEROS VOLUNTARIOS DE OBANDO  sin información</t>
  </si>
  <si>
    <t>PRESENTACIÓN CORRECIÓN 28 PUNTOS DE IVC</t>
  </si>
  <si>
    <t>2024-114-000199-5</t>
  </si>
  <si>
    <t>2024-01-31 16:52:34</t>
  </si>
  <si>
    <t>CUERPO DE BOMBEROS VOLUNTARIOS DE MOGOTES  sin información</t>
  </si>
  <si>
    <t>RV: Respuesta a su solicitud dese el Cuerpo de Bomberos Voluntarios de Mogotes Santander</t>
  </si>
  <si>
    <t>2024-114-000198-5</t>
  </si>
  <si>
    <t>2024-01-31 16:49:43</t>
  </si>
  <si>
    <t>CUERPO DE BOMBEROS VOLUNTARIOS DE PRADO - TOLIMA  sin información</t>
  </si>
  <si>
    <t>RV: Envio de circulares y solicitud respetuosa</t>
  </si>
  <si>
    <t>2024-114-000197-5</t>
  </si>
  <si>
    <t>2024-01-31 15:10:52</t>
  </si>
  <si>
    <t>EMPRESA INMOBILIARIA Y DE SERVICIOS LOGìSTICOS DE CUNDINAMARCA  -- --</t>
  </si>
  <si>
    <t>SOLICITUS DE PRORROGA A LA ADICION CI-178-2021</t>
  </si>
  <si>
    <t>2024-114-000196-5</t>
  </si>
  <si>
    <t>2024-01-31 14:47:31</t>
  </si>
  <si>
    <t>RAFAEL ALIRIO GARZON  GUERRERO</t>
  </si>
  <si>
    <t>solicitud certificado unidad activas en RUE</t>
  </si>
  <si>
    <t>2024-114-000195-5</t>
  </si>
  <si>
    <t>2024-01-31 13:58:31</t>
  </si>
  <si>
    <t>GESTION DEL RIESGO CUNDINAMARCA  sin información</t>
  </si>
  <si>
    <t>Oficio 2024EE01536 - Solicitud de inclusión Cuerpos de Bomberos beneficiados</t>
  </si>
  <si>
    <t>2024-114-000194-5</t>
  </si>
  <si>
    <t>2024-01-31 11:08:56</t>
  </si>
  <si>
    <t>ANGELICA XIOMARA -- --</t>
  </si>
  <si>
    <t>RV: Envío de circulares y solicitud respetuosa</t>
  </si>
  <si>
    <t>2024-114-000193-5</t>
  </si>
  <si>
    <t>2024-01-31 10:54:33</t>
  </si>
  <si>
    <t>SOLICITUD CERTIFICADO DE IDONEIDAD Y CUMPLIMIENTO BOMBEROS POPAYÁ</t>
  </si>
  <si>
    <t>2024-114-000192-5</t>
  </si>
  <si>
    <t>2024-01-31 09:51:07</t>
  </si>
  <si>
    <t>JOSE ANTONIO  JIMENEZ</t>
  </si>
  <si>
    <t>Fw: INVESTIGACION SOBRE OFICIALES CUERPO DE BOMBEROS VOLUNTARIOS DE MONIQUIRA</t>
  </si>
  <si>
    <t>2024-114-000191-5</t>
  </si>
  <si>
    <t>2024-01-31 09:03:41</t>
  </si>
  <si>
    <t>CUERPO DE BOMBEROS VOLUNTARIOS DE MARMATO  JORGE HERNANDO GALLEGO</t>
  </si>
  <si>
    <t>VEHICULOS FUERA DE SERVICIO - ALERTA</t>
  </si>
  <si>
    <t>2024-114-000190-5</t>
  </si>
  <si>
    <t>2024-01-31 08:55:34</t>
  </si>
  <si>
    <t>ALCALDIA MUNICIPAL SANTUARIO  JOSE IGNACIO OJEDA MONTOYA RISARALDA</t>
  </si>
  <si>
    <t>Respuesta a Circular Dirección Nacional de Bomberos</t>
  </si>
  <si>
    <t>2024-114-000189-5</t>
  </si>
  <si>
    <t>2024-01-31 08:52:57</t>
  </si>
  <si>
    <t>CUERPO DE BOMBEROS VOLUNTARIOS DE ITAGUÍ  sin información</t>
  </si>
  <si>
    <t>SOLICITUD REGISTRO CFB 2024-01 BOMBEROS ITAGUI</t>
  </si>
  <si>
    <t>2024-114-000188-5</t>
  </si>
  <si>
    <t>2024-01-30 16:36:52</t>
  </si>
  <si>
    <t>ALCALDIA MUNICIPAL DE POLONUEVO   --</t>
  </si>
  <si>
    <t>PROYECTO FORTALECIMIENTO DE LA INFRAESTRUCTURA FISICA DE LOS CUERPOS DE BOMBEROS EN COLOMBIA</t>
  </si>
  <si>
    <t>2024-114-000187-5</t>
  </si>
  <si>
    <t>2024-01-30 16:29:25</t>
  </si>
  <si>
    <t>CUERPO DE BOMBEROS VOLUNTARIOS UTICA  sin información</t>
  </si>
  <si>
    <t>PROYECTO ADQUSICIÓN DE MAQUINA DE CISTERNA</t>
  </si>
  <si>
    <t>2024-114-000184-5</t>
  </si>
  <si>
    <t>2024-01-30 15:25:06</t>
  </si>
  <si>
    <t>WILSON  -- --</t>
  </si>
  <si>
    <t>Consulta – orientación – información respuesta rad 20232110092091</t>
  </si>
  <si>
    <t>2024-114-000182-5</t>
  </si>
  <si>
    <t>2024-01-30 14:58:32</t>
  </si>
  <si>
    <t>MARCELA   REYES</t>
  </si>
  <si>
    <t>Solicitud Certificado Laboral_CPS No. 191</t>
  </si>
  <si>
    <t>2024-114-000180-5</t>
  </si>
  <si>
    <t>2024-01-30 14:46:23</t>
  </si>
  <si>
    <t>INFOTIC S.A.  --</t>
  </si>
  <si>
    <t>FACTURA No. FVE-1279</t>
  </si>
  <si>
    <t>2024-114-000179-5</t>
  </si>
  <si>
    <t>2024-01-30 14:40:48</t>
  </si>
  <si>
    <t>FACTURA DE VENTA No FVE-1280</t>
  </si>
  <si>
    <t>2024-114-000178-5</t>
  </si>
  <si>
    <t>2024-01-30 14:34:20</t>
  </si>
  <si>
    <t>EDGARDO -- MANDON ARENAS</t>
  </si>
  <si>
    <t>SOLICITUD DE CERTIFICACIÓN LABORAL</t>
  </si>
  <si>
    <t>2024-114-000177-5</t>
  </si>
  <si>
    <t>2024-01-30 12:15:39</t>
  </si>
  <si>
    <t>MINISTERIO DEL INTERIOR  sin información</t>
  </si>
  <si>
    <t>ControlDoc-Correspondencia: Se le ha asignado un(a) nuevo(a) Documento: 272413 (2024-2-004044-002693)</t>
  </si>
  <si>
    <t>2024-114-000176-5</t>
  </si>
  <si>
    <t>2024-01-30 12:07:29</t>
  </si>
  <si>
    <t>SECRETARIA DEL INTERIOR NORTE DE SANTANDER  sin información</t>
  </si>
  <si>
    <t>SOLICITUD DE APOYO EN DOTACION PARA LOS CUERPOS DE BOMBEROS VOLUNTARIOS DE NORTE DE SANTANDER</t>
  </si>
  <si>
    <t>2024-114-000175-5</t>
  </si>
  <si>
    <t>2024-01-30 12:04:35</t>
  </si>
  <si>
    <t>PROYECTO MAQUINA CISTERNA - MUNICIPIO DE CONSACA - DEPARTAMENTO DE NARIÑO</t>
  </si>
  <si>
    <t>2024-114-000174-5</t>
  </si>
  <si>
    <t>2024-01-30 11:58:00</t>
  </si>
  <si>
    <t>ALCALDIA MUNICIPAL DE GUACHETA  -- --</t>
  </si>
  <si>
    <t>Respuesta Radicado con Numero Interno 0069. CONTRATO PRESTACION DEL SERVICIO PUBLICO ESENCIAL</t>
  </si>
  <si>
    <t>2024-114-000173-5</t>
  </si>
  <si>
    <t>2024-01-30 11:54:02</t>
  </si>
  <si>
    <t>BRIGIDO  -- --</t>
  </si>
  <si>
    <t>CONSTITUCIÓN DE RENUENCIA</t>
  </si>
  <si>
    <t>2024-114-000172-5</t>
  </si>
  <si>
    <t>2024-01-30 11:52:35</t>
  </si>
  <si>
    <t>COMANDO  -- --</t>
  </si>
  <si>
    <t>Certificaciones de Contrataciones Con DNBC de cumplimiento.</t>
  </si>
  <si>
    <t>2024-114-000171-5</t>
  </si>
  <si>
    <t>2024-01-30 11:45:28</t>
  </si>
  <si>
    <t>CUERPO DE BOMBEROS VOLUNTARIOS DE SANTA MARTA  Fabian Andrés Ramírez Ferrer capacitacionesbomberos2016@gmail.com</t>
  </si>
  <si>
    <t>SOLICITUD DEREGISTRO CURSO INSPECTOR DE SEGURIDAD NIVEL BASICO</t>
  </si>
  <si>
    <t>2024-114-000170-5</t>
  </si>
  <si>
    <t>2024-01-30 11:38:35</t>
  </si>
  <si>
    <t>CUERPO DE BOMBEROS VOLUNTARIOS DE BUENAVENTURA  --</t>
  </si>
  <si>
    <t>Solicitud Registro Curso Formacion Bombero Basico</t>
  </si>
  <si>
    <t>2024-114-000169-5</t>
  </si>
  <si>
    <t>2024-01-30 11:27:22</t>
  </si>
  <si>
    <t>ROBERT MARTINEZ BERMUDEZ</t>
  </si>
  <si>
    <t>Re: Inquietud CURSO DRONES</t>
  </si>
  <si>
    <t>2024-114-000168-5</t>
  </si>
  <si>
    <t>2024-01-30 11:08:29</t>
  </si>
  <si>
    <t>VANESA MORAN  --</t>
  </si>
  <si>
    <t>Solicitud de directorio departamental y municipal</t>
  </si>
  <si>
    <t>2024-114-000167-5</t>
  </si>
  <si>
    <t>2024-01-30 10:46:08</t>
  </si>
  <si>
    <t>FREDDY HERNAN -- --</t>
  </si>
  <si>
    <t>Solicitud Certificado contratos</t>
  </si>
  <si>
    <t>2024-114-000166-5</t>
  </si>
  <si>
    <t>2024-01-30 10:42:50</t>
  </si>
  <si>
    <t>LIBARDO CURE  --</t>
  </si>
  <si>
    <t>notificacion</t>
  </si>
  <si>
    <t>2024-114-000165-5</t>
  </si>
  <si>
    <t>2024-01-30 10:39:21</t>
  </si>
  <si>
    <t>CUERPO DE BOMBEROS VOLUNTARIOS SOLEDAD ATLANTICO  -- --</t>
  </si>
  <si>
    <t>NOTIFICANDO FALTA DE RECURSOS BOMBEROS SOLEDAD CESE DE ACTIVIDADES</t>
  </si>
  <si>
    <t>2024-114-000164-5</t>
  </si>
  <si>
    <t>2024-01-30 10:36:50</t>
  </si>
  <si>
    <t>CUERPO DE BOMBEROS VOLUNTARIOS DE ARMENIA QUINDIO  JORGE URREA</t>
  </si>
  <si>
    <t>Rv: Nueva Fecha Curso Inspector de seguridad</t>
  </si>
  <si>
    <t>2024-114-000163-5</t>
  </si>
  <si>
    <t>2024-01-30 10:26:42</t>
  </si>
  <si>
    <t>ORGANIZACIÓN TERPEL S.A.  MARYLUZ VELOZA</t>
  </si>
  <si>
    <t>FACTURA No AR9019247806 GASOLINA CORRIENTE</t>
  </si>
  <si>
    <t>2024-114-000162-5</t>
  </si>
  <si>
    <t>2024-01-30 10:22:46</t>
  </si>
  <si>
    <t>ALEXANDER  ROA --</t>
  </si>
  <si>
    <t>Vencimiento de cursos tácticos para ascenso</t>
  </si>
  <si>
    <t>2024-114-000161-5</t>
  </si>
  <si>
    <t>2024-01-30 10:17:38</t>
  </si>
  <si>
    <t>SECRETARIA GENERAL Y DE GOBIERNO DE YARUMAL - ANTIOQUIA  -- --</t>
  </si>
  <si>
    <t>Consulta sobre funciones y acompañamiento cuerpo de bomberos</t>
  </si>
  <si>
    <t>Firma física - Activo</t>
  </si>
  <si>
    <t>2024-114-000160-5</t>
  </si>
  <si>
    <t>2024-01-30 10:14:28</t>
  </si>
  <si>
    <t>CUERPO DE BOMBEROS VOLUNTARIOS DE PUERTO CARREÑO  --</t>
  </si>
  <si>
    <t>Radicación de proyectos</t>
  </si>
  <si>
    <t>2024-114-000159-5</t>
  </si>
  <si>
    <t>2024-01-30 10:10:50</t>
  </si>
  <si>
    <t>DELEGACION DEPARTAMENTAL DE BOMBEROS CUNDINAMARCA  sin información</t>
  </si>
  <si>
    <t>PLAN DE FORTALECIMIENTO BOMBEROS CUNDINAMARCA 2024</t>
  </si>
  <si>
    <t>2024-114-000158-5</t>
  </si>
  <si>
    <t>2024-01-30 10:08:13</t>
  </si>
  <si>
    <t>COMUNICACIóN PRESIDENCIA DE LA REPúBLICA  -- --</t>
  </si>
  <si>
    <t>Presenta renuncia al cargo de Director Nacional de Bomberos de Colombia, a partir de cuándo se estime pertinente EXT24-00011957 - 30 enero 2024 Respue...</t>
  </si>
  <si>
    <t>2024-114-000157-5</t>
  </si>
  <si>
    <t>2024-01-30 09:50:19</t>
  </si>
  <si>
    <t>FACTURA No.  AR9019244285 GASOLINA CORRIENTE</t>
  </si>
  <si>
    <t>2024-114-000156-5</t>
  </si>
  <si>
    <t>2024-01-30 09:41:23</t>
  </si>
  <si>
    <t>SOLICITUD DE INFORMACIÓN DEL CUERPO DE BOMBEROS VOLUNTARIOS DE RIONEGRO-SANTANDER. N°110-28-01-46</t>
  </si>
  <si>
    <t>2024-114-000155-5</t>
  </si>
  <si>
    <t>2024-01-30 09:38:09</t>
  </si>
  <si>
    <t>ALCALDIA MUNICIPAL DE APIA  JUAN CAMILO PAREJA</t>
  </si>
  <si>
    <t>Respuesta, radicado DNBC nro. 2042110102391, circular - con el asunto: Cumplimiento responsabilidades ley 1575 del 2012- Fortalecimiento y contratació...</t>
  </si>
  <si>
    <t>2024-114-000154-5</t>
  </si>
  <si>
    <t>2024-01-30 09:27:00</t>
  </si>
  <si>
    <t>Secretario de Vivienda, Saneamiento Básico y Obras Publicas  --</t>
  </si>
  <si>
    <t>RESPUESTA CIRCULAR - TRAMITE PENDIENTE PARA LA EXPEDICION CERTIFICADO DE CUMPLIMIENTO PARA LOS CUERPOS DE BOMBEROS DEL PAIS - RADICADO N° 202421101024...</t>
  </si>
  <si>
    <t>2024-114-000153-5</t>
  </si>
  <si>
    <t>2024-01-30 09:14:22</t>
  </si>
  <si>
    <t>JOSE MANUEL PUENTES</t>
  </si>
  <si>
    <t>Fwd: solicitud informacion</t>
  </si>
  <si>
    <t>2024-114-000152-5</t>
  </si>
  <si>
    <t>2024-01-30 09:07:24</t>
  </si>
  <si>
    <t>GOBERNACION ATLANTICO  SECRETARIA INTERIOR</t>
  </si>
  <si>
    <t>RESPUESTA COORDINADOR EJECUTIVO</t>
  </si>
  <si>
    <t>2024-114-000151-5</t>
  </si>
  <si>
    <t>2024-01-29 16:45:20</t>
  </si>
  <si>
    <t>UNIDAD NACIONAL PARA LA GESTION DELRIESGO DE DESASTRES  --</t>
  </si>
  <si>
    <t>TRASLADO TUTELA PARA BOMBEROS</t>
  </si>
  <si>
    <t>2024-114-000150-5</t>
  </si>
  <si>
    <t>2024-01-29 16:41:50</t>
  </si>
  <si>
    <t>roberto martinez --</t>
  </si>
  <si>
    <t>Inquietud curso de manejo de aeronaves no tripuladas "drones"</t>
  </si>
  <si>
    <t>2024-114-000149-5</t>
  </si>
  <si>
    <t>2024-01-29 16:38:05</t>
  </si>
  <si>
    <t>JHONATHAN VASQUEZ --</t>
  </si>
  <si>
    <t>Consulta de documentación venezolana</t>
  </si>
  <si>
    <t>2024-114-000148-5</t>
  </si>
  <si>
    <t>2024-01-29 16:34:29</t>
  </si>
  <si>
    <t>ALCALDIA MUNICIPAL DE PASCA  --</t>
  </si>
  <si>
    <t>Respuesta al cumplimiento responsabilidades ley 1575 de 2012 de referencia 20242110102391.</t>
  </si>
  <si>
    <t>2024-114-000147-5</t>
  </si>
  <si>
    <t>2024-01-29 16:31:38</t>
  </si>
  <si>
    <t>SOLIRIS  -- --</t>
  </si>
  <si>
    <t>Solicitud de información sobre la presentación de proyectos de construcción de estaciones de bomberos</t>
  </si>
  <si>
    <t>2024-114-000123-5</t>
  </si>
  <si>
    <t>2024-01-29 11:09:18</t>
  </si>
  <si>
    <t>GESTION DEL RIESGO --</t>
  </si>
  <si>
    <t>Solicitud de concepto</t>
  </si>
  <si>
    <t>2024-114-000118-5</t>
  </si>
  <si>
    <t>2024-01-29 10:38:47</t>
  </si>
  <si>
    <t>CUERPO DE BOMBEROS VOLUNTARIOS DE URIBIA - LA GUAJIRA  -- --</t>
  </si>
  <si>
    <t>NORMALIZACIÓN DE VEHÍCULOS DONADOS POR LA COMUNIDAD INTERNACIONAL BAJO LA RESOLUCIÓN COMPILATORIA EN MATERIA DE TRÁNSITO 45295 DE AÑO 2022 2023</t>
  </si>
  <si>
    <t>2024-114-000117-5</t>
  </si>
  <si>
    <t>2024-01-29 10:37:00</t>
  </si>
  <si>
    <t>SOLICITUD ACOMPAÑAMIENTO SESION EXTRAORDINARIA DE LA JUNTA NACIONAL DE BOMBEROS</t>
  </si>
  <si>
    <t>2024-114-000113-5</t>
  </si>
  <si>
    <t>2024-01-29 10:12:50</t>
  </si>
  <si>
    <t>ESCUELA DE CAPACITCION CUERPO DE BOMBEROS VOLUNTARIOS DE CUCUTA  --</t>
  </si>
  <si>
    <t>Anexo requisito faltante al Radicado DNBC 20231140253172, fechas de realización de los cursos</t>
  </si>
  <si>
    <t>2024-114-000111-5</t>
  </si>
  <si>
    <t>2024-01-29 10:00:21</t>
  </si>
  <si>
    <t>Help.NGO  --</t>
  </si>
  <si>
    <t>Assistance Offer from Help.NGO for Wildfire Emergency Response</t>
  </si>
  <si>
    <t>sugerencia</t>
  </si>
  <si>
    <t>2024-114-000107-5</t>
  </si>
  <si>
    <t>2024-01-29 09:29:01</t>
  </si>
  <si>
    <t>Jhon Alejandro Duque Quintero  --</t>
  </si>
  <si>
    <t>Solicitud de información sobre mi estado de RUE</t>
  </si>
  <si>
    <t>2024-114-000103-5</t>
  </si>
  <si>
    <t>2024-01-26 16:23:26</t>
  </si>
  <si>
    <t>CUERPO DE BOMBEROS VOLUNTARIOS DE CHOCONTA</t>
  </si>
  <si>
    <t>SOPORTES CURSO DE FORMACION PARA BOMBEROS</t>
  </si>
  <si>
    <t>CUERPO DE BOMBEROS VOLUNTARIOS SANTA ROSA DE OSOS  Julián David Gómez Mesa</t>
  </si>
  <si>
    <t>CAC: solicitud de registro del Curso Formación para Bombero Básica para el Cuerpo de Bomberos Voluntarios de Santa Rosa de Osos</t>
  </si>
  <si>
    <t>JUAN CARLOS GAMBOA PARDO  -- --</t>
  </si>
  <si>
    <t>CAC: Denuncia formal – Hechos de corrupción al interior del CBVM.
 Solicitud de verificación del procedimiento y garantías durante la elección de dign...</t>
  </si>
  <si>
    <t>petición interés particular</t>
  </si>
  <si>
    <t>CUERPO DE BOMBEROS VOLUNTARIOS DE VILLAMARIA  CALDAS</t>
  </si>
  <si>
    <t>CAC: Solicita Curso Primeros Auxilios Psicológicos para Bomberos.</t>
  </si>
  <si>
    <t>CUERPO DE BOMBEROS VOLUNTARIOS DE FLORIDA - VALLE  sin información</t>
  </si>
  <si>
    <t>CAC: Solicita Registro para Curso de Formación de Bomberos</t>
  </si>
  <si>
    <t>2024-114-000029-5</t>
  </si>
  <si>
    <t>2024-01-25 09:45:10</t>
  </si>
  <si>
    <t>CUERPO -- BOMBEROS --</t>
  </si>
  <si>
    <t>PETICIÓN INFORMACIÓN</t>
  </si>
  <si>
    <t>2024-114-000026-5</t>
  </si>
  <si>
    <t>2024-01-25 09:23:02</t>
  </si>
  <si>
    <t>JUAN MANUEL CASTRO</t>
  </si>
  <si>
    <t>Denuncia</t>
  </si>
  <si>
    <t>2024-114-000025-5</t>
  </si>
  <si>
    <t>2024-01-25 09:07:57</t>
  </si>
  <si>
    <t>JOHANA VANESA -- --</t>
  </si>
  <si>
    <t>Solicitud certificado contrato</t>
  </si>
  <si>
    <t>2024-114-000008-2</t>
  </si>
  <si>
    <t>2024-01-24 16:59:19</t>
  </si>
  <si>
    <t>CUERPO DE BOMBEROS VOLUNTARIOS DE ANGELOPOLOS</t>
  </si>
  <si>
    <t>Respuesta Direccion Nacional de Bomberos</t>
  </si>
  <si>
    <t>respuesta</t>
  </si>
  <si>
    <t>2024-114-000007-2</t>
  </si>
  <si>
    <t>2024-01-24 14:59:54</t>
  </si>
  <si>
    <t>CUERPO DE BOMBEROS PÁRAMO  PÁRAMO --</t>
  </si>
  <si>
    <t>Respuesta a contrapropuesta presentada por la Alcaldía</t>
  </si>
  <si>
    <t>actas</t>
  </si>
  <si>
    <t>2024-114-000003-5</t>
  </si>
  <si>
    <t>2024-01-24 13:59:28</t>
  </si>
  <si>
    <t>JUZGADO 62 ADMINISTRATIVO CIRCUITO JUDICIAL DE BOGOTÁ SECCIÓN TERCERA  -- --</t>
  </si>
  <si>
    <t>CUMPLIMIENTO AUTO 13 DE DICIEMBRE 2023 - EXPEDIENTE 110013343 062 2023 00329 00</t>
  </si>
  <si>
    <t>2024-114-000005-2</t>
  </si>
  <si>
    <t>2024-01-24 13:49:58</t>
  </si>
  <si>
    <t>Prueba gestión ti</t>
  </si>
  <si>
    <t>2024-900-000003-2</t>
  </si>
  <si>
    <t>2024-01-23 11:48:54</t>
  </si>
  <si>
    <t>Soporte Skinatech</t>
  </si>
  <si>
    <t>radicacion de pruebas</t>
  </si>
  <si>
    <t>2024-01-19 16:17:47</t>
  </si>
  <si>
    <t>ALCALDIA MUNICIPAL DE ANSERMANUEVO</t>
  </si>
  <si>
    <t>CAC: Remite documento por competencia, la queja allegada contra el señor Carlos Alberto Castrillón, en calidad de Representante  Legal del Cuerpo Ofic...</t>
  </si>
  <si>
    <t>2024-01-19 16:11:10</t>
  </si>
  <si>
    <t>JULIO CESAR -- --</t>
  </si>
  <si>
    <t>CAC: Solicita concepto calidad bomberil y rango del St Julio Cesar Ramírez Valencia</t>
  </si>
  <si>
    <t>petición de consulta</t>
  </si>
  <si>
    <t>2024-01-19 16:05:00</t>
  </si>
  <si>
    <t>ALCALDIA  sin información POPAYAN</t>
  </si>
  <si>
    <t>CAC: Remite respuesta al radicado DNBC No. 20242110102391.</t>
  </si>
  <si>
    <t>informes</t>
  </si>
  <si>
    <t>2024-01-19 16:00:39</t>
  </si>
  <si>
    <t>ACADEMIA NACIONAL DE LOS BOMBEROS DE COLOMBIA (ANBC) BENEMéRITO CUERPO DE BOMBEROS VOLUNTARIOS DE CALI  sin información</t>
  </si>
  <si>
    <t>CAC: Remite soportes del  Curso Formación para Bomberos con registro DNBC No. 526-2023</t>
  </si>
  <si>
    <t>no definido</t>
  </si>
  <si>
    <t>2024-01-19 15:56:39</t>
  </si>
  <si>
    <t>CAC: Remite soportes Curso Tácticas en el Combate de Incendios - Control de Incendios en Recintos Cerrados con Registro DNBC No. 533-2023</t>
  </si>
  <si>
    <t>2024-01-19 15:51:52</t>
  </si>
  <si>
    <t>CUERPO DE BOMBEROS VOLUNTARIOS DE ENVIGADO  sin información</t>
  </si>
  <si>
    <t>CAC: SOLICITA AVAL PARA CURSO DE FORMACIÓN BOMBEROS</t>
  </si>
  <si>
    <t>2024-01-19 15:42:18</t>
  </si>
  <si>
    <t>ESCUELA NACIONAL DE BOMBEROS VALLEDUPAR  -- --</t>
  </si>
  <si>
    <t>CAC: Solicita aval para curso de formación para bomberos 2024.</t>
  </si>
  <si>
    <t>2024-01-19 15:22:30</t>
  </si>
  <si>
    <t>CUERPO DE BOMBEROS VOLUNTARIOS DE SAN VICENTE DEL CAGUAN - CAQUETA  -- --</t>
  </si>
  <si>
    <t>CAC: Solicita curso Sistema Comando Incidentes</t>
  </si>
  <si>
    <t>2024-01-19 14:53:24</t>
  </si>
  <si>
    <t>CUERPO DE BOMBEROS VOLUNTARIOS DE CHINCHINA  sin información</t>
  </si>
  <si>
    <t>SM: Acta No. 08 Curso Gestión y Administración de Cuerpos de Bomberos con registro No. 439-2023</t>
  </si>
  <si>
    <t>2024-01-19 14:49:34</t>
  </si>
  <si>
    <t>SM: Acta No. 08 Curso Gestión y Administración de Cuerpos de Bomberos con registro No. 438-2023</t>
  </si>
  <si>
    <t>2024-01-19 14:45:08</t>
  </si>
  <si>
    <t>SM: Acta No. 15 Curso Gestión y Administración de Cuerpos de Bomberos registro No. 440-2023</t>
  </si>
  <si>
    <t>2024-01-19 14:40:03</t>
  </si>
  <si>
    <t>SM: Acta No.15 Curso Gestión y Administración de Cuerpos de Bomberos con registro No. 441-2023</t>
  </si>
  <si>
    <t>2024-01-19 14:31:49</t>
  </si>
  <si>
    <t>SM: Acta No. 22 Curso Gestión y Administración de Cuerpos de bomberos con registro No. 442-2023</t>
  </si>
  <si>
    <t>2024-01-19 12:16:44</t>
  </si>
  <si>
    <t>SM: Acta No. 03 Curso Procedimientos operativos Normalizados con registro No. 489-2023</t>
  </si>
  <si>
    <t>2024-01-19 12:13:50</t>
  </si>
  <si>
    <t>SM: Acta No. 10 Curso Procedimientos Operativos Normalizados con registro No. 490-2023</t>
  </si>
  <si>
    <t>2024-01-19 12:10:58</t>
  </si>
  <si>
    <t>SM: Acta No. 17 Curso Procedimientos Operativos Normalizados con registro No. 492-2023</t>
  </si>
  <si>
    <t>2024-01-19 12:07:16</t>
  </si>
  <si>
    <t>SM: Acta No. 10 Curso Procedimientos Normalizados con registro No. 494-2023</t>
  </si>
  <si>
    <t>2024-01-19 12:04:25</t>
  </si>
  <si>
    <t>SM: Acta No. 17 Curso Procedimientos Operativos Normalizados con registro No. 496-2023</t>
  </si>
  <si>
    <t>2024-01-19 11:59:56</t>
  </si>
  <si>
    <t>SM: Acta No. 10 Curso Sistema Comando incidentes Básico para Bomberos con registro No. 420-2023</t>
  </si>
  <si>
    <t>2024-01-19 11:55:10</t>
  </si>
  <si>
    <t>SM: Acta No. 09 Curso Sistema Comando de Incidentes Básico para Bomberos con registro No. 419-2023.</t>
  </si>
  <si>
    <t>2024-01-19 11:50:07</t>
  </si>
  <si>
    <t>SM: Acta No. 10 Curso Primeros Auxilios Psicológicos para Bomberos con registro No. 445-2023</t>
  </si>
  <si>
    <t>2024-01-19 11:44:13</t>
  </si>
  <si>
    <t>SM: Acta No. 03 Curso Primeros Auxilios Psicológicos para Bomberos con registro No. 444-2023</t>
  </si>
  <si>
    <t>2024-01-19 11:40:01</t>
  </si>
  <si>
    <t>SM: Acta No. 14 Curso Inspector de Seguridad Nivel Básico con registro 495-2023.</t>
  </si>
  <si>
    <t>2024-01-19 11:36:40</t>
  </si>
  <si>
    <t>SM; Acta No. 21 Curso Inspector de Seguridad Nivel Básico con registro 493-2023</t>
  </si>
  <si>
    <t>2024-01-19 11:33:28</t>
  </si>
  <si>
    <t>SM: Acta No. 14 Curso Inspector de Seguridad Nivel Básico con registro No. 491 -2023</t>
  </si>
  <si>
    <t>2024-01-19 11:27:24</t>
  </si>
  <si>
    <t>SM: Acta No. 11 Curso Ataque ofensivo de Incendios - Técnicas Avanzadas de Ventilación con registro No. 338-2023</t>
  </si>
  <si>
    <t>2024-01-19 11:23:59</t>
  </si>
  <si>
    <t>SM: Acta No. 18 Curso Ataque Ofensivo de Incendios - Técnicas Avanzadas de Ventilación con registro No. 339-2023</t>
  </si>
  <si>
    <t>2024-01-19 11:19:16</t>
  </si>
  <si>
    <t>RD: Acta No. 25 Curso Ataque ofensivo de Incendios - Técnicas Avanzadas de Ventilación con registro No. 440-2023</t>
  </si>
  <si>
    <t>2024-01-19 11:14:57</t>
  </si>
  <si>
    <t>SM: ACTA No. 02 Curso de Ataque Ofensivo de Incendios - Técnicas Avanzadas de Ventilación con registro No. 441-2023.</t>
  </si>
  <si>
    <t>2024-01-19 10:37:33</t>
  </si>
  <si>
    <t>CAC: Remite hojas de vida de CT. Carlos Alejandro Yepes Tovar y el
 Subteniente Rafael Ricardo Bermúdez Buitrago para solicitar avales para instructor...</t>
  </si>
  <si>
    <t>2024-01-19 10:33:56</t>
  </si>
  <si>
    <t>BENEMÉRITO CUERPO DE BOMBEROS CANDELARIA - VALLE</t>
  </si>
  <si>
    <t>CAC: Solicita aval instructor para la Subteniente Yesenia Mejía.</t>
  </si>
  <si>
    <t>2024-01-19 10:30:10</t>
  </si>
  <si>
    <t>ALCALDIA  GONZALEZ --</t>
  </si>
  <si>
    <t>CAC: Remite oficio informando que el municipio no cuenta con Cuerpo de Bomberos.</t>
  </si>
  <si>
    <t>2024-01-19 10:30:08</t>
  </si>
  <si>
    <t>2024-01-19 10:20:56</t>
  </si>
  <si>
    <t>sin remitente  orfeo</t>
  </si>
  <si>
    <t>CAC: Remite respuesta a la circular referente al cumplimiento ley 1575 de 2012.</t>
  </si>
  <si>
    <t>2024-01-19 10:14:25</t>
  </si>
  <si>
    <t>CUERPO DE BOMBEROS EL CERRITO - VALLE DEL CAUCA</t>
  </si>
  <si>
    <t>CAC: Envía hoja de vida del Capitán Arbey Hernán Trujillo Méndez.</t>
  </si>
  <si>
    <t>2024-01-19 09:53:59</t>
  </si>
  <si>
    <t>CUERPO DE BOMBEROS VOLUNTARIOS FLORIDABLANCA  sin información</t>
  </si>
  <si>
    <t>CAC: Respuesta a la circular referente a la contratación para la prestación del servicio público esencial.</t>
  </si>
  <si>
    <t>2024-01-19 09:49:05</t>
  </si>
  <si>
    <t>PRESIDENCIA DE LA REPUBLICA  LUIS FERNANDO  CALDERON</t>
  </si>
  <si>
    <t>CAC: Traslado comunicación suscrita por el señor ELBER ANDRES BENAVIDES para solicitud de construcción de la estación de bomberos y creación de la esc...</t>
  </si>
  <si>
    <t>2024-01-19 09:41:08</t>
  </si>
  <si>
    <t>CAC: Solicitud información y validación hoja de vida St Julio Cesar Ramírez Valencia</t>
  </si>
  <si>
    <t>2024-01-19 09:31:16</t>
  </si>
  <si>
    <t>USUARIO  ANONIMO</t>
  </si>
  <si>
    <t>CAC: Derecho de petición solicitando información acerca de la expedición de un documento CERTIFICADO DE SISTEMAS DE SEGURIDAD HUMANA Y PROTECCIÓN CONT...</t>
  </si>
  <si>
    <t>VEEDURIA CIUDADANA AMIGA --</t>
  </si>
  <si>
    <t>2024-01-19 09:13:19</t>
  </si>
  <si>
    <t>CUERPO DE BOMBEROS VOLUTARIOS CALARCA QUINDIO</t>
  </si>
  <si>
    <t>SM: REMITE 24 CERTIFICADOS DEL CURSO PARA FORMACIÓN DE BOMBEROS CON REGISTRO 197-2023.</t>
  </si>
  <si>
    <t>Modificacion TRD - Activo</t>
  </si>
  <si>
    <t>2024-01-18 15:08:05</t>
  </si>
  <si>
    <t>CAC: NOTIFICA AUTO ADMISORIO DE ACCIÓN DE TUTELA RAD. 2024-00017 - Accionantes: Fabio Pérez, Pablo Hernández, Raúl Gordillo y Aníbal Vallejo</t>
  </si>
  <si>
    <t>2024-01-19 09:09:29</t>
  </si>
  <si>
    <t>CUERPO DE BOMBEROS VOLUNTARIOS DE MANIZALES</t>
  </si>
  <si>
    <t>SM: Remite respuesta al radicado No. 20232130101241 referente a la legalización de vehículos donados.</t>
  </si>
  <si>
    <t>2024-01-19 09:05:49</t>
  </si>
  <si>
    <t>PROCURADURIA  PROVINCIAL --</t>
  </si>
  <si>
    <t>SM: Remite comunicación expediente IUS E 2023-779912 IUC D-2023-3344432.</t>
  </si>
  <si>
    <t>cartas</t>
  </si>
  <si>
    <t>2024-01-19 08:59:28</t>
  </si>
  <si>
    <t>COMJURIDICA ASESORES  sin información</t>
  </si>
  <si>
    <t>RD: Factura electrónica de venta FCVE 104.</t>
  </si>
  <si>
    <t>facturas</t>
  </si>
  <si>
    <t>2024-01-19 08:50:17</t>
  </si>
  <si>
    <t>VEEDURIA CIUDADANA VIGIAS DEL CAFE  LUIS REYES</t>
  </si>
  <si>
    <t>CAC: Solicita aclaración sobre información difundida sobre  inspecciones de seguridad y el cobro por parte de los Cuerpos de Bomberos.</t>
  </si>
  <si>
    <t>petición interés general</t>
  </si>
  <si>
    <t>2024-01-18 17:02:09</t>
  </si>
  <si>
    <t>SECRETARIA DE GOBIERNO FRESNO - TOLIMA  -- --</t>
  </si>
  <si>
    <t>CAC: Remite respuesta al radicado No. 20242110102391</t>
  </si>
  <si>
    <t>2024-01-18 16:53:05</t>
  </si>
  <si>
    <t>CUERPO DE BOMBEROS VOLUNTARIOS DE SABANA DE TORRES  sin información</t>
  </si>
  <si>
    <t>CAC: Remite cuarto informe de supervisión 2023 kit forestal.</t>
  </si>
  <si>
    <t>2024-01-18 16:45:32</t>
  </si>
  <si>
    <t>CAC: REF. 2023-873 TUTELA DE VEEDURIA CIUDADANA BOMBERIL DE COLOMBIA-VEEDUBOMB- ADMITE</t>
  </si>
  <si>
    <t>2024-01-18 16:35:35</t>
  </si>
  <si>
    <t>CAC: Solicita visita del Capitán en Jefe Arbey Trujillo y equipo jurídico en las instalaciones del Cuerpo de Bomberos Voluntarios de Buenaventura para...</t>
  </si>
  <si>
    <t>2024-01-18 16:00:46</t>
  </si>
  <si>
    <t>CUERPO DE BOMBEROS  CONCEPCION SANTANDER</t>
  </si>
  <si>
    <t>CAC: Remite consulta sobre obligación de respuesta a un derecho de petición.</t>
  </si>
  <si>
    <t>2024-01-18 15:45:41</t>
  </si>
  <si>
    <t>UNGRD -- SUBDIRECCION EL</t>
  </si>
  <si>
    <t>CAC: Oficio 2024EE00469 -Traslado por competencia de derecho de petición – Requerimiento Congreso de la República.</t>
  </si>
  <si>
    <t>2024-01-18 15:41:54</t>
  </si>
  <si>
    <t>CUERPO DE BOMBEROS VOLUNTARIOS VOLUNTARIOS DE SABANALARGA  SABANALARGA ATLÁNTICO</t>
  </si>
  <si>
    <t>CAC: Solicita información sobre la entrega del equipo de extricación vehicular asignado al Cuerpo de Bomberos de Sabanalarga</t>
  </si>
  <si>
    <t>2024-01-18 15:37:53</t>
  </si>
  <si>
    <t>UNGRD  -- --</t>
  </si>
  <si>
    <t>CAC: Solicitud de información sobre Incendios Forestales ocurridos en Colombia.</t>
  </si>
  <si>
    <t>2024-01-18 15:35:15</t>
  </si>
  <si>
    <t>CAC: Remite documentos para habilitación de la plataforma RUE al Cuerpo Oficial de Bomberos de Galapa.</t>
  </si>
  <si>
    <t>2024-01-18 15:24:17</t>
  </si>
  <si>
    <t>CUERPO DE BOMBEROS VOLUNTARIOS EL PEÑOL</t>
  </si>
  <si>
    <t>CAC:  Solicita información con respecto a la afiliación de los bomberos voluntarios a la ARL.</t>
  </si>
  <si>
    <t>2024-01-18 14:56:12</t>
  </si>
  <si>
    <t>CAC: Solicita ampliación de plazo por 6 meses en el certificado de existencia y representación legal.</t>
  </si>
  <si>
    <t>2024-01-18 12:14:07</t>
  </si>
  <si>
    <t>CUERPO DE BOMBEROS VOLUNTARIOS CUMBAL - NARIÑO  sin información</t>
  </si>
  <si>
    <t>CAC: Remite respuesta con respecto a la suscripción del convenio con la alcaldía municipal.</t>
  </si>
  <si>
    <t>2024-01-18 12:11:06</t>
  </si>
  <si>
    <t>CUERPO DE BOMBEROS VOLUNTARIOS DE ORITO  sin información PUTUMAYO</t>
  </si>
  <si>
    <t>CAC: Remite informe de supervisión de la bomba Fox 4, entregada en Comodato al Cuerpo de Bomberos Voluntarios de Orito.</t>
  </si>
  <si>
    <t>2024-01-18 12:08:12</t>
  </si>
  <si>
    <t>CONSEJO NACIONAL ELECTORAL --</t>
  </si>
  <si>
    <t>CAC: Notificación de la RESOLUCIÓN No. 16462 del 20 de diciembre de 2023 dentro del radicado  CNE-E-DG-2023-056744, con ponencia del Despacho de la Ho...</t>
  </si>
  <si>
    <t>2024-01-18 12:02:59</t>
  </si>
  <si>
    <t>ALCALDIA  MUNICIPAL  MOGOTES</t>
  </si>
  <si>
    <t>CAC: Consulta sobre la restricción de realización de convenio con Cuerpo de Bomberos Voluntarios  que se encuentra como no operativos.</t>
  </si>
  <si>
    <t>2024-01-18 11:55:58</t>
  </si>
  <si>
    <t>CUERPO DE BOMBEROS VOLUNTARIOS DE BUENOS AIRES - CAUCA  -- --</t>
  </si>
  <si>
    <t>CAC: Remite formularios para la actualización del seguro de vida de las unidades del Cuerpo de Bomberos Voluntarios de Buenos Aires Cauca.</t>
  </si>
  <si>
    <t>2024-01-18 10:55:15</t>
  </si>
  <si>
    <t>CUERPO DE BOMBEROS VOLUNTARIOS DE BELEN DE UMBRIA</t>
  </si>
  <si>
    <t>RD: Solicita la normalización del vehículo de emergencia ante el RUNT.</t>
  </si>
  <si>
    <t>2024-01-18 10:52:05</t>
  </si>
  <si>
    <t>SECRETARIA DE GOBIERNO SANTA ROSA DE CABAL  -- --</t>
  </si>
  <si>
    <t>RD: Solicita la inclusión del vehículo de emergencia en regularización ante el sistema RUNT.</t>
  </si>
  <si>
    <t>2024-01-18 10:48:37</t>
  </si>
  <si>
    <t>CUERPO DE BOMBEROS VOLUNTARIOS DE SANTA ROSA DE CABAL  sin información</t>
  </si>
  <si>
    <t>2024-01-18 10:00:30</t>
  </si>
  <si>
    <t>2024-01-18 09:40:38</t>
  </si>
  <si>
    <t>ALCALDIA  ANZA --</t>
  </si>
  <si>
    <t>CAC: Solicitud de información para firma de convenio con bomberos del Municipio de
 Anzá.</t>
  </si>
  <si>
    <t>2024-01-18 09:36:22</t>
  </si>
  <si>
    <t>CAC: Remite derecho de petición.</t>
  </si>
  <si>
    <t>2024-01-17 16:35:19</t>
  </si>
  <si>
    <t>CAC: Remite documentación para certificación del curso Formación para Bomberos con numero de registro 197 - 2023.</t>
  </si>
  <si>
    <t>2024-01-17 16:19:24</t>
  </si>
  <si>
    <t>CAC: Remite documentos de apoyo en la gestión para la construcción de una estación de bomberos en el Municipio de Chiquinquirá</t>
  </si>
  <si>
    <t>2024-01-17 15:55:41</t>
  </si>
  <si>
    <t>SECRETARIA DE GOBIERNO CIMITARRA - SANTANDER  sin información</t>
  </si>
  <si>
    <t>CAC: REITERACION RADICADO No. 20231140269162 SOLICITUD ACOMPAÑAMIENTO Y/O INTERVENCION URGENTE AL CBV DE CIMITARRA –SANTANDER.</t>
  </si>
  <si>
    <t>2024-01-17 14:27:42</t>
  </si>
  <si>
    <t>CAC: Solicita información sobre seguro para bomberos que tienen accidentes laborales .</t>
  </si>
  <si>
    <t>2024-01-17 14:23:14</t>
  </si>
  <si>
    <t>CANCILLERIA  -- --</t>
  </si>
  <si>
    <t>CAC: Remite invitación OPAQ:  Ejercicio de entrenamiento en protección contra las armas químicas- Spiez, Suiza 11-15 marzo</t>
  </si>
  <si>
    <t>invitaciones</t>
  </si>
  <si>
    <t>2024-01-17 14:18:58</t>
  </si>
  <si>
    <t>CAC: Remite derecho de petición con referencia a diferentes situaciones en el CBV de la Virginia.</t>
  </si>
  <si>
    <t>2024-01-17 12:29:19</t>
  </si>
  <si>
    <t>CAC: Remite oficio informando el estado del Cuerpo de Bomberos Voluntarios de Uribe Meta.</t>
  </si>
  <si>
    <t>2024-01-17 12:03:09</t>
  </si>
  <si>
    <t>CAC: Corrección Solicitud Conciliación Rad. E-2024-13588 -REINEL PUERTA</t>
  </si>
  <si>
    <t>2024-01-17 11:57:16</t>
  </si>
  <si>
    <t>CUERPO DE BOMBEROS VOLUNTARIOS DE SAN JUAN DEL CESAR  GUAJIRA</t>
  </si>
  <si>
    <t>CAC: Solicitud de Revisión de Estampilla para el Cuerpo de Bomberos Voluntarios de San Juan del Cesar.</t>
  </si>
  <si>
    <t>2024-01-17 11:54:11</t>
  </si>
  <si>
    <t>CONTRALORIA DELAGA PARA INFRAESTRUCTORA  sin información CLAUDIA</t>
  </si>
  <si>
    <t>CAC: Respuesta oficio 2023ER0243711 del 21/12/2023 Solicitud ampliación fechas de Plan de Mejoramiento vigencias anteriores.</t>
  </si>
  <si>
    <t>2024-01-17 11:51:19</t>
  </si>
  <si>
    <t>ALCALDIA  sin información DE</t>
  </si>
  <si>
    <t>CAC: Remite respuesta al oficio  referente al cumplimiento responsabilidades de la Ley 1575 de 2012.</t>
  </si>
  <si>
    <t>2024-01-17 11:46:58</t>
  </si>
  <si>
    <t>CAC: Solicita envió de los planos de la estación tipo 5 en AutoCad para realizar gestión ante la UNGRD para construcción de la estación de bomberos....</t>
  </si>
  <si>
    <t>2024-01-17 11:42:31</t>
  </si>
  <si>
    <t>BOGOTA LIMPIA S.A. E.S.P.  PABLO PEREZ</t>
  </si>
  <si>
    <t>SM: Facturas de servicio público No. 122327109, 122327108, 122327106</t>
  </si>
  <si>
    <t>2024-01-17 09:47:49</t>
  </si>
  <si>
    <t>CAC: REMITE SOPORTES CURSO AVAL 439-2023 CHINCHINA CALDAS - CONVENIO 271</t>
  </si>
  <si>
    <t>2024-01-17 09:32:27</t>
  </si>
  <si>
    <t>CAC: REMTIE SOPORTES CURSO AVAL 438-2023 CHINCHINA CALDAS- CONVENIO 271</t>
  </si>
  <si>
    <t>2024-01-17 09:21:50</t>
  </si>
  <si>
    <t>CAC: REMITE SOPORTES CURSO AVAL 445-2023- CHINCHINA - CALDAS- CONVENIO 271</t>
  </si>
  <si>
    <t>2024-01-17 09:11:27</t>
  </si>
  <si>
    <t>CAC: REMTIE SOPORTES CURSO AVAL 444-2023 CHINCHINA CALDAS - CONVENIO 271</t>
  </si>
  <si>
    <t>2024-01-17 08:57:19</t>
  </si>
  <si>
    <t>CAC: REMITE COPIA DE LA PROPUESTA CONVENIO SEGUN LEY 1575 DE 2012 PRESENTADA A LA ALCALDIA DE MOGOTES.</t>
  </si>
  <si>
    <t>2024-01-17 08:49:42</t>
  </si>
  <si>
    <t>COORDINADOR EJECUTIVO DEPARTAMENTAL DE LOS BOMBEROS DE VALLE DEL CAUCA  sin información</t>
  </si>
  <si>
    <t>CAC: Remite documentos de la solicitud de revocatoria directa de avales expedidos por anterior Coordinadora Ejecutiva de bomberos del Valle del Cauca ...</t>
  </si>
  <si>
    <t>2024-01-16 16:53:10</t>
  </si>
  <si>
    <t>ALCALDIA MUNICIPAL DE CIMITARRA  sin información</t>
  </si>
  <si>
    <t>CAC: Solicita cita para entrevista personal con el Capitán en jefe Arbey Trujillo.</t>
  </si>
  <si>
    <t>2024-01-16 16:45:34</t>
  </si>
  <si>
    <t>CAC: REMITE SOPORTEDS CURSO AVAL 489-2023 CHINCHINA- CALDAS - CONVENIO 271</t>
  </si>
  <si>
    <t>2024-01-16 16:26:54</t>
  </si>
  <si>
    <t>CAC: REMITE SOPORTES CURSO AVAL 338-2023- CHINCHINA- CALDAS- CAOI-TAV PEREIRA</t>
  </si>
  <si>
    <t>2024-01-16 16:18:47</t>
  </si>
  <si>
    <t>CAC: REMITE SOPORTES CURSO AVAL 339-2023- CHINCHINA CALDAS- CAOI-TAV - PEREIRA</t>
  </si>
  <si>
    <t>2024-01-16 16:10:35</t>
  </si>
  <si>
    <t>CAC: REMITE SOPORTES CURSO AVAL 440-2023- CHINCHINA CALDAS- CAOI-TAV. PEREIRA</t>
  </si>
  <si>
    <t>2024-01-16 16:04:00</t>
  </si>
  <si>
    <t>CAC: REMITE SOPORTES CURSO AVAL 441-2023- CHINCHINA- CALDAS- CAOI-TAV PEREIRA</t>
  </si>
  <si>
    <t>2024-01-16 15:55:54</t>
  </si>
  <si>
    <t>CUERPO DE BOMBEROS VOLUNTARIOS DE SANTA MARTA  sin información</t>
  </si>
  <si>
    <t>CAC: Solicita registros de la DNBC para realizar Cursos de Investigación de Incendios Nivel Básico de 40 horas</t>
  </si>
  <si>
    <t>2024-01-16 15:49:58</t>
  </si>
  <si>
    <t>CAC: Remite documentos del curso para Formación para Bomberos.</t>
  </si>
  <si>
    <t>2024-01-16 15:43:24</t>
  </si>
  <si>
    <t>CUERPO DE BOMBEROS VOLUNTARIOS DE VILLANUEVA  - CASANARE  -----</t>
  </si>
  <si>
    <t>CAC: Solicita aplazamiento para la entrega de la información pendiente al proceso de IVC.</t>
  </si>
  <si>
    <t>2024-01-16 15:40:23</t>
  </si>
  <si>
    <t>CAC: Remite documentos para solicitar la legalización del vehículo del Cuerpo de Bomberos Voluntario de Chiquinquirá.</t>
  </si>
  <si>
    <t>2024-01-16 15:35:17</t>
  </si>
  <si>
    <t>CAC: SOLICITA REGISTRO PARA CURSO FORMACION PARA BOMBERO BASICO.</t>
  </si>
  <si>
    <t>2024-01-16 15:31:28</t>
  </si>
  <si>
    <t>CAC: Solicita apoyo de información y claridad en los temas relacionados con
 Ascensos de los bomberos de Colombia.</t>
  </si>
  <si>
    <t>2024-01-16 15:22:19</t>
  </si>
  <si>
    <t>CUERPO DE BOMBEROS VOLUNTARIOS DE SAN ANTONIO DEL TEQUENDAMA  sin información</t>
  </si>
  <si>
    <t>CAC: Solicita corrección  tipificación de emergencias, en la plataforma RUE.</t>
  </si>
  <si>
    <t>2024-01-16 14:56:13</t>
  </si>
  <si>
    <t>CAC: Solicita certificado del curso Sistema Comando en línea de incidente.</t>
  </si>
  <si>
    <t>2024-01-16 14:52:31</t>
  </si>
  <si>
    <t>CUERPO DE BOMBEROS VOLUNTARIOS DE SAN ANTONIO - TOLIMA  sin información</t>
  </si>
  <si>
    <t>CAC: Envía informe de curso directorio y asistencia de curso de formación para bomberos 436-2023.</t>
  </si>
  <si>
    <t>2024-01-16 14:49:21</t>
  </si>
  <si>
    <t>CAC: Solicita posibilidad de presentar el curso de Sistema Comando de Incidente</t>
  </si>
  <si>
    <t>2024-01-16 14:38:05</t>
  </si>
  <si>
    <t>CAC: REMITE SOPORTES CURSO AVAL 442-2023- CHINCHINA- CALDAS- CONVENIO 271</t>
  </si>
  <si>
    <t>2024-01-16 14:20:55</t>
  </si>
  <si>
    <t>CAC: Oficio PDGGT No 020 - Ministerio del Interior - Solicitud información urgente - Junta Nacional de Bomberos.</t>
  </si>
  <si>
    <t>2024-01-16 11:56:05</t>
  </si>
  <si>
    <t>CAC: REMITE SOPORTES CURSO AVAL 496-2023 CHINCHINA- CALDAS- CONVENIO 271</t>
  </si>
  <si>
    <t>2024-01-16 11:42:22</t>
  </si>
  <si>
    <t>CAC: REMITE SOPORTES CURSO AVAL 492-2023- CHINCHINA CALDAS- CONVENIO 271.</t>
  </si>
  <si>
    <t>2024-01-16 09:57:49</t>
  </si>
  <si>
    <t>CAC: REMITE SOPORTES CURSO AVAL 422-2023- CHINCHINA- CALDAS- CONVENIO 271</t>
  </si>
  <si>
    <t>2024-01-16 09:45:22</t>
  </si>
  <si>
    <t>CAC: REMITE SOPORTES CURSO AVAL 441-2023- CHINCHINA- CALDAS- CONVENIO 271.</t>
  </si>
  <si>
    <t>2024-01-16 09:09:34</t>
  </si>
  <si>
    <t>CAC: DERECHO DE PETICIÓN - Solicitud verificación hoja de vida para certificar calidad bomberil St Julio Cesar Ramírez Valencia cuerpo de bomberos vol...</t>
  </si>
  <si>
    <t>2024-01-16 08:49:08</t>
  </si>
  <si>
    <t>CUERPO DE BOMBEROS VOLUNTARIOS DE ANDES - ANTIOQUIA  -- --</t>
  </si>
  <si>
    <t>CAC: Solicita registro para curso Conductores Operadores  de Vehículos contra incendios.</t>
  </si>
  <si>
    <t>Finalizado - Activo</t>
  </si>
  <si>
    <t>2024-01-15 17:01:14</t>
  </si>
  <si>
    <t>CUERPO DE BOMBEROS VOLUNTARIOS DE ALCALA  sin información</t>
  </si>
  <si>
    <t>CAC: SOLICITUD ACTUALIZACION CARNET UNIDADES Y PARA NUEVAS UNIDADES</t>
  </si>
  <si>
    <t>2024-01-15 16:56:37</t>
  </si>
  <si>
    <t>ELBER ELIAS -- --</t>
  </si>
  <si>
    <t>CAC:  Solicita apoyo con una máquina para extinción de incendios .</t>
  </si>
  <si>
    <t>2024-01-15 16:52:35</t>
  </si>
  <si>
    <t>CAC: REMITE SOPORTES CURSO AVAL 494-2023 CHINCHINA- CALDAS- CONVENIO 271</t>
  </si>
  <si>
    <t>2024-01-15 16:35:21</t>
  </si>
  <si>
    <t>CAC: OFICIO No. 0016 - INFORMACIÓN TRÁMITE DE QUEJA RAD-E-2023-776325 - Nataga - Huila</t>
  </si>
  <si>
    <t>2024-01-15 16:23:41</t>
  </si>
  <si>
    <t>CAC: REMITE SOPORTES CURSO AVAL 440-2023- CHINCHINA- CALDAS - CONVENIO 271</t>
  </si>
  <si>
    <t>2024-01-15 16:10:33</t>
  </si>
  <si>
    <t>CAC: REMITE SOPORTES CURSO AVAL 423-2023- CHINCHINA- CALDAS- CONVENIO 271</t>
  </si>
  <si>
    <t>2024-01-15 16:01:33</t>
  </si>
  <si>
    <t>CAC: REMITE SOPORTES CURSO AVAL 424-2023- CHINCHINA- CALDAS- CONVENIO 271</t>
  </si>
  <si>
    <t>2024-01-15 15:51:36</t>
  </si>
  <si>
    <t>CAC: REMITE SOPORTES CURSO AVAL 295-2023- CHINCHINA- CALDAS- CONVENIO 271</t>
  </si>
  <si>
    <t>2024-01-15 15:47:57</t>
  </si>
  <si>
    <t>CAC: OFICIO No. 0018 - EXP- IUS-E-2023-776288 INFORMACIÓN TRÁMITE DE QUEJA</t>
  </si>
  <si>
    <t>2024-01-15 15:42:59</t>
  </si>
  <si>
    <t>ALCALDÍA MUNICIPAL DE ALTAMIRA   HUILA</t>
  </si>
  <si>
    <t>CAC: Remite respuesta a la circular No. 20242110102391.</t>
  </si>
  <si>
    <t>2024-01-15 15:39:44</t>
  </si>
  <si>
    <t>SABINA  -- --</t>
  </si>
  <si>
    <t>CAC: Solicita la expedición de certificado de contrato suscrito con la DNBC</t>
  </si>
  <si>
    <t>2024-01-15 15:34:14</t>
  </si>
  <si>
    <t>MULTIPACK MS S.A.S --</t>
  </si>
  <si>
    <t>RD. FACTURA No MS 1761 PAGO CANON DE ARRENDAMIENTO Y ADMINISTRACIÓN</t>
  </si>
  <si>
    <t>2024-01-15 15:20:53</t>
  </si>
  <si>
    <t>CAC: REMITE SOPORTES CURSO 493-2023- CHINCHINA- CALDAS - CONVENIO 271</t>
  </si>
  <si>
    <t>2024-01-15 15:07:12</t>
  </si>
  <si>
    <t>CAC: REMTIE SOPORTES CURSO 491-2023- CHINCHINA- CALDAS - CONVENIO 271</t>
  </si>
  <si>
    <t>2024-01-15 14:35:40</t>
  </si>
  <si>
    <t>CAC: REMITE SOPORTES CURSO AVAL 421-2023- CHINCHINA- CALDAS- CONVENIO 271</t>
  </si>
  <si>
    <t>2024-01-15 14:22:29</t>
  </si>
  <si>
    <t>CAC: REMITE SOPORTES CURSO AVAL 490-2023 CHINCHINA- CALDAS- CONVENIO 271</t>
  </si>
  <si>
    <t>2024-01-15 08:35:41</t>
  </si>
  <si>
    <t>CAC: URGENTE NOTIFICA TRASLADO ACCIÓN DE TUTELA Y MEDIDA PROVISIONAL 110013109023202400001-00 - Accionante: DIEGO ANDRES VALENCIA GARCÍA.</t>
  </si>
  <si>
    <t>2024-01-15 12:23:59</t>
  </si>
  <si>
    <t>CUERPO DE BOMBEROS VOLUNTARIOS DE ALGARROBO - MAGDALENA  sin información</t>
  </si>
  <si>
    <t>CAC: Solicita información sobre la entrega del Kit forestal Tipo A al Cuerpo de Bomberos de Algarrobo.</t>
  </si>
  <si>
    <t>2024-01-15 12:21:00</t>
  </si>
  <si>
    <t>BENEMERITO CUERPO DE BOMBEROS VOLUNTARIOS DE IBAGUE  MORA</t>
  </si>
  <si>
    <t>CAC: Remite informes de comodato entre la Dirección Nacional de Bomberos de Colombia y el Cuerpo de Bomberos Voluntarios de Ibagué.</t>
  </si>
  <si>
    <t>2024-01-15 12:16:02</t>
  </si>
  <si>
    <t>CUERPO DE BOMBEROS VOLUNTARIOS DE MONTELIBANO  ARTURO HERRERA</t>
  </si>
  <si>
    <t>CAC: Solicita registro para varios cursos.</t>
  </si>
  <si>
    <t>2024-01-15 12:05:09</t>
  </si>
  <si>
    <t>CAC: Solicita registro curso de formación para bombero.</t>
  </si>
  <si>
    <t>2024-01-15 11:53:55</t>
  </si>
  <si>
    <t>CUERPO DE BOMBEROS VOLUNTARIOS FLORIDABLANCA  FORMACIóN INTERNA</t>
  </si>
  <si>
    <t>CAC: Solicita aval para curso de formación de bomberos.</t>
  </si>
  <si>
    <t>2024-01-15 11:44:45</t>
  </si>
  <si>
    <t>CAC: Remite respuesta a la circular con Radicado DNBC No. 20242110102391</t>
  </si>
  <si>
    <t>2024-01-15 11:41:20</t>
  </si>
  <si>
    <t>CAC: Remite oficio referente al proceso E-2023-776250 el cual se acumila en el proceso disciplinario E - 2023-607056 información queja.</t>
  </si>
  <si>
    <t>2024-01-15 11:34:17</t>
  </si>
  <si>
    <t>CUERPO DE BOMBEROS VOLUNTARIOS DE MARINILLA  sin información</t>
  </si>
  <si>
    <t>CAC: Solicita información sobre trámite para legalización de vehículos.</t>
  </si>
  <si>
    <t>2024-01-15 11:31:20</t>
  </si>
  <si>
    <t>CUERPO DE BOMBEROS VOLUNTARIOS DE GUAMAL</t>
  </si>
  <si>
    <t>CAC: Solicita Información sobre Requisitos para Avalar Centro de Entrenamiento de Bomberos.</t>
  </si>
  <si>
    <t>2024-01-15 11:29:12</t>
  </si>
  <si>
    <t>CUERPO DE BOMBEROS VOLUNTARIOS DE BUGALAGRANDE  sin información</t>
  </si>
  <si>
    <t>CAC: Remite invitación al Director Nacional de Bomberos Colombia para visitar la Sub Estación Ceilán-Bomberos Bugalagrande.</t>
  </si>
  <si>
    <t>2024-01-15 11:25:28</t>
  </si>
  <si>
    <t>CAC: Solicita la lista de los delegados Departamentales y Coordinadores, con números telefónicos.</t>
  </si>
  <si>
    <t>2024-01-15 11:17:09</t>
  </si>
  <si>
    <t>JOSE LUIS CASTRO FLOREZ  -- --</t>
  </si>
  <si>
    <t>CAC: Solicita se revise documento anexo sobre bomberos.</t>
  </si>
  <si>
    <t>2024-01-15 11:05:26</t>
  </si>
  <si>
    <t>CAC: Solicita información sobre procedimiento para solicitar el carnet en el caso de robo.</t>
  </si>
  <si>
    <t>2024-01-15 10:58:20</t>
  </si>
  <si>
    <t>CAC: Reiteración dificultades para la implementación del proceso de gestión del riesgo en Otro Mundo, Florián – Reporte de novedades en Otro Mundo....</t>
  </si>
  <si>
    <t>2024-01-15 10:41:45</t>
  </si>
  <si>
    <t>ALCALDIA  PAILITAS --</t>
  </si>
  <si>
    <t>CAC: Remite oficio solicitando asesoría para la creación del cuerpo de bomberos del municipio.</t>
  </si>
  <si>
    <t>2024-01-15 10:36:08</t>
  </si>
  <si>
    <t>CAC: Solicita el registro para el Curso de Formación para Bomberos.</t>
  </si>
  <si>
    <t>2024-01-15 10:21:20</t>
  </si>
  <si>
    <t>CUERPO DE BOMBEROS VOLUNTARIOS DE LA MESA  ----</t>
  </si>
  <si>
    <t>CAC: Solicita registro para curso de formación de bomberos.</t>
  </si>
  <si>
    <t>2024-01-15 09:34:17</t>
  </si>
  <si>
    <t>CAC: Remite soportes para los Curso CBAPH con registro DNBC No. 530-2023 y Curso CRECL con registro DNBC No. 535-2023</t>
  </si>
  <si>
    <t>2024-01-15 08:48:20</t>
  </si>
  <si>
    <t>CAC: Remite soportes para firma del curso CGACB Registro DNBC No. 534-2023</t>
  </si>
  <si>
    <t>2024-01-12 16:49:02</t>
  </si>
  <si>
    <t>LUIS ALBERTO -- --</t>
  </si>
  <si>
    <t>CAC: Solicita Liquidación Bilateral Contrato 233-2022 cuyo objeto es CONTRATAR LA ADQUISICIÓN DE VEHÍCULOS OPERATIVOS PARA EJECUTAR ACTIVIDADES DE INS...</t>
  </si>
  <si>
    <t>2024-01-12 16:09:48</t>
  </si>
  <si>
    <t>ALCALDIA  MUNICIPAL  URIBE --</t>
  </si>
  <si>
    <t>CAC: Solicita acompañamiento con respecto al Cuerpo de Bomberos Voluntarios municipio de Uribe - Meta</t>
  </si>
  <si>
    <t>2024-01-12 16:04:37</t>
  </si>
  <si>
    <t>ESCUELA TéCNICA DE FORMACIóN BOMBERIL  CB. GARZóN</t>
  </si>
  <si>
    <t>CAC: Remite soportes del curso SCI básico para Bomberos con registro 469-2023
 ejecutado del 26 al 28 de diciembre en Viotá - Cundinamarca.</t>
  </si>
  <si>
    <t>2024-01-12 15:54:46</t>
  </si>
  <si>
    <t>ALCALDIA MUNICIPAL DE LA CALERA  -- --</t>
  </si>
  <si>
    <t>CAC: Remite  radicado  No. 0028  de  2023,  dando  respuesta  al radicado No. 0222110035442. CUMPLIMIENTO  LEY 1575  DE  2012.</t>
  </si>
  <si>
    <t>2024-01-12 15:50:03</t>
  </si>
  <si>
    <t>CAC: Solicita un oficio especificando que el curso Sistema Comando de Incidente Básico que realizo tiene validez para el proceso de ascenso a Cabo.</t>
  </si>
  <si>
    <t>2024-01-12 15:36:15</t>
  </si>
  <si>
    <t>CAC: Solicita información sobre documentos para pedir el aval del programa de formación para Bombero.</t>
  </si>
  <si>
    <t>2024-01-12 15:32:04</t>
  </si>
  <si>
    <t>CAC: Remite oficio para solicitar la suspensión de curso bomberil 2024.</t>
  </si>
  <si>
    <t>2024-01-12 15:04:42</t>
  </si>
  <si>
    <t>CARLOS ANDRES  GOMEZ --</t>
  </si>
  <si>
    <t>CAC:  Solicita cambiar el estado del contrato CPS-184-2023 de en EJECUCIÓN a TERMINADO, en el aplicativo Secop II.</t>
  </si>
  <si>
    <t>2024-01-12 15:01:51</t>
  </si>
  <si>
    <t>CAC: Solicita se expida certificación laboral del contrato N° CPS-184-2023</t>
  </si>
  <si>
    <t>2024-01-12 14:57:39</t>
  </si>
  <si>
    <t>CUERPO DE BOMBEROS VOLUNTARIO DE CIRCASIA  ---</t>
  </si>
  <si>
    <t>CAC: Remite comunicación referente a la situación que se presenta en el cuerpo de bomberos.</t>
  </si>
  <si>
    <t>2024-01-12 12:04:31</t>
  </si>
  <si>
    <t>CUERPO DE BOMBEROS VOLUNTARIOS DE PARAMO</t>
  </si>
  <si>
    <t>CAC: Remite derecho de petición con solicitud de información sobre vehículo cisterna asignado al Cuerpo de Bomberos Voluntarios de Páramo Santander po...</t>
  </si>
  <si>
    <t>2024-01-12 11:57:47</t>
  </si>
  <si>
    <t>CAC: Remite copia convocatoria reunión extraordinaria, para iniciar el proceso de gestión y análisis de los proyectos pendientes por ejecutar del FONB...</t>
  </si>
  <si>
    <t>2024-01-12 11:47:48</t>
  </si>
  <si>
    <t>CUERPO DE BOMBEROS OFICIALES BOGOTá  UAECOB</t>
  </si>
  <si>
    <t>CAC: Remite el Reporte semestral Técnico Laboral Bombero.</t>
  </si>
  <si>
    <t>2024-01-12 11:41:22</t>
  </si>
  <si>
    <t>CAC: Remite derecho de petición respecto a aclaración sobre alcance jurídico de oficio con radicado 20232110078861</t>
  </si>
  <si>
    <t>2024-01-12 11:36:30</t>
  </si>
  <si>
    <t>CAC: Remite derecho de petición con respecto a contratación con la ASOCIACIÓN COLOMBIANA DE INNOVACIÓN.</t>
  </si>
  <si>
    <t>2024-01-12 11:21:01</t>
  </si>
  <si>
    <t>CAC: Notificación personal auto Admite Tutela 2024-00002 - ACCIONANTE DANIEL GÓMEZ MOLINA</t>
  </si>
  <si>
    <t>2024-01-12 10:49:36</t>
  </si>
  <si>
    <t>SM: Remisión por competencia solicitud de investigación por el equipo jurídico del congresista Fabian Díaz por presuntas irregularidades en la elecció...</t>
  </si>
  <si>
    <t>2024-01-12 10:42:23</t>
  </si>
  <si>
    <t>SM: Queja ante oficial Teniente Néstor Julián niño por el ascenso a Capitán dentro del Cuerpo de Bomberos Voluntarios de Tunja.</t>
  </si>
  <si>
    <t>queja</t>
  </si>
  <si>
    <t>2024-01-12 10:34:13</t>
  </si>
  <si>
    <t>CUERPO DE BOMBEROS VOLUNTARIOS DE NEIVA  ---</t>
  </si>
  <si>
    <t>SM: Envia 30 certificados para firma del curso Formación para Bomberos con registro No. 319-2023.</t>
  </si>
  <si>
    <t>2024-01-12 10:27:40</t>
  </si>
  <si>
    <t>SM: Acta No. 05 del 5 de diciembre de 2023 Curso de Formación para Bomberos Básico con registro No. 436-2023.</t>
  </si>
  <si>
    <t>2024-01-12 10:17:58</t>
  </si>
  <si>
    <t>LAURA DUARTE -- --</t>
  </si>
  <si>
    <t>SM: Acta No. 20230928 Curso Intermedio Sistema Comando de Incidentes con registro No. 359-2023.</t>
  </si>
  <si>
    <t>2024-01-12 10:12:34</t>
  </si>
  <si>
    <t>SM: Acta No. 20230921 Curso Básico Sistema Comando Incidentes con registro No. 358 de 2023.</t>
  </si>
  <si>
    <t>2024-01-12 10:04:24</t>
  </si>
  <si>
    <t>CUERPO DE BOMBEROS VOLUNTARIOS DE EL HOBO - HUILA  -- --</t>
  </si>
  <si>
    <t>SM: Remite certificados para firma Curso de Formación para Bomberos Básico con registro 437 de 2023, Informe y Acta No. 06 de la mesa directiva</t>
  </si>
  <si>
    <t>2024-01-12 09:54:08</t>
  </si>
  <si>
    <t>SM: Acta No. 15 del 29 de diciembre de 2023 y registro 469-2023 Sistema Comando Incidentes Básico para Bomberos.</t>
  </si>
  <si>
    <t>2024-01-12 09:41:25</t>
  </si>
  <si>
    <t>SM: Acta No. 01 del 4 de marzo de 2023, Curso de Formación para Bomberos, Informe y certificados para firma.</t>
  </si>
  <si>
    <t>2024-01-12 09:35:15</t>
  </si>
  <si>
    <t>SM: Acta No. 003 del 23 de junio de 2023 y certificado para firmade Oscar David Herrera.</t>
  </si>
  <si>
    <t>2024-01-12 09:31:02</t>
  </si>
  <si>
    <t>CUERPO DE BOMBEROS VOLUNTARIOS DE LA ESTRELLA</t>
  </si>
  <si>
    <t>SM: Acta No. 002 del 25 de mayo de 2023 Curso Básico Sistema Comando de Incidentes y certificados.</t>
  </si>
  <si>
    <t>2024-01-12 09:24:16</t>
  </si>
  <si>
    <t>DIRECCION DE IMPUESTOS Y ADUANAS NACIONALES DIAN  sin información DIAN</t>
  </si>
  <si>
    <t>SM: Remite oficio para retiro físico de mercancías donadas mediante resolución No. 010501 del 7 de diciembre de 2023</t>
  </si>
  <si>
    <t>2024-01-12 09:18:41</t>
  </si>
  <si>
    <t>SM: Remite respuesta la radicado No. 20232130101241 referente a la legalización de vehículo.</t>
  </si>
  <si>
    <t>2024-01-12 09:15:03</t>
  </si>
  <si>
    <t>SM: Acta No. 6 del 24 de diciembre de 2023 y certificados curso de formación para bomberos CFB</t>
  </si>
  <si>
    <t>2024-01-12 08:22:34</t>
  </si>
  <si>
    <t>CUERPO DE BOMBEROS VOLUNTARIOS DE PUERTO TEJADA</t>
  </si>
  <si>
    <t>CAC: Solicita registro para el curso de formación básica para bomberos.</t>
  </si>
  <si>
    <t>2024-01-11 16:44:52</t>
  </si>
  <si>
    <t>CAC: Notificación Sentencia Rad. 2023.00286.00 - Accionante: Julio Cesar Suarez</t>
  </si>
  <si>
    <t>2024-01-11 16:24:15</t>
  </si>
  <si>
    <t>CUERPO DE BOMBEROS VOLUNTARIOS DE VILLAGORGONA</t>
  </si>
  <si>
    <t>CAC: Solicita expedición de carnet faltantes.</t>
  </si>
  <si>
    <t>2024-01-11 16:17:55</t>
  </si>
  <si>
    <t>CAC: Remite información y documentos de los vehículos: Móvil 02, 03 y 04 con el fin de finalizar el proceso de nacionalización .</t>
  </si>
  <si>
    <t>2024-01-11 16:14:09</t>
  </si>
  <si>
    <t>ESCUELA TéCNICA DE FORMACIóN BOMBERIL  ING. GARZóN</t>
  </si>
  <si>
    <t>CAC: Remite soportes de los 20 cursos realizados en el marco del convenio DNBC.</t>
  </si>
  <si>
    <t>2024-01-11 16:06:16</t>
  </si>
  <si>
    <t>CAC: Solicita información sobre nombramiento de dignatarios.</t>
  </si>
  <si>
    <t>2024-01-10 08:28:46</t>
  </si>
  <si>
    <t>ALCALDIA MUNICIPAL DE GACHETA   CUNDINAMARCA</t>
  </si>
  <si>
    <t>CAC.: Remite comunicación referente a la posibilidad de contratar con otro cuerpo de bomberos en virtud a la situación del cuerpo de bomberos de Gache...</t>
  </si>
  <si>
    <t>2024-01-11 15:47:15</t>
  </si>
  <si>
    <t>CAC: Solicita acompañamiento de la DNBC para revisión de situación con la alcaldía municipal de Granada.</t>
  </si>
  <si>
    <t>2024-01-11 15:39:15</t>
  </si>
  <si>
    <t>CAC: Solicita información sobre costo y pruebas para certificación componente K9.</t>
  </si>
  <si>
    <t>2024-01-11 15:35:57</t>
  </si>
  <si>
    <t>CAC: Remite denuncia por la mala administración de los recursos del Cuerpo de Bomberos Yumbo</t>
  </si>
  <si>
    <t>2024-01-11 15:30:02</t>
  </si>
  <si>
    <t>CUERPO DE BOMBEROS VOLUNTARIOS DE LA DORADA , SAN MIGUEL - PUTUMAYO  sin información</t>
  </si>
  <si>
    <t>CAC: Solicita Aval de instructor Curso de Formación para Bomberos Básico para el Bro. Fabry Esteban Sandoval Pérez</t>
  </si>
  <si>
    <t>2024-01-11 15:24:48</t>
  </si>
  <si>
    <t>CUERPO DE BOMBEROS VILLA DEL ROSARIO</t>
  </si>
  <si>
    <t>CAC: Remite comunicación referente a la impugnación del acta de la asamblea de elección de dignatarios del Cuerpo de Bomberos Voluntarios de Villa del...</t>
  </si>
  <si>
    <t>2024-01-11 15:19:09</t>
  </si>
  <si>
    <t>CAC: Solicita aval para dictar el Curso Formación para Bomberos Básico</t>
  </si>
  <si>
    <t>2024-01-11 15:08:35</t>
  </si>
  <si>
    <t>ALCALDIA MUNICIPAL  SUCRE COVEÑAS</t>
  </si>
  <si>
    <t>CAC: Remite informe del 62.73% de avance con corte a 30 de noviembre.</t>
  </si>
  <si>
    <t>2024-01-11 15:02:23</t>
  </si>
  <si>
    <t>CUERPO DE BOMBEROS VOLUNTARIO DE HELICONIA  ANTIOQUIA</t>
  </si>
  <si>
    <t>CAC: Solicita apoyo jurídico para dar respuesta a comunicación suscrita por la Secretaria de Gobierno.</t>
  </si>
  <si>
    <t>2024-01-11 14:58:34</t>
  </si>
  <si>
    <t>CUERPO DE BOMBEROS VOLUNTARIOS DE LA VIRGINIA - RISARALDA  ---</t>
  </si>
  <si>
    <t>CAC: Solicita información sobre carnet y requisitos para la solicitud de registro para cursos.</t>
  </si>
  <si>
    <t>2024-01-11 14:47:38</t>
  </si>
  <si>
    <t>CAC: Solicita la expedición de la certificación del contrato No 280 de 2023</t>
  </si>
  <si>
    <t>petición documentos o información</t>
  </si>
  <si>
    <t>2024-01-11 14:38:00</t>
  </si>
  <si>
    <t>CUERPO DE BOMBEROS VOLUNTARIOS DE PEREIRA  sin información</t>
  </si>
  <si>
    <t>CAC: Solicita ajuste del Reporte de Proyectos plataforma RUE.</t>
  </si>
  <si>
    <t>2024-01-11 14:31:38</t>
  </si>
  <si>
    <t>CUERPO DE BOMBEROS VOLUNTARIOS DE NILO</t>
  </si>
  <si>
    <t>CAC: Solicita apoyo jurídico ante la alcaldía de Nilo con respecto a temas de contratación.</t>
  </si>
  <si>
    <t>2024-01-11 14:28:00</t>
  </si>
  <si>
    <t>CUERPO DE BOMBEROS VOLUNTARIOS DE MELGAR  sin información</t>
  </si>
  <si>
    <t>CAC: Remite soportes para ratificación como instructor al ss. Samir Geovanny Sanchez Cadena.</t>
  </si>
  <si>
    <t>2024-01-09 15:45:50</t>
  </si>
  <si>
    <t>CAC: Remite derecho de petición solicitando información sobre proceso para ser reintegrado a un cuerpo de bomberos voluntarios</t>
  </si>
  <si>
    <t>2024-01-11 11:41:00</t>
  </si>
  <si>
    <t>DELEGACION DEPARTAMENTAL DE BOMBEROS DE BOLIVAR  sin información</t>
  </si>
  <si>
    <t>CAC: Solicita habilitar la plataforma virtual para el curso introductorio del SCI en linea para las unidades del departamento de Bolívar.</t>
  </si>
  <si>
    <t>2024-01-11 11:33:15</t>
  </si>
  <si>
    <t>CAC: Solicita certificación trayectoria en el ámbito bomberil en los Bomberos de Colombia</t>
  </si>
  <si>
    <t>2024-01-11 11:23:19</t>
  </si>
  <si>
    <t>BOMBEROS VOLUNTARIOS NEIRA - CALDAS  sin información</t>
  </si>
  <si>
    <t>CAC: Remite petición de información sobre las competencias de la Dirección Nacional de Bomberos de Colombia en materia de educación.</t>
  </si>
  <si>
    <t>2024-01-10 15:33:32</t>
  </si>
  <si>
    <t>CUERPO DE BOMBEROS VOLUNTARIOS DE OROCUE  - CASANARE  sin información</t>
  </si>
  <si>
    <t>CAC: Solicita apoyo jurídico ante la alcaldía municipal.</t>
  </si>
  <si>
    <t>2024-01-11 11:19:23</t>
  </si>
  <si>
    <t>CAC: Remite copia oficio respuesta al concepto emitido por la Delegada Departamental de Bomberos de Risaralda sobre su trayectoria como Bombero Profes...</t>
  </si>
  <si>
    <t>2024-01-11 10:58:23</t>
  </si>
  <si>
    <t>CAC: Seguimiento a solicitud de información de fecha 17 de diciembre de 2023, presentada por el veedor ciudadano CIRO ROJAS OJEDA sobre la situación d...</t>
  </si>
  <si>
    <t>2024-01-11 10:52:51</t>
  </si>
  <si>
    <t>CAC: Remite copia comunicación dirigida a la Alcaldía municipal sobre propuesta para la prestación del servicio público esencial de bomberos en el mun...</t>
  </si>
  <si>
    <t>2024-01-10 15:44:13</t>
  </si>
  <si>
    <t>COORDINACION EJECITUVA DE BOMBEROS BOYACA  sin información</t>
  </si>
  <si>
    <t>CAC: Solicita oficio de ratificación concejo de oficiales de Moniquirá</t>
  </si>
  <si>
    <t>2024-01-11 10:30:42</t>
  </si>
  <si>
    <t>CAC: Remite los soportes de los cursos realizados en el mes de noviembre de 2023</t>
  </si>
  <si>
    <t>2024-01-11 10:25:55</t>
  </si>
  <si>
    <t>CAC: Remite documentos para solicitud de apoyo para la construcción de la estación de bomberos del municipio.</t>
  </si>
  <si>
    <t>2024-01-11 10:17:46</t>
  </si>
  <si>
    <t>CAC: Solicitud de Reconocimiento como Instructor de Formación para Bombero Básico del Subteniente Oscar Eduardo Pérez Salazar.</t>
  </si>
  <si>
    <t>2024-01-11 10:13:26</t>
  </si>
  <si>
    <t>CAC: Solicitud de Reconocimiento como Instructor de Formación para Bombero Básico del Teniente Wilmar Gómez Vanegas</t>
  </si>
  <si>
    <t>2024-01-11 10:10:10</t>
  </si>
  <si>
    <t>CAC: Solicitud de Reconocimiento de Instructor de Brigadas clase I y II y cambio de Avala al CBV Villamaría</t>
  </si>
  <si>
    <t>2024-01-11 10:06:27</t>
  </si>
  <si>
    <t>CAC: Solicitud de Registro de Curso de Inspectores de Seguridad.</t>
  </si>
  <si>
    <t>2024-01-11 08:55:45</t>
  </si>
  <si>
    <t>CUERPO DE BOMBEROS VOLUNTARIOS DE COSTA RICA  - VALLE DEL CAUCA</t>
  </si>
  <si>
    <t>CAC: Remite respuesta a circular para la normalización de vehículos donados por la comunidad internacional bajo la resolución compilatoria en materia ...</t>
  </si>
  <si>
    <t>2024-01-11 08:51:05</t>
  </si>
  <si>
    <t>CAC: Solicitud de Curso de Navegación con Brújula y posicionamiento global 24 y 25 de Febrero.</t>
  </si>
  <si>
    <t>2024-01-11 08:38:33</t>
  </si>
  <si>
    <t>CUERPO DE BOMBEROS VOLUNTARIOS DE LA CUMBRE  VALLE CAUCA</t>
  </si>
  <si>
    <t>CAC: Remite autorización del BR Deivy Muñoz como instructor en el proceso de formación CURSO BASICO SISTEMA COMANDO DE INCIDENTES (CBSCI).</t>
  </si>
  <si>
    <t>2024-01-11 08:28:09</t>
  </si>
  <si>
    <t>CAC: Remite informes técnicos brigadas clase 1 - Escuela Villavicencio.</t>
  </si>
  <si>
    <t>2024-01-11 08:14:29</t>
  </si>
  <si>
    <t>CAC: Solicita registro para curso capacitación para instructores CPI</t>
  </si>
  <si>
    <t>2024-01-10 16:50:46</t>
  </si>
  <si>
    <t>CNSC - COMISION NACIONAL DEL SERVICIO CIVIL  sin información</t>
  </si>
  <si>
    <t>CAC: Remite comunicación referente al cumplimiento Decreto 256 de 2013 Planta de personal del Cuerpo Oficial de Bomberos de Barranquilla.</t>
  </si>
  <si>
    <t>2024-01-10 16:43:05</t>
  </si>
  <si>
    <t>CAC: Derecho de petición respecto a la clasificación de riesgo aplicable a locales
 comerciales</t>
  </si>
  <si>
    <t>2024-01-10 16:34:55</t>
  </si>
  <si>
    <t>CAC: Solicita se aplace la entrega de las evidencias a IVC con plazo hasta el 15 de diciembre 2023 para el 20 de febrero de 2024, por motivos de elecc...</t>
  </si>
  <si>
    <t>2024-01-10 16:31:24</t>
  </si>
  <si>
    <t>DIEGO FERNANDO ACEVEDO HERNANDEZ  -- --</t>
  </si>
  <si>
    <t>CAC: Derecho de petición de información – concepto de alto riesgo y notificación a autoridades competentes.</t>
  </si>
  <si>
    <t>2024-01-10 16:21:16</t>
  </si>
  <si>
    <t>CUERPO DE BOMBEROS VOLUNTARIOS DE FLANDES - TOLIMA  sin información</t>
  </si>
  <si>
    <t>CAC: Solicita concepto jurídico respecto a ascensos y nombramientos de comandante y presidente de consejo.</t>
  </si>
  <si>
    <t>2024-01-10 16:12:29</t>
  </si>
  <si>
    <t>CAC: Derecho de petición solicitando el cumplimiento, de parte de la Alcaldía Municipal de Cachipay y las demás autoridades competentes, de una orden ...</t>
  </si>
  <si>
    <t>2024-01-10 15:52:39</t>
  </si>
  <si>
    <t>CAC: Solicita aclaración sobre las funciones de las veedurías ciudadanas</t>
  </si>
  <si>
    <t>2024-01-10 15:37:45</t>
  </si>
  <si>
    <t>CAC: Derecho de petición con el propósito de efectuar seguimiento al uso de lista de elegibles que ha emitido la Comisión Nacional del Servicio Civil ...</t>
  </si>
  <si>
    <t>2024-01-10 15:30:15</t>
  </si>
  <si>
    <t>CAC: Solicitar investigación al Cuerpo de Bomberos Voluntarios de Agrado Huila
 por documentos falsificados para cuentas de cobro ante convenios estab...</t>
  </si>
  <si>
    <t>2024-01-10 15:16:54</t>
  </si>
  <si>
    <t>CUERPO DE BOMBEROS LOS FUNDADORES</t>
  </si>
  <si>
    <t>CAC: INFORME SUPERVISIÓN CRIF A DICIEMBRE 2023</t>
  </si>
  <si>
    <t>2024-01-10 15:09:06</t>
  </si>
  <si>
    <t>CAC: Remite documentación del curso realizado para Formación para Bomberos</t>
  </si>
  <si>
    <t>2024-01-10 15:02:16</t>
  </si>
  <si>
    <t>CAC: Remite presunta queja disciplinaria en contra de la comandante del Cuerpo de Bomberos Voluntarios de Puerto Nare.</t>
  </si>
  <si>
    <t>2024-01-10 14:25:00</t>
  </si>
  <si>
    <t>CAC: Remite derecho de petición referente a los cargos de planta de la DNBC</t>
  </si>
  <si>
    <t>Copiado a informado - Activo</t>
  </si>
  <si>
    <t>2024-01-10 12:28:53</t>
  </si>
  <si>
    <t>CUERPO DE BOMBEROS VOLUNTARIOS CORDOBA QUINDÍO</t>
  </si>
  <si>
    <t>CAC: Remite información y solicitud para la legalización del vehículo de bomberos de Córdoba Quindío</t>
  </si>
  <si>
    <t>2024-01-10 12:25:12</t>
  </si>
  <si>
    <t>Combinación de correspondencia - Activo</t>
  </si>
  <si>
    <t>2024-01-10 12:10:34</t>
  </si>
  <si>
    <t>CUERPO DE BOMBEROS VOLUNTARIOS DE POPAYAN  FRANCISCO</t>
  </si>
  <si>
    <t>CAC: Solicita registro para curso de inspectores de seguridad básico en el Cuerpo de Bomberos Voluntarios de Popayán.</t>
  </si>
  <si>
    <t>2024-01-10 12:07:32</t>
  </si>
  <si>
    <t>JENNY CAROLINA -- --</t>
  </si>
  <si>
    <t>CAC: Solicita la expedición del certificado del contrato 188/2023 suscrito con la DNBC</t>
  </si>
  <si>
    <t>2024-01-10 12:00:43</t>
  </si>
  <si>
    <t>CAC:Solicitud traslado de hallazgo resultante de Auditoria Financiera CGR -CDSI-036 DICIEMBRE 2023”.</t>
  </si>
  <si>
    <t>2024-01-10 11:57:22</t>
  </si>
  <si>
    <t>CUERPO DE BOMBEROS VOLUNTARIOS MADRID  sin información</t>
  </si>
  <si>
    <t>CAC: Solicita información para ingresar al RUE</t>
  </si>
  <si>
    <t>2024-01-10 11:50:42</t>
  </si>
  <si>
    <t>CUERPO DE BOMBEROS VOLUNTARIOS DE SAN JOSE DEL GUAVIARE  JOSE EVELIO LEON</t>
  </si>
  <si>
    <t>CAC: Remite notificación cambio dignatarios en el Cuerpo de Bomberos Voluntarios de San Jose del Guaviare</t>
  </si>
  <si>
    <t>2024-01-10 11:27:53</t>
  </si>
  <si>
    <t>CAC: Solicita  la base de datos de los sitios de Colombia que tienen cuerpo de bomberos, que tipo de bomberos son (oficial, voluntario o aeronáuticos)...</t>
  </si>
  <si>
    <t>2024-01-10 11:27:52</t>
  </si>
  <si>
    <t>CAC: Remite copia comunicación dirigida a la Secretaria de Gobierno Departamental del Huila referente a la nulidad del consejo de dignatarios del CBV ...</t>
  </si>
  <si>
    <t>2024-01-10 11:19:21</t>
  </si>
  <si>
    <t>JORGE  -- --</t>
  </si>
  <si>
    <t>CAC: Solicita la emisión de la certificación como instructor del curso Rescate con cuerdas - Nivel Operaciones</t>
  </si>
  <si>
    <t>2024-01-10 11:15:41</t>
  </si>
  <si>
    <t>CAC: Remite copia comunicación dirigida a la Secretaria de Gobierno Departamental referente a denuncia por atentado contra su integridad.</t>
  </si>
  <si>
    <t>2024-01-10 11:06:54</t>
  </si>
  <si>
    <t>CAC: Solicita habilitar la plataforma para poder ingresar y realizar la evaluación de CSI, RDAP USAID/BHA.</t>
  </si>
  <si>
    <t>2024-01-10 11:03:31</t>
  </si>
  <si>
    <t>CUERPO BOMBEROS VOLUNTARIOS DE APARTADO - ANTIOQUIA  sin información</t>
  </si>
  <si>
    <t>CAC: Solicita el envío de los nuevos formatos de hoja de vida y el formato de seguro de vida actualizados o la ultima versión.</t>
  </si>
  <si>
    <t>2024-01-10 11:01:23</t>
  </si>
  <si>
    <t>CAC: Solicita apoyo para realizar el curso en investigación de incendios.</t>
  </si>
  <si>
    <t>2024-01-10 10:57:12</t>
  </si>
  <si>
    <t>CAC: Solicita registro para el Curso de Formación Para Bombero Básico de 160 horas</t>
  </si>
  <si>
    <t>2024-01-10 10:53:22</t>
  </si>
  <si>
    <t>PROCURADURIA DELEGADA DISCIPLINARIA DE INSTRUCCIóN 6: PRIMERA PARA LA CONTRATACION ESTATAL  -- --</t>
  </si>
  <si>
    <t>CAC: Requerimiento Expediente IUS-E-2019-695734 IUC-D-2020-1461345 - contrato 078 del 8 de octubre de 2019</t>
  </si>
  <si>
    <t>2024-01-10 10:41:24</t>
  </si>
  <si>
    <t>CAC: Envía documentos solicitados en la Circular 20232130101241, con el fin de adelantar trámites para normalizar el vehículo donado por la comunidad ...</t>
  </si>
  <si>
    <t>2024-01-10 10:29:46</t>
  </si>
  <si>
    <t>CAC: Remite documentos pendientes solicitados en la visita de IVC</t>
  </si>
  <si>
    <t>2024-01-10 10:09:29</t>
  </si>
  <si>
    <t>CAC: Solicita registro para el curso de formación para bomberos</t>
  </si>
  <si>
    <t>2024-01-10 09:19:18</t>
  </si>
  <si>
    <t>CAC: Remite solicitud de reconocimiento como instructor.</t>
  </si>
  <si>
    <t>2024-01-10 09:05:27</t>
  </si>
  <si>
    <t>CAC: Solicita información sobre equivalencias para ascensos en carrera administrativa.</t>
  </si>
  <si>
    <t>2024-01-10 08:58:09</t>
  </si>
  <si>
    <t>CAC: Traslado Solicitud Conciliación Reinel Puerta Castaño</t>
  </si>
  <si>
    <t>2024-01-10 07:57:03</t>
  </si>
  <si>
    <t>PROCURADURIA GENERAL DE LA NACION  sin información</t>
  </si>
  <si>
    <t>CAC: Remite convocatoria conciliación Reinel Puerta Castaño</t>
  </si>
  <si>
    <t>2024-01-09 16:59:26</t>
  </si>
  <si>
    <t>CAC: Derecho de petición para aclarar y citar la fuente de referencia de los estándares internacionales en el documento &amp;amp;quot;El servicio público ...</t>
  </si>
  <si>
    <t>2024-01-09 16:47:16</t>
  </si>
  <si>
    <t>ALCALDIA MUNICIPAL -- --</t>
  </si>
  <si>
    <t>CAC: Remite información respecto “prestación de servicios de atención de incendios y emergencias conexas en el municipio de Pitalito”, el cual estuvo ...</t>
  </si>
  <si>
    <t>2024-01-09 16:38:14</t>
  </si>
  <si>
    <t>CAC: Reiteración dificultades para la implementación del proceso de gestión del riesgo en Otro Mundo, Florián - Actualización valoración de riesgo....</t>
  </si>
  <si>
    <t>2024-01-09 15:54:43</t>
  </si>
  <si>
    <t>CAC: Remite respuesta sobre la legalización de la Junta de Dignatarios de Bomberos Circasia</t>
  </si>
  <si>
    <t>2024-01-09 15:51:08</t>
  </si>
  <si>
    <t>CAC: Remite nuevamente derecho de petición con número de radicado No. 20231140269082.</t>
  </si>
  <si>
    <t>2024-01-09 15:40:44</t>
  </si>
  <si>
    <t>CUERPO DE BOMBEROS VOLUNTARIOS DE SAN VICENTE DE CHUCURI</t>
  </si>
  <si>
    <t>CAC: Solicita el aval como instructores para Curso Bombero Básico 160 horas y Aval para Instructores Sistema Básico Comando de Incidentes ( SBCI).</t>
  </si>
  <si>
    <t>2024-01-09 15:37:00</t>
  </si>
  <si>
    <t>CAC: Envía  certificado para la validación como instructor.</t>
  </si>
  <si>
    <t>2024-01-09 15:32:45</t>
  </si>
  <si>
    <t>JUAN RAFAEL -- --</t>
  </si>
  <si>
    <t>2024-01-09 15:20:25</t>
  </si>
  <si>
    <t>CAC: Derecho de petición Sobre información y copia de informes periódicos y  finales de los cursos realizados y autorizados al Cuerpo de Bomberos Volu...</t>
  </si>
  <si>
    <t>2024-01-09 15:14:15</t>
  </si>
  <si>
    <t>CAC: Remite copia comunicación dirigida a la Alcaldía Municipal de Florián Santander, Reiteración dificultades para la implementación del proceso de g...</t>
  </si>
  <si>
    <t>2024-01-09 15:09:44</t>
  </si>
  <si>
    <t>CAC: SOLICITA REGISTRO PARA EL CURSO USO EFECTIVO DEL AGUA EN INCENDIOS
 FORESTALES (CUEAIF)</t>
  </si>
  <si>
    <t>2024-01-09 14:55:29</t>
  </si>
  <si>
    <t>CAC: Remite solicitud para la carnetización nueva.</t>
  </si>
  <si>
    <t>2024-01-09 14:48:29</t>
  </si>
  <si>
    <t>CAC: Solicita registro para curso de Formación de Bomberos en dos sedes del Departamento del Cauca.</t>
  </si>
  <si>
    <t>2024-01-09 14:44:07</t>
  </si>
  <si>
    <t>CAC: Solicita registro para curso introductorio en línea SCI</t>
  </si>
  <si>
    <t>2024-01-09 12:06:22</t>
  </si>
  <si>
    <t>CAC: Reiteración dificultades para la implementación del proceso de gestión del riesgo - Radicado UNGRD 2023ER25225 y Oficio UNGRD 2023EE15481</t>
  </si>
  <si>
    <t>2024-01-09 11:55:38</t>
  </si>
  <si>
    <t>SOCIEDAD AEREA DE IBAGUE - SADI  sin información</t>
  </si>
  <si>
    <t>RD: Factura SA-5292 Pago 7 del contrato 034/2023</t>
  </si>
  <si>
    <t>2024-01-09 11:45:50</t>
  </si>
  <si>
    <t>CAC: solicitar el registro para el curso de Desarrollo de capacidades como instructor de bomberos.</t>
  </si>
  <si>
    <t>2024-01-09 11:35:18</t>
  </si>
  <si>
    <t>CAC: Remite factura No. BOM5888 SEGUNDO ANTICIPO DEL 50% CONVENIO
 271-2023.</t>
  </si>
  <si>
    <t>2024-01-09 11:04:42</t>
  </si>
  <si>
    <t>CUERPO DE BOMBEROS VOLUNTARIOS DE PITALITO  sin información</t>
  </si>
  <si>
    <t>CAC: Remite para conocimiento respuesta radicado No. 2023CS086707 de fecha 2023-11-21; 2023PQR00044071; 2023SAL00095114 a la Secretaria de Gobierno</t>
  </si>
  <si>
    <t>2024-01-09 10:43:58</t>
  </si>
  <si>
    <t>CAC: ACCIÓN DE TUTELA: NUMERO INTERNO 64238 ACCIONANTE: EVERT FABIAN - PARRA SILVA</t>
  </si>
  <si>
    <t>2024-01-09 10:43:56</t>
  </si>
  <si>
    <t>CAC: DERECHO DE PETICIÓN - Posibles hechos de corrupción, Acuerdo Marco de Precios para la contratación de Servicios de Nube Pública IV, NÚMERO CCE-24...</t>
  </si>
  <si>
    <t>2024-01-09 10:43:54</t>
  </si>
  <si>
    <t>BENEMERITO CUERPO DE BOMBEROS VOLUNTARIOS DE LETICIA</t>
  </si>
  <si>
    <t>CAC: Solicita el traspaso de los equipos entregados en comodato al Cuerpo de Bomberos Voluntarios de Leticia.</t>
  </si>
  <si>
    <t>2024-01-09 10:43:52</t>
  </si>
  <si>
    <t>CAC: Solicita aval para instructor al Capitán José Uriel González</t>
  </si>
  <si>
    <t>2024-01-09 09:10:13</t>
  </si>
  <si>
    <t>CAC: Remite respuesta al radicado 20232110099711</t>
  </si>
  <si>
    <t>2024-01-05 09:32:40</t>
  </si>
  <si>
    <t>CAC: Traslado de petición sobre el recurso de insistencia. Radicado:
 202313030621792 Id: 18768  derecho de petición Jose Guillermo Rodríguez Quinche...</t>
  </si>
  <si>
    <t>2024-01-03 15:29:58</t>
  </si>
  <si>
    <t>RD: Cuenta de cobro</t>
  </si>
  <si>
    <t>Peticionario</t>
  </si>
  <si>
    <t>Canal Oficial de Entrada</t>
  </si>
  <si>
    <t>Servicio de Entrada</t>
  </si>
  <si>
    <t>Departamento</t>
  </si>
  <si>
    <t>Naturaleza jurídica del peticionario</t>
  </si>
  <si>
    <t>Tema de Consulta</t>
  </si>
  <si>
    <t>Responsable</t>
  </si>
  <si>
    <t>Área</t>
  </si>
  <si>
    <t>Dependencia</t>
  </si>
  <si>
    <t>Tipo de petición</t>
  </si>
  <si>
    <t>Tiempo de respuesta legal</t>
  </si>
  <si>
    <t>RADICADO</t>
  </si>
  <si>
    <t>Fecha</t>
  </si>
  <si>
    <t>Fecha de salida</t>
  </si>
  <si>
    <t>Días hábiles</t>
  </si>
  <si>
    <t>Tiempo de atención</t>
  </si>
  <si>
    <t>Observaciones</t>
  </si>
  <si>
    <t>FECHA DIGITALIZACIÓN DOCUMENTO DE RESPUESTA</t>
  </si>
  <si>
    <t>TIPO DE DOCUMENTO SALIDA</t>
  </si>
  <si>
    <t>ENVIAR POR CORREO ELECTRÓNICO</t>
  </si>
  <si>
    <t>ENVIAR POR CORREO TERRESTRE #PLANILLA</t>
  </si>
  <si>
    <t>OBSERVACIONES ATENCIÓN CIUDADANO</t>
  </si>
  <si>
    <t>FESTIVOS</t>
  </si>
  <si>
    <t>Cundinamarca</t>
  </si>
  <si>
    <t>Canal Escrito</t>
  </si>
  <si>
    <t>Correo atencion ciudadano</t>
  </si>
  <si>
    <t>Boyacá</t>
  </si>
  <si>
    <t>Persona natural</t>
  </si>
  <si>
    <t>Rubén Darío Rincón Sanchez</t>
  </si>
  <si>
    <t>INSPECCIÓN, VIGILANCIA Y CONTROL</t>
  </si>
  <si>
    <t>Traslado por Competencia de “Derecho de Petición” presentado por Veeduría Bomberos. Radicado en la UNGRD bajo el radicado N° 2024ER01657 UNGRD</t>
  </si>
  <si>
    <t>Luis Alberto Valencia Pulido</t>
  </si>
  <si>
    <t>Andrés Fernando Muñoz Cabrera</t>
  </si>
  <si>
    <t>Antioquia</t>
  </si>
  <si>
    <t>Cuerpo de bomberos</t>
  </si>
  <si>
    <t>Edgar Alexander Maya Lopez,</t>
  </si>
  <si>
    <t>EDUCACIÓN NACIONAL PARA BOMBEROS</t>
  </si>
  <si>
    <t>Sucre</t>
  </si>
  <si>
    <t>Entidad territorial</t>
  </si>
  <si>
    <t>Educación bomberil</t>
  </si>
  <si>
    <t>Recursos para bomberos</t>
  </si>
  <si>
    <t>Vencida</t>
  </si>
  <si>
    <t xml:space="preserve">ALCALDIA DE GALERAS </t>
  </si>
  <si>
    <t>Magdalena</t>
  </si>
  <si>
    <t>Legislación bomberil</t>
  </si>
  <si>
    <t>Ronny Estiven Romero Velandia</t>
  </si>
  <si>
    <t>FORMULACIÓN, ACTUALIZACIÓN ,ACOMPAÑAMINETO NORMATIVO Y OPERATIVO</t>
  </si>
  <si>
    <t>Cumplida</t>
  </si>
  <si>
    <t>Atlántico</t>
  </si>
  <si>
    <t>Luis Fernando Vargas Campo</t>
  </si>
  <si>
    <t>Administrativo</t>
  </si>
  <si>
    <t>Jorge Enrique Sanguino Restrepo,</t>
  </si>
  <si>
    <t>Valle del cauca</t>
  </si>
  <si>
    <t>Edgar Alexander Maya Lopez</t>
  </si>
  <si>
    <t>Se envió el radicado al(los) cliente(s) con el correo registrado escuela@bomberoslaunionvalle.org</t>
  </si>
  <si>
    <t>PDF</t>
  </si>
  <si>
    <t>Incumplimiento al procedimiento interno de PQRSD: falta evidencia de envio de respuesta</t>
  </si>
  <si>
    <t xml:space="preserve"> 
2024-02-02 15:56:18</t>
  </si>
  <si>
    <t>Rubén Darío Rincón Sanchez,</t>
  </si>
  <si>
    <t>Valle del Cauca</t>
  </si>
  <si>
    <t>COORDINACIÓN OPERATIVA</t>
  </si>
  <si>
    <t>Cauca</t>
  </si>
  <si>
    <t>Santander</t>
  </si>
  <si>
    <t>Jorge Enrique Sanguino Restrepo</t>
  </si>
  <si>
    <t>Casanare</t>
  </si>
  <si>
    <t>FORTALECIMIENTO BOMBERIL PARA LA RESPUESTA</t>
  </si>
  <si>
    <t>Carlos Armando López Barrera</t>
  </si>
  <si>
    <t>GESTIÓN JURÍDICA</t>
  </si>
  <si>
    <t>Jonathan Prieto</t>
  </si>
  <si>
    <t>Bolívar</t>
  </si>
  <si>
    <t>Cesar</t>
  </si>
  <si>
    <t>Tolima</t>
  </si>
  <si>
    <t xml:space="preserve">Ronny Estiven </t>
  </si>
  <si>
    <t>Caldas</t>
  </si>
  <si>
    <t xml:space="preserve">Ronny Estiven Romero </t>
  </si>
  <si>
    <t xml:space="preserve"> Norte de Santander</t>
  </si>
  <si>
    <t>EDUCACIÓN NACIONAL PARA BOMBEROS ,</t>
  </si>
  <si>
    <t>FORTALECIMIENTO BOMBERIL PARA LA RESPUESTA,</t>
  </si>
  <si>
    <t xml:space="preserve"> Valle del Cauca</t>
  </si>
  <si>
    <t>Acompañamiento jurídico</t>
  </si>
  <si>
    <t>Entidad pública</t>
  </si>
  <si>
    <t>Amazonas</t>
  </si>
  <si>
    <t xml:space="preserve"> Risaralda</t>
  </si>
  <si>
    <t>GESTIÓN FINANCIERA</t>
  </si>
  <si>
    <t>Marisol Mora Bustos</t>
  </si>
  <si>
    <t>INSPECCIÓN, VIGILANCIA Y CONTROL,</t>
  </si>
  <si>
    <t>Andrea Bibiana Castañeda Durán</t>
  </si>
  <si>
    <t>persona jurídica</t>
  </si>
  <si>
    <t>SUBDIRECCIÓN ADMINISTRATIVA Y FINANCIERA</t>
  </si>
  <si>
    <t>Luis Alberto Valencia Pulido,</t>
  </si>
  <si>
    <t>COORDINACIÓN OPERATIVA,</t>
  </si>
  <si>
    <t>FORMULACIÓN, ACTUALIZACIÓN ,ACOMPAÑAMINETO NORMATIVO Y OPERATIVO,</t>
  </si>
  <si>
    <t>Andrea Bibiana Castañeda Durán,</t>
  </si>
  <si>
    <t>Jonathan Prieto,</t>
  </si>
  <si>
    <t>Norte de Santander</t>
  </si>
  <si>
    <t>Juan Carlos Puerto Prieto - Luis Alberto Valencia Pulido,</t>
  </si>
  <si>
    <t>Jorge Enrique Restrepo Sanguino,</t>
  </si>
  <si>
    <t xml:space="preserve">ALCALDIA MUNICIPAL DE GUACHETA  </t>
  </si>
  <si>
    <t xml:space="preserve">BRIGIDO </t>
  </si>
  <si>
    <t xml:space="preserve">COMANDO </t>
  </si>
  <si>
    <t>Fernando Vargas Campo</t>
  </si>
  <si>
    <t>persona natural</t>
  </si>
  <si>
    <t xml:space="preserve"> Ronny Estiven Romero Velandia</t>
  </si>
  <si>
    <t xml:space="preserve"> La Guajira</t>
  </si>
  <si>
    <t>dirección general</t>
  </si>
  <si>
    <t xml:space="preserve">Dirección General </t>
  </si>
  <si>
    <t>DIRECCIÓN GENERAL</t>
  </si>
  <si>
    <t xml:space="preserve"> Antioquia</t>
  </si>
  <si>
    <t>Se realizó la carga del documento principal: 2024-114-000103-5-1.pdf, con el nombre de: 2024-114-000103-5.pdf, y su descripción: 2024-114-000103-5 SOPORTES CURSO FORMACION PARA BOMBEROS</t>
  </si>
  <si>
    <t>Luis Alberto Valencia Pulido </t>
  </si>
  <si>
    <t>Ronny Estiven</t>
  </si>
  <si>
    <t xml:space="preserve"> Ronny Estiven Romero Velandia,</t>
  </si>
  <si>
    <t>Nicolas Potes Rengifo,</t>
  </si>
  <si>
    <t xml:space="preserve">UNGRD </t>
  </si>
  <si>
    <t>UNGRD</t>
  </si>
  <si>
    <t>Nariño</t>
  </si>
  <si>
    <t>Nicolas Potes Rengifo</t>
  </si>
  <si>
    <t>Usuario: Faubricio Sanchez Cortes
Dependencia: GESTIÓN ATENCIÓN AL USUARIO
Observación: Se archiva ya que se dio respuesta vía correo electrónico el día 3/4/24</t>
  </si>
  <si>
    <t>Faubricio Sanchez Cortes</t>
  </si>
  <si>
    <t>Carlos Armando López Barrera,</t>
  </si>
  <si>
    <t>GESTIÓN JURÍDICA,</t>
  </si>
  <si>
    <t>La Guajira</t>
  </si>
  <si>
    <t>cuerpo de bomberos</t>
  </si>
  <si>
    <t>PDF SIN FIRMAS</t>
  </si>
  <si>
    <t>Incumplimiento al procedimiento interno de PQRSD: falta evidencia de envio de respuesta y documento de respuesta sin firmas.</t>
  </si>
  <si>
    <t>Córdoba</t>
  </si>
  <si>
    <t>Huila</t>
  </si>
  <si>
    <t>Meta</t>
  </si>
  <si>
    <t xml:space="preserve">  Edwin Alfonso Zamora Oyola,</t>
  </si>
  <si>
    <t>GESTIÓN DE TECNOLOGÍA E INFORMÁTICA,</t>
  </si>
  <si>
    <t>Ronny Estiven Romero Velandia,</t>
  </si>
  <si>
    <t>Luis Fernando Vargas Campo,</t>
  </si>
  <si>
    <t>Andrés Fernando Muñoz Cabrera,</t>
  </si>
  <si>
    <t>Edwin Alfonso Zamora Oyola,</t>
  </si>
  <si>
    <t xml:space="preserve"> Luis Fernando Vargas Campo,</t>
  </si>
  <si>
    <t xml:space="preserve"> Luis Alberto Valencia Pulido,</t>
  </si>
  <si>
    <t>20241140c</t>
  </si>
  <si>
    <t>ronny estiven romero</t>
  </si>
  <si>
    <t>Finalizar radicado 2024-04-18 11:30:35
Usuario: Director General
Dependencia: DIRECCION GENERAL
Observación: archivo</t>
  </si>
  <si>
    <t xml:space="preserve"> Casanare</t>
  </si>
  <si>
    <t>Lina Maria Marin Rodriguez</t>
  </si>
  <si>
    <t>GESTIÓN TALENTO HUMANO,</t>
  </si>
  <si>
    <t>No designa</t>
  </si>
  <si>
    <t>GESTION CONTRACTUAL</t>
  </si>
  <si>
    <t>FORMULACIÓN, ACTUALIZACIÓN, NORMATIVA Y OPERATIVA</t>
  </si>
  <si>
    <t>GESTIÓN CONTRACTUAL</t>
  </si>
  <si>
    <t>INSPECCION, VIGILANCIA Y CONTROL</t>
  </si>
  <si>
    <t>COORDINACION PARA LA RESPUESTA</t>
  </si>
  <si>
    <t>Canal escrito</t>
  </si>
  <si>
    <t>Otros</t>
  </si>
  <si>
    <t>TRAMITADO CON RADICAD DNBC No. 20242110102431 de fecha 11/01/2024</t>
  </si>
  <si>
    <t>No se puede visualizar radicado de salida.
Incumplimiento al procedimiento interno de PQRSD: falta evidencia de envio de respuesta y documento de respuesta sin firmas.</t>
  </si>
  <si>
    <t>PROSPERO ANTONIO CARBONELL TANGARIFE</t>
  </si>
  <si>
    <t>Se reasignó el radicado al usuario: Ronny Estiven Romero Velandia con la siguiente observación: psi</t>
  </si>
  <si>
    <t>KEYLA YESENIA CORTES RODRIGUEZ,</t>
  </si>
  <si>
    <t>Maicol Villarreal Ospina</t>
  </si>
  <si>
    <t>: Edgar Alexander Maya Lopez</t>
  </si>
  <si>
    <t>Se da respuesta con registro 109-2024,110-2024,111-2024,112-2024,113-2024,114-2024,115-2024</t>
  </si>
  <si>
    <t xml:space="preserve">PROSPERO ANTONIO CARBONELL TANGARIFE </t>
  </si>
  <si>
    <t>Caquetá</t>
  </si>
  <si>
    <t>SE DA RESPUESTA POR CORREO EL 17-01-2024 CON REGISTRO DE CURSO DNBC001-2024</t>
  </si>
  <si>
    <t xml:space="preserve"> Se da respuesta por correo electronico</t>
  </si>
  <si>
    <t>Incumplimiento al procedimiento interno de PQRSD: falta evidencia de envio de respuesta .</t>
  </si>
  <si>
    <t>TRAMITADO CON RADICADO DNBC No. 20242110102451 DE FECHA 11/01/2024</t>
  </si>
  <si>
    <t>Andrés Fernando Muñoz</t>
  </si>
  <si>
    <t xml:space="preserve"> TRAMITADO CON RADICADO DNBC 20242110102441 DE FECHA 11/01/2024</t>
  </si>
  <si>
    <t xml:space="preserve">Edwin Alfonso Zamora </t>
  </si>
  <si>
    <t>Quindío</t>
  </si>
  <si>
    <t>Seguimiento a cuerpo de bomberos</t>
  </si>
  <si>
    <t>SUBDIRECCIÓN ESTRATÉGICA Y DE COORDINACIÓN BOMBERIL</t>
  </si>
  <si>
    <t>Petición interés general</t>
  </si>
  <si>
    <t>Petición de consulta</t>
  </si>
  <si>
    <t>Petición interés particular</t>
  </si>
  <si>
    <t>NO</t>
  </si>
  <si>
    <t xml:space="preserve"> DNBC001-2024</t>
  </si>
  <si>
    <t>Edgardo Mandon Arenas</t>
  </si>
  <si>
    <t>Extemporánea</t>
  </si>
  <si>
    <t>Etiquetas de fila</t>
  </si>
  <si>
    <t>Total general</t>
  </si>
  <si>
    <t>Cuenta de Canal Oficial de Entrada</t>
  </si>
  <si>
    <t>Cuenta de Servicio de Entrada</t>
  </si>
  <si>
    <t>Cuenta de Departamento</t>
  </si>
  <si>
    <t>Cuenta de Naturaleza jurídica del peticionario</t>
  </si>
  <si>
    <t>Cuenta de Tema de Consulta</t>
  </si>
  <si>
    <t>Cuenta de Área</t>
  </si>
  <si>
    <t>Cuenta de Tipo de petición</t>
  </si>
  <si>
    <t>Cuenta de Estado</t>
  </si>
  <si>
    <t>PORCENTAJE</t>
  </si>
  <si>
    <t xml:space="preserve"> Finalizar radicado 2024-02-26 11:31:20
Usuario: Edgar Alexander Maya Lopez
Dependencia: EDUCACIÓN NACIONAL PARA BOMBEROS
Observación: Se da respuesta por correo</t>
  </si>
  <si>
    <t xml:space="preserve">Finalizar radicado 2024-04-15 10:05:20
Usuario: Ronny Estiven Romero Velandia
Dependencia: FORMULACIÓN, ACTUALIZACIÓN ,ACOMPAÑAMINETO NORMATIVO Y OPERATIVO
Observación: TRAMITADO
</t>
  </si>
  <si>
    <t>Finalizar radicado 2024-04-15 10:02:14
Usuario: Ronny Estiven Romero Velandia
Dependencia: FORMULACIÓN, ACTUALIZACIÓN ,ACOMPAÑAMINETO NORMATIVO Y OPERATIVO
Observación: TRAMITADO</t>
  </si>
  <si>
    <t xml:space="preserve"> Finalizar radicado 2024-04-15 10:03:49
Usuario: Ronny Estiven Romero Velandia
Dependencia: FORMULACIÓN, ACTUALIZACIÓN ,ACOMPAÑAMINETO NORMATIVO Y OPERATIVO
Observación: TRAMITADO</t>
  </si>
  <si>
    <t xml:space="preserve">En proceso de firma física 2024-04-17 15:57:45
Usuario: Jorge Enrique Restrepo Sanguino
Dependencia: FORMULACIÓN, ACTUALIZACIÓN ,ACOMPAÑAMINETO NORMATIVO Y OPERATIVO
Observación: El inicia proceso de firma física para el documento 20241140275092 SOLICITUD </t>
  </si>
  <si>
    <t xml:space="preserve"> Finalizar radicado 2024-04-18 11:34:49
Usuario: Director General
Dependencia: DIRECCION GENERAL
Observación: archivo</t>
  </si>
  <si>
    <t>Promedio de Días hábiles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</si>
</sst>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C0A]d\-mmm\-yy;@"/>
  </numFmts>
  <fonts count="13">
    <font>
      <sz val="11"/>
      <name val="Calibri"/>
    </font>
    <font>
      <b/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6"/>
      <name val="Tahoma"/>
      <family val="2"/>
    </font>
    <font>
      <sz val="16"/>
      <name val="Arial"/>
      <family val="2"/>
    </font>
    <font>
      <b/>
      <sz val="16"/>
      <name val="Arial"/>
      <family val="2"/>
    </font>
    <font>
      <sz val="16"/>
      <name val="Calibri"/>
      <family val="2"/>
    </font>
    <font>
      <sz val="16"/>
      <color theme="1"/>
      <name val="Arial"/>
      <family val="2"/>
    </font>
    <font>
      <sz val="16"/>
      <color rgb="FF333333"/>
      <name val="Arial"/>
      <family val="2"/>
    </font>
    <font>
      <sz val="16"/>
      <color rgb="FF212529"/>
      <name val="Arial"/>
      <family val="2"/>
    </font>
    <font>
      <sz val="11"/>
      <name val="Calibri"/>
    </font>
    <font>
      <b/>
      <sz val="18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68">
    <xf numFmtId="0" fontId="0" fillId="0" borderId="0" xfId="0" applyFont="1" applyFill="1" applyBorder="1"/>
    <xf numFmtId="0" fontId="0" fillId="0" borderId="0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14" fontId="0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1" fontId="0" fillId="4" borderId="1" xfId="0" applyNumberFormat="1" applyFont="1" applyFill="1" applyBorder="1" applyAlignment="1">
      <alignment horizontal="center" vertical="center"/>
    </xf>
    <xf numFmtId="0" fontId="0" fillId="4" borderId="0" xfId="0" applyFont="1" applyFill="1"/>
    <xf numFmtId="0" fontId="0" fillId="5" borderId="0" xfId="0" applyFont="1" applyFill="1"/>
    <xf numFmtId="0" fontId="5" fillId="4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/>
    <xf numFmtId="0" fontId="4" fillId="4" borderId="0" xfId="0" applyFont="1" applyFill="1" applyBorder="1"/>
    <xf numFmtId="14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wrapText="1"/>
    </xf>
    <xf numFmtId="0" fontId="8" fillId="4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wrapText="1"/>
    </xf>
    <xf numFmtId="1" fontId="5" fillId="4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wrapText="1"/>
    </xf>
    <xf numFmtId="0" fontId="5" fillId="6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4" borderId="0" xfId="0" applyFont="1" applyFill="1" applyBorder="1"/>
    <xf numFmtId="22" fontId="5" fillId="0" borderId="1" xfId="0" applyNumberFormat="1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 wrapText="1"/>
    </xf>
    <xf numFmtId="1" fontId="5" fillId="0" borderId="0" xfId="0" applyNumberFormat="1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1" xfId="0" pivotButton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10" fontId="1" fillId="0" borderId="1" xfId="1" applyNumberFormat="1" applyFont="1" applyFill="1" applyBorder="1" applyAlignment="1">
      <alignment horizontal="center" vertical="center"/>
    </xf>
    <xf numFmtId="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9" fontId="1" fillId="0" borderId="1" xfId="1" applyFont="1" applyFill="1" applyBorder="1" applyAlignment="1">
      <alignment horizontal="center" vertical="center"/>
    </xf>
    <xf numFmtId="0" fontId="0" fillId="0" borderId="1" xfId="0" pivotButton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0" fillId="4" borderId="1" xfId="0" applyNumberFormat="1" applyFont="1" applyFill="1" applyBorder="1" applyAlignment="1">
      <alignment horizontal="center" vertical="center"/>
    </xf>
    <xf numFmtId="10" fontId="1" fillId="4" borderId="1" xfId="1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wrapText="1"/>
    </xf>
    <xf numFmtId="14" fontId="4" fillId="4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1" fontId="0" fillId="0" borderId="0" xfId="0" applyNumberFormat="1" applyFont="1" applyFill="1" applyBorder="1" applyAlignment="1">
      <alignment horizontal="center" vertical="center"/>
    </xf>
    <xf numFmtId="0" fontId="0" fillId="0" borderId="0" xfId="0" pivotButton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5" fillId="1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297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numFmt numFmtId="1" formatCode="0"/>
    </dxf>
    <dxf>
      <numFmt numFmtId="165" formatCode="0.0"/>
    </dxf>
    <dxf>
      <numFmt numFmtId="2" formatCode="0.00"/>
    </dxf>
    <dxf>
      <numFmt numFmtId="166" formatCode="0.000"/>
    </dxf>
    <dxf>
      <numFmt numFmtId="167" formatCode="0.0000"/>
    </dxf>
    <dxf>
      <numFmt numFmtId="168" formatCode="0.00000"/>
    </dxf>
    <dxf>
      <numFmt numFmtId="169" formatCode="0.000000"/>
    </dxf>
    <dxf>
      <numFmt numFmtId="170" formatCode="0.0000000"/>
    </dxf>
    <dxf>
      <numFmt numFmtId="171" formatCode="0.00000000"/>
    </dxf>
    <dxf>
      <numFmt numFmtId="172" formatCode="0.00000000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numFmt numFmtId="1" formatCode="0"/>
    </dxf>
    <dxf>
      <numFmt numFmtId="165" formatCode="0.0"/>
    </dxf>
    <dxf>
      <numFmt numFmtId="2" formatCode="0.00"/>
    </dxf>
    <dxf>
      <numFmt numFmtId="166" formatCode="0.000"/>
    </dxf>
    <dxf>
      <numFmt numFmtId="2" formatCode="0.00"/>
    </dxf>
    <dxf>
      <numFmt numFmtId="165" formatCode="0.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[PQRSD ENERO.xlsx]Dinámicas!TablaDinámica11</c:name>
    <c:fmtId val="1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Dinámicas!$B$5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Dinámicas!$A$6:$A$7</c:f>
              <c:strCache>
                <c:ptCount val="1"/>
                <c:pt idx="0">
                  <c:v>Canal Escrito</c:v>
                </c:pt>
              </c:strCache>
            </c:strRef>
          </c:cat>
          <c:val>
            <c:numRef>
              <c:f>Dinámicas!$B$6:$B$7</c:f>
              <c:numCache>
                <c:formatCode>General</c:formatCode>
                <c:ptCount val="1"/>
                <c:pt idx="0">
                  <c:v>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31-47A8-8F78-B957F25A5A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57874319"/>
        <c:axId val="1357876399"/>
      </c:barChart>
      <c:catAx>
        <c:axId val="13578743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57876399"/>
        <c:crosses val="autoZero"/>
        <c:auto val="1"/>
        <c:lblAlgn val="ctr"/>
        <c:lblOffset val="100"/>
        <c:noMultiLvlLbl val="0"/>
      </c:catAx>
      <c:valAx>
        <c:axId val="13578763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578743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[PQRSD ENERO.xlsx]Dinámicas!TablaDinámica12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Dinámicas!$B$13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Dinámicas!$A$14:$A$15</c:f>
              <c:strCache>
                <c:ptCount val="1"/>
                <c:pt idx="0">
                  <c:v>Correo atencion ciudadano</c:v>
                </c:pt>
              </c:strCache>
            </c:strRef>
          </c:cat>
          <c:val>
            <c:numRef>
              <c:f>Dinámicas!$B$14:$B$15</c:f>
              <c:numCache>
                <c:formatCode>General</c:formatCode>
                <c:ptCount val="1"/>
                <c:pt idx="0">
                  <c:v>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A4-48CD-B924-E8DB3825D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57880143"/>
        <c:axId val="1357890959"/>
      </c:barChart>
      <c:catAx>
        <c:axId val="13578801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57890959"/>
        <c:crosses val="autoZero"/>
        <c:auto val="1"/>
        <c:lblAlgn val="ctr"/>
        <c:lblOffset val="100"/>
        <c:noMultiLvlLbl val="0"/>
      </c:catAx>
      <c:valAx>
        <c:axId val="13578909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578801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[PQRSD ENERO.xlsx]Dinámicas!TablaDinámica13</c:name>
    <c:fmtId val="1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Dinámicas!$B$20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Dinámicas!$A$21:$A$50</c:f>
              <c:strCache>
                <c:ptCount val="29"/>
                <c:pt idx="0">
                  <c:v> Antioquia</c:v>
                </c:pt>
                <c:pt idx="1">
                  <c:v> Casanare</c:v>
                </c:pt>
                <c:pt idx="2">
                  <c:v> La Guajira</c:v>
                </c:pt>
                <c:pt idx="3">
                  <c:v> Norte de Santander</c:v>
                </c:pt>
                <c:pt idx="4">
                  <c:v> Risaralda</c:v>
                </c:pt>
                <c:pt idx="5">
                  <c:v> Valle del Cauca</c:v>
                </c:pt>
                <c:pt idx="6">
                  <c:v>Amazonas</c:v>
                </c:pt>
                <c:pt idx="7">
                  <c:v>Antioquia</c:v>
                </c:pt>
                <c:pt idx="8">
                  <c:v>Atlántico</c:v>
                </c:pt>
                <c:pt idx="9">
                  <c:v>Bolívar</c:v>
                </c:pt>
                <c:pt idx="10">
                  <c:v>Boyacá</c:v>
                </c:pt>
                <c:pt idx="11">
                  <c:v>Caldas</c:v>
                </c:pt>
                <c:pt idx="12">
                  <c:v>Caquetá</c:v>
                </c:pt>
                <c:pt idx="13">
                  <c:v>Casanare</c:v>
                </c:pt>
                <c:pt idx="14">
                  <c:v>Cauca</c:v>
                </c:pt>
                <c:pt idx="15">
                  <c:v>Cesar</c:v>
                </c:pt>
                <c:pt idx="16">
                  <c:v>Córdoba</c:v>
                </c:pt>
                <c:pt idx="17">
                  <c:v>Cundinamarca</c:v>
                </c:pt>
                <c:pt idx="18">
                  <c:v>Huila</c:v>
                </c:pt>
                <c:pt idx="19">
                  <c:v>La Guajira</c:v>
                </c:pt>
                <c:pt idx="20">
                  <c:v>Magdalena</c:v>
                </c:pt>
                <c:pt idx="21">
                  <c:v>Meta</c:v>
                </c:pt>
                <c:pt idx="22">
                  <c:v>Nariño</c:v>
                </c:pt>
                <c:pt idx="23">
                  <c:v>Norte de Santander</c:v>
                </c:pt>
                <c:pt idx="24">
                  <c:v>Quindío</c:v>
                </c:pt>
                <c:pt idx="25">
                  <c:v>Santander</c:v>
                </c:pt>
                <c:pt idx="26">
                  <c:v>Sucre</c:v>
                </c:pt>
                <c:pt idx="27">
                  <c:v>Tolima</c:v>
                </c:pt>
                <c:pt idx="28">
                  <c:v>Valle del cauca</c:v>
                </c:pt>
              </c:strCache>
            </c:strRef>
          </c:cat>
          <c:val>
            <c:numRef>
              <c:f>Dinámicas!$B$21:$B$50</c:f>
              <c:numCache>
                <c:formatCode>General</c:formatCode>
                <c:ptCount val="2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7</c:v>
                </c:pt>
                <c:pt idx="5">
                  <c:v>7</c:v>
                </c:pt>
                <c:pt idx="6">
                  <c:v>2</c:v>
                </c:pt>
                <c:pt idx="7">
                  <c:v>13</c:v>
                </c:pt>
                <c:pt idx="8">
                  <c:v>56</c:v>
                </c:pt>
                <c:pt idx="9">
                  <c:v>3</c:v>
                </c:pt>
                <c:pt idx="10">
                  <c:v>12</c:v>
                </c:pt>
                <c:pt idx="11">
                  <c:v>11</c:v>
                </c:pt>
                <c:pt idx="12">
                  <c:v>1</c:v>
                </c:pt>
                <c:pt idx="13">
                  <c:v>6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43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5</c:v>
                </c:pt>
                <c:pt idx="25">
                  <c:v>7</c:v>
                </c:pt>
                <c:pt idx="26">
                  <c:v>2</c:v>
                </c:pt>
                <c:pt idx="27">
                  <c:v>6</c:v>
                </c:pt>
                <c:pt idx="28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B4-42E6-A61F-FAA3C7B662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247359"/>
        <c:axId val="66254015"/>
      </c:lineChart>
      <c:catAx>
        <c:axId val="662473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6254015"/>
        <c:crosses val="autoZero"/>
        <c:auto val="1"/>
        <c:lblAlgn val="ctr"/>
        <c:lblOffset val="100"/>
        <c:noMultiLvlLbl val="0"/>
      </c:catAx>
      <c:valAx>
        <c:axId val="662540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62473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[PQRSD ENERO.xlsx]Dinámicas!TablaDinámica14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pieChart>
        <c:varyColors val="1"/>
        <c:ser>
          <c:idx val="0"/>
          <c:order val="0"/>
          <c:tx>
            <c:strRef>
              <c:f>Dinámicas!$B$57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745-4FCB-BF48-B1947F6ECCF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745-4FCB-BF48-B1947F6ECCF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745-4FCB-BF48-B1947F6ECCF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745-4FCB-BF48-B1947F6ECCF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745-4FCB-BF48-B1947F6ECCF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745-4FCB-BF48-B1947F6ECCFB}"/>
              </c:ext>
            </c:extLst>
          </c:dPt>
          <c:cat>
            <c:strRef>
              <c:f>Dinámicas!$A$58:$A$64</c:f>
              <c:strCache>
                <c:ptCount val="6"/>
                <c:pt idx="0">
                  <c:v>Cuerpo de bomberos</c:v>
                </c:pt>
                <c:pt idx="1">
                  <c:v>Entidad pública</c:v>
                </c:pt>
                <c:pt idx="2">
                  <c:v>Entidad territorial</c:v>
                </c:pt>
                <c:pt idx="3">
                  <c:v>No designa</c:v>
                </c:pt>
                <c:pt idx="4">
                  <c:v>persona jurídica</c:v>
                </c:pt>
                <c:pt idx="5">
                  <c:v>Persona natural</c:v>
                </c:pt>
              </c:strCache>
            </c:strRef>
          </c:cat>
          <c:val>
            <c:numRef>
              <c:f>Dinámicas!$B$58:$B$64</c:f>
              <c:numCache>
                <c:formatCode>General</c:formatCode>
                <c:ptCount val="6"/>
                <c:pt idx="0">
                  <c:v>85</c:v>
                </c:pt>
                <c:pt idx="1">
                  <c:v>20</c:v>
                </c:pt>
                <c:pt idx="2">
                  <c:v>24</c:v>
                </c:pt>
                <c:pt idx="3">
                  <c:v>39</c:v>
                </c:pt>
                <c:pt idx="4">
                  <c:v>4</c:v>
                </c:pt>
                <c:pt idx="5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F7-4471-8CB0-CF2C12EAF6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[PQRSD ENERO.xlsx]Dinámicas!TablaDinámica15</c:name>
    <c:fmtId val="0"/>
  </c:pivotSource>
  <c:chart>
    <c:title>
      <c:layout>
        <c:manualLayout>
          <c:xMode val="edge"/>
          <c:yMode val="edge"/>
          <c:x val="0.62573267645705533"/>
          <c:y val="9.78100393700787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Dinámicas!$B$68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Dinámicas!$A$69:$A$76</c:f>
              <c:strCache>
                <c:ptCount val="7"/>
                <c:pt idx="0">
                  <c:v>Acompañamiento jurídico</c:v>
                </c:pt>
                <c:pt idx="1">
                  <c:v>Administrativo</c:v>
                </c:pt>
                <c:pt idx="2">
                  <c:v>Educación bomberil</c:v>
                </c:pt>
                <c:pt idx="3">
                  <c:v>Legislación bomberil</c:v>
                </c:pt>
                <c:pt idx="4">
                  <c:v>Otros</c:v>
                </c:pt>
                <c:pt idx="5">
                  <c:v>Recursos para bomberos</c:v>
                </c:pt>
                <c:pt idx="6">
                  <c:v>Seguimiento a cuerpo de bomberos</c:v>
                </c:pt>
              </c:strCache>
            </c:strRef>
          </c:cat>
          <c:val>
            <c:numRef>
              <c:f>Dinámicas!$B$69:$B$76</c:f>
              <c:numCache>
                <c:formatCode>General</c:formatCode>
                <c:ptCount val="7"/>
                <c:pt idx="0">
                  <c:v>57</c:v>
                </c:pt>
                <c:pt idx="1">
                  <c:v>14</c:v>
                </c:pt>
                <c:pt idx="2">
                  <c:v>41</c:v>
                </c:pt>
                <c:pt idx="3">
                  <c:v>34</c:v>
                </c:pt>
                <c:pt idx="4">
                  <c:v>2</c:v>
                </c:pt>
                <c:pt idx="5">
                  <c:v>22</c:v>
                </c:pt>
                <c:pt idx="6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DC-4323-BE24-1EAB11E8E6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57867247"/>
        <c:axId val="1357869743"/>
      </c:barChart>
      <c:catAx>
        <c:axId val="135786724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57869743"/>
        <c:crosses val="autoZero"/>
        <c:auto val="1"/>
        <c:lblAlgn val="ctr"/>
        <c:lblOffset val="100"/>
        <c:noMultiLvlLbl val="0"/>
      </c:catAx>
      <c:valAx>
        <c:axId val="13578697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57867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[PQRSD ENERO.xlsx]Dinámicas!TablaDinámica16</c:name>
    <c:fmtId val="0"/>
  </c:pivotSource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Dinámicas!$B$82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Dinámicas!$A$83:$A$86</c:f>
              <c:strCache>
                <c:ptCount val="3"/>
                <c:pt idx="0">
                  <c:v>Dirección General </c:v>
                </c:pt>
                <c:pt idx="1">
                  <c:v>SUBDIRECCIÓN ADMINISTRATIVA Y FINANCIERA</c:v>
                </c:pt>
                <c:pt idx="2">
                  <c:v>SUBDIRECCIÓN ESTRATÉGICA Y DE COORDINACIÓN BOMBERIL</c:v>
                </c:pt>
              </c:strCache>
            </c:strRef>
          </c:cat>
          <c:val>
            <c:numRef>
              <c:f>Dinámicas!$B$83:$B$86</c:f>
              <c:numCache>
                <c:formatCode>General</c:formatCode>
                <c:ptCount val="3"/>
                <c:pt idx="0">
                  <c:v>19</c:v>
                </c:pt>
                <c:pt idx="1">
                  <c:v>13</c:v>
                </c:pt>
                <c:pt idx="2">
                  <c:v>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F7-4AB0-ABF5-6DF68AEEA7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57896367"/>
        <c:axId val="1357894703"/>
      </c:lineChart>
      <c:catAx>
        <c:axId val="13578963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57894703"/>
        <c:crosses val="autoZero"/>
        <c:auto val="1"/>
        <c:lblAlgn val="ctr"/>
        <c:lblOffset val="100"/>
        <c:noMultiLvlLbl val="0"/>
      </c:catAx>
      <c:valAx>
        <c:axId val="13578947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578963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[PQRSD ENERO.xlsx]Dinámicas!TablaDinámica17</c:name>
    <c:fmtId val="0"/>
  </c:pivotSource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areaChart>
        <c:grouping val="standard"/>
        <c:varyColors val="0"/>
        <c:ser>
          <c:idx val="0"/>
          <c:order val="0"/>
          <c:tx>
            <c:strRef>
              <c:f>Dinámicas!$B$93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Dinámicas!$A$94:$A$100</c:f>
              <c:strCache>
                <c:ptCount val="6"/>
                <c:pt idx="0">
                  <c:v>Petición de consulta</c:v>
                </c:pt>
                <c:pt idx="1">
                  <c:v>petición documentos o información</c:v>
                </c:pt>
                <c:pt idx="2">
                  <c:v>peticion entre autoridades</c:v>
                </c:pt>
                <c:pt idx="3">
                  <c:v>Petición interés general</c:v>
                </c:pt>
                <c:pt idx="4">
                  <c:v>petición interés particular</c:v>
                </c:pt>
                <c:pt idx="5">
                  <c:v>solicitud de información pública</c:v>
                </c:pt>
              </c:strCache>
            </c:strRef>
          </c:cat>
          <c:val>
            <c:numRef>
              <c:f>Dinámicas!$B$94:$B$100</c:f>
              <c:numCache>
                <c:formatCode>General</c:formatCode>
                <c:ptCount val="6"/>
                <c:pt idx="0">
                  <c:v>9</c:v>
                </c:pt>
                <c:pt idx="1">
                  <c:v>3</c:v>
                </c:pt>
                <c:pt idx="2">
                  <c:v>8</c:v>
                </c:pt>
                <c:pt idx="3">
                  <c:v>57</c:v>
                </c:pt>
                <c:pt idx="4">
                  <c:v>27</c:v>
                </c:pt>
                <c:pt idx="5">
                  <c:v>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91-45C9-8E27-708C7BAF5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7881391"/>
        <c:axId val="1357887215"/>
      </c:areaChart>
      <c:catAx>
        <c:axId val="135788139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57887215"/>
        <c:crosses val="autoZero"/>
        <c:auto val="1"/>
        <c:lblAlgn val="ctr"/>
        <c:lblOffset val="100"/>
        <c:noMultiLvlLbl val="0"/>
      </c:catAx>
      <c:valAx>
        <c:axId val="13578872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5788139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[PQRSD ENERO.xlsx]Dinámicas!TablaDinámica18</c:name>
    <c:fmtId val="0"/>
  </c:pivotSource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Dinámicas!$B$108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Dinámicas!$A$109:$A$112</c:f>
              <c:strCache>
                <c:ptCount val="3"/>
                <c:pt idx="0">
                  <c:v>Cumplida</c:v>
                </c:pt>
                <c:pt idx="1">
                  <c:v>Extemporánea</c:v>
                </c:pt>
                <c:pt idx="2">
                  <c:v>Vencida</c:v>
                </c:pt>
              </c:strCache>
            </c:strRef>
          </c:cat>
          <c:val>
            <c:numRef>
              <c:f>Dinámicas!$B$109:$B$112</c:f>
              <c:numCache>
                <c:formatCode>General</c:formatCode>
                <c:ptCount val="3"/>
                <c:pt idx="0">
                  <c:v>8</c:v>
                </c:pt>
                <c:pt idx="1">
                  <c:v>10</c:v>
                </c:pt>
                <c:pt idx="2">
                  <c:v>190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1E-424E-8914-E993186B6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57890543"/>
        <c:axId val="1357870159"/>
      </c:lineChart>
      <c:catAx>
        <c:axId val="13578905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57870159"/>
        <c:crosses val="autoZero"/>
        <c:auto val="1"/>
        <c:lblAlgn val="ctr"/>
        <c:lblOffset val="100"/>
        <c:noMultiLvlLbl val="0"/>
      </c:catAx>
      <c:valAx>
        <c:axId val="13578701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578905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2" name="Imagen 1" descr="http://40.75.99.166/orfeo3/iconos/flechaasc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3" name="Imagen 2" descr="http://40.75.99.166/orfeo3/iconos/flechaasc.gif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4" name="Imagen 3" descr="http://40.75.99.166/orfeo3/iconos/flechaasc.gif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5" name="Imagen 4" descr="http://40.75.99.166/orfeo3/iconos/flechaasc.gif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6" name="Imagen 5" descr="http://40.75.99.166/orfeo3/iconos/flechaasc.gif">
          <a:extLst>
            <a:ext uri="{FF2B5EF4-FFF2-40B4-BE49-F238E27FC236}">
              <a16:creationId xmlns:a16="http://schemas.microsoft.com/office/drawing/2014/main" id="{00000000-0008-0000-0000-000006000000}"/>
            </a:ext>
            <a:ext uri="{147F2762-F138-4A5C-976F-8EAC2B608ADB}">
              <a16:predDERef xmlns:a16="http://schemas.microsoft.com/office/drawing/2014/main" pred="{00000000-0008-0000-0000-000005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7" name="Imagen 6" descr="http://40.75.99.166/orfeo3/iconos/flechaasc.gif">
          <a:extLst>
            <a:ext uri="{FF2B5EF4-FFF2-40B4-BE49-F238E27FC236}">
              <a16:creationId xmlns:a16="http://schemas.microsoft.com/office/drawing/2014/main" id="{00000000-0008-0000-0000-000007000000}"/>
            </a:ext>
            <a:ext uri="{147F2762-F138-4A5C-976F-8EAC2B608ADB}">
              <a16:predDERef xmlns:a16="http://schemas.microsoft.com/office/drawing/2014/main" pred="{00000000-0008-0000-0000-000006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8" name="Imagen 7" descr="http://40.75.99.166/orfeo3/iconos/flechaasc.gif">
          <a:extLst>
            <a:ext uri="{FF2B5EF4-FFF2-40B4-BE49-F238E27FC236}">
              <a16:creationId xmlns:a16="http://schemas.microsoft.com/office/drawing/2014/main" id="{00000000-0008-0000-0000-000008000000}"/>
            </a:ext>
            <a:ext uri="{147F2762-F138-4A5C-976F-8EAC2B608ADB}">
              <a16:predDERef xmlns:a16="http://schemas.microsoft.com/office/drawing/2014/main" pred="{00000000-0008-0000-0000-000007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9" name="Imagen 8" descr="http://40.75.99.166/orfeo3/iconos/flechaasc.gif">
          <a:extLst>
            <a:ext uri="{FF2B5EF4-FFF2-40B4-BE49-F238E27FC236}">
              <a16:creationId xmlns:a16="http://schemas.microsoft.com/office/drawing/2014/main" id="{00000000-0008-0000-0000-000009000000}"/>
            </a:ext>
            <a:ext uri="{147F2762-F138-4A5C-976F-8EAC2B608ADB}">
              <a16:predDERef xmlns:a16="http://schemas.microsoft.com/office/drawing/2014/main" pred="{00000000-0008-0000-0000-000008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0" name="Imagen 4" descr="http://40.75.99.166/orfeo3/iconos/flechaasc.gif">
          <a:extLst>
            <a:ext uri="{FF2B5EF4-FFF2-40B4-BE49-F238E27FC236}">
              <a16:creationId xmlns:a16="http://schemas.microsoft.com/office/drawing/2014/main" id="{00000000-0008-0000-0000-00000A000000}"/>
            </a:ext>
            <a:ext uri="{147F2762-F138-4A5C-976F-8EAC2B608ADB}">
              <a16:predDERef xmlns:a16="http://schemas.microsoft.com/office/drawing/2014/main" pred="{00000000-0008-0000-0000-000009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11" name="Imagen 2" descr="http://40.75.99.166/orfeo3/iconos/flechaasc.gif">
          <a:extLst>
            <a:ext uri="{FF2B5EF4-FFF2-40B4-BE49-F238E27FC236}">
              <a16:creationId xmlns:a16="http://schemas.microsoft.com/office/drawing/2014/main" id="{00000000-0008-0000-0000-00000B000000}"/>
            </a:ext>
            <a:ext uri="{147F2762-F138-4A5C-976F-8EAC2B608ADB}">
              <a16:predDERef xmlns:a16="http://schemas.microsoft.com/office/drawing/2014/main" pred="{00000000-0008-0000-0000-00000A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12" name="Imagen 11" descr="http://40.75.99.166/orfeo3/iconos/flechaasc.gif">
          <a:extLst>
            <a:ext uri="{FF2B5EF4-FFF2-40B4-BE49-F238E27FC236}">
              <a16:creationId xmlns:a16="http://schemas.microsoft.com/office/drawing/2014/main" id="{00000000-0008-0000-0000-00000C000000}"/>
            </a:ext>
            <a:ext uri="{147F2762-F138-4A5C-976F-8EAC2B608ADB}">
              <a16:predDERef xmlns:a16="http://schemas.microsoft.com/office/drawing/2014/main" pred="{00000000-0008-0000-0000-00000B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13" name="Imagen 12" descr="http://40.75.99.166/orfeo3/iconos/flechaasc.gif">
          <a:extLst>
            <a:ext uri="{FF2B5EF4-FFF2-40B4-BE49-F238E27FC236}">
              <a16:creationId xmlns:a16="http://schemas.microsoft.com/office/drawing/2014/main" id="{00000000-0008-0000-0000-00000D000000}"/>
            </a:ext>
            <a:ext uri="{147F2762-F138-4A5C-976F-8EAC2B608ADB}">
              <a16:predDERef xmlns:a16="http://schemas.microsoft.com/office/drawing/2014/main" pred="{00000000-0008-0000-0000-00000C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4" name="Imagen 13" descr="http://40.75.99.166/orfeo3/iconos/flechaasc.gif">
          <a:extLst>
            <a:ext uri="{FF2B5EF4-FFF2-40B4-BE49-F238E27FC236}">
              <a16:creationId xmlns:a16="http://schemas.microsoft.com/office/drawing/2014/main" id="{00000000-0008-0000-0000-00000E000000}"/>
            </a:ext>
            <a:ext uri="{147F2762-F138-4A5C-976F-8EAC2B608ADB}">
              <a16:predDERef xmlns:a16="http://schemas.microsoft.com/office/drawing/2014/main" pred="{00000000-0008-0000-0000-00000D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5" name="Imagen 14" descr="http://40.75.99.166/orfeo3/iconos/flechaasc.gif">
          <a:extLst>
            <a:ext uri="{FF2B5EF4-FFF2-40B4-BE49-F238E27FC236}">
              <a16:creationId xmlns:a16="http://schemas.microsoft.com/office/drawing/2014/main" id="{00000000-0008-0000-0000-00000F000000}"/>
            </a:ext>
            <a:ext uri="{147F2762-F138-4A5C-976F-8EAC2B608ADB}">
              <a16:predDERef xmlns:a16="http://schemas.microsoft.com/office/drawing/2014/main" pred="{00000000-0008-0000-0000-00000E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6" name="Imagen 15" descr="http://40.75.99.166/orfeo3/iconos/flechaasc.gif">
          <a:extLst>
            <a:ext uri="{FF2B5EF4-FFF2-40B4-BE49-F238E27FC236}">
              <a16:creationId xmlns:a16="http://schemas.microsoft.com/office/drawing/2014/main" id="{00000000-0008-0000-0000-000010000000}"/>
            </a:ext>
            <a:ext uri="{147F2762-F138-4A5C-976F-8EAC2B608ADB}">
              <a16:predDERef xmlns:a16="http://schemas.microsoft.com/office/drawing/2014/main" pred="{00000000-0008-0000-0000-00000F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7" name="Imagen 16" descr="http://40.75.99.166/orfeo3/iconos/flechaasc.gif">
          <a:extLst>
            <a:ext uri="{FF2B5EF4-FFF2-40B4-BE49-F238E27FC236}">
              <a16:creationId xmlns:a16="http://schemas.microsoft.com/office/drawing/2014/main" id="{00000000-0008-0000-0000-000011000000}"/>
            </a:ext>
            <a:ext uri="{147F2762-F138-4A5C-976F-8EAC2B608ADB}">
              <a16:predDERef xmlns:a16="http://schemas.microsoft.com/office/drawing/2014/main" pred="{00000000-0008-0000-0000-000010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8" name="Imagen 4" descr="http://40.75.99.166/orfeo3/iconos/flechaasc.gif">
          <a:extLst>
            <a:ext uri="{FF2B5EF4-FFF2-40B4-BE49-F238E27FC236}">
              <a16:creationId xmlns:a16="http://schemas.microsoft.com/office/drawing/2014/main" id="{00000000-0008-0000-0000-000012000000}"/>
            </a:ext>
            <a:ext uri="{147F2762-F138-4A5C-976F-8EAC2B608ADB}">
              <a16:predDERef xmlns:a16="http://schemas.microsoft.com/office/drawing/2014/main" pred="{00000000-0008-0000-0000-000011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19" name="Imagen 2" descr="http://40.75.99.166/orfeo3/iconos/flechaasc.gif">
          <a:extLst>
            <a:ext uri="{FF2B5EF4-FFF2-40B4-BE49-F238E27FC236}">
              <a16:creationId xmlns:a16="http://schemas.microsoft.com/office/drawing/2014/main" id="{00000000-0008-0000-0000-000013000000}"/>
            </a:ext>
            <a:ext uri="{147F2762-F138-4A5C-976F-8EAC2B608ADB}">
              <a16:predDERef xmlns:a16="http://schemas.microsoft.com/office/drawing/2014/main" pred="{00000000-0008-0000-0000-000012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0" name="Imagen 5" descr="http://40.75.99.166/orfeo3/iconos/flechaasc.gif">
          <a:extLst>
            <a:ext uri="{FF2B5EF4-FFF2-40B4-BE49-F238E27FC236}">
              <a16:creationId xmlns:a16="http://schemas.microsoft.com/office/drawing/2014/main" id="{00000000-0008-0000-0000-000014000000}"/>
            </a:ext>
            <a:ext uri="{147F2762-F138-4A5C-976F-8EAC2B608ADB}">
              <a16:predDERef xmlns:a16="http://schemas.microsoft.com/office/drawing/2014/main" pred="{00000000-0008-0000-0000-000013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1" name="Imagen 6" descr="http://40.75.99.166/orfeo3/iconos/flechaasc.gif">
          <a:extLst>
            <a:ext uri="{FF2B5EF4-FFF2-40B4-BE49-F238E27FC236}">
              <a16:creationId xmlns:a16="http://schemas.microsoft.com/office/drawing/2014/main" id="{00000000-0008-0000-0000-000015000000}"/>
            </a:ext>
            <a:ext uri="{147F2762-F138-4A5C-976F-8EAC2B608ADB}">
              <a16:predDERef xmlns:a16="http://schemas.microsoft.com/office/drawing/2014/main" pred="{00000000-0008-0000-0000-000014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2" name="Imagen 5" descr="http://40.75.99.166/orfeo3/iconos/flechaasc.gif">
          <a:extLst>
            <a:ext uri="{FF2B5EF4-FFF2-40B4-BE49-F238E27FC236}">
              <a16:creationId xmlns:a16="http://schemas.microsoft.com/office/drawing/2014/main" id="{00000000-0008-0000-0000-000016000000}"/>
            </a:ext>
            <a:ext uri="{147F2762-F138-4A5C-976F-8EAC2B608ADB}">
              <a16:predDERef xmlns:a16="http://schemas.microsoft.com/office/drawing/2014/main" pred="{00000000-0008-0000-0000-000015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3" name="Imagen 6" descr="http://40.75.99.166/orfeo3/iconos/flechaasc.gif">
          <a:extLst>
            <a:ext uri="{FF2B5EF4-FFF2-40B4-BE49-F238E27FC236}">
              <a16:creationId xmlns:a16="http://schemas.microsoft.com/office/drawing/2014/main" id="{00000000-0008-0000-0000-000017000000}"/>
            </a:ext>
            <a:ext uri="{147F2762-F138-4A5C-976F-8EAC2B608ADB}">
              <a16:predDERef xmlns:a16="http://schemas.microsoft.com/office/drawing/2014/main" pred="{00000000-0008-0000-0000-000016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4" name="Imagen 5" descr="http://40.75.99.166/orfeo3/iconos/flechaasc.gif">
          <a:extLst>
            <a:ext uri="{FF2B5EF4-FFF2-40B4-BE49-F238E27FC236}">
              <a16:creationId xmlns:a16="http://schemas.microsoft.com/office/drawing/2014/main" id="{00000000-0008-0000-0000-000018000000}"/>
            </a:ext>
            <a:ext uri="{147F2762-F138-4A5C-976F-8EAC2B608ADB}">
              <a16:predDERef xmlns:a16="http://schemas.microsoft.com/office/drawing/2014/main" pred="{00000000-0008-0000-0000-000017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5" name="Imagen 6" descr="http://40.75.99.166/orfeo3/iconos/flechaasc.gif">
          <a:extLst>
            <a:ext uri="{FF2B5EF4-FFF2-40B4-BE49-F238E27FC236}">
              <a16:creationId xmlns:a16="http://schemas.microsoft.com/office/drawing/2014/main" id="{00000000-0008-0000-0000-000019000000}"/>
            </a:ext>
            <a:ext uri="{147F2762-F138-4A5C-976F-8EAC2B608ADB}">
              <a16:predDERef xmlns:a16="http://schemas.microsoft.com/office/drawing/2014/main" pred="{00000000-0008-0000-0000-000018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6" name="Imagen 5" descr="http://40.75.99.166/orfeo3/iconos/flechaasc.gif">
          <a:extLst>
            <a:ext uri="{FF2B5EF4-FFF2-40B4-BE49-F238E27FC236}">
              <a16:creationId xmlns:a16="http://schemas.microsoft.com/office/drawing/2014/main" id="{00000000-0008-0000-0000-00001A000000}"/>
            </a:ext>
            <a:ext uri="{147F2762-F138-4A5C-976F-8EAC2B608ADB}">
              <a16:predDERef xmlns:a16="http://schemas.microsoft.com/office/drawing/2014/main" pred="{00000000-0008-0000-0000-000019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7" name="Imagen 6" descr="http://40.75.99.166/orfeo3/iconos/flechaasc.gif">
          <a:extLst>
            <a:ext uri="{FF2B5EF4-FFF2-40B4-BE49-F238E27FC236}">
              <a16:creationId xmlns:a16="http://schemas.microsoft.com/office/drawing/2014/main" id="{00000000-0008-0000-0000-00001B000000}"/>
            </a:ext>
            <a:ext uri="{147F2762-F138-4A5C-976F-8EAC2B608ADB}">
              <a16:predDERef xmlns:a16="http://schemas.microsoft.com/office/drawing/2014/main" pred="{00000000-0008-0000-0000-00001A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8" name="Imagen 5" descr="http://40.75.99.166/orfeo3/iconos/flechaasc.gif">
          <a:extLst>
            <a:ext uri="{FF2B5EF4-FFF2-40B4-BE49-F238E27FC236}">
              <a16:creationId xmlns:a16="http://schemas.microsoft.com/office/drawing/2014/main" id="{00000000-0008-0000-0000-00001C000000}"/>
            </a:ext>
            <a:ext uri="{147F2762-F138-4A5C-976F-8EAC2B608ADB}">
              <a16:predDERef xmlns:a16="http://schemas.microsoft.com/office/drawing/2014/main" pred="{00000000-0008-0000-0000-00001B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9" name="Imagen 6" descr="http://40.75.99.166/orfeo3/iconos/flechaasc.gif">
          <a:extLst>
            <a:ext uri="{FF2B5EF4-FFF2-40B4-BE49-F238E27FC236}">
              <a16:creationId xmlns:a16="http://schemas.microsoft.com/office/drawing/2014/main" id="{00000000-0008-0000-0000-00001D000000}"/>
            </a:ext>
            <a:ext uri="{147F2762-F138-4A5C-976F-8EAC2B608ADB}">
              <a16:predDERef xmlns:a16="http://schemas.microsoft.com/office/drawing/2014/main" pred="{00000000-0008-0000-0000-00001C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0" name="Imagen 5" descr="http://40.75.99.166/orfeo3/iconos/flechaasc.gif">
          <a:extLst>
            <a:ext uri="{FF2B5EF4-FFF2-40B4-BE49-F238E27FC236}">
              <a16:creationId xmlns:a16="http://schemas.microsoft.com/office/drawing/2014/main" id="{00000000-0008-0000-0000-00001E000000}"/>
            </a:ext>
            <a:ext uri="{147F2762-F138-4A5C-976F-8EAC2B608ADB}">
              <a16:predDERef xmlns:a16="http://schemas.microsoft.com/office/drawing/2014/main" pred="{00000000-0008-0000-0000-00001D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1" name="Imagen 6" descr="http://40.75.99.166/orfeo3/iconos/flechaasc.gif">
          <a:extLst>
            <a:ext uri="{FF2B5EF4-FFF2-40B4-BE49-F238E27FC236}">
              <a16:creationId xmlns:a16="http://schemas.microsoft.com/office/drawing/2014/main" id="{00000000-0008-0000-0000-00001F000000}"/>
            </a:ext>
            <a:ext uri="{147F2762-F138-4A5C-976F-8EAC2B608ADB}">
              <a16:predDERef xmlns:a16="http://schemas.microsoft.com/office/drawing/2014/main" pred="{00000000-0008-0000-0000-00001E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2" name="Imagen 5" descr="http://40.75.99.166/orfeo3/iconos/flechaasc.gif">
          <a:extLst>
            <a:ext uri="{FF2B5EF4-FFF2-40B4-BE49-F238E27FC236}">
              <a16:creationId xmlns:a16="http://schemas.microsoft.com/office/drawing/2014/main" id="{00000000-0008-0000-0000-000020000000}"/>
            </a:ext>
            <a:ext uri="{147F2762-F138-4A5C-976F-8EAC2B608ADB}">
              <a16:predDERef xmlns:a16="http://schemas.microsoft.com/office/drawing/2014/main" pred="{00000000-0008-0000-0000-00001F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3" name="Imagen 6" descr="http://40.75.99.166/orfeo3/iconos/flechaasc.gif">
          <a:extLst>
            <a:ext uri="{FF2B5EF4-FFF2-40B4-BE49-F238E27FC236}">
              <a16:creationId xmlns:a16="http://schemas.microsoft.com/office/drawing/2014/main" id="{00000000-0008-0000-0000-000021000000}"/>
            </a:ext>
            <a:ext uri="{147F2762-F138-4A5C-976F-8EAC2B608ADB}">
              <a16:predDERef xmlns:a16="http://schemas.microsoft.com/office/drawing/2014/main" pred="{00000000-0008-0000-0000-000020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4" name="Imagen 5" descr="http://40.75.99.166/orfeo3/iconos/flechaasc.gif">
          <a:extLst>
            <a:ext uri="{FF2B5EF4-FFF2-40B4-BE49-F238E27FC236}">
              <a16:creationId xmlns:a16="http://schemas.microsoft.com/office/drawing/2014/main" id="{00000000-0008-0000-0000-000022000000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5" name="Imagen 6" descr="http://40.75.99.166/orfeo3/iconos/flechaasc.gif">
          <a:extLst>
            <a:ext uri="{FF2B5EF4-FFF2-40B4-BE49-F238E27FC236}">
              <a16:creationId xmlns:a16="http://schemas.microsoft.com/office/drawing/2014/main" id="{00000000-0008-0000-0000-000023000000}"/>
            </a:ext>
            <a:ext uri="{147F2762-F138-4A5C-976F-8EAC2B608ADB}">
              <a16:predDERef xmlns:a16="http://schemas.microsoft.com/office/drawing/2014/main" pred="{00000000-0008-0000-0000-000022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6" name="Imagen 5" descr="http://40.75.99.166/orfeo3/iconos/flechaasc.gif">
          <a:extLst>
            <a:ext uri="{FF2B5EF4-FFF2-40B4-BE49-F238E27FC236}">
              <a16:creationId xmlns:a16="http://schemas.microsoft.com/office/drawing/2014/main" id="{00000000-0008-0000-0000-000024000000}"/>
            </a:ext>
            <a:ext uri="{147F2762-F138-4A5C-976F-8EAC2B608ADB}">
              <a16:predDERef xmlns:a16="http://schemas.microsoft.com/office/drawing/2014/main" pred="{00000000-0008-0000-0000-000023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7" name="Imagen 6" descr="http://40.75.99.166/orfeo3/iconos/flechaasc.gif">
          <a:extLst>
            <a:ext uri="{FF2B5EF4-FFF2-40B4-BE49-F238E27FC236}">
              <a16:creationId xmlns:a16="http://schemas.microsoft.com/office/drawing/2014/main" id="{00000000-0008-0000-0000-000025000000}"/>
            </a:ext>
            <a:ext uri="{147F2762-F138-4A5C-976F-8EAC2B608ADB}">
              <a16:predDERef xmlns:a16="http://schemas.microsoft.com/office/drawing/2014/main" pred="{00000000-0008-0000-0000-000024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8" name="Imagen 5" descr="http://40.75.99.166/orfeo3/iconos/flechaasc.gif">
          <a:extLst>
            <a:ext uri="{FF2B5EF4-FFF2-40B4-BE49-F238E27FC236}">
              <a16:creationId xmlns:a16="http://schemas.microsoft.com/office/drawing/2014/main" id="{00000000-0008-0000-0000-000026000000}"/>
            </a:ext>
            <a:ext uri="{147F2762-F138-4A5C-976F-8EAC2B608ADB}">
              <a16:predDERef xmlns:a16="http://schemas.microsoft.com/office/drawing/2014/main" pred="{00000000-0008-0000-0000-000025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9" name="Imagen 6" descr="http://40.75.99.166/orfeo3/iconos/flechaasc.gif">
          <a:extLst>
            <a:ext uri="{FF2B5EF4-FFF2-40B4-BE49-F238E27FC236}">
              <a16:creationId xmlns:a16="http://schemas.microsoft.com/office/drawing/2014/main" id="{00000000-0008-0000-0000-000027000000}"/>
            </a:ext>
            <a:ext uri="{147F2762-F138-4A5C-976F-8EAC2B608ADB}">
              <a16:predDERef xmlns:a16="http://schemas.microsoft.com/office/drawing/2014/main" pred="{00000000-0008-0000-0000-000026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40" name="Imagen 5" descr="http://40.75.99.166/orfeo3/iconos/flechaasc.gif">
          <a:extLst>
            <a:ext uri="{FF2B5EF4-FFF2-40B4-BE49-F238E27FC236}">
              <a16:creationId xmlns:a16="http://schemas.microsoft.com/office/drawing/2014/main" id="{00000000-0008-0000-0000-000028000000}"/>
            </a:ext>
            <a:ext uri="{147F2762-F138-4A5C-976F-8EAC2B608ADB}">
              <a16:predDERef xmlns:a16="http://schemas.microsoft.com/office/drawing/2014/main" pred="{00000000-0008-0000-0000-000027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41" name="Imagen 6" descr="http://40.75.99.166/orfeo3/iconos/flechaasc.gif">
          <a:extLst>
            <a:ext uri="{FF2B5EF4-FFF2-40B4-BE49-F238E27FC236}">
              <a16:creationId xmlns:a16="http://schemas.microsoft.com/office/drawing/2014/main" id="{00000000-0008-0000-0000-000029000000}"/>
            </a:ext>
            <a:ext uri="{147F2762-F138-4A5C-976F-8EAC2B608ADB}">
              <a16:predDERef xmlns:a16="http://schemas.microsoft.com/office/drawing/2014/main" pred="{00000000-0008-0000-0000-000028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42" name="Imagen 5" descr="http://40.75.99.166/orfeo3/iconos/flechaasc.gif">
          <a:extLst>
            <a:ext uri="{FF2B5EF4-FFF2-40B4-BE49-F238E27FC236}">
              <a16:creationId xmlns:a16="http://schemas.microsoft.com/office/drawing/2014/main" id="{00000000-0008-0000-0000-00002A000000}"/>
            </a:ext>
            <a:ext uri="{147F2762-F138-4A5C-976F-8EAC2B608ADB}">
              <a16:predDERef xmlns:a16="http://schemas.microsoft.com/office/drawing/2014/main" pred="{00000000-0008-0000-0000-000029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43" name="Imagen 6" descr="http://40.75.99.166/orfeo3/iconos/flechaasc.gif">
          <a:extLst>
            <a:ext uri="{FF2B5EF4-FFF2-40B4-BE49-F238E27FC236}">
              <a16:creationId xmlns:a16="http://schemas.microsoft.com/office/drawing/2014/main" id="{00000000-0008-0000-0000-00002B000000}"/>
            </a:ext>
            <a:ext uri="{147F2762-F138-4A5C-976F-8EAC2B608ADB}">
              <a16:predDERef xmlns:a16="http://schemas.microsoft.com/office/drawing/2014/main" pred="{00000000-0008-0000-0000-00002A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44" name="Imagen 5" descr="http://40.75.99.166/orfeo3/iconos/flechaasc.gif">
          <a:extLst>
            <a:ext uri="{FF2B5EF4-FFF2-40B4-BE49-F238E27FC236}">
              <a16:creationId xmlns:a16="http://schemas.microsoft.com/office/drawing/2014/main" id="{00000000-0008-0000-0000-00002C000000}"/>
            </a:ext>
            <a:ext uri="{147F2762-F138-4A5C-976F-8EAC2B608ADB}">
              <a16:predDERef xmlns:a16="http://schemas.microsoft.com/office/drawing/2014/main" pred="{00000000-0008-0000-0000-00002B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45" name="Imagen 6" descr="http://40.75.99.166/orfeo3/iconos/flechaasc.gif">
          <a:extLst>
            <a:ext uri="{FF2B5EF4-FFF2-40B4-BE49-F238E27FC236}">
              <a16:creationId xmlns:a16="http://schemas.microsoft.com/office/drawing/2014/main" id="{00000000-0008-0000-0000-00002D000000}"/>
            </a:ext>
            <a:ext uri="{147F2762-F138-4A5C-976F-8EAC2B608ADB}">
              <a16:predDERef xmlns:a16="http://schemas.microsoft.com/office/drawing/2014/main" pred="{00000000-0008-0000-0000-00002C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46" name="Imagen 5" descr="http://40.75.99.166/orfeo3/iconos/flechaasc.gif">
          <a:extLst>
            <a:ext uri="{FF2B5EF4-FFF2-40B4-BE49-F238E27FC236}">
              <a16:creationId xmlns:a16="http://schemas.microsoft.com/office/drawing/2014/main" id="{00000000-0008-0000-0000-00002E000000}"/>
            </a:ext>
            <a:ext uri="{147F2762-F138-4A5C-976F-8EAC2B608ADB}">
              <a16:predDERef xmlns:a16="http://schemas.microsoft.com/office/drawing/2014/main" pred="{00000000-0008-0000-0000-00002D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47" name="Imagen 6" descr="http://40.75.99.166/orfeo3/iconos/flechaasc.gif">
          <a:extLst>
            <a:ext uri="{FF2B5EF4-FFF2-40B4-BE49-F238E27FC236}">
              <a16:creationId xmlns:a16="http://schemas.microsoft.com/office/drawing/2014/main" id="{00000000-0008-0000-0000-00002F000000}"/>
            </a:ext>
            <a:ext uri="{147F2762-F138-4A5C-976F-8EAC2B608ADB}">
              <a16:predDERef xmlns:a16="http://schemas.microsoft.com/office/drawing/2014/main" pred="{00000000-0008-0000-0000-00002E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48" name="Imagen 5" descr="http://40.75.99.166/orfeo3/iconos/flechaasc.gif">
          <a:extLst>
            <a:ext uri="{FF2B5EF4-FFF2-40B4-BE49-F238E27FC236}">
              <a16:creationId xmlns:a16="http://schemas.microsoft.com/office/drawing/2014/main" id="{00000000-0008-0000-0000-000030000000}"/>
            </a:ext>
            <a:ext uri="{147F2762-F138-4A5C-976F-8EAC2B608ADB}">
              <a16:predDERef xmlns:a16="http://schemas.microsoft.com/office/drawing/2014/main" pred="{00000000-0008-0000-0000-00002F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49" name="Imagen 6" descr="http://40.75.99.166/orfeo3/iconos/flechaasc.gif">
          <a:extLst>
            <a:ext uri="{FF2B5EF4-FFF2-40B4-BE49-F238E27FC236}">
              <a16:creationId xmlns:a16="http://schemas.microsoft.com/office/drawing/2014/main" id="{00000000-0008-0000-0000-000031000000}"/>
            </a:ext>
            <a:ext uri="{147F2762-F138-4A5C-976F-8EAC2B608ADB}">
              <a16:predDERef xmlns:a16="http://schemas.microsoft.com/office/drawing/2014/main" pred="{00000000-0008-0000-0000-000030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50" name="Imagen 5" descr="http://40.75.99.166/orfeo3/iconos/flechaasc.gif">
          <a:extLst>
            <a:ext uri="{FF2B5EF4-FFF2-40B4-BE49-F238E27FC236}">
              <a16:creationId xmlns:a16="http://schemas.microsoft.com/office/drawing/2014/main" id="{00000000-0008-0000-0000-000032000000}"/>
            </a:ext>
            <a:ext uri="{147F2762-F138-4A5C-976F-8EAC2B608ADB}">
              <a16:predDERef xmlns:a16="http://schemas.microsoft.com/office/drawing/2014/main" pred="{00000000-0008-0000-0000-000031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51" name="Imagen 6" descr="http://40.75.99.166/orfeo3/iconos/flechaasc.gif">
          <a:extLst>
            <a:ext uri="{FF2B5EF4-FFF2-40B4-BE49-F238E27FC236}">
              <a16:creationId xmlns:a16="http://schemas.microsoft.com/office/drawing/2014/main" id="{00000000-0008-0000-0000-000033000000}"/>
            </a:ext>
            <a:ext uri="{147F2762-F138-4A5C-976F-8EAC2B608ADB}">
              <a16:predDERef xmlns:a16="http://schemas.microsoft.com/office/drawing/2014/main" pred="{00000000-0008-0000-0000-000032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52" name="Imagen 5" descr="http://40.75.99.166/orfeo3/iconos/flechaasc.gif">
          <a:extLst>
            <a:ext uri="{FF2B5EF4-FFF2-40B4-BE49-F238E27FC236}">
              <a16:creationId xmlns:a16="http://schemas.microsoft.com/office/drawing/2014/main" id="{00000000-0008-0000-0000-000034000000}"/>
            </a:ext>
            <a:ext uri="{147F2762-F138-4A5C-976F-8EAC2B608ADB}">
              <a16:predDERef xmlns:a16="http://schemas.microsoft.com/office/drawing/2014/main" pred="{00000000-0008-0000-0000-000033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53" name="Imagen 6" descr="http://40.75.99.166/orfeo3/iconos/flechaasc.gif">
          <a:extLst>
            <a:ext uri="{FF2B5EF4-FFF2-40B4-BE49-F238E27FC236}">
              <a16:creationId xmlns:a16="http://schemas.microsoft.com/office/drawing/2014/main" id="{00000000-0008-0000-0000-000035000000}"/>
            </a:ext>
            <a:ext uri="{147F2762-F138-4A5C-976F-8EAC2B608ADB}">
              <a16:predDERef xmlns:a16="http://schemas.microsoft.com/office/drawing/2014/main" pred="{00000000-0008-0000-0000-000034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54" name="Imagen 5" descr="http://40.75.99.166/orfeo3/iconos/flechaasc.gif">
          <a:extLst>
            <a:ext uri="{FF2B5EF4-FFF2-40B4-BE49-F238E27FC236}">
              <a16:creationId xmlns:a16="http://schemas.microsoft.com/office/drawing/2014/main" id="{00000000-0008-0000-0000-000036000000}"/>
            </a:ext>
            <a:ext uri="{147F2762-F138-4A5C-976F-8EAC2B608ADB}">
              <a16:predDERef xmlns:a16="http://schemas.microsoft.com/office/drawing/2014/main" pred="{00000000-0008-0000-0000-000035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55" name="Imagen 6" descr="http://40.75.99.166/orfeo3/iconos/flechaasc.gif">
          <a:extLst>
            <a:ext uri="{FF2B5EF4-FFF2-40B4-BE49-F238E27FC236}">
              <a16:creationId xmlns:a16="http://schemas.microsoft.com/office/drawing/2014/main" id="{00000000-0008-0000-0000-000037000000}"/>
            </a:ext>
            <a:ext uri="{147F2762-F138-4A5C-976F-8EAC2B608ADB}">
              <a16:predDERef xmlns:a16="http://schemas.microsoft.com/office/drawing/2014/main" pred="{00000000-0008-0000-0000-000036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56" name="Imagen 5" descr="http://40.75.99.166/orfeo3/iconos/flechaasc.gif">
          <a:extLst>
            <a:ext uri="{FF2B5EF4-FFF2-40B4-BE49-F238E27FC236}">
              <a16:creationId xmlns:a16="http://schemas.microsoft.com/office/drawing/2014/main" id="{00000000-0008-0000-0000-000038000000}"/>
            </a:ext>
            <a:ext uri="{147F2762-F138-4A5C-976F-8EAC2B608ADB}">
              <a16:predDERef xmlns:a16="http://schemas.microsoft.com/office/drawing/2014/main" pred="{00000000-0008-0000-0000-000037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57" name="Imagen 6" descr="http://40.75.99.166/orfeo3/iconos/flechaasc.gif">
          <a:extLst>
            <a:ext uri="{FF2B5EF4-FFF2-40B4-BE49-F238E27FC236}">
              <a16:creationId xmlns:a16="http://schemas.microsoft.com/office/drawing/2014/main" id="{00000000-0008-0000-0000-000039000000}"/>
            </a:ext>
            <a:ext uri="{147F2762-F138-4A5C-976F-8EAC2B608ADB}">
              <a16:predDERef xmlns:a16="http://schemas.microsoft.com/office/drawing/2014/main" pred="{00000000-0008-0000-0000-000038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58" name="Imagen 2" descr="http://40.75.99.166/orfeo3/iconos/flechaasc.gif">
          <a:extLst>
            <a:ext uri="{FF2B5EF4-FFF2-40B4-BE49-F238E27FC236}">
              <a16:creationId xmlns:a16="http://schemas.microsoft.com/office/drawing/2014/main" id="{CF834387-9DAA-4F94-94DF-E03861896C9A}"/>
            </a:ext>
            <a:ext uri="{147F2762-F138-4A5C-976F-8EAC2B608ADB}">
              <a16:predDERef xmlns:a16="http://schemas.microsoft.com/office/drawing/2014/main" pred="{00000000-0008-0000-0000-000039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59" name="Imagen 4" descr="http://40.75.99.166/orfeo3/iconos/flechaasc.gif">
          <a:extLst>
            <a:ext uri="{FF2B5EF4-FFF2-40B4-BE49-F238E27FC236}">
              <a16:creationId xmlns:a16="http://schemas.microsoft.com/office/drawing/2014/main" id="{5F2D60D2-A3D7-4CC4-9ACF-4A5EE0BFF85D}"/>
            </a:ext>
            <a:ext uri="{147F2762-F138-4A5C-976F-8EAC2B608ADB}">
              <a16:predDERef xmlns:a16="http://schemas.microsoft.com/office/drawing/2014/main" pred="{CF834387-9DAA-4F94-94DF-E03861896C9A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60" name="Imagen 2" descr="http://40.75.99.166/orfeo3/iconos/flechaasc.gif">
          <a:extLst>
            <a:ext uri="{FF2B5EF4-FFF2-40B4-BE49-F238E27FC236}">
              <a16:creationId xmlns:a16="http://schemas.microsoft.com/office/drawing/2014/main" id="{569D24E2-A004-40D2-B96C-D0FF2FA12DD1}"/>
            </a:ext>
            <a:ext uri="{147F2762-F138-4A5C-976F-8EAC2B608ADB}">
              <a16:predDERef xmlns:a16="http://schemas.microsoft.com/office/drawing/2014/main" pred="{354DBC43-8E14-4D8A-A1E4-3A0D67B2F477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61" name="Imagen 4" descr="http://40.75.99.166/orfeo3/iconos/flechaasc.gif">
          <a:extLst>
            <a:ext uri="{FF2B5EF4-FFF2-40B4-BE49-F238E27FC236}">
              <a16:creationId xmlns:a16="http://schemas.microsoft.com/office/drawing/2014/main" id="{8AA75A0A-68A1-4E4B-808B-B80825FABEDA}"/>
            </a:ext>
            <a:ext uri="{147F2762-F138-4A5C-976F-8EAC2B608ADB}">
              <a16:predDERef xmlns:a16="http://schemas.microsoft.com/office/drawing/2014/main" pred="{569D24E2-A004-40D2-B96C-D0FF2FA12DD1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62" name="Imagen 6" descr="http://40.75.99.166/orfeo3/iconos/flechaasc.gif">
          <a:extLst>
            <a:ext uri="{FF2B5EF4-FFF2-40B4-BE49-F238E27FC236}">
              <a16:creationId xmlns:a16="http://schemas.microsoft.com/office/drawing/2014/main" id="{45192230-A087-4732-B968-C6F519E27003}"/>
            </a:ext>
            <a:ext uri="{147F2762-F138-4A5C-976F-8EAC2B608ADB}">
              <a16:predDERef xmlns:a16="http://schemas.microsoft.com/office/drawing/2014/main" pred="{5F2D60D2-A3D7-4CC4-9ACF-4A5EE0BFF85D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63" name="Imagen 8" descr="http://40.75.99.166/orfeo3/iconos/flechaasc.gif">
          <a:extLst>
            <a:ext uri="{FF2B5EF4-FFF2-40B4-BE49-F238E27FC236}">
              <a16:creationId xmlns:a16="http://schemas.microsoft.com/office/drawing/2014/main" id="{AB06DCCB-DC7C-4980-B37C-3C5EBB4EE6C7}"/>
            </a:ext>
            <a:ext uri="{147F2762-F138-4A5C-976F-8EAC2B608ADB}">
              <a16:predDERef xmlns:a16="http://schemas.microsoft.com/office/drawing/2014/main" pred="{45192230-A087-4732-B968-C6F519E27003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64" name="Imagen 4" descr="http://40.75.99.166/orfeo3/iconos/flechaasc.gif">
          <a:extLst>
            <a:ext uri="{FF2B5EF4-FFF2-40B4-BE49-F238E27FC236}">
              <a16:creationId xmlns:a16="http://schemas.microsoft.com/office/drawing/2014/main" id="{3E4BD20E-9386-4226-8563-F90A887ABC33}"/>
            </a:ext>
            <a:ext uri="{147F2762-F138-4A5C-976F-8EAC2B608ADB}">
              <a16:predDERef xmlns:a16="http://schemas.microsoft.com/office/drawing/2014/main" pred="{AB06DCCB-DC7C-4980-B37C-3C5EBB4EE6C7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65" name="Imagen 2" descr="http://40.75.99.166/orfeo3/iconos/flechaasc.gif">
          <a:extLst>
            <a:ext uri="{FF2B5EF4-FFF2-40B4-BE49-F238E27FC236}">
              <a16:creationId xmlns:a16="http://schemas.microsoft.com/office/drawing/2014/main" id="{5091356C-20FD-462A-BC7A-C4D169F888BB}"/>
            </a:ext>
            <a:ext uri="{147F2762-F138-4A5C-976F-8EAC2B608ADB}">
              <a16:predDERef xmlns:a16="http://schemas.microsoft.com/office/drawing/2014/main" pred="{3E4BD20E-9386-4226-8563-F90A887ABC33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66" name="Imagen 12" descr="http://40.75.99.166/orfeo3/iconos/flechaasc.gif">
          <a:extLst>
            <a:ext uri="{FF2B5EF4-FFF2-40B4-BE49-F238E27FC236}">
              <a16:creationId xmlns:a16="http://schemas.microsoft.com/office/drawing/2014/main" id="{E03A2B40-6B09-4AFA-A118-B4E92CDA9671}"/>
            </a:ext>
            <a:ext uri="{147F2762-F138-4A5C-976F-8EAC2B608ADB}">
              <a16:predDERef xmlns:a16="http://schemas.microsoft.com/office/drawing/2014/main" pred="{5091356C-20FD-462A-BC7A-C4D169F888BB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67" name="Imagen 14" descr="http://40.75.99.166/orfeo3/iconos/flechaasc.gif">
          <a:extLst>
            <a:ext uri="{FF2B5EF4-FFF2-40B4-BE49-F238E27FC236}">
              <a16:creationId xmlns:a16="http://schemas.microsoft.com/office/drawing/2014/main" id="{F2E0A195-84D3-47C7-BAC8-2114EEF28C19}"/>
            </a:ext>
            <a:ext uri="{147F2762-F138-4A5C-976F-8EAC2B608ADB}">
              <a16:predDERef xmlns:a16="http://schemas.microsoft.com/office/drawing/2014/main" pred="{E03A2B40-6B09-4AFA-A118-B4E92CDA9671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68" name="Imagen 15" descr="http://40.75.99.166/orfeo3/iconos/flechaasc.gif">
          <a:extLst>
            <a:ext uri="{FF2B5EF4-FFF2-40B4-BE49-F238E27FC236}">
              <a16:creationId xmlns:a16="http://schemas.microsoft.com/office/drawing/2014/main" id="{2DEAD226-7A38-42EC-B8AB-6C4C8F0EE913}"/>
            </a:ext>
            <a:ext uri="{147F2762-F138-4A5C-976F-8EAC2B608ADB}">
              <a16:predDERef xmlns:a16="http://schemas.microsoft.com/office/drawing/2014/main" pred="{F2E0A195-84D3-47C7-BAC8-2114EEF28C19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69" name="Imagen 16" descr="http://40.75.99.166/orfeo3/iconos/flechaasc.gif">
          <a:extLst>
            <a:ext uri="{FF2B5EF4-FFF2-40B4-BE49-F238E27FC236}">
              <a16:creationId xmlns:a16="http://schemas.microsoft.com/office/drawing/2014/main" id="{060DEFA1-BF2D-47B0-9799-69BBBC7D5D38}"/>
            </a:ext>
            <a:ext uri="{147F2762-F138-4A5C-976F-8EAC2B608ADB}">
              <a16:predDERef xmlns:a16="http://schemas.microsoft.com/office/drawing/2014/main" pred="{2DEAD226-7A38-42EC-B8AB-6C4C8F0EE913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70" name="Imagen 4" descr="http://40.75.99.166/orfeo3/iconos/flechaasc.gif">
          <a:extLst>
            <a:ext uri="{FF2B5EF4-FFF2-40B4-BE49-F238E27FC236}">
              <a16:creationId xmlns:a16="http://schemas.microsoft.com/office/drawing/2014/main" id="{26B4A707-CA45-4B9C-9321-45D9522E964E}"/>
            </a:ext>
            <a:ext uri="{147F2762-F138-4A5C-976F-8EAC2B608ADB}">
              <a16:predDERef xmlns:a16="http://schemas.microsoft.com/office/drawing/2014/main" pred="{060DEFA1-BF2D-47B0-9799-69BBBC7D5D38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71" name="Imagen 2" descr="http://40.75.99.166/orfeo3/iconos/flechaasc.gif">
          <a:extLst>
            <a:ext uri="{FF2B5EF4-FFF2-40B4-BE49-F238E27FC236}">
              <a16:creationId xmlns:a16="http://schemas.microsoft.com/office/drawing/2014/main" id="{7B49EB87-72BF-4FC0-AB93-79040ED159D8}"/>
            </a:ext>
            <a:ext uri="{147F2762-F138-4A5C-976F-8EAC2B608ADB}">
              <a16:predDERef xmlns:a16="http://schemas.microsoft.com/office/drawing/2014/main" pred="{26B4A707-CA45-4B9C-9321-45D9522E964E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72" name="Imagen 5" descr="http://40.75.99.166/orfeo3/iconos/flechaasc.gif">
          <a:extLst>
            <a:ext uri="{FF2B5EF4-FFF2-40B4-BE49-F238E27FC236}">
              <a16:creationId xmlns:a16="http://schemas.microsoft.com/office/drawing/2014/main" id="{1A79C371-CAEF-4C0C-B72A-A89B4880FEFB}"/>
            </a:ext>
            <a:ext uri="{147F2762-F138-4A5C-976F-8EAC2B608ADB}">
              <a16:predDERef xmlns:a16="http://schemas.microsoft.com/office/drawing/2014/main" pred="{7B49EB87-72BF-4FC0-AB93-79040ED159D8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73" name="Imagen 6" descr="http://40.75.99.166/orfeo3/iconos/flechaasc.gif">
          <a:extLst>
            <a:ext uri="{FF2B5EF4-FFF2-40B4-BE49-F238E27FC236}">
              <a16:creationId xmlns:a16="http://schemas.microsoft.com/office/drawing/2014/main" id="{2065E57C-391E-4C3B-BF30-4D7B108ADE62}"/>
            </a:ext>
            <a:ext uri="{147F2762-F138-4A5C-976F-8EAC2B608ADB}">
              <a16:predDERef xmlns:a16="http://schemas.microsoft.com/office/drawing/2014/main" pred="{1A79C371-CAEF-4C0C-B72A-A89B4880FEFB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74" name="Imagen 5" descr="http://40.75.99.166/orfeo3/iconos/flechaasc.gif">
          <a:extLst>
            <a:ext uri="{FF2B5EF4-FFF2-40B4-BE49-F238E27FC236}">
              <a16:creationId xmlns:a16="http://schemas.microsoft.com/office/drawing/2014/main" id="{706442AA-F8D8-4949-A479-23102E6992A4}"/>
            </a:ext>
            <a:ext uri="{147F2762-F138-4A5C-976F-8EAC2B608ADB}">
              <a16:predDERef xmlns:a16="http://schemas.microsoft.com/office/drawing/2014/main" pred="{2065E57C-391E-4C3B-BF30-4D7B108ADE62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75" name="Imagen 6" descr="http://40.75.99.166/orfeo3/iconos/flechaasc.gif">
          <a:extLst>
            <a:ext uri="{FF2B5EF4-FFF2-40B4-BE49-F238E27FC236}">
              <a16:creationId xmlns:a16="http://schemas.microsoft.com/office/drawing/2014/main" id="{EB2B4E78-62D0-4E26-8FE0-81B4C05822B7}"/>
            </a:ext>
            <a:ext uri="{147F2762-F138-4A5C-976F-8EAC2B608ADB}">
              <a16:predDERef xmlns:a16="http://schemas.microsoft.com/office/drawing/2014/main" pred="{706442AA-F8D8-4949-A479-23102E6992A4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76" name="Imagen 5" descr="http://40.75.99.166/orfeo3/iconos/flechaasc.gif">
          <a:extLst>
            <a:ext uri="{FF2B5EF4-FFF2-40B4-BE49-F238E27FC236}">
              <a16:creationId xmlns:a16="http://schemas.microsoft.com/office/drawing/2014/main" id="{36920539-8ADC-46E1-98DE-A0B83F98385B}"/>
            </a:ext>
            <a:ext uri="{147F2762-F138-4A5C-976F-8EAC2B608ADB}">
              <a16:predDERef xmlns:a16="http://schemas.microsoft.com/office/drawing/2014/main" pred="{EB2B4E78-62D0-4E26-8FE0-81B4C05822B7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77" name="Imagen 6" descr="http://40.75.99.166/orfeo3/iconos/flechaasc.gif">
          <a:extLst>
            <a:ext uri="{FF2B5EF4-FFF2-40B4-BE49-F238E27FC236}">
              <a16:creationId xmlns:a16="http://schemas.microsoft.com/office/drawing/2014/main" id="{71CBAE03-4D00-4AEE-9362-360DBD72AA38}"/>
            </a:ext>
            <a:ext uri="{147F2762-F138-4A5C-976F-8EAC2B608ADB}">
              <a16:predDERef xmlns:a16="http://schemas.microsoft.com/office/drawing/2014/main" pred="{36920539-8ADC-46E1-98DE-A0B83F98385B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78" name="Imagen 5" descr="http://40.75.99.166/orfeo3/iconos/flechaasc.gif">
          <a:extLst>
            <a:ext uri="{FF2B5EF4-FFF2-40B4-BE49-F238E27FC236}">
              <a16:creationId xmlns:a16="http://schemas.microsoft.com/office/drawing/2014/main" id="{9D553F1A-81D6-4746-8263-27940EF8B456}"/>
            </a:ext>
            <a:ext uri="{147F2762-F138-4A5C-976F-8EAC2B608ADB}">
              <a16:predDERef xmlns:a16="http://schemas.microsoft.com/office/drawing/2014/main" pred="{71CBAE03-4D00-4AEE-9362-360DBD72AA38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79" name="Imagen 6" descr="http://40.75.99.166/orfeo3/iconos/flechaasc.gif">
          <a:extLst>
            <a:ext uri="{FF2B5EF4-FFF2-40B4-BE49-F238E27FC236}">
              <a16:creationId xmlns:a16="http://schemas.microsoft.com/office/drawing/2014/main" id="{AB85E7E8-05D5-4278-88BB-75C1718C3963}"/>
            </a:ext>
            <a:ext uri="{147F2762-F138-4A5C-976F-8EAC2B608ADB}">
              <a16:predDERef xmlns:a16="http://schemas.microsoft.com/office/drawing/2014/main" pred="{9D553F1A-81D6-4746-8263-27940EF8B456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80" name="Imagen 5" descr="http://40.75.99.166/orfeo3/iconos/flechaasc.gif">
          <a:extLst>
            <a:ext uri="{FF2B5EF4-FFF2-40B4-BE49-F238E27FC236}">
              <a16:creationId xmlns:a16="http://schemas.microsoft.com/office/drawing/2014/main" id="{1CF72690-A74B-445D-A30E-47680A1766C3}"/>
            </a:ext>
            <a:ext uri="{147F2762-F138-4A5C-976F-8EAC2B608ADB}">
              <a16:predDERef xmlns:a16="http://schemas.microsoft.com/office/drawing/2014/main" pred="{AB85E7E8-05D5-4278-88BB-75C1718C3963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81" name="Imagen 6" descr="http://40.75.99.166/orfeo3/iconos/flechaasc.gif">
          <a:extLst>
            <a:ext uri="{FF2B5EF4-FFF2-40B4-BE49-F238E27FC236}">
              <a16:creationId xmlns:a16="http://schemas.microsoft.com/office/drawing/2014/main" id="{13C55AB3-7A76-4D54-9FC9-941533054F51}"/>
            </a:ext>
            <a:ext uri="{147F2762-F138-4A5C-976F-8EAC2B608ADB}">
              <a16:predDERef xmlns:a16="http://schemas.microsoft.com/office/drawing/2014/main" pred="{1CF72690-A74B-445D-A30E-47680A1766C3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82" name="Imagen 5" descr="http://40.75.99.166/orfeo3/iconos/flechaasc.gif">
          <a:extLst>
            <a:ext uri="{FF2B5EF4-FFF2-40B4-BE49-F238E27FC236}">
              <a16:creationId xmlns:a16="http://schemas.microsoft.com/office/drawing/2014/main" id="{758AEBAC-57AE-4D92-BE7E-AF6CB7EBE99B}"/>
            </a:ext>
            <a:ext uri="{147F2762-F138-4A5C-976F-8EAC2B608ADB}">
              <a16:predDERef xmlns:a16="http://schemas.microsoft.com/office/drawing/2014/main" pred="{13C55AB3-7A76-4D54-9FC9-941533054F51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83" name="Imagen 6" descr="http://40.75.99.166/orfeo3/iconos/flechaasc.gif">
          <a:extLst>
            <a:ext uri="{FF2B5EF4-FFF2-40B4-BE49-F238E27FC236}">
              <a16:creationId xmlns:a16="http://schemas.microsoft.com/office/drawing/2014/main" id="{45C54183-595E-4CE4-812B-F8E58DC4909A}"/>
            </a:ext>
            <a:ext uri="{147F2762-F138-4A5C-976F-8EAC2B608ADB}">
              <a16:predDERef xmlns:a16="http://schemas.microsoft.com/office/drawing/2014/main" pred="{758AEBAC-57AE-4D92-BE7E-AF6CB7EBE99B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84" name="Imagen 5" descr="http://40.75.99.166/orfeo3/iconos/flechaasc.gif">
          <a:extLst>
            <a:ext uri="{FF2B5EF4-FFF2-40B4-BE49-F238E27FC236}">
              <a16:creationId xmlns:a16="http://schemas.microsoft.com/office/drawing/2014/main" id="{8184AB41-F2A8-469B-B7A1-9736031601DA}"/>
            </a:ext>
            <a:ext uri="{147F2762-F138-4A5C-976F-8EAC2B608ADB}">
              <a16:predDERef xmlns:a16="http://schemas.microsoft.com/office/drawing/2014/main" pred="{45C54183-595E-4CE4-812B-F8E58DC4909A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85" name="Imagen 6" descr="http://40.75.99.166/orfeo3/iconos/flechaasc.gif">
          <a:extLst>
            <a:ext uri="{FF2B5EF4-FFF2-40B4-BE49-F238E27FC236}">
              <a16:creationId xmlns:a16="http://schemas.microsoft.com/office/drawing/2014/main" id="{2745A057-B143-45CD-B09C-B2D2F4741E1D}"/>
            </a:ext>
            <a:ext uri="{147F2762-F138-4A5C-976F-8EAC2B608ADB}">
              <a16:predDERef xmlns:a16="http://schemas.microsoft.com/office/drawing/2014/main" pred="{8184AB41-F2A8-469B-B7A1-9736031601DA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86" name="Imagen 5" descr="http://40.75.99.166/orfeo3/iconos/flechaasc.gif">
          <a:extLst>
            <a:ext uri="{FF2B5EF4-FFF2-40B4-BE49-F238E27FC236}">
              <a16:creationId xmlns:a16="http://schemas.microsoft.com/office/drawing/2014/main" id="{B9C32A07-DD7F-41E2-9A9A-D9321BC4EB01}"/>
            </a:ext>
            <a:ext uri="{147F2762-F138-4A5C-976F-8EAC2B608ADB}">
              <a16:predDERef xmlns:a16="http://schemas.microsoft.com/office/drawing/2014/main" pred="{2745A057-B143-45CD-B09C-B2D2F4741E1D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87" name="Imagen 6" descr="http://40.75.99.166/orfeo3/iconos/flechaasc.gif">
          <a:extLst>
            <a:ext uri="{FF2B5EF4-FFF2-40B4-BE49-F238E27FC236}">
              <a16:creationId xmlns:a16="http://schemas.microsoft.com/office/drawing/2014/main" id="{612DDC7E-BC99-40CA-B52E-DAB4CD43B265}"/>
            </a:ext>
            <a:ext uri="{147F2762-F138-4A5C-976F-8EAC2B608ADB}">
              <a16:predDERef xmlns:a16="http://schemas.microsoft.com/office/drawing/2014/main" pred="{B9C32A07-DD7F-41E2-9A9A-D9321BC4EB01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88" name="Imagen 5" descr="http://40.75.99.166/orfeo3/iconos/flechaasc.gif">
          <a:extLst>
            <a:ext uri="{FF2B5EF4-FFF2-40B4-BE49-F238E27FC236}">
              <a16:creationId xmlns:a16="http://schemas.microsoft.com/office/drawing/2014/main" id="{22F08A7D-0C1A-4D05-9CDE-D26C0BD9945B}"/>
            </a:ext>
            <a:ext uri="{147F2762-F138-4A5C-976F-8EAC2B608ADB}">
              <a16:predDERef xmlns:a16="http://schemas.microsoft.com/office/drawing/2014/main" pred="{612DDC7E-BC99-40CA-B52E-DAB4CD43B265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89" name="Imagen 6" descr="http://40.75.99.166/orfeo3/iconos/flechaasc.gif">
          <a:extLst>
            <a:ext uri="{FF2B5EF4-FFF2-40B4-BE49-F238E27FC236}">
              <a16:creationId xmlns:a16="http://schemas.microsoft.com/office/drawing/2014/main" id="{DC7E1038-68DD-48CC-84AB-F56F4D0E67CA}"/>
            </a:ext>
            <a:ext uri="{147F2762-F138-4A5C-976F-8EAC2B608ADB}">
              <a16:predDERef xmlns:a16="http://schemas.microsoft.com/office/drawing/2014/main" pred="{22F08A7D-0C1A-4D05-9CDE-D26C0BD9945B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90" name="Imagen 5" descr="http://40.75.99.166/orfeo3/iconos/flechaasc.gif">
          <a:extLst>
            <a:ext uri="{FF2B5EF4-FFF2-40B4-BE49-F238E27FC236}">
              <a16:creationId xmlns:a16="http://schemas.microsoft.com/office/drawing/2014/main" id="{41547D04-D3BF-4963-AAAF-F748153A874B}"/>
            </a:ext>
            <a:ext uri="{147F2762-F138-4A5C-976F-8EAC2B608ADB}">
              <a16:predDERef xmlns:a16="http://schemas.microsoft.com/office/drawing/2014/main" pred="{DC7E1038-68DD-48CC-84AB-F56F4D0E67CA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91" name="Imagen 6" descr="http://40.75.99.166/orfeo3/iconos/flechaasc.gif">
          <a:extLst>
            <a:ext uri="{FF2B5EF4-FFF2-40B4-BE49-F238E27FC236}">
              <a16:creationId xmlns:a16="http://schemas.microsoft.com/office/drawing/2014/main" id="{A92A7F09-2D14-47FB-836A-075C48DAFDB1}"/>
            </a:ext>
            <a:ext uri="{147F2762-F138-4A5C-976F-8EAC2B608ADB}">
              <a16:predDERef xmlns:a16="http://schemas.microsoft.com/office/drawing/2014/main" pred="{41547D04-D3BF-4963-AAAF-F748153A874B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92" name="Imagen 5" descr="http://40.75.99.166/orfeo3/iconos/flechaasc.gif">
          <a:extLst>
            <a:ext uri="{FF2B5EF4-FFF2-40B4-BE49-F238E27FC236}">
              <a16:creationId xmlns:a16="http://schemas.microsoft.com/office/drawing/2014/main" id="{40FB146F-07FD-47AF-95E2-808DEABF6E36}"/>
            </a:ext>
            <a:ext uri="{147F2762-F138-4A5C-976F-8EAC2B608ADB}">
              <a16:predDERef xmlns:a16="http://schemas.microsoft.com/office/drawing/2014/main" pred="{A92A7F09-2D14-47FB-836A-075C48DAFDB1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93" name="Imagen 6" descr="http://40.75.99.166/orfeo3/iconos/flechaasc.gif">
          <a:extLst>
            <a:ext uri="{FF2B5EF4-FFF2-40B4-BE49-F238E27FC236}">
              <a16:creationId xmlns:a16="http://schemas.microsoft.com/office/drawing/2014/main" id="{8D6250FB-B1A5-47D8-BAFC-64E00B3BE449}"/>
            </a:ext>
            <a:ext uri="{147F2762-F138-4A5C-976F-8EAC2B608ADB}">
              <a16:predDERef xmlns:a16="http://schemas.microsoft.com/office/drawing/2014/main" pred="{40FB146F-07FD-47AF-95E2-808DEABF6E36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94" name="Imagen 5" descr="http://40.75.99.166/orfeo3/iconos/flechaasc.gif">
          <a:extLst>
            <a:ext uri="{FF2B5EF4-FFF2-40B4-BE49-F238E27FC236}">
              <a16:creationId xmlns:a16="http://schemas.microsoft.com/office/drawing/2014/main" id="{815EC788-74C6-43D1-8F6B-F0F714CB0754}"/>
            </a:ext>
            <a:ext uri="{147F2762-F138-4A5C-976F-8EAC2B608ADB}">
              <a16:predDERef xmlns:a16="http://schemas.microsoft.com/office/drawing/2014/main" pred="{8D6250FB-B1A5-47D8-BAFC-64E00B3BE449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95" name="Imagen 6" descr="http://40.75.99.166/orfeo3/iconos/flechaasc.gif">
          <a:extLst>
            <a:ext uri="{FF2B5EF4-FFF2-40B4-BE49-F238E27FC236}">
              <a16:creationId xmlns:a16="http://schemas.microsoft.com/office/drawing/2014/main" id="{E2728CB0-6CFE-4F2C-B909-92178DCA3BB2}"/>
            </a:ext>
            <a:ext uri="{147F2762-F138-4A5C-976F-8EAC2B608ADB}">
              <a16:predDERef xmlns:a16="http://schemas.microsoft.com/office/drawing/2014/main" pred="{815EC788-74C6-43D1-8F6B-F0F714CB0754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96" name="Imagen 5" descr="http://40.75.99.166/orfeo3/iconos/flechaasc.gif">
          <a:extLst>
            <a:ext uri="{FF2B5EF4-FFF2-40B4-BE49-F238E27FC236}">
              <a16:creationId xmlns:a16="http://schemas.microsoft.com/office/drawing/2014/main" id="{33F34870-B61E-4FE1-B09E-801682D403EE}"/>
            </a:ext>
            <a:ext uri="{147F2762-F138-4A5C-976F-8EAC2B608ADB}">
              <a16:predDERef xmlns:a16="http://schemas.microsoft.com/office/drawing/2014/main" pred="{E2728CB0-6CFE-4F2C-B909-92178DCA3BB2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97" name="Imagen 6" descr="http://40.75.99.166/orfeo3/iconos/flechaasc.gif">
          <a:extLst>
            <a:ext uri="{FF2B5EF4-FFF2-40B4-BE49-F238E27FC236}">
              <a16:creationId xmlns:a16="http://schemas.microsoft.com/office/drawing/2014/main" id="{E7CC7607-C277-4510-84A3-9B96E1B42E76}"/>
            </a:ext>
            <a:ext uri="{147F2762-F138-4A5C-976F-8EAC2B608ADB}">
              <a16:predDERef xmlns:a16="http://schemas.microsoft.com/office/drawing/2014/main" pred="{33F34870-B61E-4FE1-B09E-801682D403EE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98" name="Imagen 5" descr="http://40.75.99.166/orfeo3/iconos/flechaasc.gif">
          <a:extLst>
            <a:ext uri="{FF2B5EF4-FFF2-40B4-BE49-F238E27FC236}">
              <a16:creationId xmlns:a16="http://schemas.microsoft.com/office/drawing/2014/main" id="{3E870C75-9DC3-4EFB-A28E-94D0BF02DD2B}"/>
            </a:ext>
            <a:ext uri="{147F2762-F138-4A5C-976F-8EAC2B608ADB}">
              <a16:predDERef xmlns:a16="http://schemas.microsoft.com/office/drawing/2014/main" pred="{E7CC7607-C277-4510-84A3-9B96E1B42E76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99" name="Imagen 6" descr="http://40.75.99.166/orfeo3/iconos/flechaasc.gif">
          <a:extLst>
            <a:ext uri="{FF2B5EF4-FFF2-40B4-BE49-F238E27FC236}">
              <a16:creationId xmlns:a16="http://schemas.microsoft.com/office/drawing/2014/main" id="{33C0E051-871B-4497-B311-945D83F81BAE}"/>
            </a:ext>
            <a:ext uri="{147F2762-F138-4A5C-976F-8EAC2B608ADB}">
              <a16:predDERef xmlns:a16="http://schemas.microsoft.com/office/drawing/2014/main" pred="{3E870C75-9DC3-4EFB-A28E-94D0BF02DD2B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00" name="Imagen 5" descr="http://40.75.99.166/orfeo3/iconos/flechaasc.gif">
          <a:extLst>
            <a:ext uri="{FF2B5EF4-FFF2-40B4-BE49-F238E27FC236}">
              <a16:creationId xmlns:a16="http://schemas.microsoft.com/office/drawing/2014/main" id="{0B841212-C602-4F73-8799-30DB4A5D4C34}"/>
            </a:ext>
            <a:ext uri="{147F2762-F138-4A5C-976F-8EAC2B608ADB}">
              <a16:predDERef xmlns:a16="http://schemas.microsoft.com/office/drawing/2014/main" pred="{33C0E051-871B-4497-B311-945D83F81BAE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01" name="Imagen 6" descr="http://40.75.99.166/orfeo3/iconos/flechaasc.gif">
          <a:extLst>
            <a:ext uri="{FF2B5EF4-FFF2-40B4-BE49-F238E27FC236}">
              <a16:creationId xmlns:a16="http://schemas.microsoft.com/office/drawing/2014/main" id="{BB12008D-8695-4266-B958-8B1851315CE3}"/>
            </a:ext>
            <a:ext uri="{147F2762-F138-4A5C-976F-8EAC2B608ADB}">
              <a16:predDERef xmlns:a16="http://schemas.microsoft.com/office/drawing/2014/main" pred="{0B841212-C602-4F73-8799-30DB4A5D4C34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02" name="Imagen 5" descr="http://40.75.99.166/orfeo3/iconos/flechaasc.gif">
          <a:extLst>
            <a:ext uri="{FF2B5EF4-FFF2-40B4-BE49-F238E27FC236}">
              <a16:creationId xmlns:a16="http://schemas.microsoft.com/office/drawing/2014/main" id="{2A9D18E9-82FA-4399-A128-E51EAD9B41C0}"/>
            </a:ext>
            <a:ext uri="{147F2762-F138-4A5C-976F-8EAC2B608ADB}">
              <a16:predDERef xmlns:a16="http://schemas.microsoft.com/office/drawing/2014/main" pred="{BB12008D-8695-4266-B958-8B1851315CE3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03" name="Imagen 6" descr="http://40.75.99.166/orfeo3/iconos/flechaasc.gif">
          <a:extLst>
            <a:ext uri="{FF2B5EF4-FFF2-40B4-BE49-F238E27FC236}">
              <a16:creationId xmlns:a16="http://schemas.microsoft.com/office/drawing/2014/main" id="{F9211CEB-873C-4251-9F11-B4C6AC756B09}"/>
            </a:ext>
            <a:ext uri="{147F2762-F138-4A5C-976F-8EAC2B608ADB}">
              <a16:predDERef xmlns:a16="http://schemas.microsoft.com/office/drawing/2014/main" pred="{2A9D18E9-82FA-4399-A128-E51EAD9B41C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04" name="Imagen 5" descr="http://40.75.99.166/orfeo3/iconos/flechaasc.gif">
          <a:extLst>
            <a:ext uri="{FF2B5EF4-FFF2-40B4-BE49-F238E27FC236}">
              <a16:creationId xmlns:a16="http://schemas.microsoft.com/office/drawing/2014/main" id="{552C9519-3B9A-4AC0-8CB0-3CE61C558AB7}"/>
            </a:ext>
            <a:ext uri="{147F2762-F138-4A5C-976F-8EAC2B608ADB}">
              <a16:predDERef xmlns:a16="http://schemas.microsoft.com/office/drawing/2014/main" pred="{F9211CEB-873C-4251-9F11-B4C6AC756B09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05" name="Imagen 6" descr="http://40.75.99.166/orfeo3/iconos/flechaasc.gif">
          <a:extLst>
            <a:ext uri="{FF2B5EF4-FFF2-40B4-BE49-F238E27FC236}">
              <a16:creationId xmlns:a16="http://schemas.microsoft.com/office/drawing/2014/main" id="{D36C3488-01B3-4927-AF35-75C7122DC03C}"/>
            </a:ext>
            <a:ext uri="{147F2762-F138-4A5C-976F-8EAC2B608ADB}">
              <a16:predDERef xmlns:a16="http://schemas.microsoft.com/office/drawing/2014/main" pred="{552C9519-3B9A-4AC0-8CB0-3CE61C558AB7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06" name="Imagen 5" descr="http://40.75.99.166/orfeo3/iconos/flechaasc.gif">
          <a:extLst>
            <a:ext uri="{FF2B5EF4-FFF2-40B4-BE49-F238E27FC236}">
              <a16:creationId xmlns:a16="http://schemas.microsoft.com/office/drawing/2014/main" id="{2423FF36-1A38-4B3F-A50F-5892DD8D69CF}"/>
            </a:ext>
            <a:ext uri="{147F2762-F138-4A5C-976F-8EAC2B608ADB}">
              <a16:predDERef xmlns:a16="http://schemas.microsoft.com/office/drawing/2014/main" pred="{D36C3488-01B3-4927-AF35-75C7122DC03C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07" name="Imagen 6" descr="http://40.75.99.166/orfeo3/iconos/flechaasc.gif">
          <a:extLst>
            <a:ext uri="{FF2B5EF4-FFF2-40B4-BE49-F238E27FC236}">
              <a16:creationId xmlns:a16="http://schemas.microsoft.com/office/drawing/2014/main" id="{C5D60CFC-8F59-4D31-A670-31BC75C0E3F1}"/>
            </a:ext>
            <a:ext uri="{147F2762-F138-4A5C-976F-8EAC2B608ADB}">
              <a16:predDERef xmlns:a16="http://schemas.microsoft.com/office/drawing/2014/main" pred="{2423FF36-1A38-4B3F-A50F-5892DD8D69CF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08" name="Imagen 5" descr="http://40.75.99.166/orfeo3/iconos/flechaasc.gif">
          <a:extLst>
            <a:ext uri="{FF2B5EF4-FFF2-40B4-BE49-F238E27FC236}">
              <a16:creationId xmlns:a16="http://schemas.microsoft.com/office/drawing/2014/main" id="{F02390C8-5EC4-489A-B2F2-606570C9B3AF}"/>
            </a:ext>
            <a:ext uri="{147F2762-F138-4A5C-976F-8EAC2B608ADB}">
              <a16:predDERef xmlns:a16="http://schemas.microsoft.com/office/drawing/2014/main" pred="{C5D60CFC-8F59-4D31-A670-31BC75C0E3F1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09" name="Imagen 6" descr="http://40.75.99.166/orfeo3/iconos/flechaasc.gif">
          <a:extLst>
            <a:ext uri="{FF2B5EF4-FFF2-40B4-BE49-F238E27FC236}">
              <a16:creationId xmlns:a16="http://schemas.microsoft.com/office/drawing/2014/main" id="{354DBC43-8E14-4D8A-A1E4-3A0D67B2F477}"/>
            </a:ext>
            <a:ext uri="{147F2762-F138-4A5C-976F-8EAC2B608ADB}">
              <a16:predDERef xmlns:a16="http://schemas.microsoft.com/office/drawing/2014/main" pred="{F02390C8-5EC4-489A-B2F2-606570C9B3AF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110" name="Imagen 6" descr="http://40.75.99.166/orfeo3/iconos/flechaasc.gif">
          <a:extLst>
            <a:ext uri="{FF2B5EF4-FFF2-40B4-BE49-F238E27FC236}">
              <a16:creationId xmlns:a16="http://schemas.microsoft.com/office/drawing/2014/main" id="{A4521CB7-CF6B-4F4A-8EBE-CB7293CC87E3}"/>
            </a:ext>
            <a:ext uri="{147F2762-F138-4A5C-976F-8EAC2B608ADB}">
              <a16:predDERef xmlns:a16="http://schemas.microsoft.com/office/drawing/2014/main" pred="{8AA75A0A-68A1-4E4B-808B-B80825FABEDA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11" name="Imagen 8" descr="http://40.75.99.166/orfeo3/iconos/flechaasc.gif">
          <a:extLst>
            <a:ext uri="{FF2B5EF4-FFF2-40B4-BE49-F238E27FC236}">
              <a16:creationId xmlns:a16="http://schemas.microsoft.com/office/drawing/2014/main" id="{8824C57D-4616-4F08-9037-BF3E79AD1326}"/>
            </a:ext>
            <a:ext uri="{147F2762-F138-4A5C-976F-8EAC2B608ADB}">
              <a16:predDERef xmlns:a16="http://schemas.microsoft.com/office/drawing/2014/main" pred="{A4521CB7-CF6B-4F4A-8EBE-CB7293CC87E3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12" name="Imagen 4" descr="http://40.75.99.166/orfeo3/iconos/flechaasc.gif">
          <a:extLst>
            <a:ext uri="{FF2B5EF4-FFF2-40B4-BE49-F238E27FC236}">
              <a16:creationId xmlns:a16="http://schemas.microsoft.com/office/drawing/2014/main" id="{397D8637-4D4A-4E5E-8C9F-5807B3146019}"/>
            </a:ext>
            <a:ext uri="{147F2762-F138-4A5C-976F-8EAC2B608ADB}">
              <a16:predDERef xmlns:a16="http://schemas.microsoft.com/office/drawing/2014/main" pred="{8824C57D-4616-4F08-9037-BF3E79AD1326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113" name="Imagen 2" descr="http://40.75.99.166/orfeo3/iconos/flechaasc.gif">
          <a:extLst>
            <a:ext uri="{FF2B5EF4-FFF2-40B4-BE49-F238E27FC236}">
              <a16:creationId xmlns:a16="http://schemas.microsoft.com/office/drawing/2014/main" id="{A642822E-864F-4A51-B162-935ADD0365F8}"/>
            </a:ext>
            <a:ext uri="{147F2762-F138-4A5C-976F-8EAC2B608ADB}">
              <a16:predDERef xmlns:a16="http://schemas.microsoft.com/office/drawing/2014/main" pred="{397D8637-4D4A-4E5E-8C9F-5807B3146019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114" name="Imagen 12" descr="http://40.75.99.166/orfeo3/iconos/flechaasc.gif">
          <a:extLst>
            <a:ext uri="{FF2B5EF4-FFF2-40B4-BE49-F238E27FC236}">
              <a16:creationId xmlns:a16="http://schemas.microsoft.com/office/drawing/2014/main" id="{73FCAD83-BACB-4571-97E7-7C75A3E62C84}"/>
            </a:ext>
            <a:ext uri="{147F2762-F138-4A5C-976F-8EAC2B608ADB}">
              <a16:predDERef xmlns:a16="http://schemas.microsoft.com/office/drawing/2014/main" pred="{A642822E-864F-4A51-B162-935ADD0365F8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15" name="Imagen 14" descr="http://40.75.99.166/orfeo3/iconos/flechaasc.gif">
          <a:extLst>
            <a:ext uri="{FF2B5EF4-FFF2-40B4-BE49-F238E27FC236}">
              <a16:creationId xmlns:a16="http://schemas.microsoft.com/office/drawing/2014/main" id="{A2FEEBDD-6866-4348-AAE4-1E0FB224426E}"/>
            </a:ext>
            <a:ext uri="{147F2762-F138-4A5C-976F-8EAC2B608ADB}">
              <a16:predDERef xmlns:a16="http://schemas.microsoft.com/office/drawing/2014/main" pred="{73FCAD83-BACB-4571-97E7-7C75A3E62C84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16" name="Imagen 15" descr="http://40.75.99.166/orfeo3/iconos/flechaasc.gif">
          <a:extLst>
            <a:ext uri="{FF2B5EF4-FFF2-40B4-BE49-F238E27FC236}">
              <a16:creationId xmlns:a16="http://schemas.microsoft.com/office/drawing/2014/main" id="{F55F8D1C-3089-4E70-AFD2-FD33D502FA02}"/>
            </a:ext>
            <a:ext uri="{147F2762-F138-4A5C-976F-8EAC2B608ADB}">
              <a16:predDERef xmlns:a16="http://schemas.microsoft.com/office/drawing/2014/main" pred="{A2FEEBDD-6866-4348-AAE4-1E0FB224426E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17" name="Imagen 16" descr="http://40.75.99.166/orfeo3/iconos/flechaasc.gif">
          <a:extLst>
            <a:ext uri="{FF2B5EF4-FFF2-40B4-BE49-F238E27FC236}">
              <a16:creationId xmlns:a16="http://schemas.microsoft.com/office/drawing/2014/main" id="{53EC56A3-6409-4BE0-8A73-C97022AB429B}"/>
            </a:ext>
            <a:ext uri="{147F2762-F138-4A5C-976F-8EAC2B608ADB}">
              <a16:predDERef xmlns:a16="http://schemas.microsoft.com/office/drawing/2014/main" pred="{F55F8D1C-3089-4E70-AFD2-FD33D502FA02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18" name="Imagen 4" descr="http://40.75.99.166/orfeo3/iconos/flechaasc.gif">
          <a:extLst>
            <a:ext uri="{FF2B5EF4-FFF2-40B4-BE49-F238E27FC236}">
              <a16:creationId xmlns:a16="http://schemas.microsoft.com/office/drawing/2014/main" id="{91E6E359-1816-473D-94E3-FAABFA91ED49}"/>
            </a:ext>
            <a:ext uri="{147F2762-F138-4A5C-976F-8EAC2B608ADB}">
              <a16:predDERef xmlns:a16="http://schemas.microsoft.com/office/drawing/2014/main" pred="{53EC56A3-6409-4BE0-8A73-C97022AB429B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119" name="Imagen 2" descr="http://40.75.99.166/orfeo3/iconos/flechaasc.gif">
          <a:extLst>
            <a:ext uri="{FF2B5EF4-FFF2-40B4-BE49-F238E27FC236}">
              <a16:creationId xmlns:a16="http://schemas.microsoft.com/office/drawing/2014/main" id="{CA7B4D81-E62B-4553-AD4D-E92AD6D9310A}"/>
            </a:ext>
            <a:ext uri="{147F2762-F138-4A5C-976F-8EAC2B608ADB}">
              <a16:predDERef xmlns:a16="http://schemas.microsoft.com/office/drawing/2014/main" pred="{91E6E359-1816-473D-94E3-FAABFA91ED49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20" name="Imagen 5" descr="http://40.75.99.166/orfeo3/iconos/flechaasc.gif">
          <a:extLst>
            <a:ext uri="{FF2B5EF4-FFF2-40B4-BE49-F238E27FC236}">
              <a16:creationId xmlns:a16="http://schemas.microsoft.com/office/drawing/2014/main" id="{A7513869-37F6-4476-9758-1CB1AB2C1784}"/>
            </a:ext>
            <a:ext uri="{147F2762-F138-4A5C-976F-8EAC2B608ADB}">
              <a16:predDERef xmlns:a16="http://schemas.microsoft.com/office/drawing/2014/main" pred="{CA7B4D81-E62B-4553-AD4D-E92AD6D9310A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21" name="Imagen 6" descr="http://40.75.99.166/orfeo3/iconos/flechaasc.gif">
          <a:extLst>
            <a:ext uri="{FF2B5EF4-FFF2-40B4-BE49-F238E27FC236}">
              <a16:creationId xmlns:a16="http://schemas.microsoft.com/office/drawing/2014/main" id="{67FBA6E6-8FF8-4166-BD07-635B67040F69}"/>
            </a:ext>
            <a:ext uri="{147F2762-F138-4A5C-976F-8EAC2B608ADB}">
              <a16:predDERef xmlns:a16="http://schemas.microsoft.com/office/drawing/2014/main" pred="{A7513869-37F6-4476-9758-1CB1AB2C1784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22" name="Imagen 5" descr="http://40.75.99.166/orfeo3/iconos/flechaasc.gif">
          <a:extLst>
            <a:ext uri="{FF2B5EF4-FFF2-40B4-BE49-F238E27FC236}">
              <a16:creationId xmlns:a16="http://schemas.microsoft.com/office/drawing/2014/main" id="{377A23B6-B508-4CEE-93A7-6770B1D76A9D}"/>
            </a:ext>
            <a:ext uri="{147F2762-F138-4A5C-976F-8EAC2B608ADB}">
              <a16:predDERef xmlns:a16="http://schemas.microsoft.com/office/drawing/2014/main" pred="{67FBA6E6-8FF8-4166-BD07-635B67040F69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23" name="Imagen 6" descr="http://40.75.99.166/orfeo3/iconos/flechaasc.gif">
          <a:extLst>
            <a:ext uri="{FF2B5EF4-FFF2-40B4-BE49-F238E27FC236}">
              <a16:creationId xmlns:a16="http://schemas.microsoft.com/office/drawing/2014/main" id="{955695E6-A8E4-4876-9C57-F4622D0C5D5A}"/>
            </a:ext>
            <a:ext uri="{147F2762-F138-4A5C-976F-8EAC2B608ADB}">
              <a16:predDERef xmlns:a16="http://schemas.microsoft.com/office/drawing/2014/main" pred="{377A23B6-B508-4CEE-93A7-6770B1D76A9D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24" name="Imagen 5" descr="http://40.75.99.166/orfeo3/iconos/flechaasc.gif">
          <a:extLst>
            <a:ext uri="{FF2B5EF4-FFF2-40B4-BE49-F238E27FC236}">
              <a16:creationId xmlns:a16="http://schemas.microsoft.com/office/drawing/2014/main" id="{75CC22BB-768C-4DAF-833E-1C72F3C2BCE0}"/>
            </a:ext>
            <a:ext uri="{147F2762-F138-4A5C-976F-8EAC2B608ADB}">
              <a16:predDERef xmlns:a16="http://schemas.microsoft.com/office/drawing/2014/main" pred="{955695E6-A8E4-4876-9C57-F4622D0C5D5A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25" name="Imagen 6" descr="http://40.75.99.166/orfeo3/iconos/flechaasc.gif">
          <a:extLst>
            <a:ext uri="{FF2B5EF4-FFF2-40B4-BE49-F238E27FC236}">
              <a16:creationId xmlns:a16="http://schemas.microsoft.com/office/drawing/2014/main" id="{C66D314A-139B-49BA-B633-C7E60820AA08}"/>
            </a:ext>
            <a:ext uri="{147F2762-F138-4A5C-976F-8EAC2B608ADB}">
              <a16:predDERef xmlns:a16="http://schemas.microsoft.com/office/drawing/2014/main" pred="{75CC22BB-768C-4DAF-833E-1C72F3C2BCE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26" name="Imagen 5" descr="http://40.75.99.166/orfeo3/iconos/flechaasc.gif">
          <a:extLst>
            <a:ext uri="{FF2B5EF4-FFF2-40B4-BE49-F238E27FC236}">
              <a16:creationId xmlns:a16="http://schemas.microsoft.com/office/drawing/2014/main" id="{395AB04E-4684-4C58-94FC-A3A5607891C4}"/>
            </a:ext>
            <a:ext uri="{147F2762-F138-4A5C-976F-8EAC2B608ADB}">
              <a16:predDERef xmlns:a16="http://schemas.microsoft.com/office/drawing/2014/main" pred="{C66D314A-139B-49BA-B633-C7E60820AA08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27" name="Imagen 6" descr="http://40.75.99.166/orfeo3/iconos/flechaasc.gif">
          <a:extLst>
            <a:ext uri="{FF2B5EF4-FFF2-40B4-BE49-F238E27FC236}">
              <a16:creationId xmlns:a16="http://schemas.microsoft.com/office/drawing/2014/main" id="{3E9CFBD7-E8B8-474B-B48B-E14FBC6BCF23}"/>
            </a:ext>
            <a:ext uri="{147F2762-F138-4A5C-976F-8EAC2B608ADB}">
              <a16:predDERef xmlns:a16="http://schemas.microsoft.com/office/drawing/2014/main" pred="{395AB04E-4684-4C58-94FC-A3A5607891C4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28" name="Imagen 5" descr="http://40.75.99.166/orfeo3/iconos/flechaasc.gif">
          <a:extLst>
            <a:ext uri="{FF2B5EF4-FFF2-40B4-BE49-F238E27FC236}">
              <a16:creationId xmlns:a16="http://schemas.microsoft.com/office/drawing/2014/main" id="{9D85F209-16CB-474B-9963-B5110960810D}"/>
            </a:ext>
            <a:ext uri="{147F2762-F138-4A5C-976F-8EAC2B608ADB}">
              <a16:predDERef xmlns:a16="http://schemas.microsoft.com/office/drawing/2014/main" pred="{3E9CFBD7-E8B8-474B-B48B-E14FBC6BCF23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29" name="Imagen 6" descr="http://40.75.99.166/orfeo3/iconos/flechaasc.gif">
          <a:extLst>
            <a:ext uri="{FF2B5EF4-FFF2-40B4-BE49-F238E27FC236}">
              <a16:creationId xmlns:a16="http://schemas.microsoft.com/office/drawing/2014/main" id="{38368457-FF2E-4E13-B593-F4FD4C75292F}"/>
            </a:ext>
            <a:ext uri="{147F2762-F138-4A5C-976F-8EAC2B608ADB}">
              <a16:predDERef xmlns:a16="http://schemas.microsoft.com/office/drawing/2014/main" pred="{9D85F209-16CB-474B-9963-B5110960810D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30" name="Imagen 5" descr="http://40.75.99.166/orfeo3/iconos/flechaasc.gif">
          <a:extLst>
            <a:ext uri="{FF2B5EF4-FFF2-40B4-BE49-F238E27FC236}">
              <a16:creationId xmlns:a16="http://schemas.microsoft.com/office/drawing/2014/main" id="{C307D352-0A6D-49EB-8132-00BD157D7F71}"/>
            </a:ext>
            <a:ext uri="{147F2762-F138-4A5C-976F-8EAC2B608ADB}">
              <a16:predDERef xmlns:a16="http://schemas.microsoft.com/office/drawing/2014/main" pred="{38368457-FF2E-4E13-B593-F4FD4C75292F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31" name="Imagen 6" descr="http://40.75.99.166/orfeo3/iconos/flechaasc.gif">
          <a:extLst>
            <a:ext uri="{FF2B5EF4-FFF2-40B4-BE49-F238E27FC236}">
              <a16:creationId xmlns:a16="http://schemas.microsoft.com/office/drawing/2014/main" id="{137CC8CA-863A-40DD-BC90-0DCE95AA3941}"/>
            </a:ext>
            <a:ext uri="{147F2762-F138-4A5C-976F-8EAC2B608ADB}">
              <a16:predDERef xmlns:a16="http://schemas.microsoft.com/office/drawing/2014/main" pred="{C307D352-0A6D-49EB-8132-00BD157D7F71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32" name="Imagen 5" descr="http://40.75.99.166/orfeo3/iconos/flechaasc.gif">
          <a:extLst>
            <a:ext uri="{FF2B5EF4-FFF2-40B4-BE49-F238E27FC236}">
              <a16:creationId xmlns:a16="http://schemas.microsoft.com/office/drawing/2014/main" id="{CA95CF4F-8DE9-487B-BFEF-2DD376E0E1EE}"/>
            </a:ext>
            <a:ext uri="{147F2762-F138-4A5C-976F-8EAC2B608ADB}">
              <a16:predDERef xmlns:a16="http://schemas.microsoft.com/office/drawing/2014/main" pred="{137CC8CA-863A-40DD-BC90-0DCE95AA3941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33" name="Imagen 6" descr="http://40.75.99.166/orfeo3/iconos/flechaasc.gif">
          <a:extLst>
            <a:ext uri="{FF2B5EF4-FFF2-40B4-BE49-F238E27FC236}">
              <a16:creationId xmlns:a16="http://schemas.microsoft.com/office/drawing/2014/main" id="{F104CD76-C8D1-4057-AB24-7C8F48E851CF}"/>
            </a:ext>
            <a:ext uri="{147F2762-F138-4A5C-976F-8EAC2B608ADB}">
              <a16:predDERef xmlns:a16="http://schemas.microsoft.com/office/drawing/2014/main" pred="{CA95CF4F-8DE9-487B-BFEF-2DD376E0E1EE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34" name="Imagen 5" descr="http://40.75.99.166/orfeo3/iconos/flechaasc.gif">
          <a:extLst>
            <a:ext uri="{FF2B5EF4-FFF2-40B4-BE49-F238E27FC236}">
              <a16:creationId xmlns:a16="http://schemas.microsoft.com/office/drawing/2014/main" id="{02F3F39D-2E07-4533-9C36-CFD53BE3CADE}"/>
            </a:ext>
            <a:ext uri="{147F2762-F138-4A5C-976F-8EAC2B608ADB}">
              <a16:predDERef xmlns:a16="http://schemas.microsoft.com/office/drawing/2014/main" pred="{F104CD76-C8D1-4057-AB24-7C8F48E851CF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35" name="Imagen 6" descr="http://40.75.99.166/orfeo3/iconos/flechaasc.gif">
          <a:extLst>
            <a:ext uri="{FF2B5EF4-FFF2-40B4-BE49-F238E27FC236}">
              <a16:creationId xmlns:a16="http://schemas.microsoft.com/office/drawing/2014/main" id="{5188AAAC-8E2B-4831-B082-0BEFB3971628}"/>
            </a:ext>
            <a:ext uri="{147F2762-F138-4A5C-976F-8EAC2B608ADB}">
              <a16:predDERef xmlns:a16="http://schemas.microsoft.com/office/drawing/2014/main" pred="{02F3F39D-2E07-4533-9C36-CFD53BE3CADE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36" name="Imagen 5" descr="http://40.75.99.166/orfeo3/iconos/flechaasc.gif">
          <a:extLst>
            <a:ext uri="{FF2B5EF4-FFF2-40B4-BE49-F238E27FC236}">
              <a16:creationId xmlns:a16="http://schemas.microsoft.com/office/drawing/2014/main" id="{785192BC-DE5B-4546-B803-BAA3ED58C754}"/>
            </a:ext>
            <a:ext uri="{147F2762-F138-4A5C-976F-8EAC2B608ADB}">
              <a16:predDERef xmlns:a16="http://schemas.microsoft.com/office/drawing/2014/main" pred="{5188AAAC-8E2B-4831-B082-0BEFB3971628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37" name="Imagen 6" descr="http://40.75.99.166/orfeo3/iconos/flechaasc.gif">
          <a:extLst>
            <a:ext uri="{FF2B5EF4-FFF2-40B4-BE49-F238E27FC236}">
              <a16:creationId xmlns:a16="http://schemas.microsoft.com/office/drawing/2014/main" id="{31B16E01-1CAA-41B0-84A0-7D5F6324A930}"/>
            </a:ext>
            <a:ext uri="{147F2762-F138-4A5C-976F-8EAC2B608ADB}">
              <a16:predDERef xmlns:a16="http://schemas.microsoft.com/office/drawing/2014/main" pred="{785192BC-DE5B-4546-B803-BAA3ED58C754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38" name="Imagen 5" descr="http://40.75.99.166/orfeo3/iconos/flechaasc.gif">
          <a:extLst>
            <a:ext uri="{FF2B5EF4-FFF2-40B4-BE49-F238E27FC236}">
              <a16:creationId xmlns:a16="http://schemas.microsoft.com/office/drawing/2014/main" id="{AE955232-AB37-48E1-B966-D657D0A41CEC}"/>
            </a:ext>
            <a:ext uri="{147F2762-F138-4A5C-976F-8EAC2B608ADB}">
              <a16:predDERef xmlns:a16="http://schemas.microsoft.com/office/drawing/2014/main" pred="{31B16E01-1CAA-41B0-84A0-7D5F6324A93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39" name="Imagen 6" descr="http://40.75.99.166/orfeo3/iconos/flechaasc.gif">
          <a:extLst>
            <a:ext uri="{FF2B5EF4-FFF2-40B4-BE49-F238E27FC236}">
              <a16:creationId xmlns:a16="http://schemas.microsoft.com/office/drawing/2014/main" id="{3B5018DA-3826-4DAF-AEDF-9E686E9ACA27}"/>
            </a:ext>
            <a:ext uri="{147F2762-F138-4A5C-976F-8EAC2B608ADB}">
              <a16:predDERef xmlns:a16="http://schemas.microsoft.com/office/drawing/2014/main" pred="{AE955232-AB37-48E1-B966-D657D0A41CEC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40" name="Imagen 5" descr="http://40.75.99.166/orfeo3/iconos/flechaasc.gif">
          <a:extLst>
            <a:ext uri="{FF2B5EF4-FFF2-40B4-BE49-F238E27FC236}">
              <a16:creationId xmlns:a16="http://schemas.microsoft.com/office/drawing/2014/main" id="{CC83EB9A-47B9-4F5A-B705-9B328B4659BE}"/>
            </a:ext>
            <a:ext uri="{147F2762-F138-4A5C-976F-8EAC2B608ADB}">
              <a16:predDERef xmlns:a16="http://schemas.microsoft.com/office/drawing/2014/main" pred="{3B5018DA-3826-4DAF-AEDF-9E686E9ACA27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41" name="Imagen 6" descr="http://40.75.99.166/orfeo3/iconos/flechaasc.gif">
          <a:extLst>
            <a:ext uri="{FF2B5EF4-FFF2-40B4-BE49-F238E27FC236}">
              <a16:creationId xmlns:a16="http://schemas.microsoft.com/office/drawing/2014/main" id="{DA34D1E8-A871-4C82-BF34-2D23EC9A7B8B}"/>
            </a:ext>
            <a:ext uri="{147F2762-F138-4A5C-976F-8EAC2B608ADB}">
              <a16:predDERef xmlns:a16="http://schemas.microsoft.com/office/drawing/2014/main" pred="{CC83EB9A-47B9-4F5A-B705-9B328B4659BE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42" name="Imagen 5" descr="http://40.75.99.166/orfeo3/iconos/flechaasc.gif">
          <a:extLst>
            <a:ext uri="{FF2B5EF4-FFF2-40B4-BE49-F238E27FC236}">
              <a16:creationId xmlns:a16="http://schemas.microsoft.com/office/drawing/2014/main" id="{B503C166-854B-482E-BA71-F31A9928053B}"/>
            </a:ext>
            <a:ext uri="{147F2762-F138-4A5C-976F-8EAC2B608ADB}">
              <a16:predDERef xmlns:a16="http://schemas.microsoft.com/office/drawing/2014/main" pred="{DA34D1E8-A871-4C82-BF34-2D23EC9A7B8B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43" name="Imagen 6" descr="http://40.75.99.166/orfeo3/iconos/flechaasc.gif">
          <a:extLst>
            <a:ext uri="{FF2B5EF4-FFF2-40B4-BE49-F238E27FC236}">
              <a16:creationId xmlns:a16="http://schemas.microsoft.com/office/drawing/2014/main" id="{BEF5BAEB-8D95-4C07-BDC4-510A04A0C9B6}"/>
            </a:ext>
            <a:ext uri="{147F2762-F138-4A5C-976F-8EAC2B608ADB}">
              <a16:predDERef xmlns:a16="http://schemas.microsoft.com/office/drawing/2014/main" pred="{B503C166-854B-482E-BA71-F31A9928053B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44" name="Imagen 5" descr="http://40.75.99.166/orfeo3/iconos/flechaasc.gif">
          <a:extLst>
            <a:ext uri="{FF2B5EF4-FFF2-40B4-BE49-F238E27FC236}">
              <a16:creationId xmlns:a16="http://schemas.microsoft.com/office/drawing/2014/main" id="{D614DC7D-34F0-4E6F-89EE-E214E7C4A2A4}"/>
            </a:ext>
            <a:ext uri="{147F2762-F138-4A5C-976F-8EAC2B608ADB}">
              <a16:predDERef xmlns:a16="http://schemas.microsoft.com/office/drawing/2014/main" pred="{BEF5BAEB-8D95-4C07-BDC4-510A04A0C9B6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45" name="Imagen 6" descr="http://40.75.99.166/orfeo3/iconos/flechaasc.gif">
          <a:extLst>
            <a:ext uri="{FF2B5EF4-FFF2-40B4-BE49-F238E27FC236}">
              <a16:creationId xmlns:a16="http://schemas.microsoft.com/office/drawing/2014/main" id="{A8992CED-0815-4FD1-AB80-157A599DEC2C}"/>
            </a:ext>
            <a:ext uri="{147F2762-F138-4A5C-976F-8EAC2B608ADB}">
              <a16:predDERef xmlns:a16="http://schemas.microsoft.com/office/drawing/2014/main" pred="{D614DC7D-34F0-4E6F-89EE-E214E7C4A2A4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46" name="Imagen 5" descr="http://40.75.99.166/orfeo3/iconos/flechaasc.gif">
          <a:extLst>
            <a:ext uri="{FF2B5EF4-FFF2-40B4-BE49-F238E27FC236}">
              <a16:creationId xmlns:a16="http://schemas.microsoft.com/office/drawing/2014/main" id="{501E4316-C995-4E99-ABC6-D1DC1CEAB310}"/>
            </a:ext>
            <a:ext uri="{147F2762-F138-4A5C-976F-8EAC2B608ADB}">
              <a16:predDERef xmlns:a16="http://schemas.microsoft.com/office/drawing/2014/main" pred="{A8992CED-0815-4FD1-AB80-157A599DEC2C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47" name="Imagen 6" descr="http://40.75.99.166/orfeo3/iconos/flechaasc.gif">
          <a:extLst>
            <a:ext uri="{FF2B5EF4-FFF2-40B4-BE49-F238E27FC236}">
              <a16:creationId xmlns:a16="http://schemas.microsoft.com/office/drawing/2014/main" id="{5BD59CBB-8B1E-4DE3-9B26-149C75DA7551}"/>
            </a:ext>
            <a:ext uri="{147F2762-F138-4A5C-976F-8EAC2B608ADB}">
              <a16:predDERef xmlns:a16="http://schemas.microsoft.com/office/drawing/2014/main" pred="{501E4316-C995-4E99-ABC6-D1DC1CEAB31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48" name="Imagen 5" descr="http://40.75.99.166/orfeo3/iconos/flechaasc.gif">
          <a:extLst>
            <a:ext uri="{FF2B5EF4-FFF2-40B4-BE49-F238E27FC236}">
              <a16:creationId xmlns:a16="http://schemas.microsoft.com/office/drawing/2014/main" id="{8107BAC0-87DE-4095-B33C-7ABA46F4BCC4}"/>
            </a:ext>
            <a:ext uri="{147F2762-F138-4A5C-976F-8EAC2B608ADB}">
              <a16:predDERef xmlns:a16="http://schemas.microsoft.com/office/drawing/2014/main" pred="{5BD59CBB-8B1E-4DE3-9B26-149C75DA7551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49" name="Imagen 6" descr="http://40.75.99.166/orfeo3/iconos/flechaasc.gif">
          <a:extLst>
            <a:ext uri="{FF2B5EF4-FFF2-40B4-BE49-F238E27FC236}">
              <a16:creationId xmlns:a16="http://schemas.microsoft.com/office/drawing/2014/main" id="{D78A6B54-0F12-4483-87F0-D20020CF155B}"/>
            </a:ext>
            <a:ext uri="{147F2762-F138-4A5C-976F-8EAC2B608ADB}">
              <a16:predDERef xmlns:a16="http://schemas.microsoft.com/office/drawing/2014/main" pred="{8107BAC0-87DE-4095-B33C-7ABA46F4BCC4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50" name="Imagen 5" descr="http://40.75.99.166/orfeo3/iconos/flechaasc.gif">
          <a:extLst>
            <a:ext uri="{FF2B5EF4-FFF2-40B4-BE49-F238E27FC236}">
              <a16:creationId xmlns:a16="http://schemas.microsoft.com/office/drawing/2014/main" id="{9D6F268A-A3EF-4F4D-9E6B-FE00D91558F8}"/>
            </a:ext>
            <a:ext uri="{147F2762-F138-4A5C-976F-8EAC2B608ADB}">
              <a16:predDERef xmlns:a16="http://schemas.microsoft.com/office/drawing/2014/main" pred="{D78A6B54-0F12-4483-87F0-D20020CF155B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51" name="Imagen 6" descr="http://40.75.99.166/orfeo3/iconos/flechaasc.gif">
          <a:extLst>
            <a:ext uri="{FF2B5EF4-FFF2-40B4-BE49-F238E27FC236}">
              <a16:creationId xmlns:a16="http://schemas.microsoft.com/office/drawing/2014/main" id="{265E89FA-5673-467B-A50F-48767C5D51A0}"/>
            </a:ext>
            <a:ext uri="{147F2762-F138-4A5C-976F-8EAC2B608ADB}">
              <a16:predDERef xmlns:a16="http://schemas.microsoft.com/office/drawing/2014/main" pred="{9D6F268A-A3EF-4F4D-9E6B-FE00D91558F8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52" name="Imagen 5" descr="http://40.75.99.166/orfeo3/iconos/flechaasc.gif">
          <a:extLst>
            <a:ext uri="{FF2B5EF4-FFF2-40B4-BE49-F238E27FC236}">
              <a16:creationId xmlns:a16="http://schemas.microsoft.com/office/drawing/2014/main" id="{10882B1E-F6E0-498F-813C-6D2093516801}"/>
            </a:ext>
            <a:ext uri="{147F2762-F138-4A5C-976F-8EAC2B608ADB}">
              <a16:predDERef xmlns:a16="http://schemas.microsoft.com/office/drawing/2014/main" pred="{265E89FA-5673-467B-A50F-48767C5D51A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53" name="Imagen 6" descr="http://40.75.99.166/orfeo3/iconos/flechaasc.gif">
          <a:extLst>
            <a:ext uri="{FF2B5EF4-FFF2-40B4-BE49-F238E27FC236}">
              <a16:creationId xmlns:a16="http://schemas.microsoft.com/office/drawing/2014/main" id="{32B37357-D0FB-4032-8113-07BCD7292FD1}"/>
            </a:ext>
            <a:ext uri="{147F2762-F138-4A5C-976F-8EAC2B608ADB}">
              <a16:predDERef xmlns:a16="http://schemas.microsoft.com/office/drawing/2014/main" pred="{10882B1E-F6E0-498F-813C-6D2093516801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54" name="Imagen 5" descr="http://40.75.99.166/orfeo3/iconos/flechaasc.gif">
          <a:extLst>
            <a:ext uri="{FF2B5EF4-FFF2-40B4-BE49-F238E27FC236}">
              <a16:creationId xmlns:a16="http://schemas.microsoft.com/office/drawing/2014/main" id="{EA31827D-7676-4ECE-9A0E-3922A3623BD9}"/>
            </a:ext>
            <a:ext uri="{147F2762-F138-4A5C-976F-8EAC2B608ADB}">
              <a16:predDERef xmlns:a16="http://schemas.microsoft.com/office/drawing/2014/main" pred="{32B37357-D0FB-4032-8113-07BCD7292FD1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55" name="Imagen 6" descr="http://40.75.99.166/orfeo3/iconos/flechaasc.gif">
          <a:extLst>
            <a:ext uri="{FF2B5EF4-FFF2-40B4-BE49-F238E27FC236}">
              <a16:creationId xmlns:a16="http://schemas.microsoft.com/office/drawing/2014/main" id="{AF98BFC4-B681-4154-8668-BC8CC5FBCE1E}"/>
            </a:ext>
            <a:ext uri="{147F2762-F138-4A5C-976F-8EAC2B608ADB}">
              <a16:predDERef xmlns:a16="http://schemas.microsoft.com/office/drawing/2014/main" pred="{EA31827D-7676-4ECE-9A0E-3922A3623BD9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56" name="Imagen 5" descr="http://40.75.99.166/orfeo3/iconos/flechaasc.gif">
          <a:extLst>
            <a:ext uri="{FF2B5EF4-FFF2-40B4-BE49-F238E27FC236}">
              <a16:creationId xmlns:a16="http://schemas.microsoft.com/office/drawing/2014/main" id="{AF2B8CBE-1727-4725-83D7-119C356C60C6}"/>
            </a:ext>
            <a:ext uri="{147F2762-F138-4A5C-976F-8EAC2B608ADB}">
              <a16:predDERef xmlns:a16="http://schemas.microsoft.com/office/drawing/2014/main" pred="{AF98BFC4-B681-4154-8668-BC8CC5FBCE1E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57" name="Imagen 6" descr="http://40.75.99.166/orfeo3/iconos/flechaasc.gif">
          <a:extLst>
            <a:ext uri="{FF2B5EF4-FFF2-40B4-BE49-F238E27FC236}">
              <a16:creationId xmlns:a16="http://schemas.microsoft.com/office/drawing/2014/main" id="{680B939C-8F6A-4BE5-8015-CBA5C6649519}"/>
            </a:ext>
            <a:ext uri="{147F2762-F138-4A5C-976F-8EAC2B608ADB}">
              <a16:predDERef xmlns:a16="http://schemas.microsoft.com/office/drawing/2014/main" pred="{AF2B8CBE-1727-4725-83D7-119C356C60C6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158" name="Imagen 2" descr="http://40.75.99.166/orfeo3/iconos/flechaasc.gif">
          <a:extLst>
            <a:ext uri="{FF2B5EF4-FFF2-40B4-BE49-F238E27FC236}">
              <a16:creationId xmlns:a16="http://schemas.microsoft.com/office/drawing/2014/main" id="{4771E6D7-F249-4D5C-833B-AAD1192DE294}"/>
            </a:ext>
            <a:ext uri="{147F2762-F138-4A5C-976F-8EAC2B608ADB}">
              <a16:predDERef xmlns:a16="http://schemas.microsoft.com/office/drawing/2014/main" pred="{680B939C-8F6A-4BE5-8015-CBA5C6649519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59" name="Imagen 4" descr="http://40.75.99.166/orfeo3/iconos/flechaasc.gif">
          <a:extLst>
            <a:ext uri="{FF2B5EF4-FFF2-40B4-BE49-F238E27FC236}">
              <a16:creationId xmlns:a16="http://schemas.microsoft.com/office/drawing/2014/main" id="{986B3D6C-A664-457C-AB89-6A5C805C2C45}"/>
            </a:ext>
            <a:ext uri="{147F2762-F138-4A5C-976F-8EAC2B608ADB}">
              <a16:predDERef xmlns:a16="http://schemas.microsoft.com/office/drawing/2014/main" pred="{4771E6D7-F249-4D5C-833B-AAD1192DE294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160" name="Imagen 6" descr="http://40.75.99.166/orfeo3/iconos/flechaasc.gif">
          <a:extLst>
            <a:ext uri="{FF2B5EF4-FFF2-40B4-BE49-F238E27FC236}">
              <a16:creationId xmlns:a16="http://schemas.microsoft.com/office/drawing/2014/main" id="{F0EC12EA-FA6D-4449-B92D-F66358C23699}"/>
            </a:ext>
            <a:ext uri="{147F2762-F138-4A5C-976F-8EAC2B608ADB}">
              <a16:predDERef xmlns:a16="http://schemas.microsoft.com/office/drawing/2014/main" pred="{986B3D6C-A664-457C-AB89-6A5C805C2C45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61" name="Imagen 8" descr="http://40.75.99.166/orfeo3/iconos/flechaasc.gif">
          <a:extLst>
            <a:ext uri="{FF2B5EF4-FFF2-40B4-BE49-F238E27FC236}">
              <a16:creationId xmlns:a16="http://schemas.microsoft.com/office/drawing/2014/main" id="{6D67A187-C92E-404E-B789-578BC39A758E}"/>
            </a:ext>
            <a:ext uri="{147F2762-F138-4A5C-976F-8EAC2B608ADB}">
              <a16:predDERef xmlns:a16="http://schemas.microsoft.com/office/drawing/2014/main" pred="{F0EC12EA-FA6D-4449-B92D-F66358C23699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62" name="Imagen 4" descr="http://40.75.99.166/orfeo3/iconos/flechaasc.gif">
          <a:extLst>
            <a:ext uri="{FF2B5EF4-FFF2-40B4-BE49-F238E27FC236}">
              <a16:creationId xmlns:a16="http://schemas.microsoft.com/office/drawing/2014/main" id="{B51B5D7F-7A85-49AC-9F04-BCBA75002449}"/>
            </a:ext>
            <a:ext uri="{147F2762-F138-4A5C-976F-8EAC2B608ADB}">
              <a16:predDERef xmlns:a16="http://schemas.microsoft.com/office/drawing/2014/main" pred="{6D67A187-C92E-404E-B789-578BC39A758E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163" name="Imagen 2" descr="http://40.75.99.166/orfeo3/iconos/flechaasc.gif">
          <a:extLst>
            <a:ext uri="{FF2B5EF4-FFF2-40B4-BE49-F238E27FC236}">
              <a16:creationId xmlns:a16="http://schemas.microsoft.com/office/drawing/2014/main" id="{18B2AA58-1B38-4D73-BA99-59DDDC8251AB}"/>
            </a:ext>
            <a:ext uri="{147F2762-F138-4A5C-976F-8EAC2B608ADB}">
              <a16:predDERef xmlns:a16="http://schemas.microsoft.com/office/drawing/2014/main" pred="{B51B5D7F-7A85-49AC-9F04-BCBA75002449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164" name="Imagen 12" descr="http://40.75.99.166/orfeo3/iconos/flechaasc.gif">
          <a:extLst>
            <a:ext uri="{FF2B5EF4-FFF2-40B4-BE49-F238E27FC236}">
              <a16:creationId xmlns:a16="http://schemas.microsoft.com/office/drawing/2014/main" id="{3F6F56EA-BF52-4A6F-BFE6-1024E1DBE0AF}"/>
            </a:ext>
            <a:ext uri="{147F2762-F138-4A5C-976F-8EAC2B608ADB}">
              <a16:predDERef xmlns:a16="http://schemas.microsoft.com/office/drawing/2014/main" pred="{18B2AA58-1B38-4D73-BA99-59DDDC8251AB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65" name="Imagen 14" descr="http://40.75.99.166/orfeo3/iconos/flechaasc.gif">
          <a:extLst>
            <a:ext uri="{FF2B5EF4-FFF2-40B4-BE49-F238E27FC236}">
              <a16:creationId xmlns:a16="http://schemas.microsoft.com/office/drawing/2014/main" id="{DE92A78E-6394-44D3-BB50-74C5F93BB300}"/>
            </a:ext>
            <a:ext uri="{147F2762-F138-4A5C-976F-8EAC2B608ADB}">
              <a16:predDERef xmlns:a16="http://schemas.microsoft.com/office/drawing/2014/main" pred="{3F6F56EA-BF52-4A6F-BFE6-1024E1DBE0AF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66" name="Imagen 15" descr="http://40.75.99.166/orfeo3/iconos/flechaasc.gif">
          <a:extLst>
            <a:ext uri="{FF2B5EF4-FFF2-40B4-BE49-F238E27FC236}">
              <a16:creationId xmlns:a16="http://schemas.microsoft.com/office/drawing/2014/main" id="{7EF5059B-8040-4A5E-ADE7-FC51F1BE3B7A}"/>
            </a:ext>
            <a:ext uri="{147F2762-F138-4A5C-976F-8EAC2B608ADB}">
              <a16:predDERef xmlns:a16="http://schemas.microsoft.com/office/drawing/2014/main" pred="{DE92A78E-6394-44D3-BB50-74C5F93BB3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67" name="Imagen 16" descr="http://40.75.99.166/orfeo3/iconos/flechaasc.gif">
          <a:extLst>
            <a:ext uri="{FF2B5EF4-FFF2-40B4-BE49-F238E27FC236}">
              <a16:creationId xmlns:a16="http://schemas.microsoft.com/office/drawing/2014/main" id="{6D08C2ED-81A7-4E8A-9D54-372C7BED709E}"/>
            </a:ext>
            <a:ext uri="{147F2762-F138-4A5C-976F-8EAC2B608ADB}">
              <a16:predDERef xmlns:a16="http://schemas.microsoft.com/office/drawing/2014/main" pred="{7EF5059B-8040-4A5E-ADE7-FC51F1BE3B7A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68" name="Imagen 4" descr="http://40.75.99.166/orfeo3/iconos/flechaasc.gif">
          <a:extLst>
            <a:ext uri="{FF2B5EF4-FFF2-40B4-BE49-F238E27FC236}">
              <a16:creationId xmlns:a16="http://schemas.microsoft.com/office/drawing/2014/main" id="{B8F63963-F56A-4CFF-BE1D-D5AC130BD4A8}"/>
            </a:ext>
            <a:ext uri="{147F2762-F138-4A5C-976F-8EAC2B608ADB}">
              <a16:predDERef xmlns:a16="http://schemas.microsoft.com/office/drawing/2014/main" pred="{6D08C2ED-81A7-4E8A-9D54-372C7BED709E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169" name="Imagen 2" descr="http://40.75.99.166/orfeo3/iconos/flechaasc.gif">
          <a:extLst>
            <a:ext uri="{FF2B5EF4-FFF2-40B4-BE49-F238E27FC236}">
              <a16:creationId xmlns:a16="http://schemas.microsoft.com/office/drawing/2014/main" id="{A4532DF9-8D56-4D21-BDAA-78225D1D9685}"/>
            </a:ext>
            <a:ext uri="{147F2762-F138-4A5C-976F-8EAC2B608ADB}">
              <a16:predDERef xmlns:a16="http://schemas.microsoft.com/office/drawing/2014/main" pred="{B8F63963-F56A-4CFF-BE1D-D5AC130BD4A8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70" name="Imagen 5" descr="http://40.75.99.166/orfeo3/iconos/flechaasc.gif">
          <a:extLst>
            <a:ext uri="{FF2B5EF4-FFF2-40B4-BE49-F238E27FC236}">
              <a16:creationId xmlns:a16="http://schemas.microsoft.com/office/drawing/2014/main" id="{DC9E5001-67F5-4423-BB5B-DC942AC6218C}"/>
            </a:ext>
            <a:ext uri="{147F2762-F138-4A5C-976F-8EAC2B608ADB}">
              <a16:predDERef xmlns:a16="http://schemas.microsoft.com/office/drawing/2014/main" pred="{A4532DF9-8D56-4D21-BDAA-78225D1D9685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71" name="Imagen 6" descr="http://40.75.99.166/orfeo3/iconos/flechaasc.gif">
          <a:extLst>
            <a:ext uri="{FF2B5EF4-FFF2-40B4-BE49-F238E27FC236}">
              <a16:creationId xmlns:a16="http://schemas.microsoft.com/office/drawing/2014/main" id="{C8C51248-4313-4BC6-8437-F99328450052}"/>
            </a:ext>
            <a:ext uri="{147F2762-F138-4A5C-976F-8EAC2B608ADB}">
              <a16:predDERef xmlns:a16="http://schemas.microsoft.com/office/drawing/2014/main" pred="{DC9E5001-67F5-4423-BB5B-DC942AC6218C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72" name="Imagen 5" descr="http://40.75.99.166/orfeo3/iconos/flechaasc.gif">
          <a:extLst>
            <a:ext uri="{FF2B5EF4-FFF2-40B4-BE49-F238E27FC236}">
              <a16:creationId xmlns:a16="http://schemas.microsoft.com/office/drawing/2014/main" id="{FBBF6466-1B60-4C66-8F15-AD2EBA40FFB9}"/>
            </a:ext>
            <a:ext uri="{147F2762-F138-4A5C-976F-8EAC2B608ADB}">
              <a16:predDERef xmlns:a16="http://schemas.microsoft.com/office/drawing/2014/main" pred="{C8C51248-4313-4BC6-8437-F99328450052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73" name="Imagen 6" descr="http://40.75.99.166/orfeo3/iconos/flechaasc.gif">
          <a:extLst>
            <a:ext uri="{FF2B5EF4-FFF2-40B4-BE49-F238E27FC236}">
              <a16:creationId xmlns:a16="http://schemas.microsoft.com/office/drawing/2014/main" id="{7B956B3E-113C-4661-8A3E-8AF1B53B1AD0}"/>
            </a:ext>
            <a:ext uri="{147F2762-F138-4A5C-976F-8EAC2B608ADB}">
              <a16:predDERef xmlns:a16="http://schemas.microsoft.com/office/drawing/2014/main" pred="{FBBF6466-1B60-4C66-8F15-AD2EBA40FFB9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74" name="Imagen 5" descr="http://40.75.99.166/orfeo3/iconos/flechaasc.gif">
          <a:extLst>
            <a:ext uri="{FF2B5EF4-FFF2-40B4-BE49-F238E27FC236}">
              <a16:creationId xmlns:a16="http://schemas.microsoft.com/office/drawing/2014/main" id="{81093BED-3E27-4092-8D80-562DFC4E2F81}"/>
            </a:ext>
            <a:ext uri="{147F2762-F138-4A5C-976F-8EAC2B608ADB}">
              <a16:predDERef xmlns:a16="http://schemas.microsoft.com/office/drawing/2014/main" pred="{7B956B3E-113C-4661-8A3E-8AF1B53B1AD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75" name="Imagen 6" descr="http://40.75.99.166/orfeo3/iconos/flechaasc.gif">
          <a:extLst>
            <a:ext uri="{FF2B5EF4-FFF2-40B4-BE49-F238E27FC236}">
              <a16:creationId xmlns:a16="http://schemas.microsoft.com/office/drawing/2014/main" id="{A30E1003-87BE-4078-B1AE-57CE2EB22AC7}"/>
            </a:ext>
            <a:ext uri="{147F2762-F138-4A5C-976F-8EAC2B608ADB}">
              <a16:predDERef xmlns:a16="http://schemas.microsoft.com/office/drawing/2014/main" pred="{81093BED-3E27-4092-8D80-562DFC4E2F81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76" name="Imagen 5" descr="http://40.75.99.166/orfeo3/iconos/flechaasc.gif">
          <a:extLst>
            <a:ext uri="{FF2B5EF4-FFF2-40B4-BE49-F238E27FC236}">
              <a16:creationId xmlns:a16="http://schemas.microsoft.com/office/drawing/2014/main" id="{7B30868A-475D-4F2F-B17E-D31F97AA8DD4}"/>
            </a:ext>
            <a:ext uri="{147F2762-F138-4A5C-976F-8EAC2B608ADB}">
              <a16:predDERef xmlns:a16="http://schemas.microsoft.com/office/drawing/2014/main" pred="{A30E1003-87BE-4078-B1AE-57CE2EB22AC7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77" name="Imagen 6" descr="http://40.75.99.166/orfeo3/iconos/flechaasc.gif">
          <a:extLst>
            <a:ext uri="{FF2B5EF4-FFF2-40B4-BE49-F238E27FC236}">
              <a16:creationId xmlns:a16="http://schemas.microsoft.com/office/drawing/2014/main" id="{9ABA6224-54AA-4E31-AC1F-75A8ACF210D4}"/>
            </a:ext>
            <a:ext uri="{147F2762-F138-4A5C-976F-8EAC2B608ADB}">
              <a16:predDERef xmlns:a16="http://schemas.microsoft.com/office/drawing/2014/main" pred="{7B30868A-475D-4F2F-B17E-D31F97AA8DD4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78" name="Imagen 5" descr="http://40.75.99.166/orfeo3/iconos/flechaasc.gif">
          <a:extLst>
            <a:ext uri="{FF2B5EF4-FFF2-40B4-BE49-F238E27FC236}">
              <a16:creationId xmlns:a16="http://schemas.microsoft.com/office/drawing/2014/main" id="{E12CC6BB-2E98-4676-879B-1DA4A2D80E18}"/>
            </a:ext>
            <a:ext uri="{147F2762-F138-4A5C-976F-8EAC2B608ADB}">
              <a16:predDERef xmlns:a16="http://schemas.microsoft.com/office/drawing/2014/main" pred="{9ABA6224-54AA-4E31-AC1F-75A8ACF210D4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79" name="Imagen 6" descr="http://40.75.99.166/orfeo3/iconos/flechaasc.gif">
          <a:extLst>
            <a:ext uri="{FF2B5EF4-FFF2-40B4-BE49-F238E27FC236}">
              <a16:creationId xmlns:a16="http://schemas.microsoft.com/office/drawing/2014/main" id="{06923C64-B184-439D-9214-517E87D0D625}"/>
            </a:ext>
            <a:ext uri="{147F2762-F138-4A5C-976F-8EAC2B608ADB}">
              <a16:predDERef xmlns:a16="http://schemas.microsoft.com/office/drawing/2014/main" pred="{E12CC6BB-2E98-4676-879B-1DA4A2D80E18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80" name="Imagen 5" descr="http://40.75.99.166/orfeo3/iconos/flechaasc.gif">
          <a:extLst>
            <a:ext uri="{FF2B5EF4-FFF2-40B4-BE49-F238E27FC236}">
              <a16:creationId xmlns:a16="http://schemas.microsoft.com/office/drawing/2014/main" id="{B709FA9C-04DC-48CA-9352-7D5C10821227}"/>
            </a:ext>
            <a:ext uri="{147F2762-F138-4A5C-976F-8EAC2B608ADB}">
              <a16:predDERef xmlns:a16="http://schemas.microsoft.com/office/drawing/2014/main" pred="{06923C64-B184-439D-9214-517E87D0D625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81" name="Imagen 6" descr="http://40.75.99.166/orfeo3/iconos/flechaasc.gif">
          <a:extLst>
            <a:ext uri="{FF2B5EF4-FFF2-40B4-BE49-F238E27FC236}">
              <a16:creationId xmlns:a16="http://schemas.microsoft.com/office/drawing/2014/main" id="{8733E3AE-644C-418E-9510-3A4D81154203}"/>
            </a:ext>
            <a:ext uri="{147F2762-F138-4A5C-976F-8EAC2B608ADB}">
              <a16:predDERef xmlns:a16="http://schemas.microsoft.com/office/drawing/2014/main" pred="{B709FA9C-04DC-48CA-9352-7D5C10821227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82" name="Imagen 5" descr="http://40.75.99.166/orfeo3/iconos/flechaasc.gif">
          <a:extLst>
            <a:ext uri="{FF2B5EF4-FFF2-40B4-BE49-F238E27FC236}">
              <a16:creationId xmlns:a16="http://schemas.microsoft.com/office/drawing/2014/main" id="{9D8F4EA5-627D-4E6E-A1AF-75B30D1E979A}"/>
            </a:ext>
            <a:ext uri="{147F2762-F138-4A5C-976F-8EAC2B608ADB}">
              <a16:predDERef xmlns:a16="http://schemas.microsoft.com/office/drawing/2014/main" pred="{8733E3AE-644C-418E-9510-3A4D81154203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83" name="Imagen 6" descr="http://40.75.99.166/orfeo3/iconos/flechaasc.gif">
          <a:extLst>
            <a:ext uri="{FF2B5EF4-FFF2-40B4-BE49-F238E27FC236}">
              <a16:creationId xmlns:a16="http://schemas.microsoft.com/office/drawing/2014/main" id="{ABE5417A-A7BA-4F1D-BD6A-66974A7C7405}"/>
            </a:ext>
            <a:ext uri="{147F2762-F138-4A5C-976F-8EAC2B608ADB}">
              <a16:predDERef xmlns:a16="http://schemas.microsoft.com/office/drawing/2014/main" pred="{9D8F4EA5-627D-4E6E-A1AF-75B30D1E979A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84" name="Imagen 5" descr="http://40.75.99.166/orfeo3/iconos/flechaasc.gif">
          <a:extLst>
            <a:ext uri="{FF2B5EF4-FFF2-40B4-BE49-F238E27FC236}">
              <a16:creationId xmlns:a16="http://schemas.microsoft.com/office/drawing/2014/main" id="{89C92F1A-2E92-4677-8A53-4741DB52BFAD}"/>
            </a:ext>
            <a:ext uri="{147F2762-F138-4A5C-976F-8EAC2B608ADB}">
              <a16:predDERef xmlns:a16="http://schemas.microsoft.com/office/drawing/2014/main" pred="{ABE5417A-A7BA-4F1D-BD6A-66974A7C7405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85" name="Imagen 6" descr="http://40.75.99.166/orfeo3/iconos/flechaasc.gif">
          <a:extLst>
            <a:ext uri="{FF2B5EF4-FFF2-40B4-BE49-F238E27FC236}">
              <a16:creationId xmlns:a16="http://schemas.microsoft.com/office/drawing/2014/main" id="{94F96839-D80C-4C04-A886-755442C3EA23}"/>
            </a:ext>
            <a:ext uri="{147F2762-F138-4A5C-976F-8EAC2B608ADB}">
              <a16:predDERef xmlns:a16="http://schemas.microsoft.com/office/drawing/2014/main" pred="{89C92F1A-2E92-4677-8A53-4741DB52BFAD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86" name="Imagen 5" descr="http://40.75.99.166/orfeo3/iconos/flechaasc.gif">
          <a:extLst>
            <a:ext uri="{FF2B5EF4-FFF2-40B4-BE49-F238E27FC236}">
              <a16:creationId xmlns:a16="http://schemas.microsoft.com/office/drawing/2014/main" id="{2F7206A5-2708-44FD-BF2E-1FEDE5D92DE9}"/>
            </a:ext>
            <a:ext uri="{147F2762-F138-4A5C-976F-8EAC2B608ADB}">
              <a16:predDERef xmlns:a16="http://schemas.microsoft.com/office/drawing/2014/main" pred="{94F96839-D80C-4C04-A886-755442C3EA23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87" name="Imagen 6" descr="http://40.75.99.166/orfeo3/iconos/flechaasc.gif">
          <a:extLst>
            <a:ext uri="{FF2B5EF4-FFF2-40B4-BE49-F238E27FC236}">
              <a16:creationId xmlns:a16="http://schemas.microsoft.com/office/drawing/2014/main" id="{37A7CE50-E221-4D34-91AE-5FCE936BAA29}"/>
            </a:ext>
            <a:ext uri="{147F2762-F138-4A5C-976F-8EAC2B608ADB}">
              <a16:predDERef xmlns:a16="http://schemas.microsoft.com/office/drawing/2014/main" pred="{2F7206A5-2708-44FD-BF2E-1FEDE5D92DE9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88" name="Imagen 5" descr="http://40.75.99.166/orfeo3/iconos/flechaasc.gif">
          <a:extLst>
            <a:ext uri="{FF2B5EF4-FFF2-40B4-BE49-F238E27FC236}">
              <a16:creationId xmlns:a16="http://schemas.microsoft.com/office/drawing/2014/main" id="{84CDD8C8-BDFA-43D7-8998-E44CFC01ED46}"/>
            </a:ext>
            <a:ext uri="{147F2762-F138-4A5C-976F-8EAC2B608ADB}">
              <a16:predDERef xmlns:a16="http://schemas.microsoft.com/office/drawing/2014/main" pred="{37A7CE50-E221-4D34-91AE-5FCE936BAA29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89" name="Imagen 6" descr="http://40.75.99.166/orfeo3/iconos/flechaasc.gif">
          <a:extLst>
            <a:ext uri="{FF2B5EF4-FFF2-40B4-BE49-F238E27FC236}">
              <a16:creationId xmlns:a16="http://schemas.microsoft.com/office/drawing/2014/main" id="{709EE270-A321-452F-BA1E-1675820368FE}"/>
            </a:ext>
            <a:ext uri="{147F2762-F138-4A5C-976F-8EAC2B608ADB}">
              <a16:predDERef xmlns:a16="http://schemas.microsoft.com/office/drawing/2014/main" pred="{84CDD8C8-BDFA-43D7-8998-E44CFC01ED46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90" name="Imagen 5" descr="http://40.75.99.166/orfeo3/iconos/flechaasc.gif">
          <a:extLst>
            <a:ext uri="{FF2B5EF4-FFF2-40B4-BE49-F238E27FC236}">
              <a16:creationId xmlns:a16="http://schemas.microsoft.com/office/drawing/2014/main" id="{03C91440-0A8D-4344-8C1D-C0B02884F927}"/>
            </a:ext>
            <a:ext uri="{147F2762-F138-4A5C-976F-8EAC2B608ADB}">
              <a16:predDERef xmlns:a16="http://schemas.microsoft.com/office/drawing/2014/main" pred="{709EE270-A321-452F-BA1E-1675820368FE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91" name="Imagen 6" descr="http://40.75.99.166/orfeo3/iconos/flechaasc.gif">
          <a:extLst>
            <a:ext uri="{FF2B5EF4-FFF2-40B4-BE49-F238E27FC236}">
              <a16:creationId xmlns:a16="http://schemas.microsoft.com/office/drawing/2014/main" id="{E1D549F4-FD21-4C77-94AB-BAFB28D70820}"/>
            </a:ext>
            <a:ext uri="{147F2762-F138-4A5C-976F-8EAC2B608ADB}">
              <a16:predDERef xmlns:a16="http://schemas.microsoft.com/office/drawing/2014/main" pred="{03C91440-0A8D-4344-8C1D-C0B02884F927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92" name="Imagen 5" descr="http://40.75.99.166/orfeo3/iconos/flechaasc.gif">
          <a:extLst>
            <a:ext uri="{FF2B5EF4-FFF2-40B4-BE49-F238E27FC236}">
              <a16:creationId xmlns:a16="http://schemas.microsoft.com/office/drawing/2014/main" id="{1F8EAF25-4B76-44CA-B58B-9125B4F3C810}"/>
            </a:ext>
            <a:ext uri="{147F2762-F138-4A5C-976F-8EAC2B608ADB}">
              <a16:predDERef xmlns:a16="http://schemas.microsoft.com/office/drawing/2014/main" pred="{E1D549F4-FD21-4C77-94AB-BAFB28D7082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93" name="Imagen 6" descr="http://40.75.99.166/orfeo3/iconos/flechaasc.gif">
          <a:extLst>
            <a:ext uri="{FF2B5EF4-FFF2-40B4-BE49-F238E27FC236}">
              <a16:creationId xmlns:a16="http://schemas.microsoft.com/office/drawing/2014/main" id="{FF75383C-8298-43A5-9491-8007FE45976C}"/>
            </a:ext>
            <a:ext uri="{147F2762-F138-4A5C-976F-8EAC2B608ADB}">
              <a16:predDERef xmlns:a16="http://schemas.microsoft.com/office/drawing/2014/main" pred="{1F8EAF25-4B76-44CA-B58B-9125B4F3C81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94" name="Imagen 5" descr="http://40.75.99.166/orfeo3/iconos/flechaasc.gif">
          <a:extLst>
            <a:ext uri="{FF2B5EF4-FFF2-40B4-BE49-F238E27FC236}">
              <a16:creationId xmlns:a16="http://schemas.microsoft.com/office/drawing/2014/main" id="{4FE8ADD8-7805-4AE7-877B-50A494B2CB93}"/>
            </a:ext>
            <a:ext uri="{147F2762-F138-4A5C-976F-8EAC2B608ADB}">
              <a16:predDERef xmlns:a16="http://schemas.microsoft.com/office/drawing/2014/main" pred="{FF75383C-8298-43A5-9491-8007FE45976C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95" name="Imagen 6" descr="http://40.75.99.166/orfeo3/iconos/flechaasc.gif">
          <a:extLst>
            <a:ext uri="{FF2B5EF4-FFF2-40B4-BE49-F238E27FC236}">
              <a16:creationId xmlns:a16="http://schemas.microsoft.com/office/drawing/2014/main" id="{64976366-6602-450C-9A55-E27B6FA41155}"/>
            </a:ext>
            <a:ext uri="{147F2762-F138-4A5C-976F-8EAC2B608ADB}">
              <a16:predDERef xmlns:a16="http://schemas.microsoft.com/office/drawing/2014/main" pred="{4FE8ADD8-7805-4AE7-877B-50A494B2CB93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96" name="Imagen 5" descr="http://40.75.99.166/orfeo3/iconos/flechaasc.gif">
          <a:extLst>
            <a:ext uri="{FF2B5EF4-FFF2-40B4-BE49-F238E27FC236}">
              <a16:creationId xmlns:a16="http://schemas.microsoft.com/office/drawing/2014/main" id="{2707ADF4-85B1-4BEC-86F9-87EB391EEDEE}"/>
            </a:ext>
            <a:ext uri="{147F2762-F138-4A5C-976F-8EAC2B608ADB}">
              <a16:predDERef xmlns:a16="http://schemas.microsoft.com/office/drawing/2014/main" pred="{64976366-6602-450C-9A55-E27B6FA41155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97" name="Imagen 6" descr="http://40.75.99.166/orfeo3/iconos/flechaasc.gif">
          <a:extLst>
            <a:ext uri="{FF2B5EF4-FFF2-40B4-BE49-F238E27FC236}">
              <a16:creationId xmlns:a16="http://schemas.microsoft.com/office/drawing/2014/main" id="{87BBBEBD-5BF7-4117-9839-524592AF1AD2}"/>
            </a:ext>
            <a:ext uri="{147F2762-F138-4A5C-976F-8EAC2B608ADB}">
              <a16:predDERef xmlns:a16="http://schemas.microsoft.com/office/drawing/2014/main" pred="{2707ADF4-85B1-4BEC-86F9-87EB391EEDEE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98" name="Imagen 5" descr="http://40.75.99.166/orfeo3/iconos/flechaasc.gif">
          <a:extLst>
            <a:ext uri="{FF2B5EF4-FFF2-40B4-BE49-F238E27FC236}">
              <a16:creationId xmlns:a16="http://schemas.microsoft.com/office/drawing/2014/main" id="{4BFA2DB8-6470-4DCD-AC45-212A52298AE6}"/>
            </a:ext>
            <a:ext uri="{147F2762-F138-4A5C-976F-8EAC2B608ADB}">
              <a16:predDERef xmlns:a16="http://schemas.microsoft.com/office/drawing/2014/main" pred="{87BBBEBD-5BF7-4117-9839-524592AF1AD2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99" name="Imagen 6" descr="http://40.75.99.166/orfeo3/iconos/flechaasc.gif">
          <a:extLst>
            <a:ext uri="{FF2B5EF4-FFF2-40B4-BE49-F238E27FC236}">
              <a16:creationId xmlns:a16="http://schemas.microsoft.com/office/drawing/2014/main" id="{4439FFA6-8FFA-4F2E-9742-4AEFCF0B707B}"/>
            </a:ext>
            <a:ext uri="{147F2762-F138-4A5C-976F-8EAC2B608ADB}">
              <a16:predDERef xmlns:a16="http://schemas.microsoft.com/office/drawing/2014/main" pred="{4BFA2DB8-6470-4DCD-AC45-212A52298AE6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00" name="Imagen 5" descr="http://40.75.99.166/orfeo3/iconos/flechaasc.gif">
          <a:extLst>
            <a:ext uri="{FF2B5EF4-FFF2-40B4-BE49-F238E27FC236}">
              <a16:creationId xmlns:a16="http://schemas.microsoft.com/office/drawing/2014/main" id="{E5118049-FC01-4F31-BBC8-4494911B6C10}"/>
            </a:ext>
            <a:ext uri="{147F2762-F138-4A5C-976F-8EAC2B608ADB}">
              <a16:predDERef xmlns:a16="http://schemas.microsoft.com/office/drawing/2014/main" pred="{4439FFA6-8FFA-4F2E-9742-4AEFCF0B707B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01" name="Imagen 6" descr="http://40.75.99.166/orfeo3/iconos/flechaasc.gif">
          <a:extLst>
            <a:ext uri="{FF2B5EF4-FFF2-40B4-BE49-F238E27FC236}">
              <a16:creationId xmlns:a16="http://schemas.microsoft.com/office/drawing/2014/main" id="{815001C8-A98C-4357-8FB4-4F7BD9AD47C7}"/>
            </a:ext>
            <a:ext uri="{147F2762-F138-4A5C-976F-8EAC2B608ADB}">
              <a16:predDERef xmlns:a16="http://schemas.microsoft.com/office/drawing/2014/main" pred="{E5118049-FC01-4F31-BBC8-4494911B6C1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02" name="Imagen 5" descr="http://40.75.99.166/orfeo3/iconos/flechaasc.gif">
          <a:extLst>
            <a:ext uri="{FF2B5EF4-FFF2-40B4-BE49-F238E27FC236}">
              <a16:creationId xmlns:a16="http://schemas.microsoft.com/office/drawing/2014/main" id="{7A5C2B40-5508-4A0B-945D-3B40538C5F70}"/>
            </a:ext>
            <a:ext uri="{147F2762-F138-4A5C-976F-8EAC2B608ADB}">
              <a16:predDERef xmlns:a16="http://schemas.microsoft.com/office/drawing/2014/main" pred="{815001C8-A98C-4357-8FB4-4F7BD9AD47C7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03" name="Imagen 6" descr="http://40.75.99.166/orfeo3/iconos/flechaasc.gif">
          <a:extLst>
            <a:ext uri="{FF2B5EF4-FFF2-40B4-BE49-F238E27FC236}">
              <a16:creationId xmlns:a16="http://schemas.microsoft.com/office/drawing/2014/main" id="{383A6B0F-8352-431F-BE34-E164B930B522}"/>
            </a:ext>
            <a:ext uri="{147F2762-F138-4A5C-976F-8EAC2B608ADB}">
              <a16:predDERef xmlns:a16="http://schemas.microsoft.com/office/drawing/2014/main" pred="{7A5C2B40-5508-4A0B-945D-3B40538C5F7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04" name="Imagen 5" descr="http://40.75.99.166/orfeo3/iconos/flechaasc.gif">
          <a:extLst>
            <a:ext uri="{FF2B5EF4-FFF2-40B4-BE49-F238E27FC236}">
              <a16:creationId xmlns:a16="http://schemas.microsoft.com/office/drawing/2014/main" id="{D2083FFA-49C3-4711-BCF0-B90FE50CE1E8}"/>
            </a:ext>
            <a:ext uri="{147F2762-F138-4A5C-976F-8EAC2B608ADB}">
              <a16:predDERef xmlns:a16="http://schemas.microsoft.com/office/drawing/2014/main" pred="{383A6B0F-8352-431F-BE34-E164B930B522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05" name="Imagen 6" descr="http://40.75.99.166/orfeo3/iconos/flechaasc.gif">
          <a:extLst>
            <a:ext uri="{FF2B5EF4-FFF2-40B4-BE49-F238E27FC236}">
              <a16:creationId xmlns:a16="http://schemas.microsoft.com/office/drawing/2014/main" id="{4456686B-C18D-4199-B8CC-3B74B9E037FF}"/>
            </a:ext>
            <a:ext uri="{147F2762-F138-4A5C-976F-8EAC2B608ADB}">
              <a16:predDERef xmlns:a16="http://schemas.microsoft.com/office/drawing/2014/main" pred="{D2083FFA-49C3-4711-BCF0-B90FE50CE1E8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06" name="Imagen 5" descr="http://40.75.99.166/orfeo3/iconos/flechaasc.gif">
          <a:extLst>
            <a:ext uri="{FF2B5EF4-FFF2-40B4-BE49-F238E27FC236}">
              <a16:creationId xmlns:a16="http://schemas.microsoft.com/office/drawing/2014/main" id="{0C89FBD8-13CE-4E83-8351-73067D18D0CB}"/>
            </a:ext>
            <a:ext uri="{147F2762-F138-4A5C-976F-8EAC2B608ADB}">
              <a16:predDERef xmlns:a16="http://schemas.microsoft.com/office/drawing/2014/main" pred="{4456686B-C18D-4199-B8CC-3B74B9E037FF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07" name="Imagen 6" descr="http://40.75.99.166/orfeo3/iconos/flechaasc.gif">
          <a:extLst>
            <a:ext uri="{FF2B5EF4-FFF2-40B4-BE49-F238E27FC236}">
              <a16:creationId xmlns:a16="http://schemas.microsoft.com/office/drawing/2014/main" id="{94730656-BE00-471C-9795-6960D42BDBA7}"/>
            </a:ext>
            <a:ext uri="{147F2762-F138-4A5C-976F-8EAC2B608ADB}">
              <a16:predDERef xmlns:a16="http://schemas.microsoft.com/office/drawing/2014/main" pred="{0C89FBD8-13CE-4E83-8351-73067D18D0CB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208" name="Imagen 207" descr="http://40.75.99.166/orfeo3/iconos/flechaasc.gif">
          <a:extLst>
            <a:ext uri="{FF2B5EF4-FFF2-40B4-BE49-F238E27FC236}">
              <a16:creationId xmlns:a16="http://schemas.microsoft.com/office/drawing/2014/main" id="{47EFBEDF-6389-4209-8A9A-6778F9AC586A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209" name="Imagen 208" descr="http://40.75.99.166/orfeo3/iconos/flechaasc.gif">
          <a:extLst>
            <a:ext uri="{FF2B5EF4-FFF2-40B4-BE49-F238E27FC236}">
              <a16:creationId xmlns:a16="http://schemas.microsoft.com/office/drawing/2014/main" id="{38D93252-B1BE-4F9C-8836-25AA2984E0B4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10" name="Imagen 209" descr="http://40.75.99.166/orfeo3/iconos/flechaasc.gif">
          <a:extLst>
            <a:ext uri="{FF2B5EF4-FFF2-40B4-BE49-F238E27FC236}">
              <a16:creationId xmlns:a16="http://schemas.microsoft.com/office/drawing/2014/main" id="{D477E337-3587-46B8-AF87-1256E819F1D4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11" name="Imagen 210" descr="http://40.75.99.166/orfeo3/iconos/flechaasc.gif">
          <a:extLst>
            <a:ext uri="{FF2B5EF4-FFF2-40B4-BE49-F238E27FC236}">
              <a16:creationId xmlns:a16="http://schemas.microsoft.com/office/drawing/2014/main" id="{4DBBBF5A-2678-4D9E-96D8-44344ACFC1E6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212" name="Imagen 211" descr="http://40.75.99.166/orfeo3/iconos/flechaasc.gif">
          <a:extLst>
            <a:ext uri="{FF2B5EF4-FFF2-40B4-BE49-F238E27FC236}">
              <a16:creationId xmlns:a16="http://schemas.microsoft.com/office/drawing/2014/main" id="{47EFBEDF-6389-4209-8A9A-6778F9AC586A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213" name="Imagen 212" descr="http://40.75.99.166/orfeo3/iconos/flechaasc.gif">
          <a:extLst>
            <a:ext uri="{FF2B5EF4-FFF2-40B4-BE49-F238E27FC236}">
              <a16:creationId xmlns:a16="http://schemas.microsoft.com/office/drawing/2014/main" id="{38D93252-B1BE-4F9C-8836-25AA2984E0B4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14" name="Imagen 213" descr="http://40.75.99.166/orfeo3/iconos/flechaasc.gif">
          <a:extLst>
            <a:ext uri="{FF2B5EF4-FFF2-40B4-BE49-F238E27FC236}">
              <a16:creationId xmlns:a16="http://schemas.microsoft.com/office/drawing/2014/main" id="{D477E337-3587-46B8-AF87-1256E819F1D4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15" name="Imagen 214" descr="http://40.75.99.166/orfeo3/iconos/flechaasc.gif">
          <a:extLst>
            <a:ext uri="{FF2B5EF4-FFF2-40B4-BE49-F238E27FC236}">
              <a16:creationId xmlns:a16="http://schemas.microsoft.com/office/drawing/2014/main" id="{4DBBBF5A-2678-4D9E-96D8-44344ACFC1E6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216" name="Imagen 215" descr="http://40.75.99.166/orfeo3/iconos/flechaasc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217" name="Imagen 216" descr="http://40.75.99.166/orfeo3/iconos/flechaasc.gif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18" name="Imagen 217" descr="http://40.75.99.166/orfeo3/iconos/flechaasc.gif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19" name="Imagen 218" descr="http://40.75.99.166/orfeo3/iconos/flechaasc.gif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220" name="Imagen 219" descr="http://40.75.99.166/orfeo3/iconos/flechaasc.gif">
          <a:extLst>
            <a:ext uri="{FF2B5EF4-FFF2-40B4-BE49-F238E27FC236}">
              <a16:creationId xmlns:a16="http://schemas.microsoft.com/office/drawing/2014/main" id="{00000000-0008-0000-0000-000006000000}"/>
            </a:ext>
            <a:ext uri="{147F2762-F138-4A5C-976F-8EAC2B608ADB}">
              <a16:predDERef xmlns:a16="http://schemas.microsoft.com/office/drawing/2014/main" pred="{00000000-0008-0000-0000-000005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221" name="Imagen 220" descr="http://40.75.99.166/orfeo3/iconos/flechaasc.gif">
          <a:extLst>
            <a:ext uri="{FF2B5EF4-FFF2-40B4-BE49-F238E27FC236}">
              <a16:creationId xmlns:a16="http://schemas.microsoft.com/office/drawing/2014/main" id="{00000000-0008-0000-0000-000007000000}"/>
            </a:ext>
            <a:ext uri="{147F2762-F138-4A5C-976F-8EAC2B608ADB}">
              <a16:predDERef xmlns:a16="http://schemas.microsoft.com/office/drawing/2014/main" pred="{00000000-0008-0000-0000-000006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22" name="Imagen 221" descr="http://40.75.99.166/orfeo3/iconos/flechaasc.gif">
          <a:extLst>
            <a:ext uri="{FF2B5EF4-FFF2-40B4-BE49-F238E27FC236}">
              <a16:creationId xmlns:a16="http://schemas.microsoft.com/office/drawing/2014/main" id="{00000000-0008-0000-0000-000008000000}"/>
            </a:ext>
            <a:ext uri="{147F2762-F138-4A5C-976F-8EAC2B608ADB}">
              <a16:predDERef xmlns:a16="http://schemas.microsoft.com/office/drawing/2014/main" pred="{00000000-0008-0000-0000-000007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23" name="Imagen 222" descr="http://40.75.99.166/orfeo3/iconos/flechaasc.gif">
          <a:extLst>
            <a:ext uri="{FF2B5EF4-FFF2-40B4-BE49-F238E27FC236}">
              <a16:creationId xmlns:a16="http://schemas.microsoft.com/office/drawing/2014/main" id="{00000000-0008-0000-0000-000009000000}"/>
            </a:ext>
            <a:ext uri="{147F2762-F138-4A5C-976F-8EAC2B608ADB}">
              <a16:predDERef xmlns:a16="http://schemas.microsoft.com/office/drawing/2014/main" pred="{00000000-0008-0000-0000-000008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24" name="Imagen 4" descr="http://40.75.99.166/orfeo3/iconos/flechaasc.gif">
          <a:extLst>
            <a:ext uri="{FF2B5EF4-FFF2-40B4-BE49-F238E27FC236}">
              <a16:creationId xmlns:a16="http://schemas.microsoft.com/office/drawing/2014/main" id="{00000000-0008-0000-0000-00000A000000}"/>
            </a:ext>
            <a:ext uri="{147F2762-F138-4A5C-976F-8EAC2B608ADB}">
              <a16:predDERef xmlns:a16="http://schemas.microsoft.com/office/drawing/2014/main" pred="{00000000-0008-0000-0000-000009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225" name="Imagen 2" descr="http://40.75.99.166/orfeo3/iconos/flechaasc.gif">
          <a:extLst>
            <a:ext uri="{FF2B5EF4-FFF2-40B4-BE49-F238E27FC236}">
              <a16:creationId xmlns:a16="http://schemas.microsoft.com/office/drawing/2014/main" id="{00000000-0008-0000-0000-00000B000000}"/>
            </a:ext>
            <a:ext uri="{147F2762-F138-4A5C-976F-8EAC2B608ADB}">
              <a16:predDERef xmlns:a16="http://schemas.microsoft.com/office/drawing/2014/main" pred="{00000000-0008-0000-0000-00000A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226" name="Imagen 225" descr="http://40.75.99.166/orfeo3/iconos/flechaasc.gif">
          <a:extLst>
            <a:ext uri="{FF2B5EF4-FFF2-40B4-BE49-F238E27FC236}">
              <a16:creationId xmlns:a16="http://schemas.microsoft.com/office/drawing/2014/main" id="{00000000-0008-0000-0000-00000C000000}"/>
            </a:ext>
            <a:ext uri="{147F2762-F138-4A5C-976F-8EAC2B608ADB}">
              <a16:predDERef xmlns:a16="http://schemas.microsoft.com/office/drawing/2014/main" pred="{00000000-0008-0000-0000-00000B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227" name="Imagen 226" descr="http://40.75.99.166/orfeo3/iconos/flechaasc.gif">
          <a:extLst>
            <a:ext uri="{FF2B5EF4-FFF2-40B4-BE49-F238E27FC236}">
              <a16:creationId xmlns:a16="http://schemas.microsoft.com/office/drawing/2014/main" id="{00000000-0008-0000-0000-00000D000000}"/>
            </a:ext>
            <a:ext uri="{147F2762-F138-4A5C-976F-8EAC2B608ADB}">
              <a16:predDERef xmlns:a16="http://schemas.microsoft.com/office/drawing/2014/main" pred="{00000000-0008-0000-0000-00000C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28" name="Imagen 227" descr="http://40.75.99.166/orfeo3/iconos/flechaasc.gif">
          <a:extLst>
            <a:ext uri="{FF2B5EF4-FFF2-40B4-BE49-F238E27FC236}">
              <a16:creationId xmlns:a16="http://schemas.microsoft.com/office/drawing/2014/main" id="{00000000-0008-0000-0000-00000E000000}"/>
            </a:ext>
            <a:ext uri="{147F2762-F138-4A5C-976F-8EAC2B608ADB}">
              <a16:predDERef xmlns:a16="http://schemas.microsoft.com/office/drawing/2014/main" pred="{00000000-0008-0000-0000-00000D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29" name="Imagen 228" descr="http://40.75.99.166/orfeo3/iconos/flechaasc.gif">
          <a:extLst>
            <a:ext uri="{FF2B5EF4-FFF2-40B4-BE49-F238E27FC236}">
              <a16:creationId xmlns:a16="http://schemas.microsoft.com/office/drawing/2014/main" id="{00000000-0008-0000-0000-00000F000000}"/>
            </a:ext>
            <a:ext uri="{147F2762-F138-4A5C-976F-8EAC2B608ADB}">
              <a16:predDERef xmlns:a16="http://schemas.microsoft.com/office/drawing/2014/main" pred="{00000000-0008-0000-0000-00000E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30" name="Imagen 229" descr="http://40.75.99.166/orfeo3/iconos/flechaasc.gif">
          <a:extLst>
            <a:ext uri="{FF2B5EF4-FFF2-40B4-BE49-F238E27FC236}">
              <a16:creationId xmlns:a16="http://schemas.microsoft.com/office/drawing/2014/main" id="{00000000-0008-0000-0000-000010000000}"/>
            </a:ext>
            <a:ext uri="{147F2762-F138-4A5C-976F-8EAC2B608ADB}">
              <a16:predDERef xmlns:a16="http://schemas.microsoft.com/office/drawing/2014/main" pred="{00000000-0008-0000-0000-00000F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31" name="Imagen 230" descr="http://40.75.99.166/orfeo3/iconos/flechaasc.gif">
          <a:extLst>
            <a:ext uri="{FF2B5EF4-FFF2-40B4-BE49-F238E27FC236}">
              <a16:creationId xmlns:a16="http://schemas.microsoft.com/office/drawing/2014/main" id="{00000000-0008-0000-0000-000011000000}"/>
            </a:ext>
            <a:ext uri="{147F2762-F138-4A5C-976F-8EAC2B608ADB}">
              <a16:predDERef xmlns:a16="http://schemas.microsoft.com/office/drawing/2014/main" pred="{00000000-0008-0000-0000-000010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32" name="Imagen 4" descr="http://40.75.99.166/orfeo3/iconos/flechaasc.gif">
          <a:extLst>
            <a:ext uri="{FF2B5EF4-FFF2-40B4-BE49-F238E27FC236}">
              <a16:creationId xmlns:a16="http://schemas.microsoft.com/office/drawing/2014/main" id="{00000000-0008-0000-0000-000012000000}"/>
            </a:ext>
            <a:ext uri="{147F2762-F138-4A5C-976F-8EAC2B608ADB}">
              <a16:predDERef xmlns:a16="http://schemas.microsoft.com/office/drawing/2014/main" pred="{00000000-0008-0000-0000-000011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233" name="Imagen 2" descr="http://40.75.99.166/orfeo3/iconos/flechaasc.gif">
          <a:extLst>
            <a:ext uri="{FF2B5EF4-FFF2-40B4-BE49-F238E27FC236}">
              <a16:creationId xmlns:a16="http://schemas.microsoft.com/office/drawing/2014/main" id="{00000000-0008-0000-0000-000013000000}"/>
            </a:ext>
            <a:ext uri="{147F2762-F138-4A5C-976F-8EAC2B608ADB}">
              <a16:predDERef xmlns:a16="http://schemas.microsoft.com/office/drawing/2014/main" pred="{00000000-0008-0000-0000-000012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34" name="Imagen 5" descr="http://40.75.99.166/orfeo3/iconos/flechaasc.gif">
          <a:extLst>
            <a:ext uri="{FF2B5EF4-FFF2-40B4-BE49-F238E27FC236}">
              <a16:creationId xmlns:a16="http://schemas.microsoft.com/office/drawing/2014/main" id="{00000000-0008-0000-0000-000014000000}"/>
            </a:ext>
            <a:ext uri="{147F2762-F138-4A5C-976F-8EAC2B608ADB}">
              <a16:predDERef xmlns:a16="http://schemas.microsoft.com/office/drawing/2014/main" pred="{00000000-0008-0000-0000-000013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35" name="Imagen 6" descr="http://40.75.99.166/orfeo3/iconos/flechaasc.gif">
          <a:extLst>
            <a:ext uri="{FF2B5EF4-FFF2-40B4-BE49-F238E27FC236}">
              <a16:creationId xmlns:a16="http://schemas.microsoft.com/office/drawing/2014/main" id="{00000000-0008-0000-0000-000015000000}"/>
            </a:ext>
            <a:ext uri="{147F2762-F138-4A5C-976F-8EAC2B608ADB}">
              <a16:predDERef xmlns:a16="http://schemas.microsoft.com/office/drawing/2014/main" pred="{00000000-0008-0000-0000-000014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36" name="Imagen 5" descr="http://40.75.99.166/orfeo3/iconos/flechaasc.gif">
          <a:extLst>
            <a:ext uri="{FF2B5EF4-FFF2-40B4-BE49-F238E27FC236}">
              <a16:creationId xmlns:a16="http://schemas.microsoft.com/office/drawing/2014/main" id="{00000000-0008-0000-0000-000016000000}"/>
            </a:ext>
            <a:ext uri="{147F2762-F138-4A5C-976F-8EAC2B608ADB}">
              <a16:predDERef xmlns:a16="http://schemas.microsoft.com/office/drawing/2014/main" pred="{00000000-0008-0000-0000-000015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37" name="Imagen 6" descr="http://40.75.99.166/orfeo3/iconos/flechaasc.gif">
          <a:extLst>
            <a:ext uri="{FF2B5EF4-FFF2-40B4-BE49-F238E27FC236}">
              <a16:creationId xmlns:a16="http://schemas.microsoft.com/office/drawing/2014/main" id="{00000000-0008-0000-0000-000017000000}"/>
            </a:ext>
            <a:ext uri="{147F2762-F138-4A5C-976F-8EAC2B608ADB}">
              <a16:predDERef xmlns:a16="http://schemas.microsoft.com/office/drawing/2014/main" pred="{00000000-0008-0000-0000-000016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38" name="Imagen 5" descr="http://40.75.99.166/orfeo3/iconos/flechaasc.gif">
          <a:extLst>
            <a:ext uri="{FF2B5EF4-FFF2-40B4-BE49-F238E27FC236}">
              <a16:creationId xmlns:a16="http://schemas.microsoft.com/office/drawing/2014/main" id="{00000000-0008-0000-0000-000018000000}"/>
            </a:ext>
            <a:ext uri="{147F2762-F138-4A5C-976F-8EAC2B608ADB}">
              <a16:predDERef xmlns:a16="http://schemas.microsoft.com/office/drawing/2014/main" pred="{00000000-0008-0000-0000-000017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39" name="Imagen 6" descr="http://40.75.99.166/orfeo3/iconos/flechaasc.gif">
          <a:extLst>
            <a:ext uri="{FF2B5EF4-FFF2-40B4-BE49-F238E27FC236}">
              <a16:creationId xmlns:a16="http://schemas.microsoft.com/office/drawing/2014/main" id="{00000000-0008-0000-0000-000019000000}"/>
            </a:ext>
            <a:ext uri="{147F2762-F138-4A5C-976F-8EAC2B608ADB}">
              <a16:predDERef xmlns:a16="http://schemas.microsoft.com/office/drawing/2014/main" pred="{00000000-0008-0000-0000-000018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40" name="Imagen 5" descr="http://40.75.99.166/orfeo3/iconos/flechaasc.gif">
          <a:extLst>
            <a:ext uri="{FF2B5EF4-FFF2-40B4-BE49-F238E27FC236}">
              <a16:creationId xmlns:a16="http://schemas.microsoft.com/office/drawing/2014/main" id="{00000000-0008-0000-0000-00001A000000}"/>
            </a:ext>
            <a:ext uri="{147F2762-F138-4A5C-976F-8EAC2B608ADB}">
              <a16:predDERef xmlns:a16="http://schemas.microsoft.com/office/drawing/2014/main" pred="{00000000-0008-0000-0000-000019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41" name="Imagen 6" descr="http://40.75.99.166/orfeo3/iconos/flechaasc.gif">
          <a:extLst>
            <a:ext uri="{FF2B5EF4-FFF2-40B4-BE49-F238E27FC236}">
              <a16:creationId xmlns:a16="http://schemas.microsoft.com/office/drawing/2014/main" id="{00000000-0008-0000-0000-00001B000000}"/>
            </a:ext>
            <a:ext uri="{147F2762-F138-4A5C-976F-8EAC2B608ADB}">
              <a16:predDERef xmlns:a16="http://schemas.microsoft.com/office/drawing/2014/main" pred="{00000000-0008-0000-0000-00001A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42" name="Imagen 5" descr="http://40.75.99.166/orfeo3/iconos/flechaasc.gif">
          <a:extLst>
            <a:ext uri="{FF2B5EF4-FFF2-40B4-BE49-F238E27FC236}">
              <a16:creationId xmlns:a16="http://schemas.microsoft.com/office/drawing/2014/main" id="{00000000-0008-0000-0000-00001C000000}"/>
            </a:ext>
            <a:ext uri="{147F2762-F138-4A5C-976F-8EAC2B608ADB}">
              <a16:predDERef xmlns:a16="http://schemas.microsoft.com/office/drawing/2014/main" pred="{00000000-0008-0000-0000-00001B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43" name="Imagen 6" descr="http://40.75.99.166/orfeo3/iconos/flechaasc.gif">
          <a:extLst>
            <a:ext uri="{FF2B5EF4-FFF2-40B4-BE49-F238E27FC236}">
              <a16:creationId xmlns:a16="http://schemas.microsoft.com/office/drawing/2014/main" id="{00000000-0008-0000-0000-00001D000000}"/>
            </a:ext>
            <a:ext uri="{147F2762-F138-4A5C-976F-8EAC2B608ADB}">
              <a16:predDERef xmlns:a16="http://schemas.microsoft.com/office/drawing/2014/main" pred="{00000000-0008-0000-0000-00001C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44" name="Imagen 5" descr="http://40.75.99.166/orfeo3/iconos/flechaasc.gif">
          <a:extLst>
            <a:ext uri="{FF2B5EF4-FFF2-40B4-BE49-F238E27FC236}">
              <a16:creationId xmlns:a16="http://schemas.microsoft.com/office/drawing/2014/main" id="{00000000-0008-0000-0000-00001E000000}"/>
            </a:ext>
            <a:ext uri="{147F2762-F138-4A5C-976F-8EAC2B608ADB}">
              <a16:predDERef xmlns:a16="http://schemas.microsoft.com/office/drawing/2014/main" pred="{00000000-0008-0000-0000-00001D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45" name="Imagen 6" descr="http://40.75.99.166/orfeo3/iconos/flechaasc.gif">
          <a:extLst>
            <a:ext uri="{FF2B5EF4-FFF2-40B4-BE49-F238E27FC236}">
              <a16:creationId xmlns:a16="http://schemas.microsoft.com/office/drawing/2014/main" id="{00000000-0008-0000-0000-00001F000000}"/>
            </a:ext>
            <a:ext uri="{147F2762-F138-4A5C-976F-8EAC2B608ADB}">
              <a16:predDERef xmlns:a16="http://schemas.microsoft.com/office/drawing/2014/main" pred="{00000000-0008-0000-0000-00001E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46" name="Imagen 5" descr="http://40.75.99.166/orfeo3/iconos/flechaasc.gif">
          <a:extLst>
            <a:ext uri="{FF2B5EF4-FFF2-40B4-BE49-F238E27FC236}">
              <a16:creationId xmlns:a16="http://schemas.microsoft.com/office/drawing/2014/main" id="{00000000-0008-0000-0000-000020000000}"/>
            </a:ext>
            <a:ext uri="{147F2762-F138-4A5C-976F-8EAC2B608ADB}">
              <a16:predDERef xmlns:a16="http://schemas.microsoft.com/office/drawing/2014/main" pred="{00000000-0008-0000-0000-00001F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47" name="Imagen 6" descr="http://40.75.99.166/orfeo3/iconos/flechaasc.gif">
          <a:extLst>
            <a:ext uri="{FF2B5EF4-FFF2-40B4-BE49-F238E27FC236}">
              <a16:creationId xmlns:a16="http://schemas.microsoft.com/office/drawing/2014/main" id="{00000000-0008-0000-0000-000021000000}"/>
            </a:ext>
            <a:ext uri="{147F2762-F138-4A5C-976F-8EAC2B608ADB}">
              <a16:predDERef xmlns:a16="http://schemas.microsoft.com/office/drawing/2014/main" pred="{00000000-0008-0000-0000-000020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48" name="Imagen 5" descr="http://40.75.99.166/orfeo3/iconos/flechaasc.gif">
          <a:extLst>
            <a:ext uri="{FF2B5EF4-FFF2-40B4-BE49-F238E27FC236}">
              <a16:creationId xmlns:a16="http://schemas.microsoft.com/office/drawing/2014/main" id="{00000000-0008-0000-0000-000022000000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49" name="Imagen 6" descr="http://40.75.99.166/orfeo3/iconos/flechaasc.gif">
          <a:extLst>
            <a:ext uri="{FF2B5EF4-FFF2-40B4-BE49-F238E27FC236}">
              <a16:creationId xmlns:a16="http://schemas.microsoft.com/office/drawing/2014/main" id="{00000000-0008-0000-0000-000023000000}"/>
            </a:ext>
            <a:ext uri="{147F2762-F138-4A5C-976F-8EAC2B608ADB}">
              <a16:predDERef xmlns:a16="http://schemas.microsoft.com/office/drawing/2014/main" pred="{00000000-0008-0000-0000-000022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50" name="Imagen 5" descr="http://40.75.99.166/orfeo3/iconos/flechaasc.gif">
          <a:extLst>
            <a:ext uri="{FF2B5EF4-FFF2-40B4-BE49-F238E27FC236}">
              <a16:creationId xmlns:a16="http://schemas.microsoft.com/office/drawing/2014/main" id="{00000000-0008-0000-0000-000024000000}"/>
            </a:ext>
            <a:ext uri="{147F2762-F138-4A5C-976F-8EAC2B608ADB}">
              <a16:predDERef xmlns:a16="http://schemas.microsoft.com/office/drawing/2014/main" pred="{00000000-0008-0000-0000-000023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51" name="Imagen 6" descr="http://40.75.99.166/orfeo3/iconos/flechaasc.gif">
          <a:extLst>
            <a:ext uri="{FF2B5EF4-FFF2-40B4-BE49-F238E27FC236}">
              <a16:creationId xmlns:a16="http://schemas.microsoft.com/office/drawing/2014/main" id="{00000000-0008-0000-0000-000025000000}"/>
            </a:ext>
            <a:ext uri="{147F2762-F138-4A5C-976F-8EAC2B608ADB}">
              <a16:predDERef xmlns:a16="http://schemas.microsoft.com/office/drawing/2014/main" pred="{00000000-0008-0000-0000-000024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52" name="Imagen 5" descr="http://40.75.99.166/orfeo3/iconos/flechaasc.gif">
          <a:extLst>
            <a:ext uri="{FF2B5EF4-FFF2-40B4-BE49-F238E27FC236}">
              <a16:creationId xmlns:a16="http://schemas.microsoft.com/office/drawing/2014/main" id="{00000000-0008-0000-0000-000026000000}"/>
            </a:ext>
            <a:ext uri="{147F2762-F138-4A5C-976F-8EAC2B608ADB}">
              <a16:predDERef xmlns:a16="http://schemas.microsoft.com/office/drawing/2014/main" pred="{00000000-0008-0000-0000-000025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53" name="Imagen 6" descr="http://40.75.99.166/orfeo3/iconos/flechaasc.gif">
          <a:extLst>
            <a:ext uri="{FF2B5EF4-FFF2-40B4-BE49-F238E27FC236}">
              <a16:creationId xmlns:a16="http://schemas.microsoft.com/office/drawing/2014/main" id="{00000000-0008-0000-0000-000027000000}"/>
            </a:ext>
            <a:ext uri="{147F2762-F138-4A5C-976F-8EAC2B608ADB}">
              <a16:predDERef xmlns:a16="http://schemas.microsoft.com/office/drawing/2014/main" pred="{00000000-0008-0000-0000-000026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54" name="Imagen 5" descr="http://40.75.99.166/orfeo3/iconos/flechaasc.gif">
          <a:extLst>
            <a:ext uri="{FF2B5EF4-FFF2-40B4-BE49-F238E27FC236}">
              <a16:creationId xmlns:a16="http://schemas.microsoft.com/office/drawing/2014/main" id="{00000000-0008-0000-0000-000028000000}"/>
            </a:ext>
            <a:ext uri="{147F2762-F138-4A5C-976F-8EAC2B608ADB}">
              <a16:predDERef xmlns:a16="http://schemas.microsoft.com/office/drawing/2014/main" pred="{00000000-0008-0000-0000-000027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55" name="Imagen 6" descr="http://40.75.99.166/orfeo3/iconos/flechaasc.gif">
          <a:extLst>
            <a:ext uri="{FF2B5EF4-FFF2-40B4-BE49-F238E27FC236}">
              <a16:creationId xmlns:a16="http://schemas.microsoft.com/office/drawing/2014/main" id="{00000000-0008-0000-0000-000029000000}"/>
            </a:ext>
            <a:ext uri="{147F2762-F138-4A5C-976F-8EAC2B608ADB}">
              <a16:predDERef xmlns:a16="http://schemas.microsoft.com/office/drawing/2014/main" pred="{00000000-0008-0000-0000-000028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56" name="Imagen 5" descr="http://40.75.99.166/orfeo3/iconos/flechaasc.gif">
          <a:extLst>
            <a:ext uri="{FF2B5EF4-FFF2-40B4-BE49-F238E27FC236}">
              <a16:creationId xmlns:a16="http://schemas.microsoft.com/office/drawing/2014/main" id="{00000000-0008-0000-0000-00002A000000}"/>
            </a:ext>
            <a:ext uri="{147F2762-F138-4A5C-976F-8EAC2B608ADB}">
              <a16:predDERef xmlns:a16="http://schemas.microsoft.com/office/drawing/2014/main" pred="{00000000-0008-0000-0000-000029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57" name="Imagen 6" descr="http://40.75.99.166/orfeo3/iconos/flechaasc.gif">
          <a:extLst>
            <a:ext uri="{FF2B5EF4-FFF2-40B4-BE49-F238E27FC236}">
              <a16:creationId xmlns:a16="http://schemas.microsoft.com/office/drawing/2014/main" id="{00000000-0008-0000-0000-00002B000000}"/>
            </a:ext>
            <a:ext uri="{147F2762-F138-4A5C-976F-8EAC2B608ADB}">
              <a16:predDERef xmlns:a16="http://schemas.microsoft.com/office/drawing/2014/main" pred="{00000000-0008-0000-0000-00002A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58" name="Imagen 5" descr="http://40.75.99.166/orfeo3/iconos/flechaasc.gif">
          <a:extLst>
            <a:ext uri="{FF2B5EF4-FFF2-40B4-BE49-F238E27FC236}">
              <a16:creationId xmlns:a16="http://schemas.microsoft.com/office/drawing/2014/main" id="{00000000-0008-0000-0000-00002C000000}"/>
            </a:ext>
            <a:ext uri="{147F2762-F138-4A5C-976F-8EAC2B608ADB}">
              <a16:predDERef xmlns:a16="http://schemas.microsoft.com/office/drawing/2014/main" pred="{00000000-0008-0000-0000-00002B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59" name="Imagen 6" descr="http://40.75.99.166/orfeo3/iconos/flechaasc.gif">
          <a:extLst>
            <a:ext uri="{FF2B5EF4-FFF2-40B4-BE49-F238E27FC236}">
              <a16:creationId xmlns:a16="http://schemas.microsoft.com/office/drawing/2014/main" id="{00000000-0008-0000-0000-00002D000000}"/>
            </a:ext>
            <a:ext uri="{147F2762-F138-4A5C-976F-8EAC2B608ADB}">
              <a16:predDERef xmlns:a16="http://schemas.microsoft.com/office/drawing/2014/main" pred="{00000000-0008-0000-0000-00002C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60" name="Imagen 5" descr="http://40.75.99.166/orfeo3/iconos/flechaasc.gif">
          <a:extLst>
            <a:ext uri="{FF2B5EF4-FFF2-40B4-BE49-F238E27FC236}">
              <a16:creationId xmlns:a16="http://schemas.microsoft.com/office/drawing/2014/main" id="{00000000-0008-0000-0000-00002E000000}"/>
            </a:ext>
            <a:ext uri="{147F2762-F138-4A5C-976F-8EAC2B608ADB}">
              <a16:predDERef xmlns:a16="http://schemas.microsoft.com/office/drawing/2014/main" pred="{00000000-0008-0000-0000-00002D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61" name="Imagen 6" descr="http://40.75.99.166/orfeo3/iconos/flechaasc.gif">
          <a:extLst>
            <a:ext uri="{FF2B5EF4-FFF2-40B4-BE49-F238E27FC236}">
              <a16:creationId xmlns:a16="http://schemas.microsoft.com/office/drawing/2014/main" id="{00000000-0008-0000-0000-00002F000000}"/>
            </a:ext>
            <a:ext uri="{147F2762-F138-4A5C-976F-8EAC2B608ADB}">
              <a16:predDERef xmlns:a16="http://schemas.microsoft.com/office/drawing/2014/main" pred="{00000000-0008-0000-0000-00002E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62" name="Imagen 5" descr="http://40.75.99.166/orfeo3/iconos/flechaasc.gif">
          <a:extLst>
            <a:ext uri="{FF2B5EF4-FFF2-40B4-BE49-F238E27FC236}">
              <a16:creationId xmlns:a16="http://schemas.microsoft.com/office/drawing/2014/main" id="{00000000-0008-0000-0000-000030000000}"/>
            </a:ext>
            <a:ext uri="{147F2762-F138-4A5C-976F-8EAC2B608ADB}">
              <a16:predDERef xmlns:a16="http://schemas.microsoft.com/office/drawing/2014/main" pred="{00000000-0008-0000-0000-00002F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63" name="Imagen 6" descr="http://40.75.99.166/orfeo3/iconos/flechaasc.gif">
          <a:extLst>
            <a:ext uri="{FF2B5EF4-FFF2-40B4-BE49-F238E27FC236}">
              <a16:creationId xmlns:a16="http://schemas.microsoft.com/office/drawing/2014/main" id="{00000000-0008-0000-0000-000031000000}"/>
            </a:ext>
            <a:ext uri="{147F2762-F138-4A5C-976F-8EAC2B608ADB}">
              <a16:predDERef xmlns:a16="http://schemas.microsoft.com/office/drawing/2014/main" pred="{00000000-0008-0000-0000-000030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64" name="Imagen 5" descr="http://40.75.99.166/orfeo3/iconos/flechaasc.gif">
          <a:extLst>
            <a:ext uri="{FF2B5EF4-FFF2-40B4-BE49-F238E27FC236}">
              <a16:creationId xmlns:a16="http://schemas.microsoft.com/office/drawing/2014/main" id="{00000000-0008-0000-0000-000032000000}"/>
            </a:ext>
            <a:ext uri="{147F2762-F138-4A5C-976F-8EAC2B608ADB}">
              <a16:predDERef xmlns:a16="http://schemas.microsoft.com/office/drawing/2014/main" pred="{00000000-0008-0000-0000-000031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65" name="Imagen 6" descr="http://40.75.99.166/orfeo3/iconos/flechaasc.gif">
          <a:extLst>
            <a:ext uri="{FF2B5EF4-FFF2-40B4-BE49-F238E27FC236}">
              <a16:creationId xmlns:a16="http://schemas.microsoft.com/office/drawing/2014/main" id="{00000000-0008-0000-0000-000033000000}"/>
            </a:ext>
            <a:ext uri="{147F2762-F138-4A5C-976F-8EAC2B608ADB}">
              <a16:predDERef xmlns:a16="http://schemas.microsoft.com/office/drawing/2014/main" pred="{00000000-0008-0000-0000-000032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66" name="Imagen 5" descr="http://40.75.99.166/orfeo3/iconos/flechaasc.gif">
          <a:extLst>
            <a:ext uri="{FF2B5EF4-FFF2-40B4-BE49-F238E27FC236}">
              <a16:creationId xmlns:a16="http://schemas.microsoft.com/office/drawing/2014/main" id="{00000000-0008-0000-0000-000034000000}"/>
            </a:ext>
            <a:ext uri="{147F2762-F138-4A5C-976F-8EAC2B608ADB}">
              <a16:predDERef xmlns:a16="http://schemas.microsoft.com/office/drawing/2014/main" pred="{00000000-0008-0000-0000-000033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67" name="Imagen 6" descr="http://40.75.99.166/orfeo3/iconos/flechaasc.gif">
          <a:extLst>
            <a:ext uri="{FF2B5EF4-FFF2-40B4-BE49-F238E27FC236}">
              <a16:creationId xmlns:a16="http://schemas.microsoft.com/office/drawing/2014/main" id="{00000000-0008-0000-0000-000035000000}"/>
            </a:ext>
            <a:ext uri="{147F2762-F138-4A5C-976F-8EAC2B608ADB}">
              <a16:predDERef xmlns:a16="http://schemas.microsoft.com/office/drawing/2014/main" pred="{00000000-0008-0000-0000-000034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68" name="Imagen 5" descr="http://40.75.99.166/orfeo3/iconos/flechaasc.gif">
          <a:extLst>
            <a:ext uri="{FF2B5EF4-FFF2-40B4-BE49-F238E27FC236}">
              <a16:creationId xmlns:a16="http://schemas.microsoft.com/office/drawing/2014/main" id="{00000000-0008-0000-0000-000036000000}"/>
            </a:ext>
            <a:ext uri="{147F2762-F138-4A5C-976F-8EAC2B608ADB}">
              <a16:predDERef xmlns:a16="http://schemas.microsoft.com/office/drawing/2014/main" pred="{00000000-0008-0000-0000-000035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69" name="Imagen 6" descr="http://40.75.99.166/orfeo3/iconos/flechaasc.gif">
          <a:extLst>
            <a:ext uri="{FF2B5EF4-FFF2-40B4-BE49-F238E27FC236}">
              <a16:creationId xmlns:a16="http://schemas.microsoft.com/office/drawing/2014/main" id="{00000000-0008-0000-0000-000037000000}"/>
            </a:ext>
            <a:ext uri="{147F2762-F138-4A5C-976F-8EAC2B608ADB}">
              <a16:predDERef xmlns:a16="http://schemas.microsoft.com/office/drawing/2014/main" pred="{00000000-0008-0000-0000-000036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70" name="Imagen 5" descr="http://40.75.99.166/orfeo3/iconos/flechaasc.gif">
          <a:extLst>
            <a:ext uri="{FF2B5EF4-FFF2-40B4-BE49-F238E27FC236}">
              <a16:creationId xmlns:a16="http://schemas.microsoft.com/office/drawing/2014/main" id="{00000000-0008-0000-0000-000038000000}"/>
            </a:ext>
            <a:ext uri="{147F2762-F138-4A5C-976F-8EAC2B608ADB}">
              <a16:predDERef xmlns:a16="http://schemas.microsoft.com/office/drawing/2014/main" pred="{00000000-0008-0000-0000-000037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71" name="Imagen 6" descr="http://40.75.99.166/orfeo3/iconos/flechaasc.gif">
          <a:extLst>
            <a:ext uri="{FF2B5EF4-FFF2-40B4-BE49-F238E27FC236}">
              <a16:creationId xmlns:a16="http://schemas.microsoft.com/office/drawing/2014/main" id="{00000000-0008-0000-0000-000039000000}"/>
            </a:ext>
            <a:ext uri="{147F2762-F138-4A5C-976F-8EAC2B608ADB}">
              <a16:predDERef xmlns:a16="http://schemas.microsoft.com/office/drawing/2014/main" pred="{00000000-0008-0000-0000-000038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272" name="Imagen 2" descr="http://40.75.99.166/orfeo3/iconos/flechaasc.gif">
          <a:extLst>
            <a:ext uri="{FF2B5EF4-FFF2-40B4-BE49-F238E27FC236}">
              <a16:creationId xmlns:a16="http://schemas.microsoft.com/office/drawing/2014/main" id="{CF834387-9DAA-4F94-94DF-E03861896C9A}"/>
            </a:ext>
            <a:ext uri="{147F2762-F138-4A5C-976F-8EAC2B608ADB}">
              <a16:predDERef xmlns:a16="http://schemas.microsoft.com/office/drawing/2014/main" pred="{00000000-0008-0000-0000-000039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73" name="Imagen 4" descr="http://40.75.99.166/orfeo3/iconos/flechaasc.gif">
          <a:extLst>
            <a:ext uri="{FF2B5EF4-FFF2-40B4-BE49-F238E27FC236}">
              <a16:creationId xmlns:a16="http://schemas.microsoft.com/office/drawing/2014/main" id="{5F2D60D2-A3D7-4CC4-9ACF-4A5EE0BFF85D}"/>
            </a:ext>
            <a:ext uri="{147F2762-F138-4A5C-976F-8EAC2B608ADB}">
              <a16:predDERef xmlns:a16="http://schemas.microsoft.com/office/drawing/2014/main" pred="{CF834387-9DAA-4F94-94DF-E03861896C9A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274" name="Imagen 6" descr="http://40.75.99.166/orfeo3/iconos/flechaasc.gif">
          <a:extLst>
            <a:ext uri="{FF2B5EF4-FFF2-40B4-BE49-F238E27FC236}">
              <a16:creationId xmlns:a16="http://schemas.microsoft.com/office/drawing/2014/main" id="{45192230-A087-4732-B968-C6F519E27003}"/>
            </a:ext>
            <a:ext uri="{147F2762-F138-4A5C-976F-8EAC2B608ADB}">
              <a16:predDERef xmlns:a16="http://schemas.microsoft.com/office/drawing/2014/main" pred="{5F2D60D2-A3D7-4CC4-9ACF-4A5EE0BFF85D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75" name="Imagen 8" descr="http://40.75.99.166/orfeo3/iconos/flechaasc.gif">
          <a:extLst>
            <a:ext uri="{FF2B5EF4-FFF2-40B4-BE49-F238E27FC236}">
              <a16:creationId xmlns:a16="http://schemas.microsoft.com/office/drawing/2014/main" id="{AB06DCCB-DC7C-4980-B37C-3C5EBB4EE6C7}"/>
            </a:ext>
            <a:ext uri="{147F2762-F138-4A5C-976F-8EAC2B608ADB}">
              <a16:predDERef xmlns:a16="http://schemas.microsoft.com/office/drawing/2014/main" pred="{45192230-A087-4732-B968-C6F519E27003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76" name="Imagen 4" descr="http://40.75.99.166/orfeo3/iconos/flechaasc.gif">
          <a:extLst>
            <a:ext uri="{FF2B5EF4-FFF2-40B4-BE49-F238E27FC236}">
              <a16:creationId xmlns:a16="http://schemas.microsoft.com/office/drawing/2014/main" id="{3E4BD20E-9386-4226-8563-F90A887ABC33}"/>
            </a:ext>
            <a:ext uri="{147F2762-F138-4A5C-976F-8EAC2B608ADB}">
              <a16:predDERef xmlns:a16="http://schemas.microsoft.com/office/drawing/2014/main" pred="{AB06DCCB-DC7C-4980-B37C-3C5EBB4EE6C7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277" name="Imagen 2" descr="http://40.75.99.166/orfeo3/iconos/flechaasc.gif">
          <a:extLst>
            <a:ext uri="{FF2B5EF4-FFF2-40B4-BE49-F238E27FC236}">
              <a16:creationId xmlns:a16="http://schemas.microsoft.com/office/drawing/2014/main" id="{5091356C-20FD-462A-BC7A-C4D169F888BB}"/>
            </a:ext>
            <a:ext uri="{147F2762-F138-4A5C-976F-8EAC2B608ADB}">
              <a16:predDERef xmlns:a16="http://schemas.microsoft.com/office/drawing/2014/main" pred="{3E4BD20E-9386-4226-8563-F90A887ABC33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278" name="Imagen 12" descr="http://40.75.99.166/orfeo3/iconos/flechaasc.gif">
          <a:extLst>
            <a:ext uri="{FF2B5EF4-FFF2-40B4-BE49-F238E27FC236}">
              <a16:creationId xmlns:a16="http://schemas.microsoft.com/office/drawing/2014/main" id="{E03A2B40-6B09-4AFA-A118-B4E92CDA9671}"/>
            </a:ext>
            <a:ext uri="{147F2762-F138-4A5C-976F-8EAC2B608ADB}">
              <a16:predDERef xmlns:a16="http://schemas.microsoft.com/office/drawing/2014/main" pred="{5091356C-20FD-462A-BC7A-C4D169F888BB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79" name="Imagen 14" descr="http://40.75.99.166/orfeo3/iconos/flechaasc.gif">
          <a:extLst>
            <a:ext uri="{FF2B5EF4-FFF2-40B4-BE49-F238E27FC236}">
              <a16:creationId xmlns:a16="http://schemas.microsoft.com/office/drawing/2014/main" id="{F2E0A195-84D3-47C7-BAC8-2114EEF28C19}"/>
            </a:ext>
            <a:ext uri="{147F2762-F138-4A5C-976F-8EAC2B608ADB}">
              <a16:predDERef xmlns:a16="http://schemas.microsoft.com/office/drawing/2014/main" pred="{E03A2B40-6B09-4AFA-A118-B4E92CDA9671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80" name="Imagen 15" descr="http://40.75.99.166/orfeo3/iconos/flechaasc.gif">
          <a:extLst>
            <a:ext uri="{FF2B5EF4-FFF2-40B4-BE49-F238E27FC236}">
              <a16:creationId xmlns:a16="http://schemas.microsoft.com/office/drawing/2014/main" id="{2DEAD226-7A38-42EC-B8AB-6C4C8F0EE913}"/>
            </a:ext>
            <a:ext uri="{147F2762-F138-4A5C-976F-8EAC2B608ADB}">
              <a16:predDERef xmlns:a16="http://schemas.microsoft.com/office/drawing/2014/main" pred="{F2E0A195-84D3-47C7-BAC8-2114EEF28C19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81" name="Imagen 16" descr="http://40.75.99.166/orfeo3/iconos/flechaasc.gif">
          <a:extLst>
            <a:ext uri="{FF2B5EF4-FFF2-40B4-BE49-F238E27FC236}">
              <a16:creationId xmlns:a16="http://schemas.microsoft.com/office/drawing/2014/main" id="{060DEFA1-BF2D-47B0-9799-69BBBC7D5D38}"/>
            </a:ext>
            <a:ext uri="{147F2762-F138-4A5C-976F-8EAC2B608ADB}">
              <a16:predDERef xmlns:a16="http://schemas.microsoft.com/office/drawing/2014/main" pred="{2DEAD226-7A38-42EC-B8AB-6C4C8F0EE913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82" name="Imagen 4" descr="http://40.75.99.166/orfeo3/iconos/flechaasc.gif">
          <a:extLst>
            <a:ext uri="{FF2B5EF4-FFF2-40B4-BE49-F238E27FC236}">
              <a16:creationId xmlns:a16="http://schemas.microsoft.com/office/drawing/2014/main" id="{26B4A707-CA45-4B9C-9321-45D9522E964E}"/>
            </a:ext>
            <a:ext uri="{147F2762-F138-4A5C-976F-8EAC2B608ADB}">
              <a16:predDERef xmlns:a16="http://schemas.microsoft.com/office/drawing/2014/main" pred="{060DEFA1-BF2D-47B0-9799-69BBBC7D5D38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283" name="Imagen 2" descr="http://40.75.99.166/orfeo3/iconos/flechaasc.gif">
          <a:extLst>
            <a:ext uri="{FF2B5EF4-FFF2-40B4-BE49-F238E27FC236}">
              <a16:creationId xmlns:a16="http://schemas.microsoft.com/office/drawing/2014/main" id="{7B49EB87-72BF-4FC0-AB93-79040ED159D8}"/>
            </a:ext>
            <a:ext uri="{147F2762-F138-4A5C-976F-8EAC2B608ADB}">
              <a16:predDERef xmlns:a16="http://schemas.microsoft.com/office/drawing/2014/main" pred="{26B4A707-CA45-4B9C-9321-45D9522E964E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84" name="Imagen 5" descr="http://40.75.99.166/orfeo3/iconos/flechaasc.gif">
          <a:extLst>
            <a:ext uri="{FF2B5EF4-FFF2-40B4-BE49-F238E27FC236}">
              <a16:creationId xmlns:a16="http://schemas.microsoft.com/office/drawing/2014/main" id="{1A79C371-CAEF-4C0C-B72A-A89B4880FEFB}"/>
            </a:ext>
            <a:ext uri="{147F2762-F138-4A5C-976F-8EAC2B608ADB}">
              <a16:predDERef xmlns:a16="http://schemas.microsoft.com/office/drawing/2014/main" pred="{7B49EB87-72BF-4FC0-AB93-79040ED159D8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85" name="Imagen 6" descr="http://40.75.99.166/orfeo3/iconos/flechaasc.gif">
          <a:extLst>
            <a:ext uri="{FF2B5EF4-FFF2-40B4-BE49-F238E27FC236}">
              <a16:creationId xmlns:a16="http://schemas.microsoft.com/office/drawing/2014/main" id="{2065E57C-391E-4C3B-BF30-4D7B108ADE62}"/>
            </a:ext>
            <a:ext uri="{147F2762-F138-4A5C-976F-8EAC2B608ADB}">
              <a16:predDERef xmlns:a16="http://schemas.microsoft.com/office/drawing/2014/main" pred="{1A79C371-CAEF-4C0C-B72A-A89B4880FEFB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86" name="Imagen 5" descr="http://40.75.99.166/orfeo3/iconos/flechaasc.gif">
          <a:extLst>
            <a:ext uri="{FF2B5EF4-FFF2-40B4-BE49-F238E27FC236}">
              <a16:creationId xmlns:a16="http://schemas.microsoft.com/office/drawing/2014/main" id="{706442AA-F8D8-4949-A479-23102E6992A4}"/>
            </a:ext>
            <a:ext uri="{147F2762-F138-4A5C-976F-8EAC2B608ADB}">
              <a16:predDERef xmlns:a16="http://schemas.microsoft.com/office/drawing/2014/main" pred="{2065E57C-391E-4C3B-BF30-4D7B108ADE62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87" name="Imagen 6" descr="http://40.75.99.166/orfeo3/iconos/flechaasc.gif">
          <a:extLst>
            <a:ext uri="{FF2B5EF4-FFF2-40B4-BE49-F238E27FC236}">
              <a16:creationId xmlns:a16="http://schemas.microsoft.com/office/drawing/2014/main" id="{EB2B4E78-62D0-4E26-8FE0-81B4C05822B7}"/>
            </a:ext>
            <a:ext uri="{147F2762-F138-4A5C-976F-8EAC2B608ADB}">
              <a16:predDERef xmlns:a16="http://schemas.microsoft.com/office/drawing/2014/main" pred="{706442AA-F8D8-4949-A479-23102E6992A4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88" name="Imagen 5" descr="http://40.75.99.166/orfeo3/iconos/flechaasc.gif">
          <a:extLst>
            <a:ext uri="{FF2B5EF4-FFF2-40B4-BE49-F238E27FC236}">
              <a16:creationId xmlns:a16="http://schemas.microsoft.com/office/drawing/2014/main" id="{36920539-8ADC-46E1-98DE-A0B83F98385B}"/>
            </a:ext>
            <a:ext uri="{147F2762-F138-4A5C-976F-8EAC2B608ADB}">
              <a16:predDERef xmlns:a16="http://schemas.microsoft.com/office/drawing/2014/main" pred="{EB2B4E78-62D0-4E26-8FE0-81B4C05822B7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89" name="Imagen 6" descr="http://40.75.99.166/orfeo3/iconos/flechaasc.gif">
          <a:extLst>
            <a:ext uri="{FF2B5EF4-FFF2-40B4-BE49-F238E27FC236}">
              <a16:creationId xmlns:a16="http://schemas.microsoft.com/office/drawing/2014/main" id="{71CBAE03-4D00-4AEE-9362-360DBD72AA38}"/>
            </a:ext>
            <a:ext uri="{147F2762-F138-4A5C-976F-8EAC2B608ADB}">
              <a16:predDERef xmlns:a16="http://schemas.microsoft.com/office/drawing/2014/main" pred="{36920539-8ADC-46E1-98DE-A0B83F98385B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90" name="Imagen 5" descr="http://40.75.99.166/orfeo3/iconos/flechaasc.gif">
          <a:extLst>
            <a:ext uri="{FF2B5EF4-FFF2-40B4-BE49-F238E27FC236}">
              <a16:creationId xmlns:a16="http://schemas.microsoft.com/office/drawing/2014/main" id="{9D553F1A-81D6-4746-8263-27940EF8B456}"/>
            </a:ext>
            <a:ext uri="{147F2762-F138-4A5C-976F-8EAC2B608ADB}">
              <a16:predDERef xmlns:a16="http://schemas.microsoft.com/office/drawing/2014/main" pred="{71CBAE03-4D00-4AEE-9362-360DBD72AA38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91" name="Imagen 6" descr="http://40.75.99.166/orfeo3/iconos/flechaasc.gif">
          <a:extLst>
            <a:ext uri="{FF2B5EF4-FFF2-40B4-BE49-F238E27FC236}">
              <a16:creationId xmlns:a16="http://schemas.microsoft.com/office/drawing/2014/main" id="{AB85E7E8-05D5-4278-88BB-75C1718C3963}"/>
            </a:ext>
            <a:ext uri="{147F2762-F138-4A5C-976F-8EAC2B608ADB}">
              <a16:predDERef xmlns:a16="http://schemas.microsoft.com/office/drawing/2014/main" pred="{9D553F1A-81D6-4746-8263-27940EF8B456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92" name="Imagen 5" descr="http://40.75.99.166/orfeo3/iconos/flechaasc.gif">
          <a:extLst>
            <a:ext uri="{FF2B5EF4-FFF2-40B4-BE49-F238E27FC236}">
              <a16:creationId xmlns:a16="http://schemas.microsoft.com/office/drawing/2014/main" id="{1CF72690-A74B-445D-A30E-47680A1766C3}"/>
            </a:ext>
            <a:ext uri="{147F2762-F138-4A5C-976F-8EAC2B608ADB}">
              <a16:predDERef xmlns:a16="http://schemas.microsoft.com/office/drawing/2014/main" pred="{AB85E7E8-05D5-4278-88BB-75C1718C3963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93" name="Imagen 6" descr="http://40.75.99.166/orfeo3/iconos/flechaasc.gif">
          <a:extLst>
            <a:ext uri="{FF2B5EF4-FFF2-40B4-BE49-F238E27FC236}">
              <a16:creationId xmlns:a16="http://schemas.microsoft.com/office/drawing/2014/main" id="{13C55AB3-7A76-4D54-9FC9-941533054F51}"/>
            </a:ext>
            <a:ext uri="{147F2762-F138-4A5C-976F-8EAC2B608ADB}">
              <a16:predDERef xmlns:a16="http://schemas.microsoft.com/office/drawing/2014/main" pred="{1CF72690-A74B-445D-A30E-47680A1766C3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94" name="Imagen 5" descr="http://40.75.99.166/orfeo3/iconos/flechaasc.gif">
          <a:extLst>
            <a:ext uri="{FF2B5EF4-FFF2-40B4-BE49-F238E27FC236}">
              <a16:creationId xmlns:a16="http://schemas.microsoft.com/office/drawing/2014/main" id="{758AEBAC-57AE-4D92-BE7E-AF6CB7EBE99B}"/>
            </a:ext>
            <a:ext uri="{147F2762-F138-4A5C-976F-8EAC2B608ADB}">
              <a16:predDERef xmlns:a16="http://schemas.microsoft.com/office/drawing/2014/main" pred="{13C55AB3-7A76-4D54-9FC9-941533054F51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95" name="Imagen 6" descr="http://40.75.99.166/orfeo3/iconos/flechaasc.gif">
          <a:extLst>
            <a:ext uri="{FF2B5EF4-FFF2-40B4-BE49-F238E27FC236}">
              <a16:creationId xmlns:a16="http://schemas.microsoft.com/office/drawing/2014/main" id="{45C54183-595E-4CE4-812B-F8E58DC4909A}"/>
            </a:ext>
            <a:ext uri="{147F2762-F138-4A5C-976F-8EAC2B608ADB}">
              <a16:predDERef xmlns:a16="http://schemas.microsoft.com/office/drawing/2014/main" pred="{758AEBAC-57AE-4D92-BE7E-AF6CB7EBE99B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96" name="Imagen 5" descr="http://40.75.99.166/orfeo3/iconos/flechaasc.gif">
          <a:extLst>
            <a:ext uri="{FF2B5EF4-FFF2-40B4-BE49-F238E27FC236}">
              <a16:creationId xmlns:a16="http://schemas.microsoft.com/office/drawing/2014/main" id="{8184AB41-F2A8-469B-B7A1-9736031601DA}"/>
            </a:ext>
            <a:ext uri="{147F2762-F138-4A5C-976F-8EAC2B608ADB}">
              <a16:predDERef xmlns:a16="http://schemas.microsoft.com/office/drawing/2014/main" pred="{45C54183-595E-4CE4-812B-F8E58DC4909A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97" name="Imagen 6" descr="http://40.75.99.166/orfeo3/iconos/flechaasc.gif">
          <a:extLst>
            <a:ext uri="{FF2B5EF4-FFF2-40B4-BE49-F238E27FC236}">
              <a16:creationId xmlns:a16="http://schemas.microsoft.com/office/drawing/2014/main" id="{2745A057-B143-45CD-B09C-B2D2F4741E1D}"/>
            </a:ext>
            <a:ext uri="{147F2762-F138-4A5C-976F-8EAC2B608ADB}">
              <a16:predDERef xmlns:a16="http://schemas.microsoft.com/office/drawing/2014/main" pred="{8184AB41-F2A8-469B-B7A1-9736031601DA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98" name="Imagen 5" descr="http://40.75.99.166/orfeo3/iconos/flechaasc.gif">
          <a:extLst>
            <a:ext uri="{FF2B5EF4-FFF2-40B4-BE49-F238E27FC236}">
              <a16:creationId xmlns:a16="http://schemas.microsoft.com/office/drawing/2014/main" id="{B9C32A07-DD7F-41E2-9A9A-D9321BC4EB01}"/>
            </a:ext>
            <a:ext uri="{147F2762-F138-4A5C-976F-8EAC2B608ADB}">
              <a16:predDERef xmlns:a16="http://schemas.microsoft.com/office/drawing/2014/main" pred="{2745A057-B143-45CD-B09C-B2D2F4741E1D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99" name="Imagen 6" descr="http://40.75.99.166/orfeo3/iconos/flechaasc.gif">
          <a:extLst>
            <a:ext uri="{FF2B5EF4-FFF2-40B4-BE49-F238E27FC236}">
              <a16:creationId xmlns:a16="http://schemas.microsoft.com/office/drawing/2014/main" id="{612DDC7E-BC99-40CA-B52E-DAB4CD43B265}"/>
            </a:ext>
            <a:ext uri="{147F2762-F138-4A5C-976F-8EAC2B608ADB}">
              <a16:predDERef xmlns:a16="http://schemas.microsoft.com/office/drawing/2014/main" pred="{B9C32A07-DD7F-41E2-9A9A-D9321BC4EB01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00" name="Imagen 5" descr="http://40.75.99.166/orfeo3/iconos/flechaasc.gif">
          <a:extLst>
            <a:ext uri="{FF2B5EF4-FFF2-40B4-BE49-F238E27FC236}">
              <a16:creationId xmlns:a16="http://schemas.microsoft.com/office/drawing/2014/main" id="{22F08A7D-0C1A-4D05-9CDE-D26C0BD9945B}"/>
            </a:ext>
            <a:ext uri="{147F2762-F138-4A5C-976F-8EAC2B608ADB}">
              <a16:predDERef xmlns:a16="http://schemas.microsoft.com/office/drawing/2014/main" pred="{612DDC7E-BC99-40CA-B52E-DAB4CD43B265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01" name="Imagen 6" descr="http://40.75.99.166/orfeo3/iconos/flechaasc.gif">
          <a:extLst>
            <a:ext uri="{FF2B5EF4-FFF2-40B4-BE49-F238E27FC236}">
              <a16:creationId xmlns:a16="http://schemas.microsoft.com/office/drawing/2014/main" id="{DC7E1038-68DD-48CC-84AB-F56F4D0E67CA}"/>
            </a:ext>
            <a:ext uri="{147F2762-F138-4A5C-976F-8EAC2B608ADB}">
              <a16:predDERef xmlns:a16="http://schemas.microsoft.com/office/drawing/2014/main" pred="{22F08A7D-0C1A-4D05-9CDE-D26C0BD9945B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02" name="Imagen 5" descr="http://40.75.99.166/orfeo3/iconos/flechaasc.gif">
          <a:extLst>
            <a:ext uri="{FF2B5EF4-FFF2-40B4-BE49-F238E27FC236}">
              <a16:creationId xmlns:a16="http://schemas.microsoft.com/office/drawing/2014/main" id="{41547D04-D3BF-4963-AAAF-F748153A874B}"/>
            </a:ext>
            <a:ext uri="{147F2762-F138-4A5C-976F-8EAC2B608ADB}">
              <a16:predDERef xmlns:a16="http://schemas.microsoft.com/office/drawing/2014/main" pred="{DC7E1038-68DD-48CC-84AB-F56F4D0E67CA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03" name="Imagen 6" descr="http://40.75.99.166/orfeo3/iconos/flechaasc.gif">
          <a:extLst>
            <a:ext uri="{FF2B5EF4-FFF2-40B4-BE49-F238E27FC236}">
              <a16:creationId xmlns:a16="http://schemas.microsoft.com/office/drawing/2014/main" id="{A92A7F09-2D14-47FB-836A-075C48DAFDB1}"/>
            </a:ext>
            <a:ext uri="{147F2762-F138-4A5C-976F-8EAC2B608ADB}">
              <a16:predDERef xmlns:a16="http://schemas.microsoft.com/office/drawing/2014/main" pred="{41547D04-D3BF-4963-AAAF-F748153A874B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04" name="Imagen 5" descr="http://40.75.99.166/orfeo3/iconos/flechaasc.gif">
          <a:extLst>
            <a:ext uri="{FF2B5EF4-FFF2-40B4-BE49-F238E27FC236}">
              <a16:creationId xmlns:a16="http://schemas.microsoft.com/office/drawing/2014/main" id="{40FB146F-07FD-47AF-95E2-808DEABF6E36}"/>
            </a:ext>
            <a:ext uri="{147F2762-F138-4A5C-976F-8EAC2B608ADB}">
              <a16:predDERef xmlns:a16="http://schemas.microsoft.com/office/drawing/2014/main" pred="{A92A7F09-2D14-47FB-836A-075C48DAFDB1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05" name="Imagen 6" descr="http://40.75.99.166/orfeo3/iconos/flechaasc.gif">
          <a:extLst>
            <a:ext uri="{FF2B5EF4-FFF2-40B4-BE49-F238E27FC236}">
              <a16:creationId xmlns:a16="http://schemas.microsoft.com/office/drawing/2014/main" id="{8D6250FB-B1A5-47D8-BAFC-64E00B3BE449}"/>
            </a:ext>
            <a:ext uri="{147F2762-F138-4A5C-976F-8EAC2B608ADB}">
              <a16:predDERef xmlns:a16="http://schemas.microsoft.com/office/drawing/2014/main" pred="{40FB146F-07FD-47AF-95E2-808DEABF6E36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06" name="Imagen 5" descr="http://40.75.99.166/orfeo3/iconos/flechaasc.gif">
          <a:extLst>
            <a:ext uri="{FF2B5EF4-FFF2-40B4-BE49-F238E27FC236}">
              <a16:creationId xmlns:a16="http://schemas.microsoft.com/office/drawing/2014/main" id="{815EC788-74C6-43D1-8F6B-F0F714CB0754}"/>
            </a:ext>
            <a:ext uri="{147F2762-F138-4A5C-976F-8EAC2B608ADB}">
              <a16:predDERef xmlns:a16="http://schemas.microsoft.com/office/drawing/2014/main" pred="{8D6250FB-B1A5-47D8-BAFC-64E00B3BE449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07" name="Imagen 6" descr="http://40.75.99.166/orfeo3/iconos/flechaasc.gif">
          <a:extLst>
            <a:ext uri="{FF2B5EF4-FFF2-40B4-BE49-F238E27FC236}">
              <a16:creationId xmlns:a16="http://schemas.microsoft.com/office/drawing/2014/main" id="{E2728CB0-6CFE-4F2C-B909-92178DCA3BB2}"/>
            </a:ext>
            <a:ext uri="{147F2762-F138-4A5C-976F-8EAC2B608ADB}">
              <a16:predDERef xmlns:a16="http://schemas.microsoft.com/office/drawing/2014/main" pred="{815EC788-74C6-43D1-8F6B-F0F714CB0754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08" name="Imagen 5" descr="http://40.75.99.166/orfeo3/iconos/flechaasc.gif">
          <a:extLst>
            <a:ext uri="{FF2B5EF4-FFF2-40B4-BE49-F238E27FC236}">
              <a16:creationId xmlns:a16="http://schemas.microsoft.com/office/drawing/2014/main" id="{33F34870-B61E-4FE1-B09E-801682D403EE}"/>
            </a:ext>
            <a:ext uri="{147F2762-F138-4A5C-976F-8EAC2B608ADB}">
              <a16:predDERef xmlns:a16="http://schemas.microsoft.com/office/drawing/2014/main" pred="{E2728CB0-6CFE-4F2C-B909-92178DCA3BB2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09" name="Imagen 6" descr="http://40.75.99.166/orfeo3/iconos/flechaasc.gif">
          <a:extLst>
            <a:ext uri="{FF2B5EF4-FFF2-40B4-BE49-F238E27FC236}">
              <a16:creationId xmlns:a16="http://schemas.microsoft.com/office/drawing/2014/main" id="{E7CC7607-C277-4510-84A3-9B96E1B42E76}"/>
            </a:ext>
            <a:ext uri="{147F2762-F138-4A5C-976F-8EAC2B608ADB}">
              <a16:predDERef xmlns:a16="http://schemas.microsoft.com/office/drawing/2014/main" pred="{33F34870-B61E-4FE1-B09E-801682D403EE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10" name="Imagen 5" descr="http://40.75.99.166/orfeo3/iconos/flechaasc.gif">
          <a:extLst>
            <a:ext uri="{FF2B5EF4-FFF2-40B4-BE49-F238E27FC236}">
              <a16:creationId xmlns:a16="http://schemas.microsoft.com/office/drawing/2014/main" id="{3E870C75-9DC3-4EFB-A28E-94D0BF02DD2B}"/>
            </a:ext>
            <a:ext uri="{147F2762-F138-4A5C-976F-8EAC2B608ADB}">
              <a16:predDERef xmlns:a16="http://schemas.microsoft.com/office/drawing/2014/main" pred="{E7CC7607-C277-4510-84A3-9B96E1B42E76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11" name="Imagen 6" descr="http://40.75.99.166/orfeo3/iconos/flechaasc.gif">
          <a:extLst>
            <a:ext uri="{FF2B5EF4-FFF2-40B4-BE49-F238E27FC236}">
              <a16:creationId xmlns:a16="http://schemas.microsoft.com/office/drawing/2014/main" id="{33C0E051-871B-4497-B311-945D83F81BAE}"/>
            </a:ext>
            <a:ext uri="{147F2762-F138-4A5C-976F-8EAC2B608ADB}">
              <a16:predDERef xmlns:a16="http://schemas.microsoft.com/office/drawing/2014/main" pred="{3E870C75-9DC3-4EFB-A28E-94D0BF02DD2B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12" name="Imagen 5" descr="http://40.75.99.166/orfeo3/iconos/flechaasc.gif">
          <a:extLst>
            <a:ext uri="{FF2B5EF4-FFF2-40B4-BE49-F238E27FC236}">
              <a16:creationId xmlns:a16="http://schemas.microsoft.com/office/drawing/2014/main" id="{0B841212-C602-4F73-8799-30DB4A5D4C34}"/>
            </a:ext>
            <a:ext uri="{147F2762-F138-4A5C-976F-8EAC2B608ADB}">
              <a16:predDERef xmlns:a16="http://schemas.microsoft.com/office/drawing/2014/main" pred="{33C0E051-871B-4497-B311-945D83F81BAE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13" name="Imagen 6" descr="http://40.75.99.166/orfeo3/iconos/flechaasc.gif">
          <a:extLst>
            <a:ext uri="{FF2B5EF4-FFF2-40B4-BE49-F238E27FC236}">
              <a16:creationId xmlns:a16="http://schemas.microsoft.com/office/drawing/2014/main" id="{BB12008D-8695-4266-B958-8B1851315CE3}"/>
            </a:ext>
            <a:ext uri="{147F2762-F138-4A5C-976F-8EAC2B608ADB}">
              <a16:predDERef xmlns:a16="http://schemas.microsoft.com/office/drawing/2014/main" pred="{0B841212-C602-4F73-8799-30DB4A5D4C34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14" name="Imagen 5" descr="http://40.75.99.166/orfeo3/iconos/flechaasc.gif">
          <a:extLst>
            <a:ext uri="{FF2B5EF4-FFF2-40B4-BE49-F238E27FC236}">
              <a16:creationId xmlns:a16="http://schemas.microsoft.com/office/drawing/2014/main" id="{2A9D18E9-82FA-4399-A128-E51EAD9B41C0}"/>
            </a:ext>
            <a:ext uri="{147F2762-F138-4A5C-976F-8EAC2B608ADB}">
              <a16:predDERef xmlns:a16="http://schemas.microsoft.com/office/drawing/2014/main" pred="{BB12008D-8695-4266-B958-8B1851315CE3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15" name="Imagen 6" descr="http://40.75.99.166/orfeo3/iconos/flechaasc.gif">
          <a:extLst>
            <a:ext uri="{FF2B5EF4-FFF2-40B4-BE49-F238E27FC236}">
              <a16:creationId xmlns:a16="http://schemas.microsoft.com/office/drawing/2014/main" id="{F9211CEB-873C-4251-9F11-B4C6AC756B09}"/>
            </a:ext>
            <a:ext uri="{147F2762-F138-4A5C-976F-8EAC2B608ADB}">
              <a16:predDERef xmlns:a16="http://schemas.microsoft.com/office/drawing/2014/main" pred="{2A9D18E9-82FA-4399-A128-E51EAD9B41C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16" name="Imagen 5" descr="http://40.75.99.166/orfeo3/iconos/flechaasc.gif">
          <a:extLst>
            <a:ext uri="{FF2B5EF4-FFF2-40B4-BE49-F238E27FC236}">
              <a16:creationId xmlns:a16="http://schemas.microsoft.com/office/drawing/2014/main" id="{552C9519-3B9A-4AC0-8CB0-3CE61C558AB7}"/>
            </a:ext>
            <a:ext uri="{147F2762-F138-4A5C-976F-8EAC2B608ADB}">
              <a16:predDERef xmlns:a16="http://schemas.microsoft.com/office/drawing/2014/main" pred="{F9211CEB-873C-4251-9F11-B4C6AC756B09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17" name="Imagen 6" descr="http://40.75.99.166/orfeo3/iconos/flechaasc.gif">
          <a:extLst>
            <a:ext uri="{FF2B5EF4-FFF2-40B4-BE49-F238E27FC236}">
              <a16:creationId xmlns:a16="http://schemas.microsoft.com/office/drawing/2014/main" id="{D36C3488-01B3-4927-AF35-75C7122DC03C}"/>
            </a:ext>
            <a:ext uri="{147F2762-F138-4A5C-976F-8EAC2B608ADB}">
              <a16:predDERef xmlns:a16="http://schemas.microsoft.com/office/drawing/2014/main" pred="{552C9519-3B9A-4AC0-8CB0-3CE61C558AB7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18" name="Imagen 5" descr="http://40.75.99.166/orfeo3/iconos/flechaasc.gif">
          <a:extLst>
            <a:ext uri="{FF2B5EF4-FFF2-40B4-BE49-F238E27FC236}">
              <a16:creationId xmlns:a16="http://schemas.microsoft.com/office/drawing/2014/main" id="{2423FF36-1A38-4B3F-A50F-5892DD8D69CF}"/>
            </a:ext>
            <a:ext uri="{147F2762-F138-4A5C-976F-8EAC2B608ADB}">
              <a16:predDERef xmlns:a16="http://schemas.microsoft.com/office/drawing/2014/main" pred="{D36C3488-01B3-4927-AF35-75C7122DC03C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19" name="Imagen 6" descr="http://40.75.99.166/orfeo3/iconos/flechaasc.gif">
          <a:extLst>
            <a:ext uri="{FF2B5EF4-FFF2-40B4-BE49-F238E27FC236}">
              <a16:creationId xmlns:a16="http://schemas.microsoft.com/office/drawing/2014/main" id="{C5D60CFC-8F59-4D31-A670-31BC75C0E3F1}"/>
            </a:ext>
            <a:ext uri="{147F2762-F138-4A5C-976F-8EAC2B608ADB}">
              <a16:predDERef xmlns:a16="http://schemas.microsoft.com/office/drawing/2014/main" pred="{2423FF36-1A38-4B3F-A50F-5892DD8D69CF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20" name="Imagen 5" descr="http://40.75.99.166/orfeo3/iconos/flechaasc.gif">
          <a:extLst>
            <a:ext uri="{FF2B5EF4-FFF2-40B4-BE49-F238E27FC236}">
              <a16:creationId xmlns:a16="http://schemas.microsoft.com/office/drawing/2014/main" id="{F02390C8-5EC4-489A-B2F2-606570C9B3AF}"/>
            </a:ext>
            <a:ext uri="{147F2762-F138-4A5C-976F-8EAC2B608ADB}">
              <a16:predDERef xmlns:a16="http://schemas.microsoft.com/office/drawing/2014/main" pred="{C5D60CFC-8F59-4D31-A670-31BC75C0E3F1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21" name="Imagen 6" descr="http://40.75.99.166/orfeo3/iconos/flechaasc.gif">
          <a:extLst>
            <a:ext uri="{FF2B5EF4-FFF2-40B4-BE49-F238E27FC236}">
              <a16:creationId xmlns:a16="http://schemas.microsoft.com/office/drawing/2014/main" id="{354DBC43-8E14-4D8A-A1E4-3A0D67B2F477}"/>
            </a:ext>
            <a:ext uri="{147F2762-F138-4A5C-976F-8EAC2B608ADB}">
              <a16:predDERef xmlns:a16="http://schemas.microsoft.com/office/drawing/2014/main" pred="{F02390C8-5EC4-489A-B2F2-606570C9B3AF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322" name="Imagen 2" descr="http://40.75.99.166/orfeo3/iconos/flechaasc.gif">
          <a:extLst>
            <a:ext uri="{FF2B5EF4-FFF2-40B4-BE49-F238E27FC236}">
              <a16:creationId xmlns:a16="http://schemas.microsoft.com/office/drawing/2014/main" id="{569D24E2-A004-40D2-B96C-D0FF2FA12DD1}"/>
            </a:ext>
            <a:ext uri="{147F2762-F138-4A5C-976F-8EAC2B608ADB}">
              <a16:predDERef xmlns:a16="http://schemas.microsoft.com/office/drawing/2014/main" pred="{354DBC43-8E14-4D8A-A1E4-3A0D67B2F477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23" name="Imagen 4" descr="http://40.75.99.166/orfeo3/iconos/flechaasc.gif">
          <a:extLst>
            <a:ext uri="{FF2B5EF4-FFF2-40B4-BE49-F238E27FC236}">
              <a16:creationId xmlns:a16="http://schemas.microsoft.com/office/drawing/2014/main" id="{8AA75A0A-68A1-4E4B-808B-B80825FABEDA}"/>
            </a:ext>
            <a:ext uri="{147F2762-F138-4A5C-976F-8EAC2B608ADB}">
              <a16:predDERef xmlns:a16="http://schemas.microsoft.com/office/drawing/2014/main" pred="{569D24E2-A004-40D2-B96C-D0FF2FA12DD1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324" name="Imagen 6" descr="http://40.75.99.166/orfeo3/iconos/flechaasc.gif">
          <a:extLst>
            <a:ext uri="{FF2B5EF4-FFF2-40B4-BE49-F238E27FC236}">
              <a16:creationId xmlns:a16="http://schemas.microsoft.com/office/drawing/2014/main" id="{A4521CB7-CF6B-4F4A-8EBE-CB7293CC87E3}"/>
            </a:ext>
            <a:ext uri="{147F2762-F138-4A5C-976F-8EAC2B608ADB}">
              <a16:predDERef xmlns:a16="http://schemas.microsoft.com/office/drawing/2014/main" pred="{8AA75A0A-68A1-4E4B-808B-B80825FABEDA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25" name="Imagen 8" descr="http://40.75.99.166/orfeo3/iconos/flechaasc.gif">
          <a:extLst>
            <a:ext uri="{FF2B5EF4-FFF2-40B4-BE49-F238E27FC236}">
              <a16:creationId xmlns:a16="http://schemas.microsoft.com/office/drawing/2014/main" id="{8824C57D-4616-4F08-9037-BF3E79AD1326}"/>
            </a:ext>
            <a:ext uri="{147F2762-F138-4A5C-976F-8EAC2B608ADB}">
              <a16:predDERef xmlns:a16="http://schemas.microsoft.com/office/drawing/2014/main" pred="{A4521CB7-CF6B-4F4A-8EBE-CB7293CC87E3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26" name="Imagen 4" descr="http://40.75.99.166/orfeo3/iconos/flechaasc.gif">
          <a:extLst>
            <a:ext uri="{FF2B5EF4-FFF2-40B4-BE49-F238E27FC236}">
              <a16:creationId xmlns:a16="http://schemas.microsoft.com/office/drawing/2014/main" id="{397D8637-4D4A-4E5E-8C9F-5807B3146019}"/>
            </a:ext>
            <a:ext uri="{147F2762-F138-4A5C-976F-8EAC2B608ADB}">
              <a16:predDERef xmlns:a16="http://schemas.microsoft.com/office/drawing/2014/main" pred="{8824C57D-4616-4F08-9037-BF3E79AD1326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327" name="Imagen 2" descr="http://40.75.99.166/orfeo3/iconos/flechaasc.gif">
          <a:extLst>
            <a:ext uri="{FF2B5EF4-FFF2-40B4-BE49-F238E27FC236}">
              <a16:creationId xmlns:a16="http://schemas.microsoft.com/office/drawing/2014/main" id="{A642822E-864F-4A51-B162-935ADD0365F8}"/>
            </a:ext>
            <a:ext uri="{147F2762-F138-4A5C-976F-8EAC2B608ADB}">
              <a16:predDERef xmlns:a16="http://schemas.microsoft.com/office/drawing/2014/main" pred="{397D8637-4D4A-4E5E-8C9F-5807B3146019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328" name="Imagen 12" descr="http://40.75.99.166/orfeo3/iconos/flechaasc.gif">
          <a:extLst>
            <a:ext uri="{FF2B5EF4-FFF2-40B4-BE49-F238E27FC236}">
              <a16:creationId xmlns:a16="http://schemas.microsoft.com/office/drawing/2014/main" id="{73FCAD83-BACB-4571-97E7-7C75A3E62C84}"/>
            </a:ext>
            <a:ext uri="{147F2762-F138-4A5C-976F-8EAC2B608ADB}">
              <a16:predDERef xmlns:a16="http://schemas.microsoft.com/office/drawing/2014/main" pred="{A642822E-864F-4A51-B162-935ADD0365F8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29" name="Imagen 14" descr="http://40.75.99.166/orfeo3/iconos/flechaasc.gif">
          <a:extLst>
            <a:ext uri="{FF2B5EF4-FFF2-40B4-BE49-F238E27FC236}">
              <a16:creationId xmlns:a16="http://schemas.microsoft.com/office/drawing/2014/main" id="{A2FEEBDD-6866-4348-AAE4-1E0FB224426E}"/>
            </a:ext>
            <a:ext uri="{147F2762-F138-4A5C-976F-8EAC2B608ADB}">
              <a16:predDERef xmlns:a16="http://schemas.microsoft.com/office/drawing/2014/main" pred="{73FCAD83-BACB-4571-97E7-7C75A3E62C84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30" name="Imagen 15" descr="http://40.75.99.166/orfeo3/iconos/flechaasc.gif">
          <a:extLst>
            <a:ext uri="{FF2B5EF4-FFF2-40B4-BE49-F238E27FC236}">
              <a16:creationId xmlns:a16="http://schemas.microsoft.com/office/drawing/2014/main" id="{F55F8D1C-3089-4E70-AFD2-FD33D502FA02}"/>
            </a:ext>
            <a:ext uri="{147F2762-F138-4A5C-976F-8EAC2B608ADB}">
              <a16:predDERef xmlns:a16="http://schemas.microsoft.com/office/drawing/2014/main" pred="{A2FEEBDD-6866-4348-AAE4-1E0FB224426E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31" name="Imagen 16" descr="http://40.75.99.166/orfeo3/iconos/flechaasc.gif">
          <a:extLst>
            <a:ext uri="{FF2B5EF4-FFF2-40B4-BE49-F238E27FC236}">
              <a16:creationId xmlns:a16="http://schemas.microsoft.com/office/drawing/2014/main" id="{53EC56A3-6409-4BE0-8A73-C97022AB429B}"/>
            </a:ext>
            <a:ext uri="{147F2762-F138-4A5C-976F-8EAC2B608ADB}">
              <a16:predDERef xmlns:a16="http://schemas.microsoft.com/office/drawing/2014/main" pred="{F55F8D1C-3089-4E70-AFD2-FD33D502FA02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32" name="Imagen 4" descr="http://40.75.99.166/orfeo3/iconos/flechaasc.gif">
          <a:extLst>
            <a:ext uri="{FF2B5EF4-FFF2-40B4-BE49-F238E27FC236}">
              <a16:creationId xmlns:a16="http://schemas.microsoft.com/office/drawing/2014/main" id="{91E6E359-1816-473D-94E3-FAABFA91ED49}"/>
            </a:ext>
            <a:ext uri="{147F2762-F138-4A5C-976F-8EAC2B608ADB}">
              <a16:predDERef xmlns:a16="http://schemas.microsoft.com/office/drawing/2014/main" pred="{53EC56A3-6409-4BE0-8A73-C97022AB429B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333" name="Imagen 2" descr="http://40.75.99.166/orfeo3/iconos/flechaasc.gif">
          <a:extLst>
            <a:ext uri="{FF2B5EF4-FFF2-40B4-BE49-F238E27FC236}">
              <a16:creationId xmlns:a16="http://schemas.microsoft.com/office/drawing/2014/main" id="{CA7B4D81-E62B-4553-AD4D-E92AD6D9310A}"/>
            </a:ext>
            <a:ext uri="{147F2762-F138-4A5C-976F-8EAC2B608ADB}">
              <a16:predDERef xmlns:a16="http://schemas.microsoft.com/office/drawing/2014/main" pred="{91E6E359-1816-473D-94E3-FAABFA91ED49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34" name="Imagen 5" descr="http://40.75.99.166/orfeo3/iconos/flechaasc.gif">
          <a:extLst>
            <a:ext uri="{FF2B5EF4-FFF2-40B4-BE49-F238E27FC236}">
              <a16:creationId xmlns:a16="http://schemas.microsoft.com/office/drawing/2014/main" id="{A7513869-37F6-4476-9758-1CB1AB2C1784}"/>
            </a:ext>
            <a:ext uri="{147F2762-F138-4A5C-976F-8EAC2B608ADB}">
              <a16:predDERef xmlns:a16="http://schemas.microsoft.com/office/drawing/2014/main" pred="{CA7B4D81-E62B-4553-AD4D-E92AD6D9310A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35" name="Imagen 6" descr="http://40.75.99.166/orfeo3/iconos/flechaasc.gif">
          <a:extLst>
            <a:ext uri="{FF2B5EF4-FFF2-40B4-BE49-F238E27FC236}">
              <a16:creationId xmlns:a16="http://schemas.microsoft.com/office/drawing/2014/main" id="{67FBA6E6-8FF8-4166-BD07-635B67040F69}"/>
            </a:ext>
            <a:ext uri="{147F2762-F138-4A5C-976F-8EAC2B608ADB}">
              <a16:predDERef xmlns:a16="http://schemas.microsoft.com/office/drawing/2014/main" pred="{A7513869-37F6-4476-9758-1CB1AB2C1784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36" name="Imagen 5" descr="http://40.75.99.166/orfeo3/iconos/flechaasc.gif">
          <a:extLst>
            <a:ext uri="{FF2B5EF4-FFF2-40B4-BE49-F238E27FC236}">
              <a16:creationId xmlns:a16="http://schemas.microsoft.com/office/drawing/2014/main" id="{377A23B6-B508-4CEE-93A7-6770B1D76A9D}"/>
            </a:ext>
            <a:ext uri="{147F2762-F138-4A5C-976F-8EAC2B608ADB}">
              <a16:predDERef xmlns:a16="http://schemas.microsoft.com/office/drawing/2014/main" pred="{67FBA6E6-8FF8-4166-BD07-635B67040F69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37" name="Imagen 6" descr="http://40.75.99.166/orfeo3/iconos/flechaasc.gif">
          <a:extLst>
            <a:ext uri="{FF2B5EF4-FFF2-40B4-BE49-F238E27FC236}">
              <a16:creationId xmlns:a16="http://schemas.microsoft.com/office/drawing/2014/main" id="{955695E6-A8E4-4876-9C57-F4622D0C5D5A}"/>
            </a:ext>
            <a:ext uri="{147F2762-F138-4A5C-976F-8EAC2B608ADB}">
              <a16:predDERef xmlns:a16="http://schemas.microsoft.com/office/drawing/2014/main" pred="{377A23B6-B508-4CEE-93A7-6770B1D76A9D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38" name="Imagen 5" descr="http://40.75.99.166/orfeo3/iconos/flechaasc.gif">
          <a:extLst>
            <a:ext uri="{FF2B5EF4-FFF2-40B4-BE49-F238E27FC236}">
              <a16:creationId xmlns:a16="http://schemas.microsoft.com/office/drawing/2014/main" id="{75CC22BB-768C-4DAF-833E-1C72F3C2BCE0}"/>
            </a:ext>
            <a:ext uri="{147F2762-F138-4A5C-976F-8EAC2B608ADB}">
              <a16:predDERef xmlns:a16="http://schemas.microsoft.com/office/drawing/2014/main" pred="{955695E6-A8E4-4876-9C57-F4622D0C5D5A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39" name="Imagen 6" descr="http://40.75.99.166/orfeo3/iconos/flechaasc.gif">
          <a:extLst>
            <a:ext uri="{FF2B5EF4-FFF2-40B4-BE49-F238E27FC236}">
              <a16:creationId xmlns:a16="http://schemas.microsoft.com/office/drawing/2014/main" id="{C66D314A-139B-49BA-B633-C7E60820AA08}"/>
            </a:ext>
            <a:ext uri="{147F2762-F138-4A5C-976F-8EAC2B608ADB}">
              <a16:predDERef xmlns:a16="http://schemas.microsoft.com/office/drawing/2014/main" pred="{75CC22BB-768C-4DAF-833E-1C72F3C2BCE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40" name="Imagen 5" descr="http://40.75.99.166/orfeo3/iconos/flechaasc.gif">
          <a:extLst>
            <a:ext uri="{FF2B5EF4-FFF2-40B4-BE49-F238E27FC236}">
              <a16:creationId xmlns:a16="http://schemas.microsoft.com/office/drawing/2014/main" id="{395AB04E-4684-4C58-94FC-A3A5607891C4}"/>
            </a:ext>
            <a:ext uri="{147F2762-F138-4A5C-976F-8EAC2B608ADB}">
              <a16:predDERef xmlns:a16="http://schemas.microsoft.com/office/drawing/2014/main" pred="{C66D314A-139B-49BA-B633-C7E60820AA08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41" name="Imagen 6" descr="http://40.75.99.166/orfeo3/iconos/flechaasc.gif">
          <a:extLst>
            <a:ext uri="{FF2B5EF4-FFF2-40B4-BE49-F238E27FC236}">
              <a16:creationId xmlns:a16="http://schemas.microsoft.com/office/drawing/2014/main" id="{3E9CFBD7-E8B8-474B-B48B-E14FBC6BCF23}"/>
            </a:ext>
            <a:ext uri="{147F2762-F138-4A5C-976F-8EAC2B608ADB}">
              <a16:predDERef xmlns:a16="http://schemas.microsoft.com/office/drawing/2014/main" pred="{395AB04E-4684-4C58-94FC-A3A5607891C4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42" name="Imagen 5" descr="http://40.75.99.166/orfeo3/iconos/flechaasc.gif">
          <a:extLst>
            <a:ext uri="{FF2B5EF4-FFF2-40B4-BE49-F238E27FC236}">
              <a16:creationId xmlns:a16="http://schemas.microsoft.com/office/drawing/2014/main" id="{9D85F209-16CB-474B-9963-B5110960810D}"/>
            </a:ext>
            <a:ext uri="{147F2762-F138-4A5C-976F-8EAC2B608ADB}">
              <a16:predDERef xmlns:a16="http://schemas.microsoft.com/office/drawing/2014/main" pred="{3E9CFBD7-E8B8-474B-B48B-E14FBC6BCF23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43" name="Imagen 6" descr="http://40.75.99.166/orfeo3/iconos/flechaasc.gif">
          <a:extLst>
            <a:ext uri="{FF2B5EF4-FFF2-40B4-BE49-F238E27FC236}">
              <a16:creationId xmlns:a16="http://schemas.microsoft.com/office/drawing/2014/main" id="{38368457-FF2E-4E13-B593-F4FD4C75292F}"/>
            </a:ext>
            <a:ext uri="{147F2762-F138-4A5C-976F-8EAC2B608ADB}">
              <a16:predDERef xmlns:a16="http://schemas.microsoft.com/office/drawing/2014/main" pred="{9D85F209-16CB-474B-9963-B5110960810D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44" name="Imagen 5" descr="http://40.75.99.166/orfeo3/iconos/flechaasc.gif">
          <a:extLst>
            <a:ext uri="{FF2B5EF4-FFF2-40B4-BE49-F238E27FC236}">
              <a16:creationId xmlns:a16="http://schemas.microsoft.com/office/drawing/2014/main" id="{C307D352-0A6D-49EB-8132-00BD157D7F71}"/>
            </a:ext>
            <a:ext uri="{147F2762-F138-4A5C-976F-8EAC2B608ADB}">
              <a16:predDERef xmlns:a16="http://schemas.microsoft.com/office/drawing/2014/main" pred="{38368457-FF2E-4E13-B593-F4FD4C75292F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45" name="Imagen 6" descr="http://40.75.99.166/orfeo3/iconos/flechaasc.gif">
          <a:extLst>
            <a:ext uri="{FF2B5EF4-FFF2-40B4-BE49-F238E27FC236}">
              <a16:creationId xmlns:a16="http://schemas.microsoft.com/office/drawing/2014/main" id="{137CC8CA-863A-40DD-BC90-0DCE95AA3941}"/>
            </a:ext>
            <a:ext uri="{147F2762-F138-4A5C-976F-8EAC2B608ADB}">
              <a16:predDERef xmlns:a16="http://schemas.microsoft.com/office/drawing/2014/main" pred="{C307D352-0A6D-49EB-8132-00BD157D7F71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46" name="Imagen 5" descr="http://40.75.99.166/orfeo3/iconos/flechaasc.gif">
          <a:extLst>
            <a:ext uri="{FF2B5EF4-FFF2-40B4-BE49-F238E27FC236}">
              <a16:creationId xmlns:a16="http://schemas.microsoft.com/office/drawing/2014/main" id="{CA95CF4F-8DE9-487B-BFEF-2DD376E0E1EE}"/>
            </a:ext>
            <a:ext uri="{147F2762-F138-4A5C-976F-8EAC2B608ADB}">
              <a16:predDERef xmlns:a16="http://schemas.microsoft.com/office/drawing/2014/main" pred="{137CC8CA-863A-40DD-BC90-0DCE95AA3941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47" name="Imagen 6" descr="http://40.75.99.166/orfeo3/iconos/flechaasc.gif">
          <a:extLst>
            <a:ext uri="{FF2B5EF4-FFF2-40B4-BE49-F238E27FC236}">
              <a16:creationId xmlns:a16="http://schemas.microsoft.com/office/drawing/2014/main" id="{F104CD76-C8D1-4057-AB24-7C8F48E851CF}"/>
            </a:ext>
            <a:ext uri="{147F2762-F138-4A5C-976F-8EAC2B608ADB}">
              <a16:predDERef xmlns:a16="http://schemas.microsoft.com/office/drawing/2014/main" pred="{CA95CF4F-8DE9-487B-BFEF-2DD376E0E1EE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48" name="Imagen 5" descr="http://40.75.99.166/orfeo3/iconos/flechaasc.gif">
          <a:extLst>
            <a:ext uri="{FF2B5EF4-FFF2-40B4-BE49-F238E27FC236}">
              <a16:creationId xmlns:a16="http://schemas.microsoft.com/office/drawing/2014/main" id="{02F3F39D-2E07-4533-9C36-CFD53BE3CADE}"/>
            </a:ext>
            <a:ext uri="{147F2762-F138-4A5C-976F-8EAC2B608ADB}">
              <a16:predDERef xmlns:a16="http://schemas.microsoft.com/office/drawing/2014/main" pred="{F104CD76-C8D1-4057-AB24-7C8F48E851CF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49" name="Imagen 6" descr="http://40.75.99.166/orfeo3/iconos/flechaasc.gif">
          <a:extLst>
            <a:ext uri="{FF2B5EF4-FFF2-40B4-BE49-F238E27FC236}">
              <a16:creationId xmlns:a16="http://schemas.microsoft.com/office/drawing/2014/main" id="{5188AAAC-8E2B-4831-B082-0BEFB3971628}"/>
            </a:ext>
            <a:ext uri="{147F2762-F138-4A5C-976F-8EAC2B608ADB}">
              <a16:predDERef xmlns:a16="http://schemas.microsoft.com/office/drawing/2014/main" pred="{02F3F39D-2E07-4533-9C36-CFD53BE3CADE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50" name="Imagen 5" descr="http://40.75.99.166/orfeo3/iconos/flechaasc.gif">
          <a:extLst>
            <a:ext uri="{FF2B5EF4-FFF2-40B4-BE49-F238E27FC236}">
              <a16:creationId xmlns:a16="http://schemas.microsoft.com/office/drawing/2014/main" id="{785192BC-DE5B-4546-B803-BAA3ED58C754}"/>
            </a:ext>
            <a:ext uri="{147F2762-F138-4A5C-976F-8EAC2B608ADB}">
              <a16:predDERef xmlns:a16="http://schemas.microsoft.com/office/drawing/2014/main" pred="{5188AAAC-8E2B-4831-B082-0BEFB3971628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51" name="Imagen 6" descr="http://40.75.99.166/orfeo3/iconos/flechaasc.gif">
          <a:extLst>
            <a:ext uri="{FF2B5EF4-FFF2-40B4-BE49-F238E27FC236}">
              <a16:creationId xmlns:a16="http://schemas.microsoft.com/office/drawing/2014/main" id="{31B16E01-1CAA-41B0-84A0-7D5F6324A930}"/>
            </a:ext>
            <a:ext uri="{147F2762-F138-4A5C-976F-8EAC2B608ADB}">
              <a16:predDERef xmlns:a16="http://schemas.microsoft.com/office/drawing/2014/main" pred="{785192BC-DE5B-4546-B803-BAA3ED58C754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52" name="Imagen 5" descr="http://40.75.99.166/orfeo3/iconos/flechaasc.gif">
          <a:extLst>
            <a:ext uri="{FF2B5EF4-FFF2-40B4-BE49-F238E27FC236}">
              <a16:creationId xmlns:a16="http://schemas.microsoft.com/office/drawing/2014/main" id="{AE955232-AB37-48E1-B966-D657D0A41CEC}"/>
            </a:ext>
            <a:ext uri="{147F2762-F138-4A5C-976F-8EAC2B608ADB}">
              <a16:predDERef xmlns:a16="http://schemas.microsoft.com/office/drawing/2014/main" pred="{31B16E01-1CAA-41B0-84A0-7D5F6324A93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53" name="Imagen 6" descr="http://40.75.99.166/orfeo3/iconos/flechaasc.gif">
          <a:extLst>
            <a:ext uri="{FF2B5EF4-FFF2-40B4-BE49-F238E27FC236}">
              <a16:creationId xmlns:a16="http://schemas.microsoft.com/office/drawing/2014/main" id="{3B5018DA-3826-4DAF-AEDF-9E686E9ACA27}"/>
            </a:ext>
            <a:ext uri="{147F2762-F138-4A5C-976F-8EAC2B608ADB}">
              <a16:predDERef xmlns:a16="http://schemas.microsoft.com/office/drawing/2014/main" pred="{AE955232-AB37-48E1-B966-D657D0A41CEC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54" name="Imagen 5" descr="http://40.75.99.166/orfeo3/iconos/flechaasc.gif">
          <a:extLst>
            <a:ext uri="{FF2B5EF4-FFF2-40B4-BE49-F238E27FC236}">
              <a16:creationId xmlns:a16="http://schemas.microsoft.com/office/drawing/2014/main" id="{CC83EB9A-47B9-4F5A-B705-9B328B4659BE}"/>
            </a:ext>
            <a:ext uri="{147F2762-F138-4A5C-976F-8EAC2B608ADB}">
              <a16:predDERef xmlns:a16="http://schemas.microsoft.com/office/drawing/2014/main" pred="{3B5018DA-3826-4DAF-AEDF-9E686E9ACA27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55" name="Imagen 6" descr="http://40.75.99.166/orfeo3/iconos/flechaasc.gif">
          <a:extLst>
            <a:ext uri="{FF2B5EF4-FFF2-40B4-BE49-F238E27FC236}">
              <a16:creationId xmlns:a16="http://schemas.microsoft.com/office/drawing/2014/main" id="{DA34D1E8-A871-4C82-BF34-2D23EC9A7B8B}"/>
            </a:ext>
            <a:ext uri="{147F2762-F138-4A5C-976F-8EAC2B608ADB}">
              <a16:predDERef xmlns:a16="http://schemas.microsoft.com/office/drawing/2014/main" pred="{CC83EB9A-47B9-4F5A-B705-9B328B4659BE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56" name="Imagen 5" descr="http://40.75.99.166/orfeo3/iconos/flechaasc.gif">
          <a:extLst>
            <a:ext uri="{FF2B5EF4-FFF2-40B4-BE49-F238E27FC236}">
              <a16:creationId xmlns:a16="http://schemas.microsoft.com/office/drawing/2014/main" id="{B503C166-854B-482E-BA71-F31A9928053B}"/>
            </a:ext>
            <a:ext uri="{147F2762-F138-4A5C-976F-8EAC2B608ADB}">
              <a16:predDERef xmlns:a16="http://schemas.microsoft.com/office/drawing/2014/main" pred="{DA34D1E8-A871-4C82-BF34-2D23EC9A7B8B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57" name="Imagen 6" descr="http://40.75.99.166/orfeo3/iconos/flechaasc.gif">
          <a:extLst>
            <a:ext uri="{FF2B5EF4-FFF2-40B4-BE49-F238E27FC236}">
              <a16:creationId xmlns:a16="http://schemas.microsoft.com/office/drawing/2014/main" id="{BEF5BAEB-8D95-4C07-BDC4-510A04A0C9B6}"/>
            </a:ext>
            <a:ext uri="{147F2762-F138-4A5C-976F-8EAC2B608ADB}">
              <a16:predDERef xmlns:a16="http://schemas.microsoft.com/office/drawing/2014/main" pred="{B503C166-854B-482E-BA71-F31A9928053B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58" name="Imagen 5" descr="http://40.75.99.166/orfeo3/iconos/flechaasc.gif">
          <a:extLst>
            <a:ext uri="{FF2B5EF4-FFF2-40B4-BE49-F238E27FC236}">
              <a16:creationId xmlns:a16="http://schemas.microsoft.com/office/drawing/2014/main" id="{D614DC7D-34F0-4E6F-89EE-E214E7C4A2A4}"/>
            </a:ext>
            <a:ext uri="{147F2762-F138-4A5C-976F-8EAC2B608ADB}">
              <a16:predDERef xmlns:a16="http://schemas.microsoft.com/office/drawing/2014/main" pred="{BEF5BAEB-8D95-4C07-BDC4-510A04A0C9B6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59" name="Imagen 6" descr="http://40.75.99.166/orfeo3/iconos/flechaasc.gif">
          <a:extLst>
            <a:ext uri="{FF2B5EF4-FFF2-40B4-BE49-F238E27FC236}">
              <a16:creationId xmlns:a16="http://schemas.microsoft.com/office/drawing/2014/main" id="{A8992CED-0815-4FD1-AB80-157A599DEC2C}"/>
            </a:ext>
            <a:ext uri="{147F2762-F138-4A5C-976F-8EAC2B608ADB}">
              <a16:predDERef xmlns:a16="http://schemas.microsoft.com/office/drawing/2014/main" pred="{D614DC7D-34F0-4E6F-89EE-E214E7C4A2A4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60" name="Imagen 5" descr="http://40.75.99.166/orfeo3/iconos/flechaasc.gif">
          <a:extLst>
            <a:ext uri="{FF2B5EF4-FFF2-40B4-BE49-F238E27FC236}">
              <a16:creationId xmlns:a16="http://schemas.microsoft.com/office/drawing/2014/main" id="{501E4316-C995-4E99-ABC6-D1DC1CEAB310}"/>
            </a:ext>
            <a:ext uri="{147F2762-F138-4A5C-976F-8EAC2B608ADB}">
              <a16:predDERef xmlns:a16="http://schemas.microsoft.com/office/drawing/2014/main" pred="{A8992CED-0815-4FD1-AB80-157A599DEC2C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61" name="Imagen 6" descr="http://40.75.99.166/orfeo3/iconos/flechaasc.gif">
          <a:extLst>
            <a:ext uri="{FF2B5EF4-FFF2-40B4-BE49-F238E27FC236}">
              <a16:creationId xmlns:a16="http://schemas.microsoft.com/office/drawing/2014/main" id="{5BD59CBB-8B1E-4DE3-9B26-149C75DA7551}"/>
            </a:ext>
            <a:ext uri="{147F2762-F138-4A5C-976F-8EAC2B608ADB}">
              <a16:predDERef xmlns:a16="http://schemas.microsoft.com/office/drawing/2014/main" pred="{501E4316-C995-4E99-ABC6-D1DC1CEAB31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62" name="Imagen 5" descr="http://40.75.99.166/orfeo3/iconos/flechaasc.gif">
          <a:extLst>
            <a:ext uri="{FF2B5EF4-FFF2-40B4-BE49-F238E27FC236}">
              <a16:creationId xmlns:a16="http://schemas.microsoft.com/office/drawing/2014/main" id="{8107BAC0-87DE-4095-B33C-7ABA46F4BCC4}"/>
            </a:ext>
            <a:ext uri="{147F2762-F138-4A5C-976F-8EAC2B608ADB}">
              <a16:predDERef xmlns:a16="http://schemas.microsoft.com/office/drawing/2014/main" pred="{5BD59CBB-8B1E-4DE3-9B26-149C75DA7551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63" name="Imagen 6" descr="http://40.75.99.166/orfeo3/iconos/flechaasc.gif">
          <a:extLst>
            <a:ext uri="{FF2B5EF4-FFF2-40B4-BE49-F238E27FC236}">
              <a16:creationId xmlns:a16="http://schemas.microsoft.com/office/drawing/2014/main" id="{D78A6B54-0F12-4483-87F0-D20020CF155B}"/>
            </a:ext>
            <a:ext uri="{147F2762-F138-4A5C-976F-8EAC2B608ADB}">
              <a16:predDERef xmlns:a16="http://schemas.microsoft.com/office/drawing/2014/main" pred="{8107BAC0-87DE-4095-B33C-7ABA46F4BCC4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64" name="Imagen 5" descr="http://40.75.99.166/orfeo3/iconos/flechaasc.gif">
          <a:extLst>
            <a:ext uri="{FF2B5EF4-FFF2-40B4-BE49-F238E27FC236}">
              <a16:creationId xmlns:a16="http://schemas.microsoft.com/office/drawing/2014/main" id="{9D6F268A-A3EF-4F4D-9E6B-FE00D91558F8}"/>
            </a:ext>
            <a:ext uri="{147F2762-F138-4A5C-976F-8EAC2B608ADB}">
              <a16:predDERef xmlns:a16="http://schemas.microsoft.com/office/drawing/2014/main" pred="{D78A6B54-0F12-4483-87F0-D20020CF155B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65" name="Imagen 6" descr="http://40.75.99.166/orfeo3/iconos/flechaasc.gif">
          <a:extLst>
            <a:ext uri="{FF2B5EF4-FFF2-40B4-BE49-F238E27FC236}">
              <a16:creationId xmlns:a16="http://schemas.microsoft.com/office/drawing/2014/main" id="{265E89FA-5673-467B-A50F-48767C5D51A0}"/>
            </a:ext>
            <a:ext uri="{147F2762-F138-4A5C-976F-8EAC2B608ADB}">
              <a16:predDERef xmlns:a16="http://schemas.microsoft.com/office/drawing/2014/main" pred="{9D6F268A-A3EF-4F4D-9E6B-FE00D91558F8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66" name="Imagen 5" descr="http://40.75.99.166/orfeo3/iconos/flechaasc.gif">
          <a:extLst>
            <a:ext uri="{FF2B5EF4-FFF2-40B4-BE49-F238E27FC236}">
              <a16:creationId xmlns:a16="http://schemas.microsoft.com/office/drawing/2014/main" id="{10882B1E-F6E0-498F-813C-6D2093516801}"/>
            </a:ext>
            <a:ext uri="{147F2762-F138-4A5C-976F-8EAC2B608ADB}">
              <a16:predDERef xmlns:a16="http://schemas.microsoft.com/office/drawing/2014/main" pred="{265E89FA-5673-467B-A50F-48767C5D51A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67" name="Imagen 6" descr="http://40.75.99.166/orfeo3/iconos/flechaasc.gif">
          <a:extLst>
            <a:ext uri="{FF2B5EF4-FFF2-40B4-BE49-F238E27FC236}">
              <a16:creationId xmlns:a16="http://schemas.microsoft.com/office/drawing/2014/main" id="{32B37357-D0FB-4032-8113-07BCD7292FD1}"/>
            </a:ext>
            <a:ext uri="{147F2762-F138-4A5C-976F-8EAC2B608ADB}">
              <a16:predDERef xmlns:a16="http://schemas.microsoft.com/office/drawing/2014/main" pred="{10882B1E-F6E0-498F-813C-6D2093516801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68" name="Imagen 5" descr="http://40.75.99.166/orfeo3/iconos/flechaasc.gif">
          <a:extLst>
            <a:ext uri="{FF2B5EF4-FFF2-40B4-BE49-F238E27FC236}">
              <a16:creationId xmlns:a16="http://schemas.microsoft.com/office/drawing/2014/main" id="{EA31827D-7676-4ECE-9A0E-3922A3623BD9}"/>
            </a:ext>
            <a:ext uri="{147F2762-F138-4A5C-976F-8EAC2B608ADB}">
              <a16:predDERef xmlns:a16="http://schemas.microsoft.com/office/drawing/2014/main" pred="{32B37357-D0FB-4032-8113-07BCD7292FD1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69" name="Imagen 6" descr="http://40.75.99.166/orfeo3/iconos/flechaasc.gif">
          <a:extLst>
            <a:ext uri="{FF2B5EF4-FFF2-40B4-BE49-F238E27FC236}">
              <a16:creationId xmlns:a16="http://schemas.microsoft.com/office/drawing/2014/main" id="{AF98BFC4-B681-4154-8668-BC8CC5FBCE1E}"/>
            </a:ext>
            <a:ext uri="{147F2762-F138-4A5C-976F-8EAC2B608ADB}">
              <a16:predDERef xmlns:a16="http://schemas.microsoft.com/office/drawing/2014/main" pred="{EA31827D-7676-4ECE-9A0E-3922A3623BD9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70" name="Imagen 5" descr="http://40.75.99.166/orfeo3/iconos/flechaasc.gif">
          <a:extLst>
            <a:ext uri="{FF2B5EF4-FFF2-40B4-BE49-F238E27FC236}">
              <a16:creationId xmlns:a16="http://schemas.microsoft.com/office/drawing/2014/main" id="{AF2B8CBE-1727-4725-83D7-119C356C60C6}"/>
            </a:ext>
            <a:ext uri="{147F2762-F138-4A5C-976F-8EAC2B608ADB}">
              <a16:predDERef xmlns:a16="http://schemas.microsoft.com/office/drawing/2014/main" pred="{AF98BFC4-B681-4154-8668-BC8CC5FBCE1E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71" name="Imagen 6" descr="http://40.75.99.166/orfeo3/iconos/flechaasc.gif">
          <a:extLst>
            <a:ext uri="{FF2B5EF4-FFF2-40B4-BE49-F238E27FC236}">
              <a16:creationId xmlns:a16="http://schemas.microsoft.com/office/drawing/2014/main" id="{680B939C-8F6A-4BE5-8015-CBA5C6649519}"/>
            </a:ext>
            <a:ext uri="{147F2762-F138-4A5C-976F-8EAC2B608ADB}">
              <a16:predDERef xmlns:a16="http://schemas.microsoft.com/office/drawing/2014/main" pred="{AF2B8CBE-1727-4725-83D7-119C356C60C6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372" name="Imagen 2" descr="http://40.75.99.166/orfeo3/iconos/flechaasc.gif">
          <a:extLst>
            <a:ext uri="{FF2B5EF4-FFF2-40B4-BE49-F238E27FC236}">
              <a16:creationId xmlns:a16="http://schemas.microsoft.com/office/drawing/2014/main" id="{4771E6D7-F249-4D5C-833B-AAD1192DE294}"/>
            </a:ext>
            <a:ext uri="{147F2762-F138-4A5C-976F-8EAC2B608ADB}">
              <a16:predDERef xmlns:a16="http://schemas.microsoft.com/office/drawing/2014/main" pred="{680B939C-8F6A-4BE5-8015-CBA5C6649519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73" name="Imagen 4" descr="http://40.75.99.166/orfeo3/iconos/flechaasc.gif">
          <a:extLst>
            <a:ext uri="{FF2B5EF4-FFF2-40B4-BE49-F238E27FC236}">
              <a16:creationId xmlns:a16="http://schemas.microsoft.com/office/drawing/2014/main" id="{986B3D6C-A664-457C-AB89-6A5C805C2C45}"/>
            </a:ext>
            <a:ext uri="{147F2762-F138-4A5C-976F-8EAC2B608ADB}">
              <a16:predDERef xmlns:a16="http://schemas.microsoft.com/office/drawing/2014/main" pred="{4771E6D7-F249-4D5C-833B-AAD1192DE294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374" name="Imagen 6" descr="http://40.75.99.166/orfeo3/iconos/flechaasc.gif">
          <a:extLst>
            <a:ext uri="{FF2B5EF4-FFF2-40B4-BE49-F238E27FC236}">
              <a16:creationId xmlns:a16="http://schemas.microsoft.com/office/drawing/2014/main" id="{F0EC12EA-FA6D-4449-B92D-F66358C23699}"/>
            </a:ext>
            <a:ext uri="{147F2762-F138-4A5C-976F-8EAC2B608ADB}">
              <a16:predDERef xmlns:a16="http://schemas.microsoft.com/office/drawing/2014/main" pred="{986B3D6C-A664-457C-AB89-6A5C805C2C45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75" name="Imagen 8" descr="http://40.75.99.166/orfeo3/iconos/flechaasc.gif">
          <a:extLst>
            <a:ext uri="{FF2B5EF4-FFF2-40B4-BE49-F238E27FC236}">
              <a16:creationId xmlns:a16="http://schemas.microsoft.com/office/drawing/2014/main" id="{6D67A187-C92E-404E-B789-578BC39A758E}"/>
            </a:ext>
            <a:ext uri="{147F2762-F138-4A5C-976F-8EAC2B608ADB}">
              <a16:predDERef xmlns:a16="http://schemas.microsoft.com/office/drawing/2014/main" pred="{F0EC12EA-FA6D-4449-B92D-F66358C23699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76" name="Imagen 4" descr="http://40.75.99.166/orfeo3/iconos/flechaasc.gif">
          <a:extLst>
            <a:ext uri="{FF2B5EF4-FFF2-40B4-BE49-F238E27FC236}">
              <a16:creationId xmlns:a16="http://schemas.microsoft.com/office/drawing/2014/main" id="{B51B5D7F-7A85-49AC-9F04-BCBA75002449}"/>
            </a:ext>
            <a:ext uri="{147F2762-F138-4A5C-976F-8EAC2B608ADB}">
              <a16:predDERef xmlns:a16="http://schemas.microsoft.com/office/drawing/2014/main" pred="{6D67A187-C92E-404E-B789-578BC39A758E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377" name="Imagen 2" descr="http://40.75.99.166/orfeo3/iconos/flechaasc.gif">
          <a:extLst>
            <a:ext uri="{FF2B5EF4-FFF2-40B4-BE49-F238E27FC236}">
              <a16:creationId xmlns:a16="http://schemas.microsoft.com/office/drawing/2014/main" id="{18B2AA58-1B38-4D73-BA99-59DDDC8251AB}"/>
            </a:ext>
            <a:ext uri="{147F2762-F138-4A5C-976F-8EAC2B608ADB}">
              <a16:predDERef xmlns:a16="http://schemas.microsoft.com/office/drawing/2014/main" pred="{B51B5D7F-7A85-49AC-9F04-BCBA75002449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378" name="Imagen 12" descr="http://40.75.99.166/orfeo3/iconos/flechaasc.gif">
          <a:extLst>
            <a:ext uri="{FF2B5EF4-FFF2-40B4-BE49-F238E27FC236}">
              <a16:creationId xmlns:a16="http://schemas.microsoft.com/office/drawing/2014/main" id="{3F6F56EA-BF52-4A6F-BFE6-1024E1DBE0AF}"/>
            </a:ext>
            <a:ext uri="{147F2762-F138-4A5C-976F-8EAC2B608ADB}">
              <a16:predDERef xmlns:a16="http://schemas.microsoft.com/office/drawing/2014/main" pred="{18B2AA58-1B38-4D73-BA99-59DDDC8251AB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79" name="Imagen 14" descr="http://40.75.99.166/orfeo3/iconos/flechaasc.gif">
          <a:extLst>
            <a:ext uri="{FF2B5EF4-FFF2-40B4-BE49-F238E27FC236}">
              <a16:creationId xmlns:a16="http://schemas.microsoft.com/office/drawing/2014/main" id="{DE92A78E-6394-44D3-BB50-74C5F93BB300}"/>
            </a:ext>
            <a:ext uri="{147F2762-F138-4A5C-976F-8EAC2B608ADB}">
              <a16:predDERef xmlns:a16="http://schemas.microsoft.com/office/drawing/2014/main" pred="{3F6F56EA-BF52-4A6F-BFE6-1024E1DBE0AF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80" name="Imagen 15" descr="http://40.75.99.166/orfeo3/iconos/flechaasc.gif">
          <a:extLst>
            <a:ext uri="{FF2B5EF4-FFF2-40B4-BE49-F238E27FC236}">
              <a16:creationId xmlns:a16="http://schemas.microsoft.com/office/drawing/2014/main" id="{7EF5059B-8040-4A5E-ADE7-FC51F1BE3B7A}"/>
            </a:ext>
            <a:ext uri="{147F2762-F138-4A5C-976F-8EAC2B608ADB}">
              <a16:predDERef xmlns:a16="http://schemas.microsoft.com/office/drawing/2014/main" pred="{DE92A78E-6394-44D3-BB50-74C5F93BB3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81" name="Imagen 16" descr="http://40.75.99.166/orfeo3/iconos/flechaasc.gif">
          <a:extLst>
            <a:ext uri="{FF2B5EF4-FFF2-40B4-BE49-F238E27FC236}">
              <a16:creationId xmlns:a16="http://schemas.microsoft.com/office/drawing/2014/main" id="{6D08C2ED-81A7-4E8A-9D54-372C7BED709E}"/>
            </a:ext>
            <a:ext uri="{147F2762-F138-4A5C-976F-8EAC2B608ADB}">
              <a16:predDERef xmlns:a16="http://schemas.microsoft.com/office/drawing/2014/main" pred="{7EF5059B-8040-4A5E-ADE7-FC51F1BE3B7A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82" name="Imagen 4" descr="http://40.75.99.166/orfeo3/iconos/flechaasc.gif">
          <a:extLst>
            <a:ext uri="{FF2B5EF4-FFF2-40B4-BE49-F238E27FC236}">
              <a16:creationId xmlns:a16="http://schemas.microsoft.com/office/drawing/2014/main" id="{B8F63963-F56A-4CFF-BE1D-D5AC130BD4A8}"/>
            </a:ext>
            <a:ext uri="{147F2762-F138-4A5C-976F-8EAC2B608ADB}">
              <a16:predDERef xmlns:a16="http://schemas.microsoft.com/office/drawing/2014/main" pred="{6D08C2ED-81A7-4E8A-9D54-372C7BED709E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383" name="Imagen 2" descr="http://40.75.99.166/orfeo3/iconos/flechaasc.gif">
          <a:extLst>
            <a:ext uri="{FF2B5EF4-FFF2-40B4-BE49-F238E27FC236}">
              <a16:creationId xmlns:a16="http://schemas.microsoft.com/office/drawing/2014/main" id="{A4532DF9-8D56-4D21-BDAA-78225D1D9685}"/>
            </a:ext>
            <a:ext uri="{147F2762-F138-4A5C-976F-8EAC2B608ADB}">
              <a16:predDERef xmlns:a16="http://schemas.microsoft.com/office/drawing/2014/main" pred="{B8F63963-F56A-4CFF-BE1D-D5AC130BD4A8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84" name="Imagen 5" descr="http://40.75.99.166/orfeo3/iconos/flechaasc.gif">
          <a:extLst>
            <a:ext uri="{FF2B5EF4-FFF2-40B4-BE49-F238E27FC236}">
              <a16:creationId xmlns:a16="http://schemas.microsoft.com/office/drawing/2014/main" id="{DC9E5001-67F5-4423-BB5B-DC942AC6218C}"/>
            </a:ext>
            <a:ext uri="{147F2762-F138-4A5C-976F-8EAC2B608ADB}">
              <a16:predDERef xmlns:a16="http://schemas.microsoft.com/office/drawing/2014/main" pred="{A4532DF9-8D56-4D21-BDAA-78225D1D9685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85" name="Imagen 6" descr="http://40.75.99.166/orfeo3/iconos/flechaasc.gif">
          <a:extLst>
            <a:ext uri="{FF2B5EF4-FFF2-40B4-BE49-F238E27FC236}">
              <a16:creationId xmlns:a16="http://schemas.microsoft.com/office/drawing/2014/main" id="{C8C51248-4313-4BC6-8437-F99328450052}"/>
            </a:ext>
            <a:ext uri="{147F2762-F138-4A5C-976F-8EAC2B608ADB}">
              <a16:predDERef xmlns:a16="http://schemas.microsoft.com/office/drawing/2014/main" pred="{DC9E5001-67F5-4423-BB5B-DC942AC6218C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86" name="Imagen 5" descr="http://40.75.99.166/orfeo3/iconos/flechaasc.gif">
          <a:extLst>
            <a:ext uri="{FF2B5EF4-FFF2-40B4-BE49-F238E27FC236}">
              <a16:creationId xmlns:a16="http://schemas.microsoft.com/office/drawing/2014/main" id="{FBBF6466-1B60-4C66-8F15-AD2EBA40FFB9}"/>
            </a:ext>
            <a:ext uri="{147F2762-F138-4A5C-976F-8EAC2B608ADB}">
              <a16:predDERef xmlns:a16="http://schemas.microsoft.com/office/drawing/2014/main" pred="{C8C51248-4313-4BC6-8437-F99328450052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87" name="Imagen 6" descr="http://40.75.99.166/orfeo3/iconos/flechaasc.gif">
          <a:extLst>
            <a:ext uri="{FF2B5EF4-FFF2-40B4-BE49-F238E27FC236}">
              <a16:creationId xmlns:a16="http://schemas.microsoft.com/office/drawing/2014/main" id="{7B956B3E-113C-4661-8A3E-8AF1B53B1AD0}"/>
            </a:ext>
            <a:ext uri="{147F2762-F138-4A5C-976F-8EAC2B608ADB}">
              <a16:predDERef xmlns:a16="http://schemas.microsoft.com/office/drawing/2014/main" pred="{FBBF6466-1B60-4C66-8F15-AD2EBA40FFB9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88" name="Imagen 5" descr="http://40.75.99.166/orfeo3/iconos/flechaasc.gif">
          <a:extLst>
            <a:ext uri="{FF2B5EF4-FFF2-40B4-BE49-F238E27FC236}">
              <a16:creationId xmlns:a16="http://schemas.microsoft.com/office/drawing/2014/main" id="{81093BED-3E27-4092-8D80-562DFC4E2F81}"/>
            </a:ext>
            <a:ext uri="{147F2762-F138-4A5C-976F-8EAC2B608ADB}">
              <a16:predDERef xmlns:a16="http://schemas.microsoft.com/office/drawing/2014/main" pred="{7B956B3E-113C-4661-8A3E-8AF1B53B1AD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89" name="Imagen 6" descr="http://40.75.99.166/orfeo3/iconos/flechaasc.gif">
          <a:extLst>
            <a:ext uri="{FF2B5EF4-FFF2-40B4-BE49-F238E27FC236}">
              <a16:creationId xmlns:a16="http://schemas.microsoft.com/office/drawing/2014/main" id="{A30E1003-87BE-4078-B1AE-57CE2EB22AC7}"/>
            </a:ext>
            <a:ext uri="{147F2762-F138-4A5C-976F-8EAC2B608ADB}">
              <a16:predDERef xmlns:a16="http://schemas.microsoft.com/office/drawing/2014/main" pred="{81093BED-3E27-4092-8D80-562DFC4E2F81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90" name="Imagen 5" descr="http://40.75.99.166/orfeo3/iconos/flechaasc.gif">
          <a:extLst>
            <a:ext uri="{FF2B5EF4-FFF2-40B4-BE49-F238E27FC236}">
              <a16:creationId xmlns:a16="http://schemas.microsoft.com/office/drawing/2014/main" id="{7B30868A-475D-4F2F-B17E-D31F97AA8DD4}"/>
            </a:ext>
            <a:ext uri="{147F2762-F138-4A5C-976F-8EAC2B608ADB}">
              <a16:predDERef xmlns:a16="http://schemas.microsoft.com/office/drawing/2014/main" pred="{A30E1003-87BE-4078-B1AE-57CE2EB22AC7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91" name="Imagen 6" descr="http://40.75.99.166/orfeo3/iconos/flechaasc.gif">
          <a:extLst>
            <a:ext uri="{FF2B5EF4-FFF2-40B4-BE49-F238E27FC236}">
              <a16:creationId xmlns:a16="http://schemas.microsoft.com/office/drawing/2014/main" id="{9ABA6224-54AA-4E31-AC1F-75A8ACF210D4}"/>
            </a:ext>
            <a:ext uri="{147F2762-F138-4A5C-976F-8EAC2B608ADB}">
              <a16:predDERef xmlns:a16="http://schemas.microsoft.com/office/drawing/2014/main" pred="{7B30868A-475D-4F2F-B17E-D31F97AA8DD4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92" name="Imagen 5" descr="http://40.75.99.166/orfeo3/iconos/flechaasc.gif">
          <a:extLst>
            <a:ext uri="{FF2B5EF4-FFF2-40B4-BE49-F238E27FC236}">
              <a16:creationId xmlns:a16="http://schemas.microsoft.com/office/drawing/2014/main" id="{E12CC6BB-2E98-4676-879B-1DA4A2D80E18}"/>
            </a:ext>
            <a:ext uri="{147F2762-F138-4A5C-976F-8EAC2B608ADB}">
              <a16:predDERef xmlns:a16="http://schemas.microsoft.com/office/drawing/2014/main" pred="{9ABA6224-54AA-4E31-AC1F-75A8ACF210D4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93" name="Imagen 6" descr="http://40.75.99.166/orfeo3/iconos/flechaasc.gif">
          <a:extLst>
            <a:ext uri="{FF2B5EF4-FFF2-40B4-BE49-F238E27FC236}">
              <a16:creationId xmlns:a16="http://schemas.microsoft.com/office/drawing/2014/main" id="{06923C64-B184-439D-9214-517E87D0D625}"/>
            </a:ext>
            <a:ext uri="{147F2762-F138-4A5C-976F-8EAC2B608ADB}">
              <a16:predDERef xmlns:a16="http://schemas.microsoft.com/office/drawing/2014/main" pred="{E12CC6BB-2E98-4676-879B-1DA4A2D80E18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94" name="Imagen 5" descr="http://40.75.99.166/orfeo3/iconos/flechaasc.gif">
          <a:extLst>
            <a:ext uri="{FF2B5EF4-FFF2-40B4-BE49-F238E27FC236}">
              <a16:creationId xmlns:a16="http://schemas.microsoft.com/office/drawing/2014/main" id="{B709FA9C-04DC-48CA-9352-7D5C10821227}"/>
            </a:ext>
            <a:ext uri="{147F2762-F138-4A5C-976F-8EAC2B608ADB}">
              <a16:predDERef xmlns:a16="http://schemas.microsoft.com/office/drawing/2014/main" pred="{06923C64-B184-439D-9214-517E87D0D625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95" name="Imagen 6" descr="http://40.75.99.166/orfeo3/iconos/flechaasc.gif">
          <a:extLst>
            <a:ext uri="{FF2B5EF4-FFF2-40B4-BE49-F238E27FC236}">
              <a16:creationId xmlns:a16="http://schemas.microsoft.com/office/drawing/2014/main" id="{8733E3AE-644C-418E-9510-3A4D81154203}"/>
            </a:ext>
            <a:ext uri="{147F2762-F138-4A5C-976F-8EAC2B608ADB}">
              <a16:predDERef xmlns:a16="http://schemas.microsoft.com/office/drawing/2014/main" pred="{B709FA9C-04DC-48CA-9352-7D5C10821227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96" name="Imagen 5" descr="http://40.75.99.166/orfeo3/iconos/flechaasc.gif">
          <a:extLst>
            <a:ext uri="{FF2B5EF4-FFF2-40B4-BE49-F238E27FC236}">
              <a16:creationId xmlns:a16="http://schemas.microsoft.com/office/drawing/2014/main" id="{9D8F4EA5-627D-4E6E-A1AF-75B30D1E979A}"/>
            </a:ext>
            <a:ext uri="{147F2762-F138-4A5C-976F-8EAC2B608ADB}">
              <a16:predDERef xmlns:a16="http://schemas.microsoft.com/office/drawing/2014/main" pred="{8733E3AE-644C-418E-9510-3A4D81154203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97" name="Imagen 6" descr="http://40.75.99.166/orfeo3/iconos/flechaasc.gif">
          <a:extLst>
            <a:ext uri="{FF2B5EF4-FFF2-40B4-BE49-F238E27FC236}">
              <a16:creationId xmlns:a16="http://schemas.microsoft.com/office/drawing/2014/main" id="{ABE5417A-A7BA-4F1D-BD6A-66974A7C7405}"/>
            </a:ext>
            <a:ext uri="{147F2762-F138-4A5C-976F-8EAC2B608ADB}">
              <a16:predDERef xmlns:a16="http://schemas.microsoft.com/office/drawing/2014/main" pred="{9D8F4EA5-627D-4E6E-A1AF-75B30D1E979A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98" name="Imagen 5" descr="http://40.75.99.166/orfeo3/iconos/flechaasc.gif">
          <a:extLst>
            <a:ext uri="{FF2B5EF4-FFF2-40B4-BE49-F238E27FC236}">
              <a16:creationId xmlns:a16="http://schemas.microsoft.com/office/drawing/2014/main" id="{89C92F1A-2E92-4677-8A53-4741DB52BFAD}"/>
            </a:ext>
            <a:ext uri="{147F2762-F138-4A5C-976F-8EAC2B608ADB}">
              <a16:predDERef xmlns:a16="http://schemas.microsoft.com/office/drawing/2014/main" pred="{ABE5417A-A7BA-4F1D-BD6A-66974A7C7405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99" name="Imagen 6" descr="http://40.75.99.166/orfeo3/iconos/flechaasc.gif">
          <a:extLst>
            <a:ext uri="{FF2B5EF4-FFF2-40B4-BE49-F238E27FC236}">
              <a16:creationId xmlns:a16="http://schemas.microsoft.com/office/drawing/2014/main" id="{94F96839-D80C-4C04-A886-755442C3EA23}"/>
            </a:ext>
            <a:ext uri="{147F2762-F138-4A5C-976F-8EAC2B608ADB}">
              <a16:predDERef xmlns:a16="http://schemas.microsoft.com/office/drawing/2014/main" pred="{89C92F1A-2E92-4677-8A53-4741DB52BFAD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400" name="Imagen 5" descr="http://40.75.99.166/orfeo3/iconos/flechaasc.gif">
          <a:extLst>
            <a:ext uri="{FF2B5EF4-FFF2-40B4-BE49-F238E27FC236}">
              <a16:creationId xmlns:a16="http://schemas.microsoft.com/office/drawing/2014/main" id="{2F7206A5-2708-44FD-BF2E-1FEDE5D92DE9}"/>
            </a:ext>
            <a:ext uri="{147F2762-F138-4A5C-976F-8EAC2B608ADB}">
              <a16:predDERef xmlns:a16="http://schemas.microsoft.com/office/drawing/2014/main" pred="{94F96839-D80C-4C04-A886-755442C3EA23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401" name="Imagen 6" descr="http://40.75.99.166/orfeo3/iconos/flechaasc.gif">
          <a:extLst>
            <a:ext uri="{FF2B5EF4-FFF2-40B4-BE49-F238E27FC236}">
              <a16:creationId xmlns:a16="http://schemas.microsoft.com/office/drawing/2014/main" id="{37A7CE50-E221-4D34-91AE-5FCE936BAA29}"/>
            </a:ext>
            <a:ext uri="{147F2762-F138-4A5C-976F-8EAC2B608ADB}">
              <a16:predDERef xmlns:a16="http://schemas.microsoft.com/office/drawing/2014/main" pred="{2F7206A5-2708-44FD-BF2E-1FEDE5D92DE9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402" name="Imagen 5" descr="http://40.75.99.166/orfeo3/iconos/flechaasc.gif">
          <a:extLst>
            <a:ext uri="{FF2B5EF4-FFF2-40B4-BE49-F238E27FC236}">
              <a16:creationId xmlns:a16="http://schemas.microsoft.com/office/drawing/2014/main" id="{84CDD8C8-BDFA-43D7-8998-E44CFC01ED46}"/>
            </a:ext>
            <a:ext uri="{147F2762-F138-4A5C-976F-8EAC2B608ADB}">
              <a16:predDERef xmlns:a16="http://schemas.microsoft.com/office/drawing/2014/main" pred="{37A7CE50-E221-4D34-91AE-5FCE936BAA29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403" name="Imagen 6" descr="http://40.75.99.166/orfeo3/iconos/flechaasc.gif">
          <a:extLst>
            <a:ext uri="{FF2B5EF4-FFF2-40B4-BE49-F238E27FC236}">
              <a16:creationId xmlns:a16="http://schemas.microsoft.com/office/drawing/2014/main" id="{709EE270-A321-452F-BA1E-1675820368FE}"/>
            </a:ext>
            <a:ext uri="{147F2762-F138-4A5C-976F-8EAC2B608ADB}">
              <a16:predDERef xmlns:a16="http://schemas.microsoft.com/office/drawing/2014/main" pred="{84CDD8C8-BDFA-43D7-8998-E44CFC01ED46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404" name="Imagen 5" descr="http://40.75.99.166/orfeo3/iconos/flechaasc.gif">
          <a:extLst>
            <a:ext uri="{FF2B5EF4-FFF2-40B4-BE49-F238E27FC236}">
              <a16:creationId xmlns:a16="http://schemas.microsoft.com/office/drawing/2014/main" id="{03C91440-0A8D-4344-8C1D-C0B02884F927}"/>
            </a:ext>
            <a:ext uri="{147F2762-F138-4A5C-976F-8EAC2B608ADB}">
              <a16:predDERef xmlns:a16="http://schemas.microsoft.com/office/drawing/2014/main" pred="{709EE270-A321-452F-BA1E-1675820368FE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405" name="Imagen 6" descr="http://40.75.99.166/orfeo3/iconos/flechaasc.gif">
          <a:extLst>
            <a:ext uri="{FF2B5EF4-FFF2-40B4-BE49-F238E27FC236}">
              <a16:creationId xmlns:a16="http://schemas.microsoft.com/office/drawing/2014/main" id="{E1D549F4-FD21-4C77-94AB-BAFB28D70820}"/>
            </a:ext>
            <a:ext uri="{147F2762-F138-4A5C-976F-8EAC2B608ADB}">
              <a16:predDERef xmlns:a16="http://schemas.microsoft.com/office/drawing/2014/main" pred="{03C91440-0A8D-4344-8C1D-C0B02884F927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406" name="Imagen 5" descr="http://40.75.99.166/orfeo3/iconos/flechaasc.gif">
          <a:extLst>
            <a:ext uri="{FF2B5EF4-FFF2-40B4-BE49-F238E27FC236}">
              <a16:creationId xmlns:a16="http://schemas.microsoft.com/office/drawing/2014/main" id="{1F8EAF25-4B76-44CA-B58B-9125B4F3C810}"/>
            </a:ext>
            <a:ext uri="{147F2762-F138-4A5C-976F-8EAC2B608ADB}">
              <a16:predDERef xmlns:a16="http://schemas.microsoft.com/office/drawing/2014/main" pred="{E1D549F4-FD21-4C77-94AB-BAFB28D7082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407" name="Imagen 6" descr="http://40.75.99.166/orfeo3/iconos/flechaasc.gif">
          <a:extLst>
            <a:ext uri="{FF2B5EF4-FFF2-40B4-BE49-F238E27FC236}">
              <a16:creationId xmlns:a16="http://schemas.microsoft.com/office/drawing/2014/main" id="{FF75383C-8298-43A5-9491-8007FE45976C}"/>
            </a:ext>
            <a:ext uri="{147F2762-F138-4A5C-976F-8EAC2B608ADB}">
              <a16:predDERef xmlns:a16="http://schemas.microsoft.com/office/drawing/2014/main" pred="{1F8EAF25-4B76-44CA-B58B-9125B4F3C81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408" name="Imagen 5" descr="http://40.75.99.166/orfeo3/iconos/flechaasc.gif">
          <a:extLst>
            <a:ext uri="{FF2B5EF4-FFF2-40B4-BE49-F238E27FC236}">
              <a16:creationId xmlns:a16="http://schemas.microsoft.com/office/drawing/2014/main" id="{4FE8ADD8-7805-4AE7-877B-50A494B2CB93}"/>
            </a:ext>
            <a:ext uri="{147F2762-F138-4A5C-976F-8EAC2B608ADB}">
              <a16:predDERef xmlns:a16="http://schemas.microsoft.com/office/drawing/2014/main" pred="{FF75383C-8298-43A5-9491-8007FE45976C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409" name="Imagen 6" descr="http://40.75.99.166/orfeo3/iconos/flechaasc.gif">
          <a:extLst>
            <a:ext uri="{FF2B5EF4-FFF2-40B4-BE49-F238E27FC236}">
              <a16:creationId xmlns:a16="http://schemas.microsoft.com/office/drawing/2014/main" id="{64976366-6602-450C-9A55-E27B6FA41155}"/>
            </a:ext>
            <a:ext uri="{147F2762-F138-4A5C-976F-8EAC2B608ADB}">
              <a16:predDERef xmlns:a16="http://schemas.microsoft.com/office/drawing/2014/main" pred="{4FE8ADD8-7805-4AE7-877B-50A494B2CB93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410" name="Imagen 5" descr="http://40.75.99.166/orfeo3/iconos/flechaasc.gif">
          <a:extLst>
            <a:ext uri="{FF2B5EF4-FFF2-40B4-BE49-F238E27FC236}">
              <a16:creationId xmlns:a16="http://schemas.microsoft.com/office/drawing/2014/main" id="{2707ADF4-85B1-4BEC-86F9-87EB391EEDEE}"/>
            </a:ext>
            <a:ext uri="{147F2762-F138-4A5C-976F-8EAC2B608ADB}">
              <a16:predDERef xmlns:a16="http://schemas.microsoft.com/office/drawing/2014/main" pred="{64976366-6602-450C-9A55-E27B6FA41155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411" name="Imagen 6" descr="http://40.75.99.166/orfeo3/iconos/flechaasc.gif">
          <a:extLst>
            <a:ext uri="{FF2B5EF4-FFF2-40B4-BE49-F238E27FC236}">
              <a16:creationId xmlns:a16="http://schemas.microsoft.com/office/drawing/2014/main" id="{87BBBEBD-5BF7-4117-9839-524592AF1AD2}"/>
            </a:ext>
            <a:ext uri="{147F2762-F138-4A5C-976F-8EAC2B608ADB}">
              <a16:predDERef xmlns:a16="http://schemas.microsoft.com/office/drawing/2014/main" pred="{2707ADF4-85B1-4BEC-86F9-87EB391EEDEE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412" name="Imagen 5" descr="http://40.75.99.166/orfeo3/iconos/flechaasc.gif">
          <a:extLst>
            <a:ext uri="{FF2B5EF4-FFF2-40B4-BE49-F238E27FC236}">
              <a16:creationId xmlns:a16="http://schemas.microsoft.com/office/drawing/2014/main" id="{4BFA2DB8-6470-4DCD-AC45-212A52298AE6}"/>
            </a:ext>
            <a:ext uri="{147F2762-F138-4A5C-976F-8EAC2B608ADB}">
              <a16:predDERef xmlns:a16="http://schemas.microsoft.com/office/drawing/2014/main" pred="{87BBBEBD-5BF7-4117-9839-524592AF1AD2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413" name="Imagen 6" descr="http://40.75.99.166/orfeo3/iconos/flechaasc.gif">
          <a:extLst>
            <a:ext uri="{FF2B5EF4-FFF2-40B4-BE49-F238E27FC236}">
              <a16:creationId xmlns:a16="http://schemas.microsoft.com/office/drawing/2014/main" id="{4439FFA6-8FFA-4F2E-9742-4AEFCF0B707B}"/>
            </a:ext>
            <a:ext uri="{147F2762-F138-4A5C-976F-8EAC2B608ADB}">
              <a16:predDERef xmlns:a16="http://schemas.microsoft.com/office/drawing/2014/main" pred="{4BFA2DB8-6470-4DCD-AC45-212A52298AE6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414" name="Imagen 5" descr="http://40.75.99.166/orfeo3/iconos/flechaasc.gif">
          <a:extLst>
            <a:ext uri="{FF2B5EF4-FFF2-40B4-BE49-F238E27FC236}">
              <a16:creationId xmlns:a16="http://schemas.microsoft.com/office/drawing/2014/main" id="{E5118049-FC01-4F31-BBC8-4494911B6C10}"/>
            </a:ext>
            <a:ext uri="{147F2762-F138-4A5C-976F-8EAC2B608ADB}">
              <a16:predDERef xmlns:a16="http://schemas.microsoft.com/office/drawing/2014/main" pred="{4439FFA6-8FFA-4F2E-9742-4AEFCF0B707B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415" name="Imagen 6" descr="http://40.75.99.166/orfeo3/iconos/flechaasc.gif">
          <a:extLst>
            <a:ext uri="{FF2B5EF4-FFF2-40B4-BE49-F238E27FC236}">
              <a16:creationId xmlns:a16="http://schemas.microsoft.com/office/drawing/2014/main" id="{815001C8-A98C-4357-8FB4-4F7BD9AD47C7}"/>
            </a:ext>
            <a:ext uri="{147F2762-F138-4A5C-976F-8EAC2B608ADB}">
              <a16:predDERef xmlns:a16="http://schemas.microsoft.com/office/drawing/2014/main" pred="{E5118049-FC01-4F31-BBC8-4494911B6C1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416" name="Imagen 5" descr="http://40.75.99.166/orfeo3/iconos/flechaasc.gif">
          <a:extLst>
            <a:ext uri="{FF2B5EF4-FFF2-40B4-BE49-F238E27FC236}">
              <a16:creationId xmlns:a16="http://schemas.microsoft.com/office/drawing/2014/main" id="{7A5C2B40-5508-4A0B-945D-3B40538C5F70}"/>
            </a:ext>
            <a:ext uri="{147F2762-F138-4A5C-976F-8EAC2B608ADB}">
              <a16:predDERef xmlns:a16="http://schemas.microsoft.com/office/drawing/2014/main" pred="{815001C8-A98C-4357-8FB4-4F7BD9AD47C7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417" name="Imagen 6" descr="http://40.75.99.166/orfeo3/iconos/flechaasc.gif">
          <a:extLst>
            <a:ext uri="{FF2B5EF4-FFF2-40B4-BE49-F238E27FC236}">
              <a16:creationId xmlns:a16="http://schemas.microsoft.com/office/drawing/2014/main" id="{383A6B0F-8352-431F-BE34-E164B930B522}"/>
            </a:ext>
            <a:ext uri="{147F2762-F138-4A5C-976F-8EAC2B608ADB}">
              <a16:predDERef xmlns:a16="http://schemas.microsoft.com/office/drawing/2014/main" pred="{7A5C2B40-5508-4A0B-945D-3B40538C5F7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418" name="Imagen 5" descr="http://40.75.99.166/orfeo3/iconos/flechaasc.gif">
          <a:extLst>
            <a:ext uri="{FF2B5EF4-FFF2-40B4-BE49-F238E27FC236}">
              <a16:creationId xmlns:a16="http://schemas.microsoft.com/office/drawing/2014/main" id="{D2083FFA-49C3-4711-BCF0-B90FE50CE1E8}"/>
            </a:ext>
            <a:ext uri="{147F2762-F138-4A5C-976F-8EAC2B608ADB}">
              <a16:predDERef xmlns:a16="http://schemas.microsoft.com/office/drawing/2014/main" pred="{383A6B0F-8352-431F-BE34-E164B930B522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419" name="Imagen 6" descr="http://40.75.99.166/orfeo3/iconos/flechaasc.gif">
          <a:extLst>
            <a:ext uri="{FF2B5EF4-FFF2-40B4-BE49-F238E27FC236}">
              <a16:creationId xmlns:a16="http://schemas.microsoft.com/office/drawing/2014/main" id="{4456686B-C18D-4199-B8CC-3B74B9E037FF}"/>
            </a:ext>
            <a:ext uri="{147F2762-F138-4A5C-976F-8EAC2B608ADB}">
              <a16:predDERef xmlns:a16="http://schemas.microsoft.com/office/drawing/2014/main" pred="{D2083FFA-49C3-4711-BCF0-B90FE50CE1E8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420" name="Imagen 5" descr="http://40.75.99.166/orfeo3/iconos/flechaasc.gif">
          <a:extLst>
            <a:ext uri="{FF2B5EF4-FFF2-40B4-BE49-F238E27FC236}">
              <a16:creationId xmlns:a16="http://schemas.microsoft.com/office/drawing/2014/main" id="{0C89FBD8-13CE-4E83-8351-73067D18D0CB}"/>
            </a:ext>
            <a:ext uri="{147F2762-F138-4A5C-976F-8EAC2B608ADB}">
              <a16:predDERef xmlns:a16="http://schemas.microsoft.com/office/drawing/2014/main" pred="{4456686B-C18D-4199-B8CC-3B74B9E037FF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421" name="Imagen 6" descr="http://40.75.99.166/orfeo3/iconos/flechaasc.gif">
          <a:extLst>
            <a:ext uri="{FF2B5EF4-FFF2-40B4-BE49-F238E27FC236}">
              <a16:creationId xmlns:a16="http://schemas.microsoft.com/office/drawing/2014/main" id="{94730656-BE00-471C-9795-6960D42BDBA7}"/>
            </a:ext>
            <a:ext uri="{147F2762-F138-4A5C-976F-8EAC2B608ADB}">
              <a16:predDERef xmlns:a16="http://schemas.microsoft.com/office/drawing/2014/main" pred="{0C89FBD8-13CE-4E83-8351-73067D18D0CB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566737</xdr:colOff>
      <xdr:row>0</xdr:row>
      <xdr:rowOff>57150</xdr:rowOff>
    </xdr:from>
    <xdr:to>
      <xdr:col>8</xdr:col>
      <xdr:colOff>76200</xdr:colOff>
      <xdr:row>8</xdr:row>
      <xdr:rowOff>123825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604837</xdr:colOff>
      <xdr:row>10</xdr:row>
      <xdr:rowOff>66675</xdr:rowOff>
    </xdr:from>
    <xdr:to>
      <xdr:col>8</xdr:col>
      <xdr:colOff>76200</xdr:colOff>
      <xdr:row>19</xdr:row>
      <xdr:rowOff>180975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280986</xdr:colOff>
      <xdr:row>25</xdr:row>
      <xdr:rowOff>47625</xdr:rowOff>
    </xdr:from>
    <xdr:to>
      <xdr:col>10</xdr:col>
      <xdr:colOff>38099</xdr:colOff>
      <xdr:row>41</xdr:row>
      <xdr:rowOff>9525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4762</xdr:colOff>
      <xdr:row>53</xdr:row>
      <xdr:rowOff>19050</xdr:rowOff>
    </xdr:from>
    <xdr:to>
      <xdr:col>10</xdr:col>
      <xdr:colOff>4762</xdr:colOff>
      <xdr:row>64</xdr:row>
      <xdr:rowOff>95250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614362</xdr:colOff>
      <xdr:row>65</xdr:row>
      <xdr:rowOff>104775</xdr:rowOff>
    </xdr:from>
    <xdr:to>
      <xdr:col>10</xdr:col>
      <xdr:colOff>209550</xdr:colOff>
      <xdr:row>78</xdr:row>
      <xdr:rowOff>66675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309561</xdr:colOff>
      <xdr:row>79</xdr:row>
      <xdr:rowOff>28575</xdr:rowOff>
    </xdr:from>
    <xdr:to>
      <xdr:col>9</xdr:col>
      <xdr:colOff>371474</xdr:colOff>
      <xdr:row>91</xdr:row>
      <xdr:rowOff>66675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500062</xdr:colOff>
      <xdr:row>91</xdr:row>
      <xdr:rowOff>123825</xdr:rowOff>
    </xdr:from>
    <xdr:to>
      <xdr:col>9</xdr:col>
      <xdr:colOff>666750</xdr:colOff>
      <xdr:row>103</xdr:row>
      <xdr:rowOff>133350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252412</xdr:colOff>
      <xdr:row>104</xdr:row>
      <xdr:rowOff>180975</xdr:rowOff>
    </xdr:from>
    <xdr:to>
      <xdr:col>9</xdr:col>
      <xdr:colOff>485775</xdr:colOff>
      <xdr:row>114</xdr:row>
      <xdr:rowOff>76200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ohana Vanessa Alvarez Rodríguez" refreshedDate="45404.485984953702" createdVersion="6" refreshedVersion="6" minRefreshableVersion="3" recordCount="208">
  <cacheSource type="worksheet">
    <worksheetSource ref="A1:Y209" sheet="Registo publico PQRSD enero"/>
  </cacheSource>
  <cacheFields count="25">
    <cacheField name="Canal Oficial de Entrada" numFmtId="0">
      <sharedItems count="1">
        <s v="Canal Escrito"/>
      </sharedItems>
    </cacheField>
    <cacheField name="Servicio de Entrada" numFmtId="0">
      <sharedItems count="1">
        <s v="Correo atencion ciudadano"/>
      </sharedItems>
    </cacheField>
    <cacheField name="Departamento" numFmtId="0">
      <sharedItems count="31">
        <s v="Cundinamarca"/>
        <s v="Boyacá"/>
        <s v="Antioquia"/>
        <s v="Sucre"/>
        <s v="Atlántico"/>
        <s v="Valle del cauca"/>
        <s v="Quindío"/>
        <s v="Santander"/>
        <s v="Casanare"/>
        <s v="Bolívar"/>
        <s v="Cesar"/>
        <s v="Tolima"/>
        <s v="Caldas"/>
        <s v=" Norte de Santander"/>
        <s v=" Valle del Cauca"/>
        <s v="Amazonas"/>
        <s v=" Risaralda"/>
        <s v="Cauca"/>
        <s v="Norte de Santander"/>
        <s v=" La Guajira"/>
        <s v=" Antioquia"/>
        <s v="Nariño"/>
        <s v="La Guajira"/>
        <s v="Magdalena"/>
        <s v="Córdoba"/>
        <s v="Huila"/>
        <s v="Meta"/>
        <s v=" Casanare"/>
        <s v="Caquetá"/>
        <s v=" Atlántico" u="1"/>
        <s v="Atlántico_x000a_" u="1"/>
      </sharedItems>
    </cacheField>
    <cacheField name="Peticionario" numFmtId="0">
      <sharedItems/>
    </cacheField>
    <cacheField name="Naturaleza jurídica del peticionario" numFmtId="0">
      <sharedItems count="6">
        <s v="Entidad pública"/>
        <s v="Persona natural"/>
        <s v="Cuerpo de bomberos"/>
        <s v="Entidad territorial"/>
        <s v="persona jurídica"/>
        <s v="No designa"/>
      </sharedItems>
    </cacheField>
    <cacheField name="Tema de Consulta" numFmtId="0">
      <sharedItems count="7">
        <s v="Seguimiento a cuerpo de bomberos"/>
        <s v="Educación bomberil"/>
        <s v="Acompañamiento jurídico"/>
        <s v="Recursos para bomberos"/>
        <s v="Administrativo"/>
        <s v="Legislación bomberil"/>
        <s v="Otros"/>
      </sharedItems>
    </cacheField>
    <cacheField name="Asunto" numFmtId="0">
      <sharedItems/>
    </cacheField>
    <cacheField name="Responsable" numFmtId="0">
      <sharedItems/>
    </cacheField>
    <cacheField name="Área" numFmtId="0">
      <sharedItems count="3">
        <s v="SUBDIRECCIÓN ESTRATÉGICA Y DE COORDINACIÓN BOMBERIL"/>
        <s v="SUBDIRECCIÓN ADMINISTRATIVA Y FINANCIERA"/>
        <s v="Dirección General "/>
      </sharedItems>
    </cacheField>
    <cacheField name="Dependencia" numFmtId="0">
      <sharedItems/>
    </cacheField>
    <cacheField name="Tipo de petición" numFmtId="0">
      <sharedItems count="6">
        <s v="Petición interés general"/>
        <s v="petición interés particular"/>
        <s v="peticion entre autoridades"/>
        <s v="solicitud de información pública"/>
        <s v="Petición de consulta"/>
        <s v="petición documentos o información"/>
      </sharedItems>
    </cacheField>
    <cacheField name="Tiempo de respuesta legal" numFmtId="0">
      <sharedItems containsSemiMixedTypes="0" containsString="0" containsNumber="1" containsInteger="1" minValue="10" maxValue="30"/>
    </cacheField>
    <cacheField name="RADICADO" numFmtId="0">
      <sharedItems containsMixedTypes="1" containsNumber="1" containsInteger="1" minValue="20241140273302" maxValue="20241140276062"/>
    </cacheField>
    <cacheField name="Fecha" numFmtId="0">
      <sharedItems/>
    </cacheField>
    <cacheField name="Número de salida" numFmtId="1">
      <sharedItems containsBlank="1" containsMixedTypes="1" containsNumber="1" containsInteger="1" minValue="20242110000231" maxValue="202411400012251"/>
    </cacheField>
    <cacheField name="Fecha de salida" numFmtId="14">
      <sharedItems containsSemiMixedTypes="0" containsNonDate="0" containsDate="1" containsString="0" minDate="2024-01-11T00:00:00" maxDate="2024-04-22T00:00:00"/>
    </cacheField>
    <cacheField name="Días hábiles" numFmtId="0">
      <sharedItems containsString="0" containsBlank="1" containsNumber="1" containsInteger="1" minValue="1" maxValue="80" count="18">
        <m/>
        <n v="4"/>
        <n v="34"/>
        <n v="31"/>
        <n v="28"/>
        <n v="19"/>
        <n v="14"/>
        <n v="13"/>
        <n v="11"/>
        <n v="60"/>
        <n v="66"/>
        <n v="67"/>
        <n v="1"/>
        <n v="45"/>
        <n v="5"/>
        <n v="30"/>
        <n v="2"/>
        <n v="80"/>
      </sharedItems>
    </cacheField>
    <cacheField name="Tiempo de atención" numFmtId="0">
      <sharedItems containsString="0" containsBlank="1" containsNumber="1" containsInteger="1" minValue="2" maxValue="81"/>
    </cacheField>
    <cacheField name="Estado" numFmtId="0">
      <sharedItems count="3">
        <s v="Vencida"/>
        <s v="Cumplida"/>
        <s v="Extemporánea"/>
      </sharedItems>
    </cacheField>
    <cacheField name="Observaciones" numFmtId="0">
      <sharedItems containsBlank="1"/>
    </cacheField>
    <cacheField name="FECHA DIGITALIZACIÓN DOCUMENTO DE RESPUESTA" numFmtId="0">
      <sharedItems containsDate="1" containsBlank="1" containsMixedTypes="1" minDate="2024-03-08T00:00:00" maxDate="2024-03-09T00:00:00"/>
    </cacheField>
    <cacheField name="TIPO DE DOCUMENTO SALIDA" numFmtId="0">
      <sharedItems containsBlank="1"/>
    </cacheField>
    <cacheField name="ENVIAR POR CORREO ELECTRÓNICO" numFmtId="0">
      <sharedItems containsBlank="1"/>
    </cacheField>
    <cacheField name="ENVIAR POR CORREO TERRESTRE #PLANILLA" numFmtId="0">
      <sharedItems containsBlank="1"/>
    </cacheField>
    <cacheField name="OBSERVACIONES ATENCIÓN CIUDADANO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8">
  <r>
    <x v="0"/>
    <x v="0"/>
    <x v="0"/>
    <s v="UNIDAD NACIONAL DE GESTION DEL RIESGO DE DESASTRES  --"/>
    <x v="0"/>
    <x v="0"/>
    <s v="Traslado por Competencia de “Derecho de Petición” presentado por Veeduría Bomberos. Radicado en la UNGRD bajo el radicado N° 2024ER01657 UNGRD"/>
    <s v="Andrés Fernando Muñoz Cabrera"/>
    <x v="0"/>
    <s v="COORDINACIÓN OPERATIVA"/>
    <x v="0"/>
    <n v="15"/>
    <s v="2024-114-000183-5"/>
    <s v="2024-01-30 15:20:06"/>
    <m/>
    <d v="2024-04-15T00:00:00"/>
    <x v="0"/>
    <m/>
    <x v="0"/>
    <m/>
    <m/>
    <m/>
    <m/>
    <m/>
    <m/>
  </r>
  <r>
    <x v="0"/>
    <x v="0"/>
    <x v="1"/>
    <s v="JULIO CESAR  RAMÍREZ"/>
    <x v="1"/>
    <x v="0"/>
    <s v="Solicitud restablecimiento OPERATIVAD ante la dnbc"/>
    <s v="Rubén Darío Rincón Sanchez"/>
    <x v="0"/>
    <s v="INSPECCIÓN, VIGILANCIA Y CONTROL"/>
    <x v="0"/>
    <n v="15"/>
    <s v="2024-114-000146-5"/>
    <s v="2024-01-29 16:25:33"/>
    <m/>
    <d v="2024-04-15T00:00:00"/>
    <x v="0"/>
    <m/>
    <x v="0"/>
    <m/>
    <m/>
    <m/>
    <m/>
    <m/>
    <m/>
  </r>
  <r>
    <x v="0"/>
    <x v="0"/>
    <x v="2"/>
    <s v="ALCALDIA MUNICIPAL DE RIONEGRO SECRETARIA GENERAL INGRID YURLEY PÉREZ DOMÍNGUEZ"/>
    <x v="2"/>
    <x v="1"/>
    <s v="REMISION POR COMPETENCIA DIRECCION NACIONAL DE BOMBEROS COLOMBIA NUMERO 110-28-01-42"/>
    <s v="Edgar Alexander Maya Lopez,"/>
    <x v="0"/>
    <s v="EDUCACIÓN NACIONAL PARA BOMBEROS"/>
    <x v="1"/>
    <n v="15"/>
    <s v="2024-114-000145-5"/>
    <s v="2024-01-29 16:22:46"/>
    <m/>
    <d v="2024-04-15T00:00:00"/>
    <x v="0"/>
    <m/>
    <x v="0"/>
    <m/>
    <m/>
    <m/>
    <m/>
    <m/>
    <m/>
  </r>
  <r>
    <x v="0"/>
    <x v="0"/>
    <x v="0"/>
    <s v="MINISTERIO DE AMBIENTE  sin información"/>
    <x v="0"/>
    <x v="2"/>
    <s v="ACCIONES PARA MITIGAR LOS EFECTOS DEL FENÓMENO CLIMÁTICO “EL NIÑO” Y EL MANEJO DE SUS EFECTOS ADVERSOS EN ANIMALES SILVESTRES, GESTIÓN DEL RIESGO Y C..."/>
    <s v="Luis Alberto Valencia Pulido "/>
    <x v="0"/>
    <s v="COORDINACIÓN OPERATIVA"/>
    <x v="0"/>
    <n v="15"/>
    <s v="2024-114-000143-5"/>
    <s v="2024-01-29 16:16:04"/>
    <m/>
    <d v="2024-04-15T00:00:00"/>
    <x v="0"/>
    <m/>
    <x v="0"/>
    <m/>
    <m/>
    <m/>
    <m/>
    <m/>
    <m/>
  </r>
  <r>
    <x v="0"/>
    <x v="0"/>
    <x v="3"/>
    <s v="ALCALDIA DE GALERAS "/>
    <x v="3"/>
    <x v="3"/>
    <s v="Solicitud del cambio de custodia del vehículo con placas JVM648 perteneciente al cuerpo de Bomberos voluntarios de Galeras,Sucre."/>
    <s v="Andrés Fernando Muñoz Cabrera"/>
    <x v="0"/>
    <s v="COORDINACIÓN OPERATIVA"/>
    <x v="0"/>
    <n v="15"/>
    <s v="2024-114-000134-5"/>
    <s v="2024-01-29 12:32:42"/>
    <m/>
    <d v="2024-04-15T00:00:00"/>
    <x v="0"/>
    <m/>
    <x v="0"/>
    <m/>
    <m/>
    <m/>
    <m/>
    <m/>
    <m/>
  </r>
  <r>
    <x v="0"/>
    <x v="0"/>
    <x v="4"/>
    <s v="JUAN DAVID  JARAMILLO"/>
    <x v="1"/>
    <x v="4"/>
    <s v="Solicitud de certificación de contratos"/>
    <s v="Luis Fernando Vargas Campo"/>
    <x v="1"/>
    <s v="GESTION CONTRACTUAL"/>
    <x v="0"/>
    <n v="15"/>
    <s v="2024-114-000130-5"/>
    <s v="2024-01-29 12:16:10"/>
    <m/>
    <d v="2024-04-15T00:00:00"/>
    <x v="0"/>
    <m/>
    <x v="0"/>
    <m/>
    <m/>
    <m/>
    <m/>
    <m/>
    <m/>
  </r>
  <r>
    <x v="0"/>
    <x v="0"/>
    <x v="2"/>
    <s v="CUERPO DE BOMBEROS VOLUNTARIOS DE GRANADA  --"/>
    <x v="2"/>
    <x v="5"/>
    <s v="Reducción de capacidad operativa bomberos granada"/>
    <s v="Jorge Enrique Sanguino Restrepo,"/>
    <x v="0"/>
    <s v="FORMULACIÓN, ACTUALIZACIÓN ,ACOMPAÑAMINETO NORMATIVO Y OPERATIVO"/>
    <x v="0"/>
    <n v="15"/>
    <s v="2024-114-000129-5"/>
    <s v="2024-01-29 12:12:11"/>
    <m/>
    <d v="2024-04-15T00:00:00"/>
    <x v="0"/>
    <m/>
    <x v="0"/>
    <m/>
    <m/>
    <m/>
    <m/>
    <m/>
    <m/>
  </r>
  <r>
    <x v="0"/>
    <x v="0"/>
    <x v="5"/>
    <s v="CUERPO DE BOMBEROS VOLUNTARIOS DE LA UNION  VALLE  HERRERA HERRERA"/>
    <x v="2"/>
    <x v="1"/>
    <s v="Solicitud registro/Escuela de Formación Bomberil IETDH La Union, Valle"/>
    <s v="Edgar Alexander Maya Lopez"/>
    <x v="0"/>
    <s v="EDUCACIÓN NACIONAL PARA BOMBEROS"/>
    <x v="0"/>
    <n v="15"/>
    <s v="2024-114-000126-5"/>
    <s v="2024-01-29 11:54:14"/>
    <s v="N/A"/>
    <d v="2024-04-15T00:00:00"/>
    <x v="1"/>
    <n v="5"/>
    <x v="1"/>
    <s v="Se envió el radicado al(los) cliente(s) con el correo registrado escuela@bomberoslaunionvalle.org"/>
    <s v=" _x000a_2024-02-02 15:56:18"/>
    <s v="PDF"/>
    <m/>
    <m/>
    <s v="Incumplimiento al procedimiento interno de PQRSD: falta evidencia de envio de respuesta"/>
  </r>
  <r>
    <x v="0"/>
    <x v="0"/>
    <x v="6"/>
    <s v="CUERPO DE BOMBEROS VOLUNTARIOS DE CIRCASIA  --"/>
    <x v="2"/>
    <x v="0"/>
    <s v="SOPORTES RADICADO 202200269 AUDIENCIA 19 DE JULIO DE 2023"/>
    <s v="Rubén Darío Rincón Sanchez,"/>
    <x v="0"/>
    <s v="INSPECCIÓN, VIGILANCIA Y CONTROL"/>
    <x v="0"/>
    <n v="15"/>
    <s v="2024-114-000124-5"/>
    <s v="2024-01-29 11:15:07"/>
    <m/>
    <d v="2024-04-15T00:00:00"/>
    <x v="0"/>
    <m/>
    <x v="0"/>
    <m/>
    <m/>
    <m/>
    <m/>
    <m/>
    <m/>
  </r>
  <r>
    <x v="0"/>
    <x v="0"/>
    <x v="5"/>
    <s v="BENEMÉRITO CUERPO DE BOMBEROS VOLUNTARIOS DE CALI  sin información GUTIéRREZ"/>
    <x v="2"/>
    <x v="0"/>
    <s v="SOLICITUD ACTUALIZACIÓN BASE DE DATOS DNBC"/>
    <s v="Luis Alberto Valencia Pulido"/>
    <x v="0"/>
    <s v="COORDINACIÓN OPERATIVA"/>
    <x v="0"/>
    <n v="15"/>
    <s v="2024-114-000122-5"/>
    <s v="2024-01-29 11:06:51"/>
    <n v="202411400012251"/>
    <d v="2024-04-15T00:00:00"/>
    <x v="2"/>
    <n v="35"/>
    <x v="2"/>
    <m/>
    <d v="2024-03-08T00:00:00"/>
    <s v="PDF"/>
    <m/>
    <m/>
    <s v="Incumplimiento al procedimiento interno de PQRSD: falta evidencia de envio de respuesta"/>
  </r>
  <r>
    <x v="0"/>
    <x v="0"/>
    <x v="7"/>
    <s v="ALCALDIA MUNICIPAL DE PÁRAMO  SANTANDER --"/>
    <x v="3"/>
    <x v="3"/>
    <s v="Apoyo económico para suscribir el convenio del cuerpo de bomberos del municipio de Paramo"/>
    <s v="Jorge Enrique Sanguino Restrepo"/>
    <x v="0"/>
    <s v="FORMULACIÓN, ACTUALIZACIÓN ,ACOMPAÑAMINETO NORMATIVO Y OPERATIVO"/>
    <x v="2"/>
    <n v="10"/>
    <s v="2024-114-000010-2"/>
    <s v="2024-01-29 10:32:50"/>
    <m/>
    <d v="2024-04-15T00:00:00"/>
    <x v="0"/>
    <m/>
    <x v="0"/>
    <m/>
    <m/>
    <m/>
    <m/>
    <m/>
    <m/>
  </r>
  <r>
    <x v="0"/>
    <x v="0"/>
    <x v="6"/>
    <s v="CONTRALORIA MUNICIPAL DE ARMENIA  --"/>
    <x v="3"/>
    <x v="4"/>
    <s v="SOLICITUD DE INFORMACION Y/O DOCUMENTOS"/>
    <s v="Rubén Darío Rincón Sanchez,"/>
    <x v="0"/>
    <s v="INSPECCIÓN, VIGILANCIA Y CONTROL"/>
    <x v="3"/>
    <n v="10"/>
    <s v="2024-114-000115-5"/>
    <s v="2024-01-29 10:21:53"/>
    <m/>
    <d v="2024-04-15T00:00:00"/>
    <x v="0"/>
    <m/>
    <x v="0"/>
    <m/>
    <m/>
    <m/>
    <m/>
    <m/>
    <m/>
  </r>
  <r>
    <x v="0"/>
    <x v="0"/>
    <x v="0"/>
    <s v="Procuraduria Delegada Disciplinaria De Instruccion 6: Primera Para La Contrataci  --"/>
    <x v="0"/>
    <x v="4"/>
    <s v="Requerimiento oficio P1DCE No. 0204"/>
    <s v="Carlos Armando López Barrera"/>
    <x v="2"/>
    <s v="GESTIÓN JURÍDICA"/>
    <x v="3"/>
    <n v="10"/>
    <s v="2024-114-000112-5"/>
    <s v="2024-01-29 10:03:53"/>
    <m/>
    <d v="2024-04-15T00:00:00"/>
    <x v="0"/>
    <m/>
    <x v="0"/>
    <m/>
    <m/>
    <m/>
    <m/>
    <m/>
    <m/>
  </r>
  <r>
    <x v="0"/>
    <x v="0"/>
    <x v="2"/>
    <s v="JHONATAN VARGAS  --"/>
    <x v="1"/>
    <x v="0"/>
    <s v="Problemas internos graves dentro del cuerpo de bomberos del municipio de rionegro antioquia."/>
    <s v="Rubén Darío Rincón Sanchez,"/>
    <x v="0"/>
    <s v="INSPECCIÓN, VIGILANCIA Y CONTROL"/>
    <x v="0"/>
    <n v="15"/>
    <s v="2024-114-000110-5"/>
    <s v="2024-01-29 09:56:21"/>
    <m/>
    <d v="2024-04-15T00:00:00"/>
    <x v="0"/>
    <m/>
    <x v="0"/>
    <m/>
    <m/>
    <m/>
    <m/>
    <m/>
    <m/>
  </r>
  <r>
    <x v="0"/>
    <x v="0"/>
    <x v="1"/>
    <s v="CUERPO DE BOMBEROS VOLUNTARIOS CHIQUINQUIRA  sin información"/>
    <x v="2"/>
    <x v="3"/>
    <s v="Documentos de apoyo en la gestión para la construcción de una estación de bomberos en el Municipio de Chiquinquirá."/>
    <s v="Jonathan Prieto"/>
    <x v="0"/>
    <s v="FORTALECIMIENTO BOMBERIL PARA LA RESPUESTA"/>
    <x v="0"/>
    <n v="15"/>
    <s v="2024-114-000109-5"/>
    <s v="2024-01-29 09:46:16"/>
    <m/>
    <d v="2024-04-15T00:00:00"/>
    <x v="0"/>
    <m/>
    <x v="0"/>
    <m/>
    <m/>
    <m/>
    <m/>
    <m/>
    <m/>
  </r>
  <r>
    <x v="0"/>
    <x v="0"/>
    <x v="1"/>
    <s v="VEEDURIA CIUDADANA AL CUERPO DE BOMBEROS VOLUNTARIOS DE MONIQUIRA"/>
    <x v="2"/>
    <x v="0"/>
    <s v="RV: DERECHO DE PETICION PARA REVOCAR RATIFICACION A OFICIALES BOMBEROS"/>
    <s v="Rubén Darío Rincón Sanchez"/>
    <x v="0"/>
    <s v="INSPECCIÓN, VIGILANCIA Y CONTROL"/>
    <x v="0"/>
    <n v="15"/>
    <s v="2024-114-000104-5"/>
    <s v="2024-01-26 16:56:55"/>
    <m/>
    <d v="2024-04-15T00:00:00"/>
    <x v="0"/>
    <m/>
    <x v="0"/>
    <m/>
    <m/>
    <m/>
    <m/>
    <m/>
    <m/>
  </r>
  <r>
    <x v="0"/>
    <x v="0"/>
    <x v="8"/>
    <s v="CUERPO DE BOMBEROS VOLUNTARIOS DE NUNCHIA - CASANARE  sin información"/>
    <x v="2"/>
    <x v="3"/>
    <s v="PROYECTO CONSTRUCCIÓN ESTACIÓN DE BOMBEROS NUNCHÍA DEPARTAMENTO DEL CASANARE"/>
    <s v="Jonathan Prieto"/>
    <x v="0"/>
    <s v="FORTALECIMIENTO BOMBERIL PARA LA RESPUESTA"/>
    <x v="0"/>
    <n v="15"/>
    <s v="2024-114-000102-5"/>
    <s v="2024-01-26 12:15:16"/>
    <m/>
    <d v="2024-04-15T00:00:00"/>
    <x v="0"/>
    <m/>
    <x v="0"/>
    <m/>
    <m/>
    <m/>
    <m/>
    <m/>
    <m/>
  </r>
  <r>
    <x v="0"/>
    <x v="0"/>
    <x v="4"/>
    <s v="PROCURADURIA PROVINCIAL DE TUNJA  sin información"/>
    <x v="3"/>
    <x v="0"/>
    <s v="REMISIÓN POR COMPETENCIA IRREGULARIDADES CBV MONIQUIRA - HERNANDO WALTEROS"/>
    <s v="Rubén Darío Rincón Sanchez"/>
    <x v="0"/>
    <s v="FORMULACIÓN, ACTUALIZACIÓN ,ACOMPAÑAMINETO NORMATIVO Y OPERATIVO"/>
    <x v="0"/>
    <n v="15"/>
    <s v="2024-114-000096-5"/>
    <s v="2024-01-26 11:20:14"/>
    <m/>
    <d v="2024-04-15T00:00:00"/>
    <x v="0"/>
    <m/>
    <x v="0"/>
    <m/>
    <m/>
    <m/>
    <m/>
    <m/>
    <m/>
  </r>
  <r>
    <x v="0"/>
    <x v="0"/>
    <x v="9"/>
    <s v="EDGAR  MAURICIO GALVIS LUGO"/>
    <x v="1"/>
    <x v="0"/>
    <s v="SOLICITUD"/>
    <s v="Luis Alberto Valencia Pulido"/>
    <x v="0"/>
    <s v="FORTALECIMIENTO BOMBERIL PARA LA RESPUESTA"/>
    <x v="3"/>
    <n v="10"/>
    <s v="2024-114-000028-5"/>
    <s v="2024-01-25 09:31:03"/>
    <n v="20242120000921"/>
    <d v="2024-04-15T00:00:00"/>
    <x v="3"/>
    <n v="32"/>
    <x v="2"/>
    <m/>
    <s v="PDF"/>
    <m/>
    <s v="NO"/>
    <m/>
    <s v="Incumplimiento al procedimiento interno de PQRSD: falta evidencia de envio de respuesta"/>
  </r>
  <r>
    <x v="0"/>
    <x v="0"/>
    <x v="10"/>
    <s v="ALCALDIA DE VALLEDUPAR  ERNESTO OROZCO"/>
    <x v="3"/>
    <x v="5"/>
    <s v="URGENTE----SOLICITUD DE CONCEPTO TECNICO CUERPO DE BOMBEROS"/>
    <s v="Ronny Estiven Romero Velandia"/>
    <x v="0"/>
    <s v="FORMULACIÓN, ACTUALIZACIÓN ,ACOMPAÑAMINETO NORMATIVO Y OPERATIVO"/>
    <x v="0"/>
    <n v="15"/>
    <s v="2024-114-000027-5"/>
    <s v="2024-01-25 09:26:41"/>
    <m/>
    <d v="2024-04-15T00:00:00"/>
    <x v="0"/>
    <m/>
    <x v="0"/>
    <m/>
    <m/>
    <m/>
    <m/>
    <m/>
    <m/>
  </r>
  <r>
    <x v="0"/>
    <x v="0"/>
    <x v="11"/>
    <s v="CUERPO DE BOMBEROS VOLUNTARIOS DEL ESPINAL  CAPITáN. CARLOS ALEJANDRO YEPES T. COMANDANTE - R/LEGA"/>
    <x v="2"/>
    <x v="5"/>
    <s v="Fwd: SOLICITUD POSIBLE CONTRATACIÓN CON CUERPO DE BOMBEROS DEL MUNICIPIO DEL ESPINAL."/>
    <s v="Ronny Estiven "/>
    <x v="0"/>
    <s v="FORMULACIÓN, ACTUALIZACIÓN ,ACOMPAÑAMINETO NORMATIVO Y OPERATIVO"/>
    <x v="0"/>
    <n v="15"/>
    <s v="2024-114-000022-5"/>
    <s v="2024-01-25 08:58:42"/>
    <m/>
    <d v="2024-04-15T00:00:00"/>
    <x v="0"/>
    <m/>
    <x v="0"/>
    <m/>
    <m/>
    <m/>
    <m/>
    <m/>
    <m/>
  </r>
  <r>
    <x v="0"/>
    <x v="0"/>
    <x v="12"/>
    <s v="SECRETARIA DE PLANEACION ANSERMA"/>
    <x v="0"/>
    <x v="5"/>
    <s v="Respuesta circular No. 20242110102391"/>
    <s v="Ronny Estiven "/>
    <x v="0"/>
    <s v="FORMULACIÓN, ACTUALIZACIÓN ,ACOMPAÑAMINETO NORMATIVO Y OPERATIVO"/>
    <x v="0"/>
    <n v="15"/>
    <s v="2024-114-000021-5"/>
    <s v="2024-01-25 08:56:00"/>
    <m/>
    <d v="2024-04-15T00:00:00"/>
    <x v="0"/>
    <m/>
    <x v="0"/>
    <m/>
    <m/>
    <m/>
    <m/>
    <m/>
    <m/>
  </r>
  <r>
    <x v="0"/>
    <x v="0"/>
    <x v="6"/>
    <s v="CUERPO DE BOMBEROS VOLUNTARIOS DE BARCELONA  MILTON BUITRAGO"/>
    <x v="2"/>
    <x v="5"/>
    <s v="oficio bomberos barcelona"/>
    <s v="Ronny Estiven "/>
    <x v="0"/>
    <s v="FORMULACIÓN, ACTUALIZACIÓN ,ACOMPAÑAMINETO NORMATIVO Y OPERATIVO"/>
    <x v="3"/>
    <n v="10"/>
    <s v="2024-114-000020-5"/>
    <s v="2024-01-25 08:51:47"/>
    <m/>
    <d v="2024-04-15T00:00:00"/>
    <x v="0"/>
    <m/>
    <x v="0"/>
    <m/>
    <m/>
    <m/>
    <m/>
    <m/>
    <m/>
  </r>
  <r>
    <x v="0"/>
    <x v="0"/>
    <x v="11"/>
    <s v="ALCALDIA DE PIEDRAS"/>
    <x v="3"/>
    <x v="5"/>
    <s v="Respuesta Oficio con Radicado DNBC No. 20242110102391"/>
    <s v="Ronny Estiven Romero "/>
    <x v="0"/>
    <s v="FORMULACIÓN, ACTUALIZACIÓN ,ACOMPAÑAMINETO NORMATIVO Y OPERATIVO"/>
    <x v="0"/>
    <n v="15"/>
    <s v="2024-114-000019-5"/>
    <s v="2024-01-25 08:45:03"/>
    <m/>
    <d v="2024-04-15T00:00:00"/>
    <x v="0"/>
    <m/>
    <x v="0"/>
    <m/>
    <m/>
    <m/>
    <m/>
    <m/>
    <m/>
  </r>
  <r>
    <x v="0"/>
    <x v="0"/>
    <x v="2"/>
    <s v="SABINA  LOPEZ"/>
    <x v="1"/>
    <x v="4"/>
    <s v="Re: Retiro SIGEP"/>
    <s v="Carlos Armando López Barrera"/>
    <x v="2"/>
    <s v="GESTIÓN JURÍDICA"/>
    <x v="3"/>
    <n v="10"/>
    <s v="2024-114-000014-5"/>
    <s v="2024-01-25 08:14:15"/>
    <m/>
    <d v="2024-04-15T00:00:00"/>
    <x v="0"/>
    <m/>
    <x v="0"/>
    <m/>
    <m/>
    <m/>
    <m/>
    <m/>
    <m/>
  </r>
  <r>
    <x v="0"/>
    <x v="0"/>
    <x v="13"/>
    <s v="CUERPO DE BOMBEROS VOLUNTARIOS LOS PATIOS  -- --"/>
    <x v="2"/>
    <x v="1"/>
    <s v="peticion de informacion mesa tecnita matpel"/>
    <s v="Edgar Alexander Maya Lopez"/>
    <x v="0"/>
    <s v="EDUCACIÓN NACIONAL PARA BOMBEROS ,"/>
    <x v="0"/>
    <n v="15"/>
    <s v="2024-114-000013-5"/>
    <s v="2024-01-24 16:51:27"/>
    <m/>
    <d v="2024-04-15T00:00:00"/>
    <x v="0"/>
    <m/>
    <x v="0"/>
    <m/>
    <m/>
    <m/>
    <m/>
    <m/>
    <m/>
  </r>
  <r>
    <x v="0"/>
    <x v="0"/>
    <x v="8"/>
    <s v="CUERPO DE BOMBEROS VOLUNTARIOS DE YOPAL"/>
    <x v="2"/>
    <x v="3"/>
    <s v="RESPUESTA RADICADO DNBC 20232130097421 - BOMBEROS YOPAL"/>
    <s v="Andrés Fernando Muñoz Cabrera"/>
    <x v="0"/>
    <s v="FORTALECIMIENTO BOMBERIL PARA LA RESPUESTA,"/>
    <x v="3"/>
    <n v="10"/>
    <s v="2024-114-000012-5"/>
    <s v="2024-01-24 16:48:24"/>
    <m/>
    <d v="2024-04-15T00:00:00"/>
    <x v="0"/>
    <m/>
    <x v="0"/>
    <m/>
    <m/>
    <m/>
    <m/>
    <m/>
    <m/>
  </r>
  <r>
    <x v="0"/>
    <x v="0"/>
    <x v="14"/>
    <s v="CUERPO DE BOMBEROS VOLUNTARIOS ROZO - VALLE  sin información"/>
    <x v="2"/>
    <x v="1"/>
    <s v="Solicitud de informacion y formatos"/>
    <s v="Edgar Alexander Maya Lopez"/>
    <x v="0"/>
    <s v="EDUCACIÓN NACIONAL PARA BOMBEROS ,"/>
    <x v="3"/>
    <n v="10"/>
    <s v="2024-114-000011-5"/>
    <s v="2024-01-24 16:36:41"/>
    <m/>
    <d v="2024-04-15T00:00:00"/>
    <x v="0"/>
    <m/>
    <x v="0"/>
    <m/>
    <m/>
    <m/>
    <m/>
    <m/>
    <m/>
  </r>
  <r>
    <x v="0"/>
    <x v="0"/>
    <x v="4"/>
    <s v="VICEMINSITERIO -- GENERAL --"/>
    <x v="0"/>
    <x v="2"/>
    <s v="Traslado a solicitud: Hechos de corrupción al interior del CBVM"/>
    <s v="Ronny Estiven Romero "/>
    <x v="0"/>
    <s v="FORMULACIÓN, ACTUALIZACIÓN ,ACOMPAÑAMINETO NORMATIVO Y OPERATIVO"/>
    <x v="0"/>
    <n v="15"/>
    <s v="2024-114-000010-5"/>
    <s v="2024-01-24 16:32:47"/>
    <m/>
    <d v="2024-04-15T00:00:00"/>
    <x v="0"/>
    <m/>
    <x v="0"/>
    <m/>
    <m/>
    <m/>
    <m/>
    <m/>
    <m/>
  </r>
  <r>
    <x v="0"/>
    <x v="0"/>
    <x v="14"/>
    <s v="ELIANA  -- MOLANO"/>
    <x v="1"/>
    <x v="2"/>
    <s v="Derecho de peticion"/>
    <s v="Ronny Estiven Romero "/>
    <x v="0"/>
    <s v="FORMULACIÓN, ACTUALIZACIÓN ,ACOMPAÑAMINETO NORMATIVO Y OPERATIVO"/>
    <x v="0"/>
    <n v="15"/>
    <s v="2024-114-000008-5"/>
    <s v="2024-01-24 16:06:16"/>
    <m/>
    <d v="2024-04-15T00:00:00"/>
    <x v="0"/>
    <m/>
    <x v="0"/>
    <m/>
    <m/>
    <m/>
    <m/>
    <m/>
    <m/>
  </r>
  <r>
    <x v="0"/>
    <x v="0"/>
    <x v="15"/>
    <s v="Nur   Maria  Castro Aguirre"/>
    <x v="1"/>
    <x v="1"/>
    <s v="Requerimiento. cordial saludo, en aras de continuar con el proceso de formación de nuestras unidades, me permito solictar a quien corresponda el regis..."/>
    <s v="Edgar Alexander Maya Lopez"/>
    <x v="0"/>
    <s v="EDUCACIÓN NACIONAL PARA BOMBEROS ,"/>
    <x v="0"/>
    <n v="15"/>
    <s v="2024-114-000007-5"/>
    <s v="2024-01-24 15:58:58"/>
    <s v="N/A"/>
    <d v="2024-04-15T00:00:00"/>
    <x v="4"/>
    <n v="27"/>
    <x v="2"/>
    <m/>
    <m/>
    <m/>
    <s v="NO"/>
    <m/>
    <s v="Incumplimiento al procedimiento interno de PQRSD: falta evidencia de envio de respuesta"/>
  </r>
  <r>
    <x v="0"/>
    <x v="0"/>
    <x v="16"/>
    <s v="Raul Gordillo  --"/>
    <x v="1"/>
    <x v="2"/>
    <s v="DERECHO DE PETICION (1)-2(8).pdf"/>
    <s v="Ronny Estiven Romero "/>
    <x v="0"/>
    <s v="FORMULACIÓN, ACTUALIZACIÓN ,ACOMPAÑAMINETO NORMATIVO Y OPERATIVO"/>
    <x v="3"/>
    <n v="10"/>
    <s v="2024-114-000006-5"/>
    <s v="2024-01-24 15:51:05"/>
    <m/>
    <d v="2024-04-15T00:00:00"/>
    <x v="0"/>
    <m/>
    <x v="0"/>
    <m/>
    <m/>
    <m/>
    <m/>
    <m/>
    <m/>
  </r>
  <r>
    <x v="0"/>
    <x v="0"/>
    <x v="4"/>
    <s v="PROCURADURíA 1 DELEGADA CONTRATACIóN ESTATAL  MARIA RUBIANO"/>
    <x v="0"/>
    <x v="4"/>
    <s v="Requerimiento Oficio P4DCE-0176 Expediente No. IUS E-2023-052609 / IUC-D-2023-2858983"/>
    <s v="Carlos Armando López Barrera"/>
    <x v="0"/>
    <s v="GESTIÓN JURÍDICA"/>
    <x v="3"/>
    <n v="10"/>
    <s v="2024-114-000004-5"/>
    <s v="2024-01-24 14:31:14"/>
    <m/>
    <d v="2024-04-15T00:00:00"/>
    <x v="0"/>
    <m/>
    <x v="0"/>
    <m/>
    <m/>
    <m/>
    <m/>
    <m/>
    <m/>
  </r>
  <r>
    <x v="0"/>
    <x v="0"/>
    <x v="7"/>
    <s v="ALCALDIA MUNICIPAL"/>
    <x v="3"/>
    <x v="2"/>
    <s v="URGENTE SOLICITUD INTERVENCIÓN CVB CIMITARRA"/>
    <s v="Ronny Estiven Romero "/>
    <x v="0"/>
    <s v="FORMULACIÓN, ACTUALIZACIÓN ,ACOMPAÑAMINETO NORMATIVO Y OPERATIVO"/>
    <x v="3"/>
    <n v="10"/>
    <s v="2024-114-000002-5"/>
    <s v="2024-01-24 13:40:53"/>
    <m/>
    <d v="2024-04-15T00:00:00"/>
    <x v="0"/>
    <m/>
    <x v="0"/>
    <m/>
    <m/>
    <m/>
    <m/>
    <m/>
    <m/>
  </r>
  <r>
    <x v="0"/>
    <x v="0"/>
    <x v="4"/>
    <s v="SECRETARíA DISTRITAL DE MOVILIDAD  -- --"/>
    <x v="3"/>
    <x v="4"/>
    <s v="Operaciones Recíprocas a 31 de diciembre 2023"/>
    <s v="Marisol Mora Bustos"/>
    <x v="1"/>
    <s v="GESTIÓN FINANCIERA"/>
    <x v="0"/>
    <n v="15"/>
    <s v="2024-114-000001-5"/>
    <s v="2024-01-24 08:38:13"/>
    <m/>
    <d v="2024-04-15T00:00:00"/>
    <x v="0"/>
    <m/>
    <x v="0"/>
    <m/>
    <m/>
    <m/>
    <m/>
    <m/>
    <m/>
  </r>
  <r>
    <x v="0"/>
    <x v="0"/>
    <x v="5"/>
    <s v="CUERPO DE BOMBEROS VOLUNTARIOS DE OBANDO  sin información"/>
    <x v="2"/>
    <x v="2"/>
    <s v="PRESENTACIÓN CORRECIÓN 28 PUNTOS DE IVC"/>
    <s v="Rubén Darío Rincón Sanchez,"/>
    <x v="0"/>
    <s v="INSPECCIÓN, VIGILANCIA Y CONTROL,"/>
    <x v="0"/>
    <n v="15"/>
    <s v="2024-114-000200-5"/>
    <s v="2024-01-31 17:39:41"/>
    <m/>
    <d v="2024-04-15T00:00:00"/>
    <x v="0"/>
    <m/>
    <x v="0"/>
    <m/>
    <m/>
    <m/>
    <m/>
    <m/>
    <m/>
  </r>
  <r>
    <x v="0"/>
    <x v="0"/>
    <x v="4"/>
    <s v="CUERPO DE BOMBEROS VOLUNTARIOS DE MOGOTES  sin información"/>
    <x v="2"/>
    <x v="2"/>
    <s v="RV: Respuesta a su solicitud dese el Cuerpo de Bomberos Voluntarios de Mogotes Santander"/>
    <s v="Andrea Bibiana Castañeda Durán"/>
    <x v="0"/>
    <s v="FORMULACIÓN, ACTUALIZACIÓN ,ACOMPAÑAMINETO NORMATIVO Y OPERATIVO"/>
    <x v="0"/>
    <n v="15"/>
    <s v="2024-114-000199-5"/>
    <s v="2024-01-31 16:52:34"/>
    <m/>
    <d v="2024-04-15T00:00:00"/>
    <x v="0"/>
    <m/>
    <x v="0"/>
    <m/>
    <m/>
    <m/>
    <m/>
    <m/>
    <m/>
  </r>
  <r>
    <x v="0"/>
    <x v="0"/>
    <x v="11"/>
    <s v="CUERPO DE BOMBEROS VOLUNTARIOS DE PRADO - TOLIMA  sin información"/>
    <x v="2"/>
    <x v="2"/>
    <s v="RV: Envio de circulares y solicitud respetuosa"/>
    <s v="Andrea Bibiana Castañeda Durán"/>
    <x v="0"/>
    <s v="FORMULACIÓN, ACTUALIZACIÓN ,ACOMPAÑAMINETO NORMATIVO Y OPERATIVO"/>
    <x v="0"/>
    <n v="15"/>
    <s v="2024-114-000198-5"/>
    <s v="2024-01-31 16:49:43"/>
    <m/>
    <d v="2024-04-15T00:00:00"/>
    <x v="0"/>
    <m/>
    <x v="0"/>
    <m/>
    <m/>
    <m/>
    <m/>
    <m/>
    <m/>
  </r>
  <r>
    <x v="0"/>
    <x v="0"/>
    <x v="0"/>
    <s v="EMPRESA INMOBILIARIA Y DE SERVICIOS LOGìSTICOS DE CUNDINAMARCA  -- --"/>
    <x v="4"/>
    <x v="3"/>
    <s v="SOLICITUS DE PRORROGA A LA ADICION CI-178-2021"/>
    <s v="Jonathan Prieto"/>
    <x v="1"/>
    <s v="FORTALECIMIENTO BOMBERIL PARA LA RESPUESTA,"/>
    <x v="0"/>
    <n v="15"/>
    <s v="2024-114-000197-5"/>
    <s v="2024-01-31 15:10:52"/>
    <m/>
    <d v="2024-04-15T00:00:00"/>
    <x v="0"/>
    <m/>
    <x v="0"/>
    <m/>
    <m/>
    <m/>
    <m/>
    <m/>
    <m/>
  </r>
  <r>
    <x v="0"/>
    <x v="0"/>
    <x v="1"/>
    <s v="RAFAEL ALIRIO GARZON  GUERRERO"/>
    <x v="1"/>
    <x v="0"/>
    <s v="solicitud certificado unidad activas en RUE"/>
    <s v="Luis Alberto Valencia Pulido,"/>
    <x v="0"/>
    <s v="COORDINACIÓN OPERATIVA,"/>
    <x v="0"/>
    <n v="15"/>
    <s v="2024-114-000196-5"/>
    <s v="2024-01-31 14:47:31"/>
    <m/>
    <d v="2024-04-15T00:00:00"/>
    <x v="0"/>
    <m/>
    <x v="0"/>
    <m/>
    <m/>
    <m/>
    <m/>
    <m/>
    <m/>
  </r>
  <r>
    <x v="0"/>
    <x v="0"/>
    <x v="4"/>
    <s v="ANGELICA XIOMARA -- --"/>
    <x v="1"/>
    <x v="5"/>
    <s v="RV: Envío de circulares y solicitud respetuosa"/>
    <s v="Andrea Bibiana Castañeda Durán,"/>
    <x v="0"/>
    <s v="FORMULACIÓN, ACTUALIZACIÓN ,ACOMPAÑAMINETO NORMATIVO Y OPERATIVO,"/>
    <x v="0"/>
    <n v="15"/>
    <s v="2024-114-000194-5"/>
    <s v="2024-01-31 11:08:56"/>
    <m/>
    <d v="2024-04-15T00:00:00"/>
    <x v="0"/>
    <m/>
    <x v="0"/>
    <m/>
    <m/>
    <m/>
    <m/>
    <m/>
    <m/>
  </r>
  <r>
    <x v="0"/>
    <x v="0"/>
    <x v="17"/>
    <s v="ASISTENTE COMANDANTE BOMBEROS POPAYAN  -- --"/>
    <x v="2"/>
    <x v="5"/>
    <s v="SOLICITUD CERTIFICADO DE IDONEIDAD Y CUMPLIMIENTO BOMBEROS POPAYÁ"/>
    <s v="Andrea Bibiana Castañeda Durán,"/>
    <x v="0"/>
    <s v="FORMULACIÓN, ACTUALIZACIÓN ,ACOMPAÑAMINETO NORMATIVO Y OPERATIVO,"/>
    <x v="0"/>
    <n v="15"/>
    <s v="2024-114-000193-5"/>
    <s v="2024-01-31 10:54:33"/>
    <m/>
    <d v="2024-04-15T00:00:00"/>
    <x v="0"/>
    <m/>
    <x v="0"/>
    <m/>
    <m/>
    <m/>
    <m/>
    <m/>
    <m/>
  </r>
  <r>
    <x v="0"/>
    <x v="0"/>
    <x v="1"/>
    <s v="JOSE ANTONIO  JIMENEZ"/>
    <x v="1"/>
    <x v="5"/>
    <s v="Fw: INVESTIGACION SOBRE OFICIALES CUERPO DE BOMBEROS VOLUNTARIOS DE MONIQUIRA"/>
    <s v="Rubén Darío Rincón Sanchez,"/>
    <x v="0"/>
    <s v="INSPECCIÓN, VIGILANCIA Y CONTROL"/>
    <x v="0"/>
    <n v="15"/>
    <s v="2024-114-000192-5"/>
    <s v="2024-01-31 09:51:07"/>
    <m/>
    <d v="2024-04-15T00:00:00"/>
    <x v="0"/>
    <m/>
    <x v="0"/>
    <m/>
    <m/>
    <m/>
    <m/>
    <m/>
    <m/>
  </r>
  <r>
    <x v="0"/>
    <x v="0"/>
    <x v="12"/>
    <s v="CUERPO DE BOMBEROS VOLUNTARIOS DE MARMATO  JORGE HERNANDO GALLEGO"/>
    <x v="2"/>
    <x v="3"/>
    <s v="VEHICULOS FUERA DE SERVICIO - ALERTA"/>
    <s v="Luis Alberto Valencia Pulido"/>
    <x v="1"/>
    <s v="FORTALECIMIENTO BOMBERIL PARA LA RESPUESTA,"/>
    <x v="0"/>
    <n v="15"/>
    <s v="2024-114-000191-5"/>
    <s v="2024-01-31 09:03:41"/>
    <m/>
    <d v="2024-04-15T00:00:00"/>
    <x v="0"/>
    <m/>
    <x v="0"/>
    <m/>
    <m/>
    <m/>
    <m/>
    <m/>
    <m/>
  </r>
  <r>
    <x v="0"/>
    <x v="0"/>
    <x v="16"/>
    <s v="ALCALDIA MUNICIPAL SANTUARIO  JOSE IGNACIO OJEDA MONTOYA RISARALDA"/>
    <x v="3"/>
    <x v="5"/>
    <s v="Respuesta a Circular Dirección Nacional de Bomberos"/>
    <s v="Andrea Bibiana Castañeda Durán,"/>
    <x v="0"/>
    <s v="FORMULACIÓN, ACTUALIZACIÓN ,ACOMPAÑAMINETO NORMATIVO Y OPERATIVO,"/>
    <x v="0"/>
    <n v="15"/>
    <s v="2024-114-000190-5"/>
    <s v="2024-01-31 08:55:34"/>
    <m/>
    <d v="2024-04-15T00:00:00"/>
    <x v="0"/>
    <m/>
    <x v="0"/>
    <m/>
    <m/>
    <m/>
    <m/>
    <m/>
    <m/>
  </r>
  <r>
    <x v="0"/>
    <x v="0"/>
    <x v="2"/>
    <s v="CUERPO DE BOMBEROS VOLUNTARIOS DE ITAGUÍ  sin información"/>
    <x v="2"/>
    <x v="1"/>
    <s v="SOLICITUD REGISTRO CFB 2024-01 BOMBEROS ITAGUI"/>
    <s v="Edgar Alexander Maya Lopez"/>
    <x v="0"/>
    <s v="EDUCACIÓN NACIONAL PARA BOMBEROS ,"/>
    <x v="0"/>
    <n v="15"/>
    <s v="2024-114-000189-5"/>
    <s v="2024-01-31 08:52:57"/>
    <s v="2024-214-000043-1"/>
    <d v="2024-04-15T00:00:00"/>
    <x v="5"/>
    <n v="20"/>
    <x v="2"/>
    <m/>
    <s v="PDF"/>
    <m/>
    <s v="NO"/>
    <m/>
    <s v="Incumplimiento al procedimiento interno de PQRSD: falta evidencia de envio de respuesta"/>
  </r>
  <r>
    <x v="0"/>
    <x v="0"/>
    <x v="4"/>
    <s v="ALCALDIA MUNICIPAL DE POLONUEVO   --"/>
    <x v="3"/>
    <x v="3"/>
    <s v="PROYECTO FORTALECIMIENTO DE LA INFRAESTRUCTURA FISICA DE LOS CUERPOS DE BOMBEROS EN COLOMBIA"/>
    <s v="Jonathan Prieto,"/>
    <x v="0"/>
    <s v="FORTALECIMIENTO BOMBERIL PARA LA RESPUESTA,"/>
    <x v="0"/>
    <n v="15"/>
    <s v="2024-114-000188-5"/>
    <s v="2024-01-30 16:36:52"/>
    <m/>
    <d v="2024-04-15T00:00:00"/>
    <x v="0"/>
    <m/>
    <x v="0"/>
    <m/>
    <m/>
    <m/>
    <m/>
    <m/>
    <m/>
  </r>
  <r>
    <x v="0"/>
    <x v="0"/>
    <x v="18"/>
    <s v="WILSON  -- --"/>
    <x v="1"/>
    <x v="2"/>
    <s v="Consulta – orientación – información respuesta rad 20232110092091"/>
    <s v="Andrea Bibiana Castañeda Durán,"/>
    <x v="0"/>
    <s v="FORMULACIÓN, ACTUALIZACIÓN ,ACOMPAÑAMINETO NORMATIVO Y OPERATIVO,"/>
    <x v="0"/>
    <n v="15"/>
    <s v="2024-114-000184-5"/>
    <s v="2024-01-30 15:25:06"/>
    <m/>
    <d v="2024-04-15T00:00:00"/>
    <x v="0"/>
    <m/>
    <x v="0"/>
    <m/>
    <m/>
    <m/>
    <m/>
    <m/>
    <m/>
  </r>
  <r>
    <x v="0"/>
    <x v="0"/>
    <x v="0"/>
    <s v="MINISTERIO DEL INTERIOR  sin información"/>
    <x v="0"/>
    <x v="0"/>
    <s v="ControlDoc-Correspondencia: Se le ha asignado un(a) nuevo(a) Documento: 272413 (2024-2-004044-002693)"/>
    <s v="Juan Carlos Puerto Prieto - Luis Alberto Valencia Pulido,"/>
    <x v="0"/>
    <s v="COORDINACIÓN OPERATIVA"/>
    <x v="0"/>
    <n v="15"/>
    <s v="2024-114-000177-5"/>
    <s v="2024-01-30 12:15:39"/>
    <m/>
    <d v="2024-04-15T00:00:00"/>
    <x v="0"/>
    <m/>
    <x v="0"/>
    <m/>
    <m/>
    <m/>
    <m/>
    <m/>
    <m/>
  </r>
  <r>
    <x v="0"/>
    <x v="0"/>
    <x v="4"/>
    <s v="SECRETARIA DEL INTERIOR NORTE DE SANTANDER  sin información"/>
    <x v="3"/>
    <x v="2"/>
    <s v="SOLICITUD DE APOYO EN DOTACION PARA LOS CUERPOS DE BOMBEROS VOLUNTARIOS DE NORTE DE SANTANDER"/>
    <s v="Andrés Fernando Muñoz Cabrera"/>
    <x v="0"/>
    <s v="FORTALECIMIENTO BOMBERIL PARA LA RESPUESTA"/>
    <x v="0"/>
    <n v="15"/>
    <s v="2024-114-000176-5"/>
    <s v="2024-01-30 12:07:29"/>
    <m/>
    <d v="2024-04-15T00:00:00"/>
    <x v="0"/>
    <m/>
    <x v="0"/>
    <m/>
    <m/>
    <m/>
    <m/>
    <m/>
    <m/>
  </r>
  <r>
    <x v="0"/>
    <x v="0"/>
    <x v="0"/>
    <s v="ALCALDIA MUNICIPAL DE GUACHETA  "/>
    <x v="3"/>
    <x v="2"/>
    <s v="Respuesta Radicado con Numero Interno 0069. CONTRATO PRESTACION DEL SERVICIO PUBLICO ESENCIAL"/>
    <s v="Jorge Enrique Restrepo Sanguino,"/>
    <x v="0"/>
    <s v="FORMULACIÓN, ACTUALIZACIÓN ,ACOMPAÑAMINETO NORMATIVO Y OPERATIVO"/>
    <x v="0"/>
    <n v="15"/>
    <s v="2024-114-000174-5"/>
    <s v="2024-01-30 11:58:00"/>
    <m/>
    <d v="2024-04-15T00:00:00"/>
    <x v="0"/>
    <m/>
    <x v="0"/>
    <m/>
    <m/>
    <m/>
    <m/>
    <m/>
    <m/>
  </r>
  <r>
    <x v="0"/>
    <x v="0"/>
    <x v="4"/>
    <s v="BRIGIDO "/>
    <x v="4"/>
    <x v="2"/>
    <s v="CONSTITUCIÓN DE RENUENCIA"/>
    <s v="Rubén Darío Rincón Sanchez,"/>
    <x v="0"/>
    <s v="INSPECCIÓN, VIGILANCIA Y CONTROL"/>
    <x v="0"/>
    <n v="15"/>
    <s v="2024-114-000173-5"/>
    <s v="2024-01-30 11:54:02"/>
    <m/>
    <d v="2024-04-15T00:00:00"/>
    <x v="0"/>
    <m/>
    <x v="0"/>
    <m/>
    <m/>
    <m/>
    <m/>
    <m/>
    <m/>
  </r>
  <r>
    <x v="0"/>
    <x v="0"/>
    <x v="4"/>
    <s v="COMANDO "/>
    <x v="1"/>
    <x v="0"/>
    <s v="Certificaciones de Contrataciones Con DNBC de cumplimiento."/>
    <s v="Fernando Vargas Campo"/>
    <x v="2"/>
    <s v="GESTIÓN JURÍDICA"/>
    <x v="0"/>
    <n v="15"/>
    <s v="2024-114-000172-5"/>
    <s v="2024-01-30 11:52:35"/>
    <m/>
    <d v="2024-04-15T00:00:00"/>
    <x v="0"/>
    <m/>
    <x v="0"/>
    <m/>
    <m/>
    <m/>
    <m/>
    <m/>
    <m/>
  </r>
  <r>
    <x v="0"/>
    <x v="0"/>
    <x v="14"/>
    <s v="CUERPO DE BOMBEROS VOLUNTARIOS DE BUENAVENTURA  --"/>
    <x v="2"/>
    <x v="1"/>
    <s v="Solicitud Registro Curso Formacion Bombero Basico"/>
    <s v="Edgar Alexander Maya Lopez,"/>
    <x v="0"/>
    <s v="EDUCACIÓN NACIONAL PARA BOMBEROS ,"/>
    <x v="0"/>
    <n v="15"/>
    <s v="2024-114-000170-5"/>
    <s v="2024-01-30 11:38:35"/>
    <m/>
    <d v="2024-04-15T00:00:00"/>
    <x v="0"/>
    <m/>
    <x v="0"/>
    <m/>
    <m/>
    <m/>
    <m/>
    <m/>
    <m/>
  </r>
  <r>
    <x v="0"/>
    <x v="0"/>
    <x v="8"/>
    <s v="ROBERT MARTINEZ BERMUDEZ"/>
    <x v="1"/>
    <x v="1"/>
    <s v="Re: Inquietud CURSO DRONES"/>
    <s v="Edgar Alexander Maya Lopez,"/>
    <x v="0"/>
    <s v="EDUCACIÓN NACIONAL PARA BOMBEROS ,"/>
    <x v="0"/>
    <n v="15"/>
    <s v="2024-114-000169-5"/>
    <s v="2024-01-30 11:27:22"/>
    <m/>
    <d v="2024-04-15T00:00:00"/>
    <x v="0"/>
    <m/>
    <x v="0"/>
    <m/>
    <m/>
    <m/>
    <m/>
    <m/>
    <m/>
  </r>
  <r>
    <x v="0"/>
    <x v="0"/>
    <x v="0"/>
    <s v="VANESA MORAN  --"/>
    <x v="1"/>
    <x v="0"/>
    <s v="Solicitud de directorio departamental y municipal"/>
    <s v="Luis Alberto Valencia Pulido"/>
    <x v="0"/>
    <s v="COORDINACIÓN OPERATIVA"/>
    <x v="0"/>
    <n v="15"/>
    <s v="2024-114-000168-5"/>
    <s v="2024-01-30 11:08:29"/>
    <m/>
    <d v="2024-04-15T00:00:00"/>
    <x v="0"/>
    <m/>
    <x v="0"/>
    <m/>
    <m/>
    <m/>
    <m/>
    <m/>
    <m/>
  </r>
  <r>
    <x v="0"/>
    <x v="0"/>
    <x v="4"/>
    <s v="LIBARDO CURE  --"/>
    <x v="4"/>
    <x v="2"/>
    <s v="notificacion"/>
    <s v="Rubén Darío Rincón Sanchez"/>
    <x v="0"/>
    <s v="INSPECCIÓN, VIGILANCIA Y CONTROL,"/>
    <x v="0"/>
    <n v="15"/>
    <s v="2024-114-000166-5"/>
    <s v="2024-01-30 10:42:50"/>
    <m/>
    <d v="2024-04-15T00:00:00"/>
    <x v="0"/>
    <m/>
    <x v="0"/>
    <m/>
    <m/>
    <m/>
    <m/>
    <m/>
    <m/>
  </r>
  <r>
    <x v="0"/>
    <x v="0"/>
    <x v="4"/>
    <s v="CUERPO DE BOMBEROS VOLUNTARIOS SOLEDAD ATLANTICO  -- --"/>
    <x v="2"/>
    <x v="2"/>
    <s v="NOTIFICANDO FALTA DE RECURSOS BOMBEROS SOLEDAD CESE DE ACTIVIDADES"/>
    <s v="Andrea Bibiana Castañeda Durán,"/>
    <x v="0"/>
    <s v="FORMULACIÓN, ACTUALIZACIÓN ,ACOMPAÑAMINETO NORMATIVO Y OPERATIVO,"/>
    <x v="1"/>
    <n v="15"/>
    <s v="2024-114-000165-5"/>
    <s v="2024-01-30 10:39:21"/>
    <m/>
    <d v="2024-04-15T00:00:00"/>
    <x v="0"/>
    <m/>
    <x v="0"/>
    <m/>
    <m/>
    <m/>
    <m/>
    <m/>
    <m/>
  </r>
  <r>
    <x v="0"/>
    <x v="0"/>
    <x v="4"/>
    <s v="CUERPO DE BOMBEROS VOLUNTARIOS DE ARMENIA QUINDIO  JORGE URREA"/>
    <x v="2"/>
    <x v="1"/>
    <s v="Rv: Nueva Fecha Curso Inspector de seguridad"/>
    <s v="Edgar Alexander Maya Lopez,"/>
    <x v="0"/>
    <s v="EDUCACIÓN NACIONAL PARA BOMBEROS ,"/>
    <x v="1"/>
    <n v="15"/>
    <s v="2024-114-000164-5"/>
    <s v="2024-01-30 10:36:50"/>
    <m/>
    <d v="2024-04-15T00:00:00"/>
    <x v="0"/>
    <m/>
    <x v="0"/>
    <m/>
    <m/>
    <m/>
    <m/>
    <m/>
    <m/>
  </r>
  <r>
    <x v="0"/>
    <x v="0"/>
    <x v="2"/>
    <s v="SECRETARIA GENERAL Y DE GOBIERNO DE YARUMAL - ANTIOQUIA  -- --"/>
    <x v="3"/>
    <x v="2"/>
    <s v="Consulta sobre funciones y acompañamiento cuerpo de bomberos"/>
    <s v="Ronny Estiven Romero Velandia"/>
    <x v="0"/>
    <s v="FORMULACIÓN, ACTUALIZACIÓN ,ACOMPAÑAMINETO NORMATIVO Y OPERATIVO,"/>
    <x v="1"/>
    <n v="15"/>
    <s v="2024-114-000161-5"/>
    <s v="2024-01-30 10:17:38"/>
    <n v="20242110000261"/>
    <d v="2024-04-15T00:00:00"/>
    <x v="6"/>
    <n v="15"/>
    <x v="1"/>
    <m/>
    <m/>
    <m/>
    <s v="NO"/>
    <m/>
    <s v="Incumplimiento al procedimiento interno de PQRSD: falta evidencia de envio de respuesta"/>
  </r>
  <r>
    <x v="0"/>
    <x v="0"/>
    <x v="0"/>
    <s v="DELEGACION DEPARTAMENTAL DE BOMBEROS CUNDINAMARCA  sin información"/>
    <x v="2"/>
    <x v="2"/>
    <s v="PLAN DE FORTALECIMIENTO BOMBEROS CUNDINAMARCA 2024"/>
    <s v="Andrés Fernando Muñoz Cabrera"/>
    <x v="0"/>
    <s v="FORTALECIMIENTO BOMBERIL PARA LA RESPUESTA"/>
    <x v="1"/>
    <n v="15"/>
    <s v="2024-114-000159-5"/>
    <s v="2024-01-30 10:10:50"/>
    <m/>
    <d v="2024-04-15T00:00:00"/>
    <x v="0"/>
    <m/>
    <x v="0"/>
    <m/>
    <m/>
    <m/>
    <m/>
    <m/>
    <m/>
  </r>
  <r>
    <x v="0"/>
    <x v="0"/>
    <x v="7"/>
    <s v="ALCALDIA MUNICIPAL DE RIONEGRO SECRETARIA GENERAL INGRID YURLEY PÉREZ DOMÍNGUEZ"/>
    <x v="0"/>
    <x v="2"/>
    <s v="SOLICITUD DE INFORMACIÓN DEL CUERPO DE BOMBEROS VOLUNTARIOS DE RIONEGRO-SANTANDER. N°110-28-01-46"/>
    <s v="Rubén Darío Rincón Sanchez,"/>
    <x v="0"/>
    <s v="INSPECCIÓN, VIGILANCIA Y CONTROL,"/>
    <x v="1"/>
    <n v="15"/>
    <s v="2024-114-000156-5"/>
    <s v="2024-01-30 09:41:23"/>
    <m/>
    <d v="2024-04-15T00:00:00"/>
    <x v="0"/>
    <m/>
    <x v="0"/>
    <m/>
    <m/>
    <m/>
    <m/>
    <m/>
    <m/>
  </r>
  <r>
    <x v="0"/>
    <x v="0"/>
    <x v="0"/>
    <s v="JOSE MANUEL PUENTES"/>
    <x v="1"/>
    <x v="2"/>
    <s v="Fwd: solicitud informacion"/>
    <s v="Andrés Fernando Muñoz Cabrera"/>
    <x v="0"/>
    <s v="FORTALECIMIENTO BOMBERIL PARA LA RESPUESTA"/>
    <x v="1"/>
    <n v="15"/>
    <s v="2024-114-000153-5"/>
    <s v="2024-01-30 09:14:22"/>
    <m/>
    <d v="2024-04-15T00:00:00"/>
    <x v="0"/>
    <m/>
    <x v="0"/>
    <m/>
    <m/>
    <m/>
    <m/>
    <m/>
    <m/>
  </r>
  <r>
    <x v="0"/>
    <x v="0"/>
    <x v="8"/>
    <s v="roberto martinez --"/>
    <x v="1"/>
    <x v="1"/>
    <s v="Inquietud curso de manejo de aeronaves no tripuladas &quot;drones&quot;"/>
    <s v="Edgar Alexander Maya Lopez,"/>
    <x v="0"/>
    <s v="EDUCACIÓN NACIONAL PARA BOMBEROS ,"/>
    <x v="1"/>
    <n v="15"/>
    <s v="2024-114-000150-5"/>
    <s v="2024-01-29 16:41:50"/>
    <m/>
    <d v="2024-04-15T00:00:00"/>
    <x v="0"/>
    <m/>
    <x v="0"/>
    <m/>
    <m/>
    <m/>
    <m/>
    <m/>
    <m/>
  </r>
  <r>
    <x v="0"/>
    <x v="0"/>
    <x v="0"/>
    <s v="JHONATHAN VASQUEZ --"/>
    <x v="1"/>
    <x v="2"/>
    <s v="Consulta de documentación venezolana"/>
    <s v="Ronny Estiven Romero Velandia"/>
    <x v="0"/>
    <s v="FORMULACIÓN, ACTUALIZACIÓN ,ACOMPAÑAMINETO NORMATIVO Y OPERATIVO,"/>
    <x v="1"/>
    <n v="15"/>
    <s v="2024-114-000149-5"/>
    <s v="2024-01-29 16:38:05"/>
    <n v="20242110000251"/>
    <d v="2024-04-15T00:00:00"/>
    <x v="7"/>
    <n v="14"/>
    <x v="1"/>
    <s v="Usuario: Ronny Estiven Romero Velandia_x000a__x000a_Dependencia: FORMULACIÓN, ACTUALIZACIÓN ,ACOMPAÑAMINETO NORMATIVO Y OPERATIVO_x000a__x000a_Observación: TRAMITADO"/>
    <m/>
    <m/>
    <s v="NO"/>
    <m/>
    <s v="Incumplimiento al procedimiento interno de PQRSD: falta evidencia de envio de respuesta"/>
  </r>
  <r>
    <x v="0"/>
    <x v="0"/>
    <x v="4"/>
    <s v="SOLIRIS  -- --"/>
    <x v="4"/>
    <x v="0"/>
    <s v="Solicitud de información sobre la presentación de proyectos de construcción de estaciones de bomberos"/>
    <s v="Jonathan Prieto,"/>
    <x v="0"/>
    <s v="FORTALECIMIENTO BOMBERIL PARA LA RESPUESTA,"/>
    <x v="1"/>
    <n v="15"/>
    <s v="2024-114-000147-5"/>
    <s v="2024-01-29 16:31:38"/>
    <m/>
    <d v="2024-04-15T00:00:00"/>
    <x v="0"/>
    <m/>
    <x v="0"/>
    <m/>
    <m/>
    <m/>
    <m/>
    <m/>
    <m/>
  </r>
  <r>
    <x v="0"/>
    <x v="0"/>
    <x v="0"/>
    <s v="GESTION DEL RIESGO --"/>
    <x v="0"/>
    <x v="2"/>
    <s v="Solicitud de concepto"/>
    <s v=" Ronny Estiven Romero Velandia"/>
    <x v="0"/>
    <s v="FORMULACIÓN, ACTUALIZACIÓN ,ACOMPAÑAMINETO NORMATIVO Y OPERATIVO"/>
    <x v="1"/>
    <n v="15"/>
    <s v="2024-114-000123-5"/>
    <s v="2024-01-29 11:09:18"/>
    <n v="20242110000231"/>
    <d v="2024-04-15T00:00:00"/>
    <x v="8"/>
    <n v="12"/>
    <x v="1"/>
    <m/>
    <s v="PDF"/>
    <m/>
    <m/>
    <m/>
    <s v="Incumplimiento al procedimiento interno de PQRSD: falta evidencia de envio de respuesta"/>
  </r>
  <r>
    <x v="0"/>
    <x v="0"/>
    <x v="19"/>
    <s v="CUERPO DE BOMBEROS VOLUNTARIOS DE URIBIA - LA GUAJIRA  -- --"/>
    <x v="2"/>
    <x v="2"/>
    <s v="NORMALIZACIÓN DE VEHÍCULOS DONADOS POR LA COMUNIDAD INTERNACIONAL BAJO LA RESOLUCIÓN COMPILATORIA EN MATERIA DE TRÁNSITO 45295 DE AÑO 2022 2023"/>
    <s v="Andrés Fernando Muñoz Cabrera"/>
    <x v="0"/>
    <s v="FORTALECIMIENTO BOMBERIL PARA LA RESPUESTA"/>
    <x v="1"/>
    <n v="15"/>
    <s v="2024-114-000118-5"/>
    <s v="2024-01-29 10:38:47"/>
    <m/>
    <d v="2024-04-15T00:00:00"/>
    <x v="0"/>
    <m/>
    <x v="0"/>
    <m/>
    <m/>
    <m/>
    <m/>
    <m/>
    <m/>
  </r>
  <r>
    <x v="0"/>
    <x v="0"/>
    <x v="0"/>
    <s v="DELEGACION DEPARTAMENTAL DE BOMBEROS CUNDINAMARCA  sin información"/>
    <x v="2"/>
    <x v="0"/>
    <s v="SOLICITUD ACOMPAÑAMIENTO SESION EXTRAORDINARIA DE LA JUNTA NACIONAL DE BOMBEROS"/>
    <s v="dirección general"/>
    <x v="2"/>
    <s v="DIRECCIÓN GENERAL"/>
    <x v="0"/>
    <n v="15"/>
    <s v="2024-114-000117-5"/>
    <s v="2024-01-29 10:37:00"/>
    <m/>
    <d v="2024-04-15T00:00:00"/>
    <x v="0"/>
    <m/>
    <x v="0"/>
    <m/>
    <m/>
    <m/>
    <m/>
    <m/>
    <m/>
  </r>
  <r>
    <x v="0"/>
    <x v="0"/>
    <x v="20"/>
    <s v="Jhon Alejandro Duque Quintero  --"/>
    <x v="1"/>
    <x v="6"/>
    <s v="Solicitud de información sobre mi estado de RUE"/>
    <s v="Luis Alberto Valencia Pulido,"/>
    <x v="0"/>
    <s v="COORDINACIÓN OPERATIVA"/>
    <x v="1"/>
    <n v="15"/>
    <s v="2024-114-000107-5"/>
    <s v="2024-01-29 09:29:01"/>
    <m/>
    <d v="2024-04-15T00:00:00"/>
    <x v="0"/>
    <m/>
    <x v="0"/>
    <m/>
    <m/>
    <m/>
    <m/>
    <m/>
    <m/>
  </r>
  <r>
    <x v="0"/>
    <x v="0"/>
    <x v="0"/>
    <s v="CUERPO DE BOMBEROS VOLUNTARIOS DE CHOCONTA"/>
    <x v="2"/>
    <x v="1"/>
    <s v="SOPORTES CURSO DE FORMACION PARA BOMBEROS"/>
    <s v="Edgar Alexander Maya Lopez,"/>
    <x v="0"/>
    <s v="EDUCACIÓN NACIONAL PARA BOMBEROS ,"/>
    <x v="1"/>
    <n v="15"/>
    <s v="2024-114-000103-5"/>
    <s v="2024-01-26 16:23:26"/>
    <m/>
    <d v="2024-04-15T00:00:00"/>
    <x v="0"/>
    <m/>
    <x v="0"/>
    <s v="Se realizó la carga del documento principal: 2024-114-000103-5-1.pdf, con el nombre de: 2024-114-000103-5.pdf, y su descripción: 2024-114-000103-5 SOPORTES CURSO FORMACION PARA BOMBEROS"/>
    <m/>
    <m/>
    <m/>
    <m/>
    <m/>
  </r>
  <r>
    <x v="0"/>
    <x v="0"/>
    <x v="4"/>
    <s v="CUERPO -- BOMBEROS --"/>
    <x v="2"/>
    <x v="0"/>
    <s v="PETICIÓN INFORMACIÓN"/>
    <s v="Luis Alberto Valencia Pulido"/>
    <x v="0"/>
    <s v="COORDINACIÓN OPERATIVA"/>
    <x v="1"/>
    <n v="15"/>
    <s v="2024-114-000029-5"/>
    <s v="2024-01-25 09:45:10"/>
    <m/>
    <d v="2024-04-15T00:00:00"/>
    <x v="0"/>
    <m/>
    <x v="0"/>
    <m/>
    <m/>
    <m/>
    <m/>
    <m/>
    <m/>
  </r>
  <r>
    <x v="0"/>
    <x v="0"/>
    <x v="12"/>
    <s v="JUAN MANUEL CASTRO"/>
    <x v="1"/>
    <x v="5"/>
    <s v="Denuncia"/>
    <s v="Ronny Estiven"/>
    <x v="0"/>
    <s v="FORMULACIÓN, ACTUALIZACIÓN ,ACOMPAÑAMINETO NORMATIVO Y OPERATIVO,"/>
    <x v="0"/>
    <n v="15"/>
    <s v="2024-114-000026-5"/>
    <s v="2024-01-25 09:23:02"/>
    <m/>
    <d v="2024-04-15T00:00:00"/>
    <x v="0"/>
    <m/>
    <x v="0"/>
    <m/>
    <m/>
    <m/>
    <m/>
    <m/>
    <m/>
  </r>
  <r>
    <x v="0"/>
    <x v="0"/>
    <x v="0"/>
    <s v="JUZGADO 62 ADMINISTRATIVO CIRCUITO JUDICIAL DE BOGOTÁ SECCIÓN TERCERA  -- --"/>
    <x v="0"/>
    <x v="5"/>
    <s v="CUMPLIMIENTO AUTO 13 DE DICIEMBRE 2023 - EXPEDIENTE 110013343 062 2023 00329 00"/>
    <s v="Carlos Armando López Barrera"/>
    <x v="2"/>
    <s v="GESTIÓN JURÍDICA"/>
    <x v="1"/>
    <n v="15"/>
    <s v="2024-114-000003-5"/>
    <s v="2024-01-24 13:59:28"/>
    <m/>
    <d v="2024-04-15T00:00:00"/>
    <x v="0"/>
    <m/>
    <x v="0"/>
    <m/>
    <m/>
    <m/>
    <m/>
    <m/>
    <m/>
  </r>
  <r>
    <x v="0"/>
    <x v="0"/>
    <x v="14"/>
    <s v="ALCALDIA MUNICIPAL DE ANSERMANUEVO"/>
    <x v="3"/>
    <x v="5"/>
    <s v="CAC: Remite documento por competencia, la queja allegada contra el señor Carlos Alberto Castrillón, en calidad de Representante  Legal del Cuerpo Ofic..."/>
    <s v="Rubén Darío Rincón Sanchez,"/>
    <x v="0"/>
    <s v="INSPECCIÓN, VIGILANCIA Y CONTROL,"/>
    <x v="1"/>
    <n v="15"/>
    <n v="20241140276062"/>
    <s v="2024-01-19 16:17:47"/>
    <m/>
    <d v="2024-04-15T00:00:00"/>
    <x v="0"/>
    <m/>
    <x v="0"/>
    <m/>
    <m/>
    <m/>
    <m/>
    <m/>
    <m/>
  </r>
  <r>
    <x v="0"/>
    <x v="0"/>
    <x v="1"/>
    <s v="JULIO CESAR -- --"/>
    <x v="1"/>
    <x v="5"/>
    <s v="CAC: Solicita concepto calidad bomberil y rango del St Julio Cesar Ramírez Valencia"/>
    <s v="Rubén Darío Rincón Sanchez,"/>
    <x v="0"/>
    <s v="INSPECCIÓN, VIGILANCIA Y CONTROL,"/>
    <x v="4"/>
    <n v="30"/>
    <n v="20241140276052"/>
    <s v="2024-01-19 16:11:10"/>
    <m/>
    <d v="2024-04-15T00:00:00"/>
    <x v="0"/>
    <m/>
    <x v="0"/>
    <m/>
    <m/>
    <m/>
    <m/>
    <m/>
    <m/>
  </r>
  <r>
    <x v="0"/>
    <x v="0"/>
    <x v="5"/>
    <s v="ACADEMIA NACIONAL DE LOS BOMBEROS DE COLOMBIA (ANBC) BENEMéRITO CUERPO DE BOMBEROS VOLUNTARIOS DE CALI  sin información"/>
    <x v="2"/>
    <x v="1"/>
    <s v="CAC: Remite soportes del  Curso Formación para Bomberos con registro DNBC No. 526-2023"/>
    <s v="Edgar Alexander Maya Lopez,"/>
    <x v="0"/>
    <s v="EDUCACIÓN NACIONAL PARA BOMBEROS ,"/>
    <x v="3"/>
    <n v="10"/>
    <n v="20241140276032"/>
    <s v="2024-01-19 16:00:39"/>
    <m/>
    <d v="2024-04-15T00:00:00"/>
    <x v="0"/>
    <m/>
    <x v="0"/>
    <m/>
    <m/>
    <m/>
    <m/>
    <m/>
    <m/>
  </r>
  <r>
    <x v="0"/>
    <x v="0"/>
    <x v="11"/>
    <s v="CUERPO DE BOMBEROS VOLUNTARIOS DEL ESPINAL  CAPITáN. CARLOS ALEJANDRO YEPES T. COMANDANTE - R/LEGA"/>
    <x v="2"/>
    <x v="1"/>
    <s v="CAC: Remite hojas de vida de CT. Carlos Alejandro Yepes Tovar y el_x000a_ Subteniente Rafael Ricardo Bermúdez Buitrago para solicitar avales para instructor..."/>
    <s v="Edgar Alexander Maya Lopez,"/>
    <x v="0"/>
    <s v="EDUCACIÓN NACIONAL PARA BOMBEROS ,"/>
    <x v="3"/>
    <n v="10"/>
    <n v="20241140275772"/>
    <s v="2024-01-19 10:37:33"/>
    <m/>
    <d v="2024-04-15T00:00:00"/>
    <x v="0"/>
    <m/>
    <x v="0"/>
    <m/>
    <m/>
    <m/>
    <m/>
    <m/>
    <m/>
  </r>
  <r>
    <x v="0"/>
    <x v="0"/>
    <x v="14"/>
    <s v="BENEMÉRITO CUERPO DE BOMBEROS CANDELARIA - VALLE"/>
    <x v="2"/>
    <x v="1"/>
    <s v="CAC: Solicita aval instructor para la Subteniente Yesenia Mejía."/>
    <s v="Edgar Alexander Maya Lopez,"/>
    <x v="0"/>
    <s v="EDUCACIÓN NACIONAL PARA BOMBEROS ,"/>
    <x v="3"/>
    <n v="10"/>
    <n v="20241140275762"/>
    <s v="2024-01-19 10:33:56"/>
    <m/>
    <d v="2024-04-15T00:00:00"/>
    <x v="0"/>
    <m/>
    <x v="0"/>
    <m/>
    <m/>
    <m/>
    <m/>
    <m/>
    <m/>
  </r>
  <r>
    <x v="0"/>
    <x v="0"/>
    <x v="5"/>
    <s v="CUERPO DE BOMBEROS VOLUNTARIOS DE FLORIDA - VALLE  sin información"/>
    <x v="2"/>
    <x v="1"/>
    <s v="CAC: Solicita Registro para Curso de Formación de Bomberos"/>
    <s v="Edgar Alexander Maya Lopez,"/>
    <x v="0"/>
    <s v="EDUCACIÓN NACIONAL PARA BOMBEROS ,"/>
    <x v="3"/>
    <n v="10"/>
    <n v="20241140275742"/>
    <s v="2024-01-19 10:30:08"/>
    <m/>
    <d v="2024-04-15T00:00:00"/>
    <x v="0"/>
    <m/>
    <x v="0"/>
    <m/>
    <m/>
    <m/>
    <m/>
    <m/>
    <m/>
  </r>
  <r>
    <x v="0"/>
    <x v="0"/>
    <x v="4"/>
    <s v="PRESIDENCIA DE LA REPUBLICA  LUIS FERNANDO  CALDERON"/>
    <x v="0"/>
    <x v="0"/>
    <s v="CAC: Traslado comunicación suscrita por el señor ELBER ANDRES BENAVIDES para solicitud de construcción de la estación de bomberos y creación de la esc..."/>
    <s v="Jonathan Prieto"/>
    <x v="0"/>
    <s v="FORTALECIMIENTO BOMBERIL PARA LA RESPUESTA,"/>
    <x v="3"/>
    <n v="10"/>
    <n v="20241140275702"/>
    <s v="2024-01-19 09:49:05"/>
    <m/>
    <d v="2024-04-15T00:00:00"/>
    <x v="0"/>
    <m/>
    <x v="0"/>
    <m/>
    <m/>
    <m/>
    <m/>
    <m/>
    <m/>
  </r>
  <r>
    <x v="0"/>
    <x v="0"/>
    <x v="1"/>
    <s v="JULIO CESAR -- --"/>
    <x v="1"/>
    <x v="0"/>
    <s v="CAC: Solicitud información y validación hoja de vida St Julio Cesar Ramírez Valencia"/>
    <s v="Jorge Enrique Sanguino Restrepo"/>
    <x v="0"/>
    <s v="FORMULACIÓN, ACTUALIZACIÓN ,ACOMPAÑAMINETO NORMATIVO Y OPERATIVO"/>
    <x v="4"/>
    <n v="30"/>
    <n v="20241140275692"/>
    <s v="2024-01-19 09:41:08"/>
    <m/>
    <d v="2024-04-15T00:00:00"/>
    <x v="0"/>
    <m/>
    <x v="0"/>
    <m/>
    <m/>
    <m/>
    <m/>
    <m/>
    <m/>
  </r>
  <r>
    <x v="0"/>
    <x v="0"/>
    <x v="4"/>
    <s v="USUARIO  ANONIMO"/>
    <x v="1"/>
    <x v="2"/>
    <s v="CAC: Derecho de petición solicitando información acerca de la expedición de un documento CERTIFICADO DE SISTEMAS DE SEGURIDAD HUMANA Y PROTECCIÓN CONT..."/>
    <s v="Andrea Bibiana Castañeda Durán,"/>
    <x v="0"/>
    <s v="FORMULACIÓN, ACTUALIZACIÓN ,ACOMPAÑAMINETO NORMATIVO Y OPERATIVO,"/>
    <x v="3"/>
    <n v="10"/>
    <n v="20241140275682"/>
    <s v="2024-01-19 09:31:16"/>
    <m/>
    <d v="2024-04-15T00:00:00"/>
    <x v="0"/>
    <m/>
    <x v="0"/>
    <m/>
    <m/>
    <m/>
    <m/>
    <m/>
    <m/>
  </r>
  <r>
    <x v="0"/>
    <x v="0"/>
    <x v="12"/>
    <s v="CUERPO DE BOMBEROS VOLUNTARIOS DE MANIZALES"/>
    <x v="2"/>
    <x v="5"/>
    <s v="SM: Remite respuesta al radicado No. 20232130101241 referente a la legalización de vehículos donados."/>
    <s v="Andrés Fernando Muñoz Cabrera"/>
    <x v="0"/>
    <s v="FORTALECIMIENTO BOMBERIL PARA LA RESPUESTA"/>
    <x v="3"/>
    <n v="10"/>
    <n v="20241140275662"/>
    <s v="2024-01-19 09:09:29"/>
    <m/>
    <d v="2024-04-15T00:00:00"/>
    <x v="0"/>
    <m/>
    <x v="0"/>
    <m/>
    <m/>
    <m/>
    <m/>
    <m/>
    <m/>
  </r>
  <r>
    <x v="0"/>
    <x v="0"/>
    <x v="4"/>
    <s v="VEEDURIA CIUDADANA VIGIAS DEL CAFE  LUIS REYES"/>
    <x v="3"/>
    <x v="5"/>
    <s v="CAC: Solicita aclaración sobre información difundida sobre  inspecciones de seguridad y el cobro por parte de los Cuerpos de Bomberos."/>
    <s v=" Ronny Estiven Romero Velandia,"/>
    <x v="0"/>
    <s v="FORMULACIÓN, ACTUALIZACIÓN ,ACOMPAÑAMINETO NORMATIVO Y OPERATIVO,"/>
    <x v="0"/>
    <n v="15"/>
    <n v="20241140275632"/>
    <s v="2024-01-19 08:50:17"/>
    <m/>
    <d v="2024-04-15T00:00:00"/>
    <x v="0"/>
    <m/>
    <x v="0"/>
    <m/>
    <m/>
    <m/>
    <m/>
    <m/>
    <m/>
  </r>
  <r>
    <x v="0"/>
    <x v="0"/>
    <x v="4"/>
    <s v="CUERPO DE BOMBEROS  CONCEPCION SANTANDER"/>
    <x v="2"/>
    <x v="0"/>
    <s v="CAC: Remite consulta sobre obligación de respuesta a un derecho de petición."/>
    <s v="Nicolas Potes Rengifo,"/>
    <x v="0"/>
    <s v="FORMULACIÓN, ACTUALIZACIÓN ,ACOMPAÑAMINETO NORMATIVO Y OPERATIVO"/>
    <x v="4"/>
    <n v="30"/>
    <n v="20241140275582"/>
    <s v="2024-01-18 16:00:46"/>
    <m/>
    <d v="2024-04-15T00:00:00"/>
    <x v="0"/>
    <m/>
    <x v="0"/>
    <m/>
    <m/>
    <m/>
    <m/>
    <m/>
    <m/>
  </r>
  <r>
    <x v="0"/>
    <x v="0"/>
    <x v="4"/>
    <s v="UNGRD "/>
    <x v="0"/>
    <x v="0"/>
    <s v="CAC: Oficio 2024EE00469 -Traslado por competencia de derecho de petición – Requerimiento Congreso de la República."/>
    <s v="Luis Alberto Valencia Pulido,"/>
    <x v="0"/>
    <s v="COORDINACIÓN OPERATIVA"/>
    <x v="2"/>
    <n v="10"/>
    <n v="20241140275572"/>
    <s v="2024-01-18 15:45:41"/>
    <m/>
    <d v="2024-04-15T00:00:00"/>
    <x v="0"/>
    <m/>
    <x v="0"/>
    <m/>
    <m/>
    <m/>
    <m/>
    <m/>
    <m/>
  </r>
  <r>
    <x v="0"/>
    <x v="0"/>
    <x v="0"/>
    <s v="UNGRD"/>
    <x v="0"/>
    <x v="0"/>
    <s v="CAC: Solicitud de información sobre Incendios Forestales ocurridos en Colombia."/>
    <s v="Luis Alberto Valencia Pulido,"/>
    <x v="0"/>
    <s v="COORDINACIÓN OPERATIVA"/>
    <x v="3"/>
    <n v="10"/>
    <n v="20241140275552"/>
    <s v="2024-01-18 15:37:53"/>
    <m/>
    <d v="2024-04-15T00:00:00"/>
    <x v="0"/>
    <m/>
    <x v="0"/>
    <m/>
    <m/>
    <m/>
    <m/>
    <m/>
    <m/>
  </r>
  <r>
    <x v="0"/>
    <x v="0"/>
    <x v="0"/>
    <s v="sin remitente  orfeo"/>
    <x v="5"/>
    <x v="0"/>
    <s v="CAC: Remite documentos para habilitación de la plataforma RUE al Cuerpo Oficial de Bomberos de Galapa."/>
    <s v="Luis Alberto Valencia Pulido,"/>
    <x v="0"/>
    <s v="COORDINACIÓN OPERATIVA"/>
    <x v="3"/>
    <n v="10"/>
    <n v="20241140275542"/>
    <s v="2024-01-18 15:35:15"/>
    <m/>
    <d v="2024-04-15T00:00:00"/>
    <x v="0"/>
    <m/>
    <x v="0"/>
    <m/>
    <m/>
    <m/>
    <m/>
    <m/>
    <m/>
  </r>
  <r>
    <x v="0"/>
    <x v="0"/>
    <x v="2"/>
    <s v="CUERPO DE BOMBEROS VOLUNTARIOS EL PEÑOL"/>
    <x v="2"/>
    <x v="5"/>
    <s v="CAC:  Solicita información con respecto a la afiliación de los bomberos voluntarios a la ARL."/>
    <s v=" Ronny Estiven Romero Velandia,"/>
    <x v="0"/>
    <s v="FORMULACIÓN, ACTUALIZACIÓN ,ACOMPAÑAMINETO NORMATIVO Y OPERATIVO,"/>
    <x v="3"/>
    <n v="10"/>
    <n v="20241140275532"/>
    <s v="2024-01-18 15:24:17"/>
    <m/>
    <d v="2024-04-15T00:00:00"/>
    <x v="0"/>
    <m/>
    <x v="0"/>
    <m/>
    <m/>
    <m/>
    <m/>
    <m/>
    <m/>
  </r>
  <r>
    <x v="0"/>
    <x v="0"/>
    <x v="0"/>
    <s v="sin remitente  orfeo"/>
    <x v="5"/>
    <x v="2"/>
    <s v="CAC: Solicita ampliación de plazo por 6 meses en el certificado de existencia y representación legal."/>
    <s v=" Ronny Estiven Romero Velandia,"/>
    <x v="0"/>
    <s v="FORMULACIÓN, ACTUALIZACIÓN ,ACOMPAÑAMINETO NORMATIVO Y OPERATIVO,"/>
    <x v="3"/>
    <n v="10"/>
    <n v="20241140275512"/>
    <s v="2024-01-18 14:56:12"/>
    <m/>
    <d v="2024-04-15T00:00:00"/>
    <x v="0"/>
    <m/>
    <x v="0"/>
    <m/>
    <m/>
    <m/>
    <m/>
    <m/>
    <m/>
  </r>
  <r>
    <x v="0"/>
    <x v="0"/>
    <x v="21"/>
    <s v="CUERPO DE BOMBEROS VOLUNTARIOS CUMBAL - NARIÑO  sin información"/>
    <x v="2"/>
    <x v="2"/>
    <s v="CAC: Remite respuesta con respecto a la suscripción del convenio con la alcaldía municipal."/>
    <s v=" Ronny Estiven Romero Velandia,"/>
    <x v="0"/>
    <s v="FORMULACIÓN, ACTUALIZACIÓN ,ACOMPAÑAMINETO NORMATIVO Y OPERATIVO,"/>
    <x v="3"/>
    <n v="10"/>
    <n v="20241140275502"/>
    <s v="2024-01-18 12:14:07"/>
    <m/>
    <d v="2024-04-15T00:00:00"/>
    <x v="0"/>
    <m/>
    <x v="0"/>
    <m/>
    <m/>
    <m/>
    <m/>
    <m/>
    <m/>
  </r>
  <r>
    <x v="0"/>
    <x v="0"/>
    <x v="4"/>
    <s v="CONSEJO NACIONAL ELECTORAL --"/>
    <x v="0"/>
    <x v="0"/>
    <s v="CAC: Notificación de la RESOLUCIÓN No. 16462 del 20 de diciembre de 2023 dentro del radicado  CNE-E-DG-2023-056744, con ponencia del Despacho de la Ho..."/>
    <s v="Nicolas Potes Rengifo"/>
    <x v="0"/>
    <s v="FORMULACIÓN, ACTUALIZACIÓN ,ACOMPAÑAMINETO NORMATIVO Y OPERATIVO,"/>
    <x v="4"/>
    <n v="30"/>
    <n v="20241140275482"/>
    <s v="2024-01-18 12:08:12"/>
    <m/>
    <d v="2024-04-15T00:00:00"/>
    <x v="0"/>
    <m/>
    <x v="0"/>
    <m/>
    <m/>
    <m/>
    <m/>
    <m/>
    <m/>
  </r>
  <r>
    <x v="0"/>
    <x v="0"/>
    <x v="7"/>
    <s v="ALCALDIA  MUNICIPAL  MOGOTES"/>
    <x v="3"/>
    <x v="0"/>
    <s v="CAC: Consulta sobre la restricción de realización de convenio con Cuerpo de Bomberos Voluntarios  que se encuentra como no operativos."/>
    <s v="Nicolas Potes Rengifo"/>
    <x v="0"/>
    <s v="FORMULACIÓN, ACTUALIZACIÓN ,ACOMPAÑAMINETO NORMATIVO Y OPERATIVO,"/>
    <x v="1"/>
    <n v="15"/>
    <n v="20241140275472"/>
    <s v="2024-01-18 12:02:59"/>
    <m/>
    <d v="2024-04-15T00:00:00"/>
    <x v="0"/>
    <m/>
    <x v="0"/>
    <m/>
    <m/>
    <m/>
    <m/>
    <m/>
    <m/>
  </r>
  <r>
    <x v="0"/>
    <x v="0"/>
    <x v="16"/>
    <s v="CUERPO DE BOMBEROS VOLUNTARIOS DE BELEN DE UMBRIA"/>
    <x v="2"/>
    <x v="3"/>
    <s v="RD: Solicita la normalización del vehículo de emergencia ante el RUNT."/>
    <s v="Andrés Fernando Muñoz Cabrera"/>
    <x v="0"/>
    <s v="FORTALECIMIENTO BOMBERIL PARA LA RESPUESTA"/>
    <x v="3"/>
    <n v="10"/>
    <n v="20241140275452"/>
    <s v="2024-01-18 10:55:15"/>
    <m/>
    <d v="2024-04-15T00:00:00"/>
    <x v="0"/>
    <m/>
    <x v="0"/>
    <m/>
    <m/>
    <m/>
    <m/>
    <m/>
    <m/>
  </r>
  <r>
    <x v="0"/>
    <x v="0"/>
    <x v="16"/>
    <s v="SECRETARIA DE GOBIERNO SANTA ROSA DE CABAL  -- --"/>
    <x v="3"/>
    <x v="3"/>
    <s v="RD: Solicita la inclusión del vehículo de emergencia en regularización ante el sistema RUNT."/>
    <s v="Andrés Fernando Muñoz Cabrera"/>
    <x v="0"/>
    <s v="FORTALECIMIENTO BOMBERIL PARA LA RESPUESTA"/>
    <x v="3"/>
    <n v="10"/>
    <n v="20241140275442"/>
    <s v="2024-01-18 10:52:05"/>
    <m/>
    <d v="2024-04-15T00:00:00"/>
    <x v="0"/>
    <m/>
    <x v="0"/>
    <m/>
    <m/>
    <m/>
    <m/>
    <m/>
    <m/>
  </r>
  <r>
    <x v="0"/>
    <x v="0"/>
    <x v="12"/>
    <s v="CUERPO DE BOMBEROS VOLUNTARIOS DE VILLAMARIA  CALDAS"/>
    <x v="2"/>
    <x v="1"/>
    <s v="CAC: Solicita Curso Primeros Auxilios Psicológicos para Bomberos."/>
    <s v="Edgar Alexander Maya Lopez,"/>
    <x v="0"/>
    <s v="EDUCACIÓN NACIONAL PARA BOMBEROS ,"/>
    <x v="3"/>
    <n v="10"/>
    <n v="20241140275422"/>
    <s v="2024-01-18 10:00:30"/>
    <m/>
    <d v="2024-04-15T00:00:00"/>
    <x v="0"/>
    <m/>
    <x v="0"/>
    <m/>
    <m/>
    <m/>
    <m/>
    <m/>
    <m/>
  </r>
  <r>
    <x v="0"/>
    <x v="0"/>
    <x v="2"/>
    <s v="ALCALDIA  ANZA --"/>
    <x v="3"/>
    <x v="0"/>
    <s v="CAC: Solicitud de información para firma de convenio con bomberos del Municipio de_x000a_ Anzá."/>
    <s v="Nicolas Potes Rengifo"/>
    <x v="0"/>
    <s v="FORMULACIÓN, ACTUALIZACIÓN ,ACOMPAÑAMINETO NORMATIVO Y OPERATIVO,"/>
    <x v="3"/>
    <n v="10"/>
    <n v="20241140275412"/>
    <s v="2024-01-18 09:40:38"/>
    <m/>
    <d v="2024-04-15T00:00:00"/>
    <x v="0"/>
    <m/>
    <x v="0"/>
    <m/>
    <m/>
    <m/>
    <m/>
    <m/>
    <m/>
  </r>
  <r>
    <x v="0"/>
    <x v="0"/>
    <x v="4"/>
    <s v="USUARIO  ANONIMO"/>
    <x v="5"/>
    <x v="0"/>
    <s v="CAC: Remite derecho de petición."/>
    <s v="Nicolas Potes Rengifo"/>
    <x v="0"/>
    <s v="FORMULACIÓN, ACTUALIZACIÓN ,ACOMPAÑAMINETO NORMATIVO Y OPERATIVO,"/>
    <x v="3"/>
    <n v="10"/>
    <n v="20241140275402"/>
    <s v="2024-01-18 09:36:22"/>
    <m/>
    <d v="2024-04-15T00:00:00"/>
    <x v="0"/>
    <m/>
    <x v="0"/>
    <m/>
    <m/>
    <m/>
    <m/>
    <m/>
    <m/>
  </r>
  <r>
    <x v="0"/>
    <x v="0"/>
    <x v="1"/>
    <s v="CUERPO DE BOMBEROS VOLUNTARIOS CHIQUINQUIRA  sin información"/>
    <x v="2"/>
    <x v="0"/>
    <s v="CAC: Remite documentos de apoyo en la gestión para la construcción de una estación de bomberos en el Municipio de Chiquinquirá"/>
    <s v="Jonathan Prieto"/>
    <x v="0"/>
    <s v="FORTALECIMIENTO BOMBERIL PARA LA RESPUESTA,"/>
    <x v="3"/>
    <n v="10"/>
    <n v="20241140275382"/>
    <s v="2024-01-17 16:19:24"/>
    <m/>
    <d v="2024-04-15T00:00:00"/>
    <x v="0"/>
    <m/>
    <x v="0"/>
    <m/>
    <m/>
    <m/>
    <m/>
    <m/>
    <m/>
  </r>
  <r>
    <x v="0"/>
    <x v="0"/>
    <x v="7"/>
    <s v="SECRETARIA DE GOBIERNO CIMITARRA - SANTANDER  sin información"/>
    <x v="3"/>
    <x v="0"/>
    <s v="CAC: REITERACION RADICADO No. 20231140269162 SOLICITUD ACOMPAÑAMIENTO Y/O INTERVENCION URGENTE AL CBV DE CIMITARRA –SANTANDER."/>
    <s v="Rubén Darío Rincón Sanchez,"/>
    <x v="0"/>
    <s v="INSPECCIÓN, VIGILANCIA Y CONTROL,"/>
    <x v="3"/>
    <n v="10"/>
    <n v="20241140275372"/>
    <s v="2024-01-17 15:55:41"/>
    <m/>
    <d v="2024-04-15T00:00:00"/>
    <x v="0"/>
    <m/>
    <x v="0"/>
    <m/>
    <m/>
    <m/>
    <m/>
    <m/>
    <m/>
  </r>
  <r>
    <x v="0"/>
    <x v="0"/>
    <x v="4"/>
    <s v="USUARIO  ANONIMO"/>
    <x v="5"/>
    <x v="0"/>
    <s v="CAC: Solicita información sobre seguro para bomberos que tienen accidentes laborales ."/>
    <s v="Faubricio Sanchez Cortes"/>
    <x v="0"/>
    <s v="COORDINACION PARA LA RESPUESTA"/>
    <x v="1"/>
    <n v="15"/>
    <n v="20241140275362"/>
    <s v="2024-01-17 14:27:42"/>
    <s v="N/A"/>
    <d v="2024-04-15T00:00:00"/>
    <x v="9"/>
    <n v="61"/>
    <x v="2"/>
    <s v="Usuario: Faubricio Sanchez Cortes_x000a__x000a_Dependencia: GESTIÓN ATENCIÓN AL USUARIO_x000a__x000a_Observación: Se archiva ya que se dio respuesta vía correo electrónico el día 3/4/24"/>
    <m/>
    <m/>
    <s v="NO"/>
    <m/>
    <s v="Incumplimiento al procedimiento interno de PQRSD: falta evidencia de envio de respuesta"/>
  </r>
  <r>
    <x v="0"/>
    <x v="0"/>
    <x v="4"/>
    <s v="USUARIO  ANONIMO"/>
    <x v="5"/>
    <x v="0"/>
    <s v="CAC: Remite derecho de petición con referencia a diferentes situaciones en el CBV de la Virginia."/>
    <s v="Nicolas Potes Rengifo"/>
    <x v="0"/>
    <s v="FORMULACIÓN, ACTUALIZACIÓN ,ACOMPAÑAMINETO NORMATIVO Y OPERATIVO,"/>
    <x v="3"/>
    <n v="10"/>
    <n v="20241140275342"/>
    <s v="2024-01-17 14:18:58"/>
    <m/>
    <d v="2024-04-15T00:00:00"/>
    <x v="0"/>
    <m/>
    <x v="0"/>
    <m/>
    <m/>
    <m/>
    <m/>
    <m/>
    <m/>
  </r>
  <r>
    <x v="0"/>
    <x v="0"/>
    <x v="0"/>
    <s v="sin remitente  orfeo"/>
    <x v="5"/>
    <x v="2"/>
    <s v="CAC: Corrección Solicitud Conciliación Rad. E-2024-13588 -REINEL PUERTA"/>
    <s v="Carlos Armando López Barrera,"/>
    <x v="2"/>
    <s v="GESTIÓN JURÍDICA,"/>
    <x v="1"/>
    <n v="15"/>
    <n v="20241140275322"/>
    <s v="2024-01-17 12:03:09"/>
    <m/>
    <d v="2024-04-15T00:00:00"/>
    <x v="0"/>
    <m/>
    <x v="0"/>
    <m/>
    <m/>
    <m/>
    <m/>
    <m/>
    <m/>
  </r>
  <r>
    <x v="0"/>
    <x v="0"/>
    <x v="22"/>
    <s v="CUERPO DE BOMBEROS VOLUNTARIOS DE SAN JUAN DEL CESAR  GUAJIRA"/>
    <x v="2"/>
    <x v="0"/>
    <s v="CAC: Solicitud de Revisión de Estampilla para el Cuerpo de Bomberos Voluntarios de San Juan del Cesar."/>
    <s v="Nicolas Potes Rengifo"/>
    <x v="0"/>
    <s v="FORMULACIÓN, ACTUALIZACIÓN ,ACOMPAÑAMINETO NORMATIVO Y OPERATIVO,"/>
    <x v="3"/>
    <n v="10"/>
    <n v="20241140275312"/>
    <s v="2024-01-17 11:57:16"/>
    <m/>
    <d v="2024-04-15T00:00:00"/>
    <x v="0"/>
    <m/>
    <x v="0"/>
    <m/>
    <m/>
    <m/>
    <m/>
    <m/>
    <m/>
  </r>
  <r>
    <x v="0"/>
    <x v="0"/>
    <x v="2"/>
    <s v="CUERPO DE BOMBEROS VOLUNTARIOS SANTA ROSA DE OSOS  Julián David Gómez Mesa"/>
    <x v="2"/>
    <x v="0"/>
    <s v="CAC: Solicita envió de los planos de la estación tipo 5 en AutoCad para realizar gestión ante la UNGRD para construcción de la estación de bomberos...."/>
    <s v="Jonathan Prieto"/>
    <x v="0"/>
    <s v="FORTALECIMIENTO BOMBERIL PARA LA RESPUESTA,"/>
    <x v="3"/>
    <n v="10"/>
    <n v="20241140275282"/>
    <s v="2024-01-17 11:46:58"/>
    <m/>
    <d v="2024-04-15T00:00:00"/>
    <x v="0"/>
    <m/>
    <x v="0"/>
    <m/>
    <m/>
    <m/>
    <m/>
    <m/>
    <m/>
  </r>
  <r>
    <x v="0"/>
    <x v="0"/>
    <x v="12"/>
    <s v="CUERPO DE BOMBEROS VOLUNTARIOS DE CHINCHINA  sin información"/>
    <x v="2"/>
    <x v="1"/>
    <s v="CAC: REMITE SOPORTES CURSO AVAL 439-2023 CHINCHINA CALDAS - CONVENIO 271"/>
    <s v="Edgar Alexander Maya Lopez,"/>
    <x v="0"/>
    <s v="EDUCACIÓN NACIONAL PARA BOMBEROS ,"/>
    <x v="3"/>
    <n v="10"/>
    <n v="20241140275262"/>
    <s v="2024-01-17 09:47:49"/>
    <m/>
    <d v="2024-04-15T00:00:00"/>
    <x v="0"/>
    <m/>
    <x v="0"/>
    <m/>
    <m/>
    <m/>
    <m/>
    <m/>
    <m/>
  </r>
  <r>
    <x v="0"/>
    <x v="0"/>
    <x v="5"/>
    <s v="COORDINADOR EJECUTIVO DEPARTAMENTAL DE LOS BOMBEROS DE VALLE DEL CAUCA  sin información"/>
    <x v="2"/>
    <x v="2"/>
    <s v="CAC: Remite documentos de la solicitud de revocatoria directa de avales expedidos por anterior Coordinadora Ejecutiva de bomberos del Valle del Cauca ..."/>
    <s v=" Ronny Estiven Romero Velandia,"/>
    <x v="0"/>
    <s v="FORMULACIÓN, ACTUALIZACIÓN ,ACOMPAÑAMINETO NORMATIVO Y OPERATIVO,"/>
    <x v="3"/>
    <n v="10"/>
    <n v="20241140275212"/>
    <s v="2024-01-17 08:49:42"/>
    <m/>
    <d v="2024-04-15T00:00:00"/>
    <x v="0"/>
    <m/>
    <x v="0"/>
    <m/>
    <m/>
    <m/>
    <m/>
    <m/>
    <m/>
  </r>
  <r>
    <x v="0"/>
    <x v="0"/>
    <x v="8"/>
    <s v="CUERPO DE BOMBEROS VOLUNTARIOS DE VILLANUEVA  - CASANARE  -----"/>
    <x v="2"/>
    <x v="5"/>
    <s v="CAC: Solicita aplazamiento para la entrega de la información pendiente al proceso de IVC."/>
    <s v="Rubén Darío Rincón Sanchez,"/>
    <x v="0"/>
    <s v="INSPECCIÓN, VIGILANCIA Y CONTROL,"/>
    <x v="3"/>
    <n v="10"/>
    <n v="20241140275122"/>
    <s v="2024-01-16 15:43:24"/>
    <m/>
    <d v="2024-04-15T00:00:00"/>
    <x v="0"/>
    <m/>
    <x v="0"/>
    <m/>
    <m/>
    <m/>
    <m/>
    <m/>
    <m/>
  </r>
  <r>
    <x v="0"/>
    <x v="0"/>
    <x v="1"/>
    <s v="CUERPO DE BOMBEROS VOLUNTARIOS CHIQUINQUIRA  sin información"/>
    <x v="2"/>
    <x v="3"/>
    <s v="CAC: Remite documentos para solicitar la legalización del vehículo del Cuerpo de Bomberos Voluntario de Chiquinquirá."/>
    <s v="Andrés Fernando Muñoz Cabrera"/>
    <x v="0"/>
    <s v="FORTALECIMIENTO BOMBERIL PARA LA RESPUESTA"/>
    <x v="3"/>
    <n v="10"/>
    <n v="20241140275112"/>
    <s v="2024-01-16 15:40:23"/>
    <m/>
    <d v="2024-04-15T00:00:00"/>
    <x v="0"/>
    <m/>
    <x v="0"/>
    <m/>
    <m/>
    <m/>
    <m/>
    <m/>
    <m/>
  </r>
  <r>
    <x v="0"/>
    <x v="0"/>
    <x v="23"/>
    <s v="CUERPO DE BOMBEROS VOLUNTARIOS DE SANTA MARTA  sin información"/>
    <x v="2"/>
    <x v="1"/>
    <s v="CAC: SOLICITA REGISTRO PARA CURSO FORMACION PARA BOMBERO BASICO."/>
    <s v="Edgar Alexander Maya Lopez,"/>
    <x v="0"/>
    <s v="EDUCACIÓN NACIONAL PARA BOMBEROS ,"/>
    <x v="3"/>
    <n v="10"/>
    <n v="20241140275102"/>
    <s v="2024-01-16 15:35:17"/>
    <m/>
    <d v="2024-04-15T00:00:00"/>
    <x v="0"/>
    <m/>
    <x v="0"/>
    <m/>
    <m/>
    <m/>
    <m/>
    <m/>
    <m/>
  </r>
  <r>
    <x v="0"/>
    <x v="0"/>
    <x v="0"/>
    <s v="sin remitente  orfeo"/>
    <x v="5"/>
    <x v="5"/>
    <s v="CAC: Solicita apoyo de información y claridad en los temas relacionados con_x000a_ Ascensos de los bomberos de Colombia."/>
    <s v="Jorge Enrique Restrepo Sanguino,"/>
    <x v="0"/>
    <s v="FORMULACIÓN, ACTUALIZACIÓN ,ACOMPAÑAMINETO NORMATIVO Y OPERATIVO"/>
    <x v="4"/>
    <n v="30"/>
    <n v="20241140275092"/>
    <s v="2024-01-16 15:31:28"/>
    <s v="2024-211-000248-1"/>
    <d v="2024-04-15T00:00:00"/>
    <x v="10"/>
    <n v="67"/>
    <x v="2"/>
    <s v="El inicia proceso de firma física para el documento 20241140275092 SOLICITUD CONCEPTO REQUISITOS ASCENS TENIENTE NORTE DE SANTAND"/>
    <s v="PDF SIN FIRMAS"/>
    <m/>
    <m/>
    <m/>
    <s v="Incumplimiento al procedimiento interno de PQRSD: falta evidencia de envio de respuesta y documento de respuesta sin firmas."/>
  </r>
  <r>
    <x v="0"/>
    <x v="0"/>
    <x v="0"/>
    <s v="CUERPO DE BOMBEROS VOLUNTARIOS DE SAN ANTONIO DEL TEQUENDAMA  sin información"/>
    <x v="2"/>
    <x v="0"/>
    <s v="CAC: Solicita corrección  tipificación de emergencias, en la plataforma RUE."/>
    <s v="Luis Alberto Valencia Pulido,"/>
    <x v="0"/>
    <s v="COORDINACIÓN OPERATIVA"/>
    <x v="3"/>
    <n v="10"/>
    <n v="20241140275082"/>
    <s v="2024-01-16 15:22:19"/>
    <m/>
    <d v="2024-04-15T00:00:00"/>
    <x v="0"/>
    <m/>
    <x v="0"/>
    <m/>
    <m/>
    <m/>
    <m/>
    <m/>
    <m/>
  </r>
  <r>
    <x v="0"/>
    <x v="0"/>
    <x v="4"/>
    <s v="USUARIO  ANONIMO"/>
    <x v="5"/>
    <x v="1"/>
    <s v="CAC: Solicita certificado del curso Sistema Comando en línea de incidente."/>
    <s v="Edgar Alexander Maya Lopez,"/>
    <x v="0"/>
    <s v="EDUCACIÓN NACIONAL PARA BOMBEROS ,"/>
    <x v="3"/>
    <n v="10"/>
    <n v="20241140275072"/>
    <s v="2024-01-16 14:56:13"/>
    <m/>
    <d v="2024-04-15T00:00:00"/>
    <x v="0"/>
    <m/>
    <x v="0"/>
    <m/>
    <m/>
    <m/>
    <m/>
    <m/>
    <m/>
  </r>
  <r>
    <x v="0"/>
    <x v="0"/>
    <x v="4"/>
    <s v="USUARIO  ANONIMO"/>
    <x v="5"/>
    <x v="1"/>
    <s v="CAC: Solicita posibilidad de presentar el curso de Sistema Comando de Incidente"/>
    <s v="Edgar Alexander Maya Lopez,"/>
    <x v="0"/>
    <s v="EDUCACIÓN NACIONAL PARA BOMBEROS ,"/>
    <x v="3"/>
    <n v="10"/>
    <n v="20241140275052"/>
    <s v="2024-01-16 14:49:21"/>
    <m/>
    <d v="2024-04-15T00:00:00"/>
    <x v="0"/>
    <m/>
    <x v="0"/>
    <m/>
    <m/>
    <m/>
    <m/>
    <m/>
    <m/>
  </r>
  <r>
    <x v="0"/>
    <x v="0"/>
    <x v="12"/>
    <s v="CUERPO DE BOMBEROS VOLUNTARIOS DE CHINCHINA  sin información"/>
    <x v="2"/>
    <x v="1"/>
    <s v="CAC: REMITE SOPORTES CURSO AVAL 442-2023- CHINCHINA- CALDAS- CONVENIO 271"/>
    <s v="Edgar Alexander Maya Lopez,"/>
    <x v="0"/>
    <s v="EDUCACIÓN NACIONAL PARA BOMBEROS ,"/>
    <x v="3"/>
    <n v="10"/>
    <n v="20241140275042"/>
    <s v="2024-01-16 14:38:05"/>
    <m/>
    <d v="2024-04-15T00:00:00"/>
    <x v="0"/>
    <m/>
    <x v="0"/>
    <m/>
    <m/>
    <m/>
    <m/>
    <m/>
    <m/>
  </r>
  <r>
    <x v="0"/>
    <x v="0"/>
    <x v="0"/>
    <s v="sin remitente  orfeo"/>
    <x v="5"/>
    <x v="2"/>
    <s v="CAC: Oficio PDGGT No 020 - Ministerio del Interior - Solicitud información urgente - Junta Nacional de Bomberos."/>
    <s v="Carlos Armando López Barrera"/>
    <x v="2"/>
    <s v="GESTIÓN JURÍDICA"/>
    <x v="2"/>
    <n v="10"/>
    <n v="20241140275032"/>
    <s v="2024-01-16 14:20:55"/>
    <m/>
    <d v="2024-04-15T00:00:00"/>
    <x v="0"/>
    <m/>
    <x v="0"/>
    <m/>
    <m/>
    <m/>
    <m/>
    <m/>
    <m/>
  </r>
  <r>
    <x v="0"/>
    <x v="0"/>
    <x v="4"/>
    <s v="USUARIO  ANONIMO"/>
    <x v="1"/>
    <x v="0"/>
    <s v="CAC: DERECHO DE PETICIÓN - Solicitud verificación hoja de vida para certificar calidad bomberil St Julio Cesar Ramírez Valencia cuerpo de bomberos vol..."/>
    <s v="Rubén Darío Rincón Sanchez,"/>
    <x v="0"/>
    <s v="INSPECCIÓN, VIGILANCIA Y CONTROL,"/>
    <x v="4"/>
    <n v="30"/>
    <n v="20241140274982"/>
    <s v="2024-01-16 09:09:34"/>
    <m/>
    <d v="2024-04-15T00:00:00"/>
    <x v="0"/>
    <m/>
    <x v="0"/>
    <m/>
    <m/>
    <m/>
    <m/>
    <m/>
    <m/>
  </r>
  <r>
    <x v="0"/>
    <x v="0"/>
    <x v="24"/>
    <s v="ELBER ELIAS -- --"/>
    <x v="1"/>
    <x v="3"/>
    <s v="CAC:  Solicita apoyo con una máquina para extinción de incendios ."/>
    <s v="Andrés Fernando Muñoz Cabrera"/>
    <x v="0"/>
    <s v="FORTALECIMIENTO BOMBERIL PARA LA RESPUESTA"/>
    <x v="3"/>
    <n v="10"/>
    <n v="20241140274952"/>
    <s v="2024-01-15 16:56:37"/>
    <m/>
    <d v="2024-04-15T00:00:00"/>
    <x v="0"/>
    <m/>
    <x v="0"/>
    <m/>
    <m/>
    <m/>
    <m/>
    <m/>
    <m/>
  </r>
  <r>
    <x v="0"/>
    <x v="0"/>
    <x v="0"/>
    <s v="sin remitente  orfeo"/>
    <x v="5"/>
    <x v="5"/>
    <s v="CAC: OFICIO No. 0016 - INFORMACIÓN TRÁMITE DE QUEJA RAD-E-2023-776325 - Nataga - Huila"/>
    <s v="Jorge Enrique Restrepo Sanguino,"/>
    <x v="0"/>
    <s v="FORMULACIÓN, ACTUALIZACIÓN ,ACOMPAÑAMINETO NORMATIVO Y OPERATIVO"/>
    <x v="2"/>
    <n v="10"/>
    <n v="20241140274932"/>
    <s v="2024-01-15 16:35:21"/>
    <m/>
    <d v="2024-04-15T00:00:00"/>
    <x v="0"/>
    <m/>
    <x v="0"/>
    <m/>
    <m/>
    <m/>
    <m/>
    <m/>
    <m/>
  </r>
  <r>
    <x v="0"/>
    <x v="0"/>
    <x v="25"/>
    <s v="ALCALDÍA MUNICIPAL DE ALTAMIRA   HUILA"/>
    <x v="0"/>
    <x v="5"/>
    <s v="CAC: Remite respuesta a la circular No. 20242110102391."/>
    <s v="Jorge Enrique Restrepo Sanguino,"/>
    <x v="0"/>
    <s v="FORMULACIÓN, ACTUALIZACIÓN ,ACOMPAÑAMINETO NORMATIVO Y OPERATIVO"/>
    <x v="3"/>
    <n v="10"/>
    <n v="20241140274872"/>
    <s v="2024-01-15 15:42:59"/>
    <m/>
    <d v="2024-04-15T00:00:00"/>
    <x v="0"/>
    <m/>
    <x v="0"/>
    <m/>
    <m/>
    <m/>
    <m/>
    <m/>
    <m/>
  </r>
  <r>
    <x v="0"/>
    <x v="0"/>
    <x v="4"/>
    <s v="SABINA  -- --"/>
    <x v="1"/>
    <x v="2"/>
    <s v="CAC: Solicita la expedición de certificado de contrato suscrito con la DNBC"/>
    <s v="Carlos Armando López Barrera"/>
    <x v="2"/>
    <s v="GESTIÓN JURÍDICA"/>
    <x v="3"/>
    <n v="10"/>
    <n v="20241140274862"/>
    <s v="2024-01-15 15:39:44"/>
    <m/>
    <d v="2024-04-15T00:00:00"/>
    <x v="0"/>
    <m/>
    <x v="0"/>
    <m/>
    <m/>
    <m/>
    <m/>
    <m/>
    <m/>
  </r>
  <r>
    <x v="0"/>
    <x v="0"/>
    <x v="2"/>
    <s v="CUERPO DE BOMBEROS VOLUNTARIOS DE MARINILLA  sin información"/>
    <x v="2"/>
    <x v="3"/>
    <s v="CAC: Solicita información sobre trámite para legalización de vehículos."/>
    <s v="Andrés Fernando Muñoz Cabrera"/>
    <x v="0"/>
    <s v="FORTALECIMIENTO BOMBERIL PARA LA RESPUESTA"/>
    <x v="3"/>
    <n v="10"/>
    <n v="20241140274732"/>
    <s v="2024-01-15 11:34:17"/>
    <m/>
    <d v="2024-04-15T00:00:00"/>
    <x v="0"/>
    <m/>
    <x v="0"/>
    <m/>
    <m/>
    <m/>
    <m/>
    <m/>
    <m/>
  </r>
  <r>
    <x v="0"/>
    <x v="0"/>
    <x v="26"/>
    <s v="CUERPO DE BOMBEROS VOLUNTARIOS DE GUAMAL"/>
    <x v="2"/>
    <x v="1"/>
    <s v="CAC: Solicita Información sobre Requisitos para Avalar Centro de Entrenamiento de Bomberos."/>
    <s v="Edgar Alexander Maya Lopez,"/>
    <x v="0"/>
    <s v="EDUCACIÓN NACIONAL PARA BOMBEROS ,"/>
    <x v="3"/>
    <n v="10"/>
    <n v="20241140274722"/>
    <s v="2024-01-15 11:31:20"/>
    <m/>
    <d v="2024-04-15T00:00:00"/>
    <x v="0"/>
    <m/>
    <x v="0"/>
    <m/>
    <m/>
    <m/>
    <m/>
    <m/>
    <m/>
  </r>
  <r>
    <x v="0"/>
    <x v="0"/>
    <x v="0"/>
    <s v="sin remitente  orfeo"/>
    <x v="5"/>
    <x v="5"/>
    <s v="CAC: Solicita la lista de los delegados Departamentales y Coordinadores, con números telefónicos."/>
    <s v="Luis Alberto Valencia Pulido,"/>
    <x v="0"/>
    <s v="COORDINACIÓN OPERATIVA"/>
    <x v="3"/>
    <n v="10"/>
    <n v="20241140274702"/>
    <s v="2024-01-15 11:25:28"/>
    <m/>
    <d v="2024-04-15T00:00:00"/>
    <x v="0"/>
    <m/>
    <x v="0"/>
    <m/>
    <m/>
    <m/>
    <m/>
    <m/>
    <m/>
  </r>
  <r>
    <x v="0"/>
    <x v="0"/>
    <x v="3"/>
    <s v="JOSE LUIS CASTRO FLOREZ  -- --"/>
    <x v="1"/>
    <x v="5"/>
    <s v="CAC: Solicita se revise documento anexo sobre bomberos."/>
    <s v="Rubén Darío Rincón Sanchez,"/>
    <x v="0"/>
    <s v="INSPECCIÓN, VIGILANCIA Y CONTROL,"/>
    <x v="3"/>
    <n v="10"/>
    <n v="20241140274692"/>
    <s v="2024-01-15 11:17:09"/>
    <m/>
    <d v="2024-04-15T00:00:00"/>
    <x v="0"/>
    <m/>
    <x v="0"/>
    <m/>
    <m/>
    <m/>
    <m/>
    <m/>
    <m/>
  </r>
  <r>
    <x v="0"/>
    <x v="0"/>
    <x v="4"/>
    <s v="USUARIO  ANONIMO"/>
    <x v="5"/>
    <x v="5"/>
    <s v="CAC: Solicita información sobre procedimiento para solicitar el carnet en el caso de robo."/>
    <s v="  Edwin Alfonso Zamora Oyola,"/>
    <x v="1"/>
    <s v="GESTIÓN DE TECNOLOGÍA E INFORMÁTICA,"/>
    <x v="3"/>
    <n v="10"/>
    <n v="20241140274682"/>
    <s v="2024-01-15 11:05:26"/>
    <m/>
    <d v="2024-04-15T00:00:00"/>
    <x v="0"/>
    <m/>
    <x v="0"/>
    <m/>
    <m/>
    <m/>
    <m/>
    <m/>
    <m/>
  </r>
  <r>
    <x v="0"/>
    <x v="0"/>
    <x v="10"/>
    <s v="ALCALDIA  PAILITAS --"/>
    <x v="1"/>
    <x v="2"/>
    <s v="CAC: Remite oficio solicitando asesoría para la creación del cuerpo de bomberos del municipio."/>
    <s v=" Ronny Estiven Romero Velandia,"/>
    <x v="0"/>
    <s v="FORMULACIÓN, ACTUALIZACIÓN ,ACOMPAÑAMINETO NORMATIVO Y OPERATIVO,"/>
    <x v="3"/>
    <n v="10"/>
    <n v="20241140274662"/>
    <s v="2024-01-15 10:41:45"/>
    <m/>
    <d v="2024-04-15T00:00:00"/>
    <x v="0"/>
    <m/>
    <x v="0"/>
    <m/>
    <m/>
    <m/>
    <m/>
    <m/>
    <m/>
  </r>
  <r>
    <x v="0"/>
    <x v="0"/>
    <x v="5"/>
    <s v="ACADEMIA NACIONAL DE LOS BOMBEROS DE COLOMBIA (ANBC) BENEMéRITO CUERPO DE BOMBEROS VOLUNTARIOS DE CALI  sin información"/>
    <x v="2"/>
    <x v="1"/>
    <s v="CAC: Remite soportes para los Curso CBAPH con registro DNBC No. 530-2023 y Curso CRECL con registro DNBC No. 535-2023"/>
    <s v="Edgar Alexander Maya Lopez,"/>
    <x v="0"/>
    <s v="EDUCACIÓN NACIONAL PARA BOMBEROS ,"/>
    <x v="3"/>
    <n v="10"/>
    <n v="20241140274632"/>
    <s v="2024-01-15 09:34:17"/>
    <m/>
    <d v="2024-04-15T00:00:00"/>
    <x v="0"/>
    <m/>
    <x v="0"/>
    <m/>
    <m/>
    <m/>
    <m/>
    <m/>
    <m/>
  </r>
  <r>
    <x v="0"/>
    <x v="0"/>
    <x v="5"/>
    <s v="ACADEMIA NACIONAL DE LOS BOMBEROS DE COLOMBIA (ANBC) BENEMéRITO CUERPO DE BOMBEROS VOLUNTARIOS DE CALI  sin información"/>
    <x v="2"/>
    <x v="1"/>
    <s v="CAC: Remite soportes para firma del curso CGACB Registro DNBC No. 534-2023"/>
    <s v="Edgar Alexander Maya Lopez,"/>
    <x v="0"/>
    <s v="EDUCACIÓN NACIONAL PARA BOMBEROS ,"/>
    <x v="3"/>
    <n v="10"/>
    <n v="20241140274622"/>
    <s v="2024-01-15 08:48:20"/>
    <m/>
    <d v="2024-04-15T00:00:00"/>
    <x v="0"/>
    <m/>
    <x v="0"/>
    <m/>
    <m/>
    <m/>
    <m/>
    <m/>
    <m/>
  </r>
  <r>
    <x v="0"/>
    <x v="0"/>
    <x v="4"/>
    <s v="LUIS ALBERTO -- --"/>
    <x v="1"/>
    <x v="2"/>
    <s v="CAC: Solicita Liquidación Bilateral Contrato 233-2022 cuyo objeto es CONTRATAR LA ADQUISICIÓN DE VEHÍCULOS OPERATIVOS PARA EJECUTAR ACTIVIDADES DE INS..."/>
    <s v="Carlos Armando López Barrera"/>
    <x v="2"/>
    <s v="GESTIÓN JURÍDICA"/>
    <x v="3"/>
    <n v="10"/>
    <n v="20241140274602"/>
    <s v="2024-01-12 16:49:02"/>
    <m/>
    <d v="2024-04-15T00:00:00"/>
    <x v="0"/>
    <m/>
    <x v="0"/>
    <m/>
    <m/>
    <m/>
    <m/>
    <m/>
    <m/>
  </r>
  <r>
    <x v="0"/>
    <x v="0"/>
    <x v="26"/>
    <s v="ALCALDIA  MUNICIPAL  URIBE --"/>
    <x v="3"/>
    <x v="2"/>
    <s v="CAC: Solicita acompañamiento con respecto al Cuerpo de Bomberos Voluntarios municipio de Uribe - Meta"/>
    <s v=" Ronny Estiven Romero Velandia,"/>
    <x v="0"/>
    <s v="FORMULACIÓN, ACTUALIZACIÓN ,ACOMPAÑAMINETO NORMATIVO Y OPERATIVO,"/>
    <x v="3"/>
    <n v="10"/>
    <n v="20241140274592"/>
    <s v="2024-01-12 16:09:48"/>
    <m/>
    <d v="2024-04-15T00:00:00"/>
    <x v="0"/>
    <m/>
    <x v="0"/>
    <m/>
    <m/>
    <m/>
    <m/>
    <m/>
    <m/>
  </r>
  <r>
    <x v="0"/>
    <x v="0"/>
    <x v="0"/>
    <s v="ALCALDIA MUNICIPAL DE LA CALERA  -- --"/>
    <x v="3"/>
    <x v="2"/>
    <s v="CAC: Remite  radicado  No. 0028  de  2023,  dando  respuesta  al radicado No. 0222110035442. CUMPLIMIENTO  LEY 1575  DE  2012."/>
    <s v=" Ronny Estiven Romero Velandia,"/>
    <x v="0"/>
    <s v="FORMULACIÓN, ACTUALIZACIÓN ,ACOMPAÑAMINETO NORMATIVO Y OPERATIVO,"/>
    <x v="3"/>
    <n v="10"/>
    <n v="20241140274572"/>
    <s v="2024-01-12 15:54:46"/>
    <m/>
    <d v="2024-04-15T00:00:00"/>
    <x v="0"/>
    <m/>
    <x v="0"/>
    <m/>
    <m/>
    <m/>
    <m/>
    <m/>
    <m/>
  </r>
  <r>
    <x v="0"/>
    <x v="0"/>
    <x v="4"/>
    <s v="USUARIO  ANONIMO"/>
    <x v="5"/>
    <x v="1"/>
    <s v="CAC: Solicita un oficio especificando que el curso Sistema Comando de Incidente Básico que realizo tiene validez para el proceso de ascenso a Cabo."/>
    <s v="Edgar Alexander Maya Lopez,"/>
    <x v="0"/>
    <s v="EDUCACIÓN NACIONAL PARA BOMBEROS ,"/>
    <x v="3"/>
    <n v="10"/>
    <n v="20241140274562"/>
    <s v="2024-01-12 15:50:03"/>
    <m/>
    <d v="2024-04-15T00:00:00"/>
    <x v="0"/>
    <m/>
    <x v="0"/>
    <m/>
    <m/>
    <m/>
    <m/>
    <m/>
    <m/>
  </r>
  <r>
    <x v="0"/>
    <x v="0"/>
    <x v="0"/>
    <s v="sin remitente  orfeo"/>
    <x v="5"/>
    <x v="1"/>
    <s v="CAC: Solicita información sobre documentos para pedir el aval del programa de formación para Bombero."/>
    <s v="Edgar Alexander Maya Lopez,"/>
    <x v="0"/>
    <s v="EDUCACIÓN NACIONAL PARA BOMBEROS ,"/>
    <x v="3"/>
    <n v="10"/>
    <n v="20241140274552"/>
    <s v="2024-01-12 15:36:15"/>
    <m/>
    <d v="2024-04-15T00:00:00"/>
    <x v="0"/>
    <m/>
    <x v="0"/>
    <m/>
    <m/>
    <m/>
    <m/>
    <m/>
    <m/>
  </r>
  <r>
    <x v="0"/>
    <x v="0"/>
    <x v="0"/>
    <s v="sin remitente  orfeo"/>
    <x v="5"/>
    <x v="1"/>
    <s v="CAC: Remite oficio para solicitar la suspensión de curso bomberil 2024."/>
    <s v="Edgar Alexander Maya Lopez,"/>
    <x v="0"/>
    <s v="EDUCACIÓN NACIONAL PARA BOMBEROS ,"/>
    <x v="1"/>
    <n v="15"/>
    <n v="20241140274542"/>
    <s v="2024-01-12 15:32:04"/>
    <m/>
    <d v="2024-04-15T00:00:00"/>
    <x v="0"/>
    <m/>
    <x v="0"/>
    <m/>
    <m/>
    <m/>
    <m/>
    <m/>
    <m/>
  </r>
  <r>
    <x v="0"/>
    <x v="0"/>
    <x v="4"/>
    <s v="CARLOS ANDRES  GOMEZ --"/>
    <x v="1"/>
    <x v="5"/>
    <s v="CAC:  Solicita cambiar el estado del contrato CPS-184-2023 de en EJECUCIÓN a TERMINADO, en el aplicativo Secop II."/>
    <s v="Carlos Armando López Barrera"/>
    <x v="2"/>
    <s v="GESTIÓN JURÍDICA"/>
    <x v="3"/>
    <n v="10"/>
    <n v="20241140274532"/>
    <s v="2024-01-12 15:04:42"/>
    <m/>
    <d v="2024-04-15T00:00:00"/>
    <x v="0"/>
    <m/>
    <x v="0"/>
    <m/>
    <m/>
    <m/>
    <m/>
    <m/>
    <m/>
  </r>
  <r>
    <x v="0"/>
    <x v="0"/>
    <x v="4"/>
    <s v="CARLOS ANDRES  GOMEZ --"/>
    <x v="1"/>
    <x v="5"/>
    <s v="CAC: Solicita se expida certificación laboral del contrato N° CPS-184-2023"/>
    <s v="Carlos Armando López Barrera"/>
    <x v="2"/>
    <s v="GESTIÓN JURÍDICA"/>
    <x v="3"/>
    <n v="10"/>
    <n v="20241140274522"/>
    <s v="2024-01-12 15:01:51"/>
    <m/>
    <d v="2024-04-15T00:00:00"/>
    <x v="0"/>
    <m/>
    <x v="0"/>
    <m/>
    <m/>
    <m/>
    <m/>
    <m/>
    <m/>
  </r>
  <r>
    <x v="0"/>
    <x v="0"/>
    <x v="6"/>
    <s v="CUERPO DE BOMBEROS VOLUNTARIO DE CIRCASIA  ---"/>
    <x v="2"/>
    <x v="5"/>
    <s v="CAC: Remite comunicación referente a la situación que se presenta en el cuerpo de bomberos."/>
    <s v=" Ronny Estiven Romero Velandia,"/>
    <x v="0"/>
    <s v="FORMULACIÓN, ACTUALIZACIÓN ,ACOMPAÑAMINETO NORMATIVO Y OPERATIVO,"/>
    <x v="3"/>
    <n v="10"/>
    <n v="20241140274512"/>
    <s v="2024-01-12 14:57:39"/>
    <m/>
    <d v="2024-04-18T00:00:00"/>
    <x v="0"/>
    <m/>
    <x v="0"/>
    <m/>
    <m/>
    <m/>
    <m/>
    <m/>
    <m/>
  </r>
  <r>
    <x v="0"/>
    <x v="0"/>
    <x v="7"/>
    <s v="CUERPO DE BOMBEROS VOLUNTARIOS DE PARAMO"/>
    <x v="2"/>
    <x v="3"/>
    <s v="CAC: Remite derecho de petición con solicitud de información sobre vehículo cisterna asignado al Cuerpo de Bomberos Voluntarios de Páramo Santander po..."/>
    <s v="Andrés Fernando Muñoz Cabrera"/>
    <x v="0"/>
    <s v="FORTALECIMIENTO BOMBERIL PARA LA RESPUESTA"/>
    <x v="3"/>
    <n v="10"/>
    <n v="20241140274502"/>
    <s v="2024-01-12 12:04:31"/>
    <m/>
    <d v="2024-04-18T00:00:00"/>
    <x v="0"/>
    <m/>
    <x v="0"/>
    <m/>
    <m/>
    <m/>
    <m/>
    <m/>
    <m/>
  </r>
  <r>
    <x v="0"/>
    <x v="0"/>
    <x v="4"/>
    <s v="CUERPO DE BOMBEROS VOLUNTARIOS DE MOGOTES  sin información"/>
    <x v="2"/>
    <x v="2"/>
    <s v="CAC: Remite derecho de petición respecto a aclaración sobre alcance jurídico de oficio con radicado 20232110078861"/>
    <s v="Ronny Estiven Romero Velandia,"/>
    <x v="0"/>
    <s v="FORMULACIÓN, ACTUALIZACIÓN, NORMATIVA Y OPERATIVA"/>
    <x v="4"/>
    <n v="30"/>
    <n v="20241140274472"/>
    <s v="2024-01-12 11:41:22"/>
    <m/>
    <d v="2024-04-18T00:00:00"/>
    <x v="0"/>
    <m/>
    <x v="0"/>
    <m/>
    <m/>
    <m/>
    <m/>
    <m/>
    <m/>
  </r>
  <r>
    <x v="0"/>
    <x v="0"/>
    <x v="0"/>
    <s v="sin remitente  orfeo"/>
    <x v="5"/>
    <x v="5"/>
    <s v="CAC: Remite derecho de petición con respecto a contratación con la ASOCIACIÓN COLOMBIANA DE INNOVACIÓN."/>
    <s v="Luis Fernando Vargas Campo,"/>
    <x v="1"/>
    <s v="GESTION CONTRACTUAL"/>
    <x v="4"/>
    <n v="30"/>
    <n v="20241140274462"/>
    <s v="2024-01-12 11:36:30"/>
    <m/>
    <d v="2024-04-18T00:00:00"/>
    <x v="0"/>
    <m/>
    <x v="0"/>
    <m/>
    <m/>
    <m/>
    <m/>
    <m/>
    <m/>
  </r>
  <r>
    <x v="0"/>
    <x v="0"/>
    <x v="0"/>
    <s v="sin remitente  orfeo"/>
    <x v="5"/>
    <x v="2"/>
    <s v="SM: Remisión por competencia solicitud de investigación por el equipo jurídico del congresista Fabian Díaz por presuntas irregularidades en la elecció..."/>
    <s v="Ronny Estiven Romero Velandia,"/>
    <x v="0"/>
    <s v="FORMULACIÓN, ACTUALIZACIÓN, NORMATIVA Y OPERATIVA"/>
    <x v="2"/>
    <n v="10"/>
    <n v="20241140274442"/>
    <s v="2024-01-12 10:49:36"/>
    <m/>
    <d v="2024-04-18T00:00:00"/>
    <x v="0"/>
    <m/>
    <x v="0"/>
    <m/>
    <m/>
    <m/>
    <m/>
    <m/>
    <m/>
  </r>
  <r>
    <x v="0"/>
    <x v="0"/>
    <x v="4"/>
    <s v="USUARIO  ANONIMO"/>
    <x v="5"/>
    <x v="5"/>
    <s v="SM: Queja ante oficial Teniente Néstor Julián niño por el ascenso a Capitán dentro del Cuerpo de Bomberos Voluntarios de Tunja."/>
    <s v="Ronny Estiven Romero Velandia,"/>
    <x v="0"/>
    <s v="FORMULACIÓN, ACTUALIZACIÓN, NORMATIVA Y OPERATIVA"/>
    <x v="0"/>
    <n v="15"/>
    <n v="20241140274432"/>
    <s v="2024-01-12 10:42:23"/>
    <m/>
    <d v="2024-04-18T00:00:00"/>
    <x v="0"/>
    <m/>
    <x v="0"/>
    <m/>
    <m/>
    <m/>
    <m/>
    <m/>
    <m/>
  </r>
  <r>
    <x v="0"/>
    <x v="0"/>
    <x v="9"/>
    <s v="DIRECCION DE IMPUESTOS Y ADUANAS NACIONALES DIAN  sin información DIAN"/>
    <x v="0"/>
    <x v="2"/>
    <s v="SM: Remite oficio para retiro físico de mercancías donadas mediante resolución No. 010501 del 7 de diciembre de 2023"/>
    <s v="Carlos Armando López Barrera,"/>
    <x v="2"/>
    <s v="GESTIÓN JURÍDICA"/>
    <x v="3"/>
    <n v="10"/>
    <n v="20241140274332"/>
    <s v="2024-01-12 09:24:16"/>
    <m/>
    <d v="2024-04-18T00:00:00"/>
    <x v="0"/>
    <m/>
    <x v="0"/>
    <m/>
    <m/>
    <m/>
    <m/>
    <m/>
    <m/>
  </r>
  <r>
    <x v="0"/>
    <x v="0"/>
    <x v="12"/>
    <s v="CUERPO DE BOMBEROS VOLUNTARIOS DE MANIZALES"/>
    <x v="2"/>
    <x v="3"/>
    <s v="SM: Remite respuesta la radicado No. 20232130101241 referente a la legalización de vehículo."/>
    <s v="Andrés Fernando Muñoz Cabrera,"/>
    <x v="0"/>
    <s v="FORTALECIMIENTO BOMBERIL PARA LA RESPUESTA"/>
    <x v="3"/>
    <n v="10"/>
    <n v="20241140274322"/>
    <s v="2024-01-12 09:18:41"/>
    <m/>
    <d v="2024-04-18T00:00:00"/>
    <x v="0"/>
    <m/>
    <x v="0"/>
    <m/>
    <m/>
    <m/>
    <m/>
    <m/>
    <m/>
  </r>
  <r>
    <x v="0"/>
    <x v="0"/>
    <x v="14"/>
    <s v="CUERPO DE BOMBEROS VOLUNTARIOS DE VILLAGORGONA"/>
    <x v="2"/>
    <x v="0"/>
    <s v="CAC: Solicita expedición de carnet faltantes."/>
    <s v="Edwin Alfonso Zamora Oyola,"/>
    <x v="1"/>
    <s v="GESTIÓN DE TECNOLOGÍA E INFORMÁTICA,"/>
    <x v="3"/>
    <n v="10"/>
    <n v="20241140274282"/>
    <s v="2024-01-11 16:24:15"/>
    <m/>
    <d v="2024-04-18T00:00:00"/>
    <x v="0"/>
    <m/>
    <x v="0"/>
    <m/>
    <m/>
    <m/>
    <m/>
    <m/>
    <m/>
  </r>
  <r>
    <x v="0"/>
    <x v="0"/>
    <x v="4"/>
    <s v="CUERPO DE BOMBEROS VOLUNTARIOS SOLEDAD ATLANTICO  -- --"/>
    <x v="2"/>
    <x v="3"/>
    <s v="CAC: Remite información y documentos de los vehículos: Móvil 02, 03 y 04 con el fin de finalizar el proceso de nacionalización ."/>
    <s v="Andrés Fernando Muñoz Cabrera,"/>
    <x v="0"/>
    <s v="FORTALECIMIENTO BOMBERIL PARA LA RESPUESTA"/>
    <x v="3"/>
    <n v="10"/>
    <n v="20241140274272"/>
    <s v="2024-01-11 16:17:55"/>
    <m/>
    <d v="2024-04-18T00:00:00"/>
    <x v="0"/>
    <m/>
    <x v="0"/>
    <m/>
    <m/>
    <m/>
    <m/>
    <m/>
    <m/>
  </r>
  <r>
    <x v="0"/>
    <x v="0"/>
    <x v="4"/>
    <s v="VEEDURIA CIUDADANA VIGIAS DEL CAFE  LUIS REYES"/>
    <x v="0"/>
    <x v="5"/>
    <s v="CAC: Solicita información sobre nombramiento de dignatarios."/>
    <s v="Ronny Estiven Romero Velandia,"/>
    <x v="0"/>
    <s v="FORMULACIÓN, ACTUALIZACIÓN, NORMATIVA Y OPERATIVA"/>
    <x v="3"/>
    <n v="10"/>
    <n v="20241140274252"/>
    <s v="2024-01-11 16:06:16"/>
    <m/>
    <d v="2024-04-18T00:00:00"/>
    <x v="0"/>
    <m/>
    <x v="0"/>
    <m/>
    <m/>
    <m/>
    <m/>
    <m/>
    <m/>
  </r>
  <r>
    <x v="0"/>
    <x v="0"/>
    <x v="0"/>
    <s v="sin remitente  orfeo"/>
    <x v="5"/>
    <x v="2"/>
    <s v="CAC: Solicita acompañamiento de la DNBC para revisión de situación con la alcaldía municipal de Granada."/>
    <s v=" Ronny Estiven Romero Velandia,"/>
    <x v="0"/>
    <s v="FORMULACIÓN, ACTUALIZACIÓN, NORMATIVA Y OPERATIVA"/>
    <x v="3"/>
    <n v="10"/>
    <n v="20241140274242"/>
    <s v="2024-01-11 15:47:15"/>
    <m/>
    <d v="2024-04-18T00:00:00"/>
    <x v="0"/>
    <m/>
    <x v="0"/>
    <m/>
    <m/>
    <m/>
    <m/>
    <m/>
    <m/>
  </r>
  <r>
    <x v="0"/>
    <x v="0"/>
    <x v="4"/>
    <s v="USUARIO  ANONIMO"/>
    <x v="5"/>
    <x v="3"/>
    <s v="CAC: Solicita información sobre costo y pruebas para certificación componente K9."/>
    <s v="Andrés Fernando Muñoz Cabrera,"/>
    <x v="0"/>
    <s v="FORTALECIMIENTO BOMBERIL PARA LA RESPUESTA"/>
    <x v="3"/>
    <n v="10"/>
    <n v="20241140274232"/>
    <s v="2024-01-11 15:39:15"/>
    <m/>
    <d v="2024-04-18T00:00:00"/>
    <x v="0"/>
    <m/>
    <x v="0"/>
    <m/>
    <m/>
    <m/>
    <m/>
    <m/>
    <m/>
  </r>
  <r>
    <x v="0"/>
    <x v="0"/>
    <x v="4"/>
    <s v="USUARIO  ANONIMO"/>
    <x v="5"/>
    <x v="0"/>
    <s v="CAC: Remite denuncia por la mala administración de los recursos del Cuerpo de Bomberos Yumbo"/>
    <s v="Rubén Darío Rincón Sanchez,"/>
    <x v="0"/>
    <s v="INSPECCIÓN, VIGILANCIA Y CONTROL"/>
    <x v="1"/>
    <n v="15"/>
    <n v="20241140274222"/>
    <s v="2024-01-11 15:35:57"/>
    <m/>
    <d v="2024-04-18T00:00:00"/>
    <x v="0"/>
    <m/>
    <x v="0"/>
    <m/>
    <m/>
    <m/>
    <m/>
    <m/>
    <m/>
  </r>
  <r>
    <x v="0"/>
    <x v="0"/>
    <x v="13"/>
    <s v="CUERPO DE BOMBEROS VILLA DEL ROSARIO"/>
    <x v="2"/>
    <x v="2"/>
    <s v="CAC: Remite comunicación referente a la impugnación del acta de la asamblea de elección de dignatarios del Cuerpo de Bomberos Voluntarios de Villa del..."/>
    <s v="Ronny Estiven Romero Velandia,"/>
    <x v="0"/>
    <s v="FORMULACIÓN, ACTUALIZACIÓN, NORMATIVA Y OPERATIVA"/>
    <x v="3"/>
    <n v="10"/>
    <n v="20241140274202"/>
    <s v="2024-01-11 15:24:48"/>
    <m/>
    <d v="2024-04-18T00:00:00"/>
    <x v="0"/>
    <m/>
    <x v="0"/>
    <m/>
    <m/>
    <m/>
    <m/>
    <m/>
    <m/>
  </r>
  <r>
    <x v="0"/>
    <x v="0"/>
    <x v="2"/>
    <s v="CUERPO DE BOMBEROS VOLUNTARIO DE HELICONIA  ANTIOQUIA"/>
    <x v="2"/>
    <x v="5"/>
    <s v="CAC: Solicita apoyo jurídico para dar respuesta a comunicación suscrita por la Secretaria de Gobierno."/>
    <s v="Ronny Estiven Romero Velandia,"/>
    <x v="0"/>
    <s v="FORMULACIÓN, ACTUALIZACIÓN, NORMATIVA Y OPERATIVA"/>
    <x v="3"/>
    <n v="10"/>
    <n v="20241140274172"/>
    <s v="2024-01-11 15:02:23"/>
    <m/>
    <d v="2024-04-18T00:00:00"/>
    <x v="0"/>
    <m/>
    <x v="0"/>
    <m/>
    <m/>
    <m/>
    <m/>
    <m/>
    <m/>
  </r>
  <r>
    <x v="0"/>
    <x v="0"/>
    <x v="16"/>
    <s v="CUERPO DE BOMBEROS VOLUNTARIOS DE LA VIRGINIA - RISARALDA  ---"/>
    <x v="2"/>
    <x v="4"/>
    <s v="CAC: Solicita información sobre carnet y requisitos para la solicitud de registro para cursos."/>
    <s v="Edwin Alfonso Zamora Oyola,"/>
    <x v="1"/>
    <s v="GESTIÓN DE TECNOLOGÍA E INFORMÁTICA,"/>
    <x v="3"/>
    <n v="10"/>
    <n v="20241140274162"/>
    <s v="2024-01-11 14:58:34"/>
    <m/>
    <d v="2024-04-18T00:00:00"/>
    <x v="0"/>
    <m/>
    <x v="0"/>
    <m/>
    <m/>
    <m/>
    <m/>
    <m/>
    <m/>
  </r>
  <r>
    <x v="0"/>
    <x v="0"/>
    <x v="0"/>
    <s v="sin remitente  orfeo"/>
    <x v="5"/>
    <x v="6"/>
    <s v="CAC: Solicita la expedición de la certificación del contrato No 280 de 2023"/>
    <s v=" Luis Fernando Vargas Campo,"/>
    <x v="1"/>
    <s v="GESTIÓN CONTRACTUAL"/>
    <x v="5"/>
    <n v="10"/>
    <n v="20241140274152"/>
    <s v="2024-01-11 14:47:38"/>
    <m/>
    <d v="2024-04-18T00:00:00"/>
    <x v="0"/>
    <m/>
    <x v="0"/>
    <m/>
    <m/>
    <m/>
    <m/>
    <m/>
    <m/>
  </r>
  <r>
    <x v="0"/>
    <x v="0"/>
    <x v="16"/>
    <s v="CUERPO DE BOMBEROS VOLUNTARIOS DE PEREIRA  sin información"/>
    <x v="2"/>
    <x v="3"/>
    <s v="CAC: Solicita ajuste del Reporte de Proyectos plataforma RUE."/>
    <s v=" Luis Alberto Valencia Pulido,"/>
    <x v="0"/>
    <s v="FORTALECIMIENTO BOMBERIL PARA LA RESPUESTA"/>
    <x v="3"/>
    <n v="10"/>
    <n v="20241140274142"/>
    <s v="2024-01-11 14:38:00"/>
    <m/>
    <d v="2024-04-15T00:00:00"/>
    <x v="0"/>
    <m/>
    <x v="0"/>
    <m/>
    <m/>
    <m/>
    <m/>
    <m/>
    <m/>
  </r>
  <r>
    <x v="0"/>
    <x v="0"/>
    <x v="0"/>
    <s v="CUERPO DE BOMBEROS VOLUNTARIOS DE NILO"/>
    <x v="2"/>
    <x v="5"/>
    <s v="CAC: Solicita apoyo jurídico ante la alcaldía de Nilo con respecto a temas de contratación."/>
    <s v="ronny estiven romero"/>
    <x v="0"/>
    <s v="FORMULACIÓN, ACTUALIZACIÓN, NORMATIVA Y OPERATIVA"/>
    <x v="3"/>
    <n v="10"/>
    <s v="20241140c"/>
    <s v="2024-01-11 14:31:38"/>
    <m/>
    <d v="2024-04-18T00:00:00"/>
    <x v="0"/>
    <m/>
    <x v="0"/>
    <m/>
    <m/>
    <m/>
    <m/>
    <m/>
    <m/>
  </r>
  <r>
    <x v="0"/>
    <x v="0"/>
    <x v="11"/>
    <s v="CUERPO DE BOMBEROS VOLUNTARIOS DE MELGAR  sin información"/>
    <x v="2"/>
    <x v="1"/>
    <s v="CAC: Remite soportes para ratificación como instructor al ss. Samir Geovanny Sanchez Cadena."/>
    <s v="Edgar Alexander Maya Lopez,"/>
    <x v="0"/>
    <s v="EDUCACIÓN NACIONAL PARA BOMBEROS ,"/>
    <x v="3"/>
    <n v="10"/>
    <n v="20241140274122"/>
    <s v="2024-01-11 14:28:00"/>
    <m/>
    <d v="2024-04-18T00:00:00"/>
    <x v="0"/>
    <m/>
    <x v="0"/>
    <m/>
    <m/>
    <m/>
    <m/>
    <m/>
    <m/>
  </r>
  <r>
    <x v="0"/>
    <x v="0"/>
    <x v="9"/>
    <s v="DELEGACION DEPARTAMENTAL DE BOMBEROS DE BOLIVAR  sin información"/>
    <x v="2"/>
    <x v="1"/>
    <s v="CAC: Solicita habilitar la plataforma virtual para el curso introductorio del SCI en linea para las unidades del departamento de Bolívar."/>
    <s v="Edgar Alexander Maya Lopez,"/>
    <x v="0"/>
    <s v="EDUCACIÓN NACIONAL PARA BOMBEROS ,"/>
    <x v="3"/>
    <n v="10"/>
    <n v="20241140274112"/>
    <s v="2024-01-11 11:41:00"/>
    <m/>
    <d v="2024-04-18T00:00:00"/>
    <x v="0"/>
    <m/>
    <x v="0"/>
    <m/>
    <m/>
    <m/>
    <m/>
    <m/>
    <m/>
  </r>
  <r>
    <x v="0"/>
    <x v="0"/>
    <x v="0"/>
    <s v="DELEGACION DEPARTAMENTAL DE BOMBEROS CUNDINAMARCA  sin información"/>
    <x v="2"/>
    <x v="0"/>
    <s v="CAC: Solicita certificación trayectoria en el ámbito bomberil en los Bomberos de Colombia"/>
    <s v="dirección general"/>
    <x v="2"/>
    <s v="DIRECCIÓN GENERAL"/>
    <x v="5"/>
    <n v="10"/>
    <n v="20241140274102"/>
    <s v="2024-01-11 11:33:15"/>
    <s v="N/A"/>
    <d v="2024-04-18T00:00:00"/>
    <x v="11"/>
    <n v="68"/>
    <x v="2"/>
    <s v="Finalizar radicado 2024-04-18 11:30:35_x000a_Usuario: Director General_x000a__x000a_Dependencia: DIRECCION GENERAL_x000a__x000a_Observación: archivo"/>
    <m/>
    <m/>
    <s v="NO"/>
    <m/>
    <s v="Incumplimiento al procedimiento interno de PQRSD: falta evidencia de envio de respuesta y documento de respuesta sin firmas."/>
  </r>
  <r>
    <x v="0"/>
    <x v="0"/>
    <x v="12"/>
    <s v="BOMBEROS VOLUNTARIOS NEIRA - CALDAS  sin información"/>
    <x v="2"/>
    <x v="1"/>
    <s v="CAC: Remite petición de información sobre las competencias de la Dirección Nacional de Bomberos de Colombia en materia de educación."/>
    <s v="Edgar Alexander Maya Lopez,"/>
    <x v="0"/>
    <s v="EDUCACIÓN NACIONAL PARA BOMBEROS ,"/>
    <x v="4"/>
    <n v="30"/>
    <n v="20241140274092"/>
    <s v="2024-01-11 11:23:19"/>
    <m/>
    <d v="2024-04-18T00:00:00"/>
    <x v="0"/>
    <m/>
    <x v="0"/>
    <m/>
    <m/>
    <m/>
    <m/>
    <m/>
    <m/>
  </r>
  <r>
    <x v="0"/>
    <x v="0"/>
    <x v="0"/>
    <s v="sin remitente  orfeo"/>
    <x v="5"/>
    <x v="5"/>
    <s v="CAC: Seguimiento a solicitud de información de fecha 17 de diciembre de 2023, presentada por el veedor ciudadano CIRO ROJAS OJEDA sobre la situación d..."/>
    <s v="Ronny Estiven Romero Velandia,"/>
    <x v="0"/>
    <s v="FORMULACIÓN, ACTUALIZACIÓN, NORMATIVA Y OPERATIVA"/>
    <x v="3"/>
    <n v="10"/>
    <n v="20241140274072"/>
    <s v="2024-01-11 10:58:23"/>
    <m/>
    <d v="2024-04-18T00:00:00"/>
    <x v="0"/>
    <m/>
    <x v="0"/>
    <m/>
    <m/>
    <m/>
    <m/>
    <m/>
    <m/>
  </r>
  <r>
    <x v="0"/>
    <x v="0"/>
    <x v="25"/>
    <s v="CUERPO DE BOMBEROS VOLUNTARIOS DE EL HOBO - HUILA  -- --"/>
    <x v="2"/>
    <x v="0"/>
    <s v="CAC: Remite documentos para solicitud de apoyo para la construcción de la estación de bomberos del municipio."/>
    <s v="Jonathan Prieto"/>
    <x v="0"/>
    <s v="FORTALECIMIENTO BOMBERIL PARA LA RESPUESTA"/>
    <x v="3"/>
    <n v="10"/>
    <n v="20241140274042"/>
    <s v="2024-01-11 10:25:55"/>
    <m/>
    <d v="2024-04-12T00:00:00"/>
    <x v="0"/>
    <m/>
    <x v="0"/>
    <m/>
    <m/>
    <m/>
    <m/>
    <m/>
    <m/>
  </r>
  <r>
    <x v="0"/>
    <x v="0"/>
    <x v="12"/>
    <s v="CUERPO DE BOMBEROS VOLUNTARIOS DE VILLAMARIA  CALDAS"/>
    <x v="2"/>
    <x v="1"/>
    <s v="CAC: Solicitud de Reconocimiento como Instructor de Formación para Bombero Básico del Teniente Wilmar Gómez Vanegas"/>
    <s v="Edgar Alexander Maya Lopez,"/>
    <x v="0"/>
    <s v="EDUCACIÓN NACIONAL PARA BOMBEROS ,"/>
    <x v="3"/>
    <n v="10"/>
    <n v="20241140274022"/>
    <s v="2024-01-11 10:13:26"/>
    <m/>
    <d v="2024-04-18T00:00:00"/>
    <x v="0"/>
    <m/>
    <x v="0"/>
    <m/>
    <m/>
    <m/>
    <m/>
    <m/>
    <m/>
  </r>
  <r>
    <x v="0"/>
    <x v="0"/>
    <x v="12"/>
    <s v="CUERPO DE BOMBEROS VOLUNTARIOS DE VILLAMARIA  CALDAS"/>
    <x v="2"/>
    <x v="1"/>
    <s v="CAC: Solicitud de Reconocimiento de Instructor de Brigadas clase I y II y cambio de Avala al CBV Villamaría"/>
    <s v="Edgar Alexander Maya Lopez,"/>
    <x v="0"/>
    <s v="EDUCACIÓN NACIONAL PARA BOMBEROS ,"/>
    <x v="3"/>
    <n v="10"/>
    <n v="20241140274012"/>
    <s v="2024-01-11 10:10:10"/>
    <m/>
    <d v="2024-04-18T00:00:00"/>
    <x v="0"/>
    <m/>
    <x v="0"/>
    <m/>
    <m/>
    <m/>
    <m/>
    <m/>
    <m/>
  </r>
  <r>
    <x v="0"/>
    <x v="0"/>
    <x v="5"/>
    <s v="CUERPO DE BOMBEROS VOLUNTARIOS DE COSTA RICA  - VALLE DEL CAUCA"/>
    <x v="2"/>
    <x v="3"/>
    <s v="CAC: Remite respuesta a circular para la normalización de vehículos donados por la comunidad internacional bajo la resolución compilatoria en materia ..."/>
    <s v="Andrés Fernando Muñoz Cabrera,"/>
    <x v="0"/>
    <s v="FORTALECIMIENTO BOMBERIL PARA LA RESPUESTA"/>
    <x v="3"/>
    <n v="10"/>
    <n v="20241140273992"/>
    <s v="2024-01-11 08:55:45"/>
    <m/>
    <d v="2024-04-21T00:00:00"/>
    <x v="0"/>
    <m/>
    <x v="0"/>
    <m/>
    <m/>
    <m/>
    <m/>
    <m/>
    <m/>
  </r>
  <r>
    <x v="0"/>
    <x v="0"/>
    <x v="14"/>
    <s v="CUERPO DE BOMBEROS EL CERRITO - VALLE DEL CAUCA"/>
    <x v="2"/>
    <x v="1"/>
    <s v="CAC: Solicita registro para curso capacitación para instructores CPI"/>
    <s v="Edgar Alexander Maya Lopez"/>
    <x v="0"/>
    <s v="EDUCACIÓN NACIONAL PARA BOMBEROS ,"/>
    <x v="3"/>
    <n v="10"/>
    <n v="20241140273952"/>
    <s v="2024-01-11 08:14:29"/>
    <m/>
    <d v="2024-04-21T00:00:00"/>
    <x v="0"/>
    <m/>
    <x v="0"/>
    <m/>
    <m/>
    <m/>
    <m/>
    <m/>
    <m/>
  </r>
  <r>
    <x v="0"/>
    <x v="0"/>
    <x v="4"/>
    <s v="CNSC - COMISION NACIONAL DEL SERVICIO CIVIL  sin información"/>
    <x v="0"/>
    <x v="2"/>
    <s v="CAC: Remite comunicación referente al cumplimiento Decreto 256 de 2013 Planta de personal del Cuerpo Oficial de Bomberos de Barranquilla."/>
    <s v="Ronny Estiven Romero Velandia,"/>
    <x v="0"/>
    <s v="FORMULACIÓN, ACTUALIZACIÓN, NORMATIVA Y OPERATIVA"/>
    <x v="3"/>
    <n v="10"/>
    <n v="20241140273942"/>
    <s v="2024-01-10 16:50:46"/>
    <m/>
    <d v="2024-04-21T00:00:00"/>
    <x v="0"/>
    <m/>
    <x v="0"/>
    <m/>
    <m/>
    <m/>
    <m/>
    <m/>
    <m/>
  </r>
  <r>
    <x v="0"/>
    <x v="0"/>
    <x v="0"/>
    <s v="sin remitente  orfeo"/>
    <x v="5"/>
    <x v="2"/>
    <s v="CAC: Derecho de petición respecto a la clasificación de riesgo aplicable a locales_x000a_ comerciales"/>
    <s v="Ronny Estiven Romero Velandia,"/>
    <x v="0"/>
    <s v="FORMULACIÓN, ACTUALIZACIÓN, NORMATIVA Y OPERATIVA"/>
    <x v="1"/>
    <n v="15"/>
    <n v="20241140273932"/>
    <s v="2024-01-10 16:43:05"/>
    <m/>
    <d v="2024-04-21T00:00:00"/>
    <x v="0"/>
    <m/>
    <x v="0"/>
    <m/>
    <m/>
    <m/>
    <m/>
    <m/>
    <m/>
  </r>
  <r>
    <x v="0"/>
    <x v="0"/>
    <x v="27"/>
    <s v="CUERPO DE BOMBEROS VOLUNTARIOS DE VILLANUEVA  - CASANARE  -----"/>
    <x v="2"/>
    <x v="0"/>
    <s v="CAC: Solicita se aplace la entrega de las evidencias a IVC con plazo hasta el 15 de diciembre 2023 para el 20 de febrero de 2024, por motivos de elecc..."/>
    <s v="Rubén Darío Rincón Sanchez,"/>
    <x v="0"/>
    <s v="INSPECCION, VIGILANCIA Y CONTROL"/>
    <x v="3"/>
    <n v="10"/>
    <n v="20241140273922"/>
    <s v="2024-01-10 16:34:55"/>
    <m/>
    <d v="2024-04-21T00:00:00"/>
    <x v="0"/>
    <m/>
    <x v="0"/>
    <m/>
    <m/>
    <m/>
    <m/>
    <m/>
    <m/>
  </r>
  <r>
    <x v="0"/>
    <x v="0"/>
    <x v="7"/>
    <s v="DIEGO FERNANDO ACEVEDO HERNANDEZ  -- --"/>
    <x v="1"/>
    <x v="1"/>
    <s v="CAC: Derecho de petición de información – concepto de alto riesgo y notificación a autoridades competentes."/>
    <s v="Edgar Alexander Maya Lopez,"/>
    <x v="0"/>
    <s v="EDUCACIÓN NACIONAL PARA BOMBEROS ,"/>
    <x v="0"/>
    <n v="15"/>
    <n v="20241140273912"/>
    <s v="2024-01-10 16:31:24"/>
    <m/>
    <d v="2024-04-21T00:00:00"/>
    <x v="0"/>
    <m/>
    <x v="0"/>
    <m/>
    <m/>
    <m/>
    <m/>
    <m/>
    <m/>
  </r>
  <r>
    <x v="0"/>
    <x v="0"/>
    <x v="11"/>
    <s v="CUERPO DE BOMBEROS VOLUNTARIOS DE FLANDES - TOLIMA  sin información"/>
    <x v="2"/>
    <x v="2"/>
    <s v="CAC: Solicita concepto jurídico respecto a ascensos y nombramientos de comandante y presidente de consejo."/>
    <s v="Ronny Estiven Romero Velandia,"/>
    <x v="0"/>
    <s v="FORMULACIÓN, ACTUALIZACIÓN, NORMATIVA Y OPERATIVA"/>
    <x v="3"/>
    <n v="10"/>
    <n v="20241140273902"/>
    <s v="2024-01-10 16:21:16"/>
    <m/>
    <d v="2024-04-21T00:00:00"/>
    <x v="0"/>
    <m/>
    <x v="0"/>
    <m/>
    <m/>
    <m/>
    <m/>
    <m/>
    <m/>
  </r>
  <r>
    <x v="0"/>
    <x v="0"/>
    <x v="4"/>
    <s v="USUARIO  ANONIMO"/>
    <x v="5"/>
    <x v="2"/>
    <s v="CAC: Derecho de petición solicitando el cumplimiento, de parte de la Alcaldía Municipal de Cachipay y las demás autoridades competentes, de una orden ..."/>
    <s v="Ronny Estiven Romero Velandia,"/>
    <x v="0"/>
    <s v="FORMULACIÓN, ACTUALIZACIÓN, NORMATIVA Y OPERATIVA"/>
    <x v="0"/>
    <n v="15"/>
    <n v="20241140273892"/>
    <s v="2024-01-10 16:12:29"/>
    <m/>
    <d v="2024-04-21T00:00:00"/>
    <x v="0"/>
    <m/>
    <x v="0"/>
    <m/>
    <m/>
    <m/>
    <m/>
    <m/>
    <m/>
  </r>
  <r>
    <x v="0"/>
    <x v="0"/>
    <x v="4"/>
    <s v="VEEDURIA CIUDADANA VIGIAS DEL CAFE  LUIS REYES"/>
    <x v="3"/>
    <x v="2"/>
    <s v="CAC: Solicita aclaración sobre las funciones de las veedurías ciudadanas"/>
    <s v="Ronny Estiven Romero Velandia,"/>
    <x v="0"/>
    <s v="FORMULACIÓN, ACTUALIZACIÓN, NORMATIVA Y OPERATIVA"/>
    <x v="0"/>
    <n v="15"/>
    <n v="20241140273882"/>
    <s v="2024-01-10 15:52:39"/>
    <m/>
    <d v="2024-04-21T00:00:00"/>
    <x v="0"/>
    <m/>
    <x v="0"/>
    <m/>
    <m/>
    <m/>
    <m/>
    <m/>
    <m/>
  </r>
  <r>
    <x v="0"/>
    <x v="0"/>
    <x v="1"/>
    <s v="COORDINACION EJECITUVA DE BOMBEROS BOYACA  sin información"/>
    <x v="2"/>
    <x v="2"/>
    <s v="CAC: Solicita oficio de ratificación concejo de oficiales de Moniquirá"/>
    <s v="Ronny Estiven Romero Velandia"/>
    <x v="0"/>
    <s v="FORMULACIÓN, ACTUALIZACIÓN, NORMATIVA Y OPERATIVA"/>
    <x v="3"/>
    <n v="10"/>
    <n v="20241140273872"/>
    <s v="2024-01-10 15:44:13"/>
    <m/>
    <d v="2024-04-21T00:00:00"/>
    <x v="0"/>
    <m/>
    <x v="0"/>
    <m/>
    <m/>
    <m/>
    <m/>
    <m/>
    <m/>
  </r>
  <r>
    <x v="0"/>
    <x v="0"/>
    <x v="4"/>
    <s v="USUARIO  ANONIMO"/>
    <x v="5"/>
    <x v="4"/>
    <s v="CAC: Derecho de petición con el propósito de efectuar seguimiento al uso de lista de elegibles que ha emitido la Comisión Nacional del Servicio Civil ..."/>
    <s v="Lina Maria Marin Rodriguez"/>
    <x v="1"/>
    <s v="GESTIÓN TALENTO HUMANO,"/>
    <x v="1"/>
    <n v="15"/>
    <n v="20241140273862"/>
    <s v="2024-01-10 15:37:45"/>
    <m/>
    <d v="2024-04-21T00:00:00"/>
    <x v="0"/>
    <m/>
    <x v="0"/>
    <m/>
    <m/>
    <m/>
    <m/>
    <m/>
    <m/>
  </r>
  <r>
    <x v="0"/>
    <x v="0"/>
    <x v="8"/>
    <s v="CUERPO DE BOMBEROS VOLUNTARIOS DE OROCUE  - CASANARE  sin información"/>
    <x v="2"/>
    <x v="2"/>
    <s v="CAC: Solicita apoyo jurídico ante la alcaldía municipal."/>
    <s v="Ronny Estiven Romero Velandia"/>
    <x v="0"/>
    <s v="FORMULACIÓN, ACTUALIZACIÓN, NORMATIVA Y OPERATIVA"/>
    <x v="3"/>
    <n v="10"/>
    <n v="20241140273852"/>
    <s v="2024-01-10 15:33:32"/>
    <n v="20242110102431"/>
    <d v="2024-04-21T00:00:00"/>
    <x v="12"/>
    <n v="2"/>
    <x v="1"/>
    <s v="TRAMITADO CON RADICAD DNBC No. 20242110102431 de fecha 11/01/2024"/>
    <m/>
    <m/>
    <s v="NO"/>
    <m/>
    <s v="No se puede visualizar radicado de salida._x000a__x000a_Incumplimiento al procedimiento interno de PQRSD: falta evidencia de envio de respuesta y documento de respuesta sin firmas."/>
  </r>
  <r>
    <x v="0"/>
    <x v="0"/>
    <x v="4"/>
    <s v="USUARIO  ANONIMO"/>
    <x v="5"/>
    <x v="2"/>
    <s v="CAC: Solicitar investigación al Cuerpo de Bomberos Voluntarios de Agrado Huila_x000a_ por documentos falsificados para cuentas de cobro ante convenios estab..."/>
    <s v="Rubén Darío Rincón Sanchez,"/>
    <x v="0"/>
    <s v="INSPECCION, VIGILANCIA Y CONTROL"/>
    <x v="3"/>
    <n v="10"/>
    <n v="20241140273842"/>
    <s v="2024-01-10 15:30:15"/>
    <m/>
    <d v="2024-04-21T00:00:00"/>
    <x v="0"/>
    <m/>
    <x v="0"/>
    <m/>
    <m/>
    <m/>
    <m/>
    <m/>
    <m/>
  </r>
  <r>
    <x v="0"/>
    <x v="0"/>
    <x v="0"/>
    <s v="sin remitente  orfeo"/>
    <x v="5"/>
    <x v="2"/>
    <s v="CAC: Remite presunta queja disciplinaria en contra de la comandante del Cuerpo de Bomberos Voluntarios de Puerto Nare."/>
    <s v="Ronny Estiven Romero Velandia,"/>
    <x v="0"/>
    <s v="FORMULACIÓN, ACTUALIZACIÓN, NORMATIVA Y OPERATIVA"/>
    <x v="0"/>
    <n v="15"/>
    <n v="20241140273812"/>
    <s v="2024-01-10 15:02:16"/>
    <m/>
    <d v="2024-04-21T00:00:00"/>
    <x v="0"/>
    <m/>
    <x v="0"/>
    <m/>
    <m/>
    <m/>
    <m/>
    <m/>
    <m/>
  </r>
  <r>
    <x v="0"/>
    <x v="0"/>
    <x v="0"/>
    <s v="sin remitente  orfeo"/>
    <x v="5"/>
    <x v="2"/>
    <s v="CAC: Remite derecho de petición referente a los cargos de planta de la DNBC"/>
    <s v="PROSPERO ANTONIO CARBONELL TANGARIFE"/>
    <x v="2"/>
    <s v="DIRECCIÓN GENERAL"/>
    <x v="0"/>
    <n v="15"/>
    <n v="20241140273802"/>
    <s v="2024-01-10 14:25:00"/>
    <m/>
    <d v="2024-04-21T00:00:00"/>
    <x v="0"/>
    <m/>
    <x v="0"/>
    <m/>
    <m/>
    <m/>
    <m/>
    <m/>
    <m/>
  </r>
  <r>
    <x v="0"/>
    <x v="0"/>
    <x v="4"/>
    <s v="CUERPO DE BOMBEROS VOLUNTARIOS CORDOBA QUINDÍO"/>
    <x v="2"/>
    <x v="3"/>
    <s v="CAC: Remite información y solicitud para la legalización del vehículo de bomberos de Córdoba Quindío"/>
    <s v="Andrés Fernando Muñoz Cabrera,"/>
    <x v="0"/>
    <s v="FORMULACIÓN, ACTUALIZACIÓN, NORMATIVA Y OPERATIVA"/>
    <x v="3"/>
    <n v="10"/>
    <n v="20241140273792"/>
    <s v="2024-01-10 12:28:53"/>
    <m/>
    <d v="2024-04-21T00:00:00"/>
    <x v="0"/>
    <m/>
    <x v="0"/>
    <m/>
    <m/>
    <m/>
    <m/>
    <m/>
    <m/>
  </r>
  <r>
    <x v="0"/>
    <x v="0"/>
    <x v="1"/>
    <s v="JUAN CARLOS GAMBOA PARDO  -- --"/>
    <x v="1"/>
    <x v="2"/>
    <s v="CAC: Denuncia formal – Hechos de corrupción al interior del CBVM._x000a_ Solicitud de verificación del procedimiento y garantías durante la elección de dign..."/>
    <s v="Ronny Estiven Romero Velandia,"/>
    <x v="0"/>
    <s v="FORMULACIÓN, ACTUALIZACIÓN, NORMATIVA Y OPERATIVA"/>
    <x v="1"/>
    <n v="15"/>
    <n v="20241140273782"/>
    <s v="2024-01-10 12:25:12"/>
    <m/>
    <d v="2024-04-21T00:00:00"/>
    <x v="0"/>
    <m/>
    <x v="0"/>
    <s v="Se reasignó el radicado al usuario: Ronny Estiven Romero Velandia con la siguiente observación: psi"/>
    <m/>
    <m/>
    <m/>
    <m/>
    <m/>
  </r>
  <r>
    <x v="0"/>
    <x v="0"/>
    <x v="4"/>
    <s v="JENNY CAROLINA -- --"/>
    <x v="1"/>
    <x v="4"/>
    <s v="CAC: Solicita la expedición del certificado del contrato 188/2023 suscrito con la DNBC"/>
    <s v="Luis Fernando Vargas Campo"/>
    <x v="1"/>
    <s v="GESTION CONTRACTUAL"/>
    <x v="3"/>
    <n v="10"/>
    <n v="20241140273762"/>
    <s v="2024-01-10 12:07:32"/>
    <m/>
    <d v="2024-04-21T00:00:00"/>
    <x v="0"/>
    <m/>
    <x v="0"/>
    <m/>
    <m/>
    <m/>
    <m/>
    <m/>
    <m/>
  </r>
  <r>
    <x v="0"/>
    <x v="0"/>
    <x v="4"/>
    <s v="CONTRALORIA DELAGA PARA INFRAESTRUCTORA  sin información CLAUDIA"/>
    <x v="3"/>
    <x v="2"/>
    <s v="CAC:Solicitud traslado de hallazgo resultante de Auditoria Financiera CGR -CDSI-036 DICIEMBRE 2023”."/>
    <s v="Carlos Armando López Barrera"/>
    <x v="2"/>
    <s v="DIRECCIÓN GENERAL"/>
    <x v="2"/>
    <n v="10"/>
    <n v="20241140273752"/>
    <s v="2024-01-10 12:00:43"/>
    <m/>
    <d v="2024-04-21T00:00:00"/>
    <x v="0"/>
    <m/>
    <x v="0"/>
    <m/>
    <m/>
    <m/>
    <m/>
    <m/>
    <m/>
  </r>
  <r>
    <x v="0"/>
    <x v="0"/>
    <x v="0"/>
    <s v="CUERPO DE BOMBEROS VOLUNTARIOS MADRID  sin información"/>
    <x v="2"/>
    <x v="4"/>
    <s v="CAC: Solicita información para ingresar al RUE"/>
    <s v="KEYLA YESENIA CORTES RODRIGUEZ,"/>
    <x v="0"/>
    <s v="COORDINACIÓN OPERATIVA"/>
    <x v="3"/>
    <n v="10"/>
    <n v="20241140273742"/>
    <s v="2024-01-10 11:57:22"/>
    <m/>
    <d v="2024-04-21T00:00:00"/>
    <x v="0"/>
    <m/>
    <x v="0"/>
    <m/>
    <m/>
    <m/>
    <m/>
    <m/>
    <m/>
  </r>
  <r>
    <x v="0"/>
    <x v="0"/>
    <x v="0"/>
    <s v="sin remitente  orfeo"/>
    <x v="5"/>
    <x v="4"/>
    <s v="CAC: Solicita  la base de datos de los sitios de Colombia que tienen cuerpo de bomberos, que tipo de bomberos son (oficial, voluntario o aeronáuticos)..."/>
    <s v="Luis Alberto Valencia Pulido,"/>
    <x v="0"/>
    <s v="COORDINACIÓN OPERATIVA"/>
    <x v="3"/>
    <n v="10"/>
    <n v="20241140273722"/>
    <s v="2024-01-10 11:27:53"/>
    <m/>
    <d v="2024-04-21T00:00:00"/>
    <x v="0"/>
    <m/>
    <x v="0"/>
    <m/>
    <m/>
    <m/>
    <m/>
    <m/>
    <m/>
  </r>
  <r>
    <x v="0"/>
    <x v="0"/>
    <x v="4"/>
    <s v="JORGE  -- --"/>
    <x v="1"/>
    <x v="1"/>
    <s v="CAC: Solicita la emisión de la certificación como instructor del curso Rescate con cuerdas - Nivel Operaciones"/>
    <s v="Maicol Villarreal Ospina"/>
    <x v="0"/>
    <s v="EDUCACIÓN NACIONAL PARA BOMBEROS ,"/>
    <x v="5"/>
    <n v="10"/>
    <n v="20241140273702"/>
    <s v="2024-01-10 11:19:21"/>
    <m/>
    <d v="2024-04-21T00:00:00"/>
    <x v="0"/>
    <m/>
    <x v="0"/>
    <m/>
    <m/>
    <m/>
    <m/>
    <m/>
    <m/>
  </r>
  <r>
    <x v="0"/>
    <x v="0"/>
    <x v="16"/>
    <s v="CUERPO DE BOMBEROS VOLUNTARIOS DE LA VIRGINIA - RISARALDA  ---"/>
    <x v="2"/>
    <x v="2"/>
    <s v="CAC: Remite copia comunicación dirigida a la Secretaria de Gobierno Departamental referente a denuncia por atentado contra su integridad."/>
    <s v="Rubén Darío Rincón Sanchez,"/>
    <x v="0"/>
    <s v="INSPECCIÓN, VIGILANCIA Y CONTROL"/>
    <x v="3"/>
    <n v="10"/>
    <n v="20241140273692"/>
    <s v="2024-01-10 11:15:41"/>
    <m/>
    <d v="2024-04-21T00:00:00"/>
    <x v="0"/>
    <m/>
    <x v="0"/>
    <m/>
    <m/>
    <m/>
    <m/>
    <m/>
    <m/>
  </r>
  <r>
    <x v="0"/>
    <x v="0"/>
    <x v="4"/>
    <s v="USUARIO  ANONIMO"/>
    <x v="5"/>
    <x v="1"/>
    <s v="CAC: Solicita habilitar la plataforma para poder ingresar y realizar la evaluación de CSI, RDAP USAID/BHA."/>
    <s v="Edgar Alexander Maya Lopez,"/>
    <x v="0"/>
    <s v="EDUCACIÓN NACIONAL PARA BOMBEROS ,"/>
    <x v="3"/>
    <n v="10"/>
    <n v="20241140273682"/>
    <s v="2024-01-10 11:06:54"/>
    <m/>
    <d v="2024-04-21T00:00:00"/>
    <x v="0"/>
    <m/>
    <x v="0"/>
    <m/>
    <m/>
    <m/>
    <m/>
    <m/>
    <m/>
  </r>
  <r>
    <x v="0"/>
    <x v="0"/>
    <x v="2"/>
    <s v="CUERPO BOMBEROS VOLUNTARIOS DE APARTADO - ANTIOQUIA  sin información"/>
    <x v="2"/>
    <x v="1"/>
    <s v="CAC: Solicita apoyo para realizar el curso en investigación de incendios."/>
    <s v="Edgar Alexander Maya Lopez,"/>
    <x v="0"/>
    <s v="EDUCACIÓN NACIONAL PARA BOMBEROS ,"/>
    <x v="3"/>
    <n v="10"/>
    <n v="20241140273662"/>
    <s v="2024-01-10 11:01:23"/>
    <m/>
    <d v="2024-04-21T00:00:00"/>
    <x v="0"/>
    <m/>
    <x v="0"/>
    <m/>
    <m/>
    <m/>
    <m/>
    <m/>
    <m/>
  </r>
  <r>
    <x v="0"/>
    <x v="0"/>
    <x v="23"/>
    <s v="CUERPO DE BOMBEROS VOLUNTARIOS DE SANTA MARTA  Fabian Andrés Ramírez Ferrer capacitacionesbomberos2016@gmail.com"/>
    <x v="2"/>
    <x v="1"/>
    <s v="CAC: Solicita registro para el Curso de Formación Para Bombero Básico de 160 horas"/>
    <s v=": Edgar Alexander Maya Lopez"/>
    <x v="0"/>
    <s v="EDUCACIÓN NACIONAL PARA BOMBEROS ,"/>
    <x v="3"/>
    <n v="10"/>
    <n v="20241140273652"/>
    <s v="2024-01-10 10:57:12"/>
    <s v="2024-214-000112-1"/>
    <d v="2024-03-13T00:00:00"/>
    <x v="13"/>
    <n v="46"/>
    <x v="2"/>
    <s v="Se da respuesta con registro 109-2024,110-2024,111-2024,112-2024,113-2024,114-2024,115-2024"/>
    <m/>
    <m/>
    <s v="NO"/>
    <m/>
    <s v="Incumplimiento al procedimiento interno de PQRSD: falta evidencia de envio de respuesta y documento de respuesta sin firmas."/>
  </r>
  <r>
    <x v="0"/>
    <x v="0"/>
    <x v="4"/>
    <s v="PROCURADURIA DELEGADA DISCIPLINARIA DE INSTRUCCIóN 6: PRIMERA PARA LA CONTRATACION ESTATAL  -- --"/>
    <x v="0"/>
    <x v="2"/>
    <s v="CAC: Requerimiento Expediente IUS-E-2019-695734 IUC-D-2020-1461345 - contrato 078 del 8 de octubre de 2019"/>
    <s v="PROSPERO ANTONIO CARBONELL TANGARIFE "/>
    <x v="2"/>
    <s v="DIRECCIÓN GENERAL"/>
    <x v="2"/>
    <n v="10"/>
    <n v="20241140273642"/>
    <s v="2024-01-10 10:53:22"/>
    <m/>
    <d v="2024-04-21T00:00:00"/>
    <x v="0"/>
    <m/>
    <x v="0"/>
    <m/>
    <m/>
    <m/>
    <m/>
    <m/>
    <m/>
  </r>
  <r>
    <x v="0"/>
    <x v="0"/>
    <x v="28"/>
    <s v="CUERPO DE BOMBEROS VOLUNTARIOS DE FLORENCIA  William Álvarez Lozada"/>
    <x v="2"/>
    <x v="1"/>
    <s v="CAC: Solicita registro para el curso de formación para bomberos"/>
    <s v="Edgar Alexander Maya Lopez"/>
    <x v="0"/>
    <s v="EDUCACIÓN NACIONAL PARA BOMBEROS ,"/>
    <x v="3"/>
    <n v="10"/>
    <n v="20241140273612"/>
    <s v="2024-01-10 10:09:29"/>
    <s v="N/A"/>
    <d v="2024-01-17T00:00:00"/>
    <x v="14"/>
    <n v="6"/>
    <x v="1"/>
    <s v="SE DA RESPUESTA POR CORREO EL 17-01-2024 CON REGISTRO DE CURSO DNBC001-2024"/>
    <m/>
    <m/>
    <m/>
    <s v=" DNBC001-2024"/>
    <s v="Incumplimiento al procedimiento interno de PQRSD: falta evidencia de envio de respuesta y documento de respuesta sin firmas."/>
  </r>
  <r>
    <x v="0"/>
    <x v="0"/>
    <x v="1"/>
    <s v="COORDINACION EJECITUVA DE BOMBEROS BOYACA  sin información"/>
    <x v="2"/>
    <x v="1"/>
    <s v="CAC: Remite solicitud de reconocimiento como instructor."/>
    <s v="Edgar Alexander Maya Lopez"/>
    <x v="0"/>
    <s v="DIRECCIÓN GENERAL"/>
    <x v="3"/>
    <n v="10"/>
    <n v="20241140273602"/>
    <s v="2024-01-10 09:19:18"/>
    <s v="2024-214-000038-1"/>
    <d v="2024-02-21T00:00:00"/>
    <x v="15"/>
    <n v="31"/>
    <x v="2"/>
    <s v=" Se da respuesta por correo electronico"/>
    <m/>
    <m/>
    <s v="NO"/>
    <m/>
    <s v="Incumplimiento al procedimiento interno de PQRSD: falta evidencia de envio de respuesta ."/>
  </r>
  <r>
    <x v="0"/>
    <x v="0"/>
    <x v="4"/>
    <s v="USUARIO  ANONIMO"/>
    <x v="5"/>
    <x v="5"/>
    <s v="CAC: Solicita información sobre equivalencias para ascensos en carrera administrativa."/>
    <s v="Ronny Estiven Romero Velandia,"/>
    <x v="0"/>
    <s v="FORMULACIÓN, ACTUALIZACIÓN, NORMATIVA Y OPERATIVA"/>
    <x v="3"/>
    <n v="10"/>
    <n v="20241140273592"/>
    <s v="2024-01-10 09:05:27"/>
    <m/>
    <d v="2024-04-21T00:00:00"/>
    <x v="0"/>
    <m/>
    <x v="0"/>
    <m/>
    <m/>
    <m/>
    <m/>
    <m/>
    <m/>
  </r>
  <r>
    <x v="0"/>
    <x v="0"/>
    <x v="0"/>
    <s v="sin remitente  orfeo"/>
    <x v="5"/>
    <x v="2"/>
    <s v="CAC: Traslado Solicitud Conciliación Reinel Puerta Castaño"/>
    <s v="Carlos Armando López Barrera,"/>
    <x v="2"/>
    <s v="DIRECCIÓN GENERAL"/>
    <x v="1"/>
    <n v="15"/>
    <n v="20241140273582"/>
    <s v="2024-01-10 08:58:09"/>
    <m/>
    <d v="2024-04-21T00:00:00"/>
    <x v="0"/>
    <m/>
    <x v="0"/>
    <m/>
    <m/>
    <m/>
    <m/>
    <m/>
    <m/>
  </r>
  <r>
    <x v="0"/>
    <x v="0"/>
    <x v="0"/>
    <s v="ALCALDIA MUNICIPAL DE GACHETA   CUNDINAMARCA"/>
    <x v="3"/>
    <x v="2"/>
    <s v="CAC.: Remite comunicación referente a la posibilidad de contratar con otro cuerpo de bomberos en virtud a la situación del cuerpo de bomberos de Gache..."/>
    <s v="Ronny Estiven Romero Velandia"/>
    <x v="0"/>
    <s v="FORMULACIÓN, ACTUALIZACIÓN, NORMATIVA Y OPERATIVA"/>
    <x v="3"/>
    <n v="10"/>
    <n v="20241140273572"/>
    <s v="2024-01-10 08:28:46"/>
    <n v="20242110102451"/>
    <d v="2024-01-11T00:00:00"/>
    <x v="12"/>
    <n v="2"/>
    <x v="1"/>
    <s v="TRAMITADO CON RADICADO DNBC No. 20242110102451 DE FECHA 11/01/2024"/>
    <m/>
    <m/>
    <s v="NO"/>
    <m/>
    <s v="No se puede visualizar radicado de salida._x000a__x000a_Incumplimiento al procedimiento interno de PQRSD: falta evidencia de envio de respuesta y documento de respuesta sin firmas."/>
  </r>
  <r>
    <x v="0"/>
    <x v="0"/>
    <x v="4"/>
    <s v="PROCURADURIA GENERAL DE LA NACION  sin información"/>
    <x v="0"/>
    <x v="2"/>
    <s v="CAC: Remite convocatoria conciliación Reinel Puerta Castaño"/>
    <s v="Carlos Armando López Barrera,"/>
    <x v="2"/>
    <s v="DIRECCIÓN GENERAL"/>
    <x v="2"/>
    <n v="10"/>
    <n v="20241140273562"/>
    <s v="2024-01-10 07:57:03"/>
    <m/>
    <d v="2024-04-21T00:00:00"/>
    <x v="0"/>
    <m/>
    <x v="0"/>
    <m/>
    <m/>
    <m/>
    <m/>
    <m/>
    <m/>
  </r>
  <r>
    <x v="0"/>
    <x v="0"/>
    <x v="4"/>
    <s v="JORGE  -- --"/>
    <x v="1"/>
    <x v="3"/>
    <s v="CAC: Derecho de petición para aclarar y citar la fuente de referencia de los estándares internacionales en el documento &amp;amp;quot;El servicio público ..."/>
    <s v="Andrés Fernando Muñoz"/>
    <x v="0"/>
    <s v="FORTALECIMIENTO BOMBERIL PARA LA RESPUESTA"/>
    <x v="3"/>
    <n v="10"/>
    <n v="20241140273552"/>
    <s v="2024-01-09 16:59:26"/>
    <m/>
    <d v="2024-04-21T00:00:00"/>
    <x v="0"/>
    <m/>
    <x v="0"/>
    <m/>
    <m/>
    <m/>
    <m/>
    <m/>
    <m/>
  </r>
  <r>
    <x v="0"/>
    <x v="0"/>
    <x v="6"/>
    <s v="CUERPO DE BOMBEROS VOLUNTARIO DE CIRCASIA  ---"/>
    <x v="2"/>
    <x v="2"/>
    <s v="CAC: Remite respuesta sobre la legalización de la Junta de Dignatarios de Bomberos Circasia"/>
    <s v="Rubén Darío Rincón Sanchez"/>
    <x v="0"/>
    <s v="INSPECCIÓN, VIGILANCIA Y CONTROL"/>
    <x v="3"/>
    <n v="10"/>
    <n v="20241140273522"/>
    <s v="2024-01-09 15:54:43"/>
    <m/>
    <d v="2024-04-21T00:00:00"/>
    <x v="0"/>
    <m/>
    <x v="0"/>
    <m/>
    <m/>
    <m/>
    <m/>
    <m/>
    <m/>
  </r>
  <r>
    <x v="0"/>
    <x v="0"/>
    <x v="4"/>
    <s v="USUARIO  ANONIMO"/>
    <x v="5"/>
    <x v="2"/>
    <s v="CAC: Remite derecho de petición solicitando información sobre proceso para ser reintegrado a un cuerpo de bomberos voluntarios"/>
    <s v="Ronny Estiven Romero Velandia"/>
    <x v="0"/>
    <s v="FORMULACIÓN, ACTUALIZACIÓN, NORMATIVA Y OPERATIVA"/>
    <x v="1"/>
    <n v="15"/>
    <n v="20241140273502"/>
    <s v="2024-01-09 15:45:50"/>
    <n v="20242110102441"/>
    <d v="2024-01-11T00:00:00"/>
    <x v="16"/>
    <n v="3"/>
    <x v="1"/>
    <s v=" TRAMITADO CON RADICADO DNBC 20242110102441 DE FECHA 11/01/2024"/>
    <m/>
    <m/>
    <s v="NO"/>
    <m/>
    <s v="No se puede visualizar radicado de salida._x000a__x000a_Incumplimiento al procedimiento interno de PQRSD: falta evidencia de envio de respuesta y documento de respuesta sin firmas."/>
  </r>
  <r>
    <x v="0"/>
    <x v="0"/>
    <x v="0"/>
    <s v="sin remitente  orfeo"/>
    <x v="5"/>
    <x v="1"/>
    <s v="CAC: Derecho de petición Sobre información y copia de informes periódicos y  finales de los cursos realizados y autorizados al Cuerpo de Bomberos Volu..."/>
    <s v="Edgar Alexander Maya Lopez,"/>
    <x v="0"/>
    <s v="EDUCACIÓN NACIONAL PARA BOMBEROS ,"/>
    <x v="0"/>
    <n v="15"/>
    <n v="20241140273462"/>
    <s v="2024-01-09 15:20:25"/>
    <m/>
    <d v="2024-04-21T00:00:00"/>
    <x v="0"/>
    <m/>
    <x v="0"/>
    <m/>
    <m/>
    <m/>
    <m/>
    <m/>
    <m/>
  </r>
  <r>
    <x v="0"/>
    <x v="0"/>
    <x v="2"/>
    <s v="CUERPO DE BOMBEROS VOLUNTARIOS DE ANDES - ANTIOQUIA  -- --"/>
    <x v="2"/>
    <x v="4"/>
    <s v="CAC: Remite solicitud para la carnetización nueva."/>
    <s v="Edwin Alfonso Zamora "/>
    <x v="1"/>
    <s v="GESTIÓN DE TECNOLOGÍA E INFORMÁTICA,"/>
    <x v="3"/>
    <n v="10"/>
    <n v="20241140273432"/>
    <s v="2024-01-09 14:55:29"/>
    <m/>
    <d v="2024-04-21T00:00:00"/>
    <x v="0"/>
    <m/>
    <x v="0"/>
    <m/>
    <m/>
    <m/>
    <m/>
    <m/>
    <m/>
  </r>
  <r>
    <x v="0"/>
    <x v="0"/>
    <x v="0"/>
    <s v="sin remitente  orfeo"/>
    <x v="5"/>
    <x v="4"/>
    <s v="CAC: Reiteración dificultades para la implementación del proceso de gestión del riesgo - Radicado UNGRD 2023ER25225 y Oficio UNGRD 2023EE15481"/>
    <s v="dirección general"/>
    <x v="2"/>
    <s v="DIRECCIÓN GENERAL"/>
    <x v="3"/>
    <n v="10"/>
    <n v="20241140273402"/>
    <s v="2024-01-09 12:06:22"/>
    <s v="N/A"/>
    <d v="2024-04-18T00:00:00"/>
    <x v="17"/>
    <n v="81"/>
    <x v="2"/>
    <s v="archivo"/>
    <m/>
    <m/>
    <s v="NO"/>
    <m/>
    <s v="Incumplimiento al procedimiento interno de PQRSD: falta evidencia de envio de respuesta ."/>
  </r>
  <r>
    <x v="0"/>
    <x v="0"/>
    <x v="4"/>
    <s v="USUARIO  ANONIMO"/>
    <x v="5"/>
    <x v="4"/>
    <s v="CAC: DERECHO DE PETICIÓN - Posibles hechos de corrupción, Acuerdo Marco de Precios para la contratación de Servicios de Nube Pública IV, NÚMERO CCE-24..."/>
    <s v="Edgardo Mandon Arenas"/>
    <x v="1"/>
    <s v="GESTIÓN DE TECNOLOGÍA E INFORMÁTICA,"/>
    <x v="0"/>
    <n v="15"/>
    <n v="20241140273342"/>
    <s v="2024-01-09 10:43:56"/>
    <m/>
    <d v="2024-04-21T00:00:00"/>
    <x v="0"/>
    <m/>
    <x v="0"/>
    <m/>
    <m/>
    <m/>
    <m/>
    <m/>
    <m/>
  </r>
  <r>
    <x v="0"/>
    <x v="0"/>
    <x v="15"/>
    <s v="BENEMERITO CUERPO DE BOMBEROS VOLUNTARIOS DE LETICIA"/>
    <x v="2"/>
    <x v="3"/>
    <s v="CAC: Solicita el traspaso de los equipos entregados en comodato al Cuerpo de Bomberos Voluntarios de Leticia."/>
    <s v="Andrés Fernando Muñoz"/>
    <x v="0"/>
    <s v="FORMULACIÓN, ACTUALIZACIÓN, NORMATIVA Y OPERATIVA"/>
    <x v="3"/>
    <n v="10"/>
    <n v="20241140273332"/>
    <s v="2024-01-09 10:43:54"/>
    <m/>
    <d v="2024-04-21T00:00:00"/>
    <x v="0"/>
    <m/>
    <x v="0"/>
    <m/>
    <m/>
    <m/>
    <m/>
    <m/>
    <m/>
  </r>
  <r>
    <x v="0"/>
    <x v="0"/>
    <x v="0"/>
    <s v="sin remitente  orfeo"/>
    <x v="5"/>
    <x v="2"/>
    <s v="CAC: Traslado de petición sobre el recurso de insistencia. Radicado:_x000a_ 202313030621792 Id: 18768  derecho de petición Jose Guillermo Rodríguez Quinche..."/>
    <s v="Ronny Estiven "/>
    <x v="0"/>
    <s v="FORMULACIÓN, ACTUALIZACIÓN, NORMATIVA Y OPERATIVA"/>
    <x v="0"/>
    <n v="15"/>
    <n v="20241140273302"/>
    <s v="2024-01-05 09:32:40"/>
    <m/>
    <d v="2024-04-21T00:00:00"/>
    <x v="0"/>
    <m/>
    <x v="0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3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6">
  <location ref="A20:B50" firstHeaderRow="1" firstDataRow="1" firstDataCol="1"/>
  <pivotFields count="25">
    <pivotField showAll="0"/>
    <pivotField showAll="0"/>
    <pivotField axis="axisRow" dataField="1" showAll="0">
      <items count="32">
        <item x="20"/>
        <item m="1" x="29"/>
        <item x="27"/>
        <item x="19"/>
        <item x="13"/>
        <item x="16"/>
        <item x="14"/>
        <item x="15"/>
        <item x="2"/>
        <item x="4"/>
        <item m="1" x="30"/>
        <item x="9"/>
        <item x="1"/>
        <item x="12"/>
        <item x="28"/>
        <item x="8"/>
        <item x="17"/>
        <item x="10"/>
        <item x="24"/>
        <item x="0"/>
        <item x="25"/>
        <item x="22"/>
        <item x="23"/>
        <item x="26"/>
        <item x="21"/>
        <item x="18"/>
        <item x="6"/>
        <item x="7"/>
        <item x="3"/>
        <item x="11"/>
        <item x="5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2"/>
  </rowFields>
  <rowItems count="30">
    <i>
      <x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 t="grand">
      <x/>
    </i>
  </rowItems>
  <colItems count="1">
    <i/>
  </colItems>
  <dataFields count="1">
    <dataField name="Cuenta de Departamento" fld="2" subtotal="count" baseField="0" baseItem="0"/>
  </dataFields>
  <formats count="35">
    <format dxfId="34">
      <pivotArea type="all" dataOnly="0" outline="0" fieldPosition="0"/>
    </format>
    <format dxfId="33">
      <pivotArea outline="0" collapsedLevelsAreSubtotals="1" fieldPosition="0"/>
    </format>
    <format dxfId="32">
      <pivotArea field="2" type="button" dataOnly="0" labelOnly="1" outline="0" axis="axisRow" fieldPosition="0"/>
    </format>
    <format dxfId="31">
      <pivotArea dataOnly="0" labelOnly="1" outline="0" axis="axisValues" fieldPosition="0"/>
    </format>
    <format dxfId="30">
      <pivotArea dataOnly="0" labelOnly="1" fieldPosition="0">
        <references count="1">
          <reference field="2" count="0"/>
        </references>
      </pivotArea>
    </format>
    <format dxfId="29">
      <pivotArea dataOnly="0" labelOnly="1" grandRow="1" outline="0" fieldPosition="0"/>
    </format>
    <format dxfId="28">
      <pivotArea dataOnly="0" labelOnly="1" outline="0" axis="axisValues" fieldPosition="0"/>
    </format>
    <format dxfId="27">
      <pivotArea type="all" dataOnly="0" outline="0" fieldPosition="0"/>
    </format>
    <format dxfId="26">
      <pivotArea outline="0" collapsedLevelsAreSubtotals="1" fieldPosition="0"/>
    </format>
    <format dxfId="25">
      <pivotArea field="2" type="button" dataOnly="0" labelOnly="1" outline="0" axis="axisRow" fieldPosition="0"/>
    </format>
    <format dxfId="24">
      <pivotArea dataOnly="0" labelOnly="1" outline="0" axis="axisValues" fieldPosition="0"/>
    </format>
    <format dxfId="23">
      <pivotArea dataOnly="0" labelOnly="1" fieldPosition="0">
        <references count="1">
          <reference field="2" count="0"/>
        </references>
      </pivotArea>
    </format>
    <format dxfId="22">
      <pivotArea dataOnly="0" labelOnly="1" grandRow="1" outline="0" fieldPosition="0"/>
    </format>
    <format dxfId="21">
      <pivotArea dataOnly="0" labelOnly="1" outline="0" axis="axisValues" fieldPosition="0"/>
    </format>
    <format dxfId="20">
      <pivotArea type="all" dataOnly="0" outline="0" fieldPosition="0"/>
    </format>
    <format dxfId="19">
      <pivotArea outline="0" collapsedLevelsAreSubtotals="1" fieldPosition="0"/>
    </format>
    <format dxfId="18">
      <pivotArea field="2" type="button" dataOnly="0" labelOnly="1" outline="0" axis="axisRow" fieldPosition="0"/>
    </format>
    <format dxfId="17">
      <pivotArea dataOnly="0" labelOnly="1" outline="0" axis="axisValues" fieldPosition="0"/>
    </format>
    <format dxfId="16">
      <pivotArea dataOnly="0" labelOnly="1" fieldPosition="0">
        <references count="1">
          <reference field="2" count="0"/>
        </references>
      </pivotArea>
    </format>
    <format dxfId="15">
      <pivotArea dataOnly="0" labelOnly="1" grandRow="1" outline="0" fieldPosition="0"/>
    </format>
    <format dxfId="14">
      <pivotArea dataOnly="0" labelOnly="1" outline="0" axis="axisValues" fieldPosition="0"/>
    </format>
    <format dxfId="13">
      <pivotArea type="all" dataOnly="0" outline="0" fieldPosition="0"/>
    </format>
    <format dxfId="12">
      <pivotArea outline="0" collapsedLevelsAreSubtotals="1" fieldPosition="0"/>
    </format>
    <format dxfId="11">
      <pivotArea field="2" type="button" dataOnly="0" labelOnly="1" outline="0" axis="axisRow" fieldPosition="0"/>
    </format>
    <format dxfId="10">
      <pivotArea dataOnly="0" labelOnly="1" outline="0" axis="axisValues" fieldPosition="0"/>
    </format>
    <format dxfId="9">
      <pivotArea dataOnly="0" labelOnly="1" fieldPosition="0">
        <references count="1">
          <reference field="2" count="0"/>
        </references>
      </pivotArea>
    </format>
    <format dxfId="8">
      <pivotArea dataOnly="0" labelOnly="1" grandRow="1" outline="0" fieldPosition="0"/>
    </format>
    <format dxfId="7">
      <pivotArea dataOnly="0" labelOnly="1" outline="0" axis="axisValues" fieldPosition="0"/>
    </format>
    <format dxfId="6">
      <pivotArea collapsedLevelsAreSubtotals="1" fieldPosition="0">
        <references count="1">
          <reference field="2" count="2">
            <x v="8"/>
            <x v="9"/>
          </reference>
        </references>
      </pivotArea>
    </format>
    <format dxfId="5">
      <pivotArea collapsedLevelsAreSubtotals="1" fieldPosition="0">
        <references count="1">
          <reference field="2" count="2">
            <x v="12"/>
            <x v="13"/>
          </reference>
        </references>
      </pivotArea>
    </format>
    <format dxfId="4">
      <pivotArea collapsedLevelsAreSubtotals="1" fieldPosition="0">
        <references count="1">
          <reference field="2" count="1">
            <x v="19"/>
          </reference>
        </references>
      </pivotArea>
    </format>
    <format dxfId="3">
      <pivotArea collapsedLevelsAreSubtotals="1" fieldPosition="0">
        <references count="1">
          <reference field="2" count="1">
            <x v="9"/>
          </reference>
        </references>
      </pivotArea>
    </format>
    <format dxfId="2">
      <pivotArea collapsedLevelsAreSubtotals="1" fieldPosition="0">
        <references count="1">
          <reference field="2" count="1">
            <x v="19"/>
          </reference>
        </references>
      </pivotArea>
    </format>
    <format dxfId="1">
      <pivotArea collapsedLevelsAreSubtotals="1" fieldPosition="0">
        <references count="1">
          <reference field="2" count="1">
            <x v="8"/>
          </reference>
        </references>
      </pivotArea>
    </format>
    <format dxfId="0">
      <pivotArea collapsedLevelsAreSubtotals="1" fieldPosition="0">
        <references count="1">
          <reference field="2" count="2">
            <x v="12"/>
            <x v="13"/>
          </reference>
        </references>
      </pivotArea>
    </format>
  </formats>
  <chartFormats count="1"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Dinámica16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1">
  <location ref="A82:B86" firstHeaderRow="1" firstDataRow="1" firstDataCol="1"/>
  <pivotFields count="25"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4">
        <item x="2"/>
        <item x="1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8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Cuenta de Área" fld="8" subtotal="count" baseField="0" baseItem="0"/>
  </dataFields>
  <formats count="28">
    <format dxfId="62">
      <pivotArea type="all" dataOnly="0" outline="0" fieldPosition="0"/>
    </format>
    <format dxfId="61">
      <pivotArea outline="0" collapsedLevelsAreSubtotals="1" fieldPosition="0"/>
    </format>
    <format dxfId="60">
      <pivotArea field="8" type="button" dataOnly="0" labelOnly="1" outline="0" axis="axisRow" fieldPosition="0"/>
    </format>
    <format dxfId="59">
      <pivotArea dataOnly="0" labelOnly="1" outline="0" axis="axisValues" fieldPosition="0"/>
    </format>
    <format dxfId="58">
      <pivotArea dataOnly="0" labelOnly="1" fieldPosition="0">
        <references count="1">
          <reference field="8" count="0"/>
        </references>
      </pivotArea>
    </format>
    <format dxfId="57">
      <pivotArea dataOnly="0" labelOnly="1" grandRow="1" outline="0" fieldPosition="0"/>
    </format>
    <format dxfId="56">
      <pivotArea dataOnly="0" labelOnly="1" outline="0" axis="axisValues" fieldPosition="0"/>
    </format>
    <format dxfId="55">
      <pivotArea type="all" dataOnly="0" outline="0" fieldPosition="0"/>
    </format>
    <format dxfId="54">
      <pivotArea outline="0" collapsedLevelsAreSubtotals="1" fieldPosition="0"/>
    </format>
    <format dxfId="53">
      <pivotArea field="8" type="button" dataOnly="0" labelOnly="1" outline="0" axis="axisRow" fieldPosition="0"/>
    </format>
    <format dxfId="52">
      <pivotArea dataOnly="0" labelOnly="1" outline="0" axis="axisValues" fieldPosition="0"/>
    </format>
    <format dxfId="51">
      <pivotArea dataOnly="0" labelOnly="1" fieldPosition="0">
        <references count="1">
          <reference field="8" count="0"/>
        </references>
      </pivotArea>
    </format>
    <format dxfId="50">
      <pivotArea dataOnly="0" labelOnly="1" grandRow="1" outline="0" fieldPosition="0"/>
    </format>
    <format dxfId="49">
      <pivotArea dataOnly="0" labelOnly="1" outline="0" axis="axisValues" fieldPosition="0"/>
    </format>
    <format dxfId="48">
      <pivotArea type="all" dataOnly="0" outline="0" fieldPosition="0"/>
    </format>
    <format dxfId="47">
      <pivotArea outline="0" collapsedLevelsAreSubtotals="1" fieldPosition="0"/>
    </format>
    <format dxfId="46">
      <pivotArea field="8" type="button" dataOnly="0" labelOnly="1" outline="0" axis="axisRow" fieldPosition="0"/>
    </format>
    <format dxfId="45">
      <pivotArea dataOnly="0" labelOnly="1" outline="0" axis="axisValues" fieldPosition="0"/>
    </format>
    <format dxfId="44">
      <pivotArea dataOnly="0" labelOnly="1" fieldPosition="0">
        <references count="1">
          <reference field="8" count="0"/>
        </references>
      </pivotArea>
    </format>
    <format dxfId="43">
      <pivotArea dataOnly="0" labelOnly="1" grandRow="1" outline="0" fieldPosition="0"/>
    </format>
    <format dxfId="42">
      <pivotArea dataOnly="0" labelOnly="1" outline="0" axis="axisValues" fieldPosition="0"/>
    </format>
    <format dxfId="41">
      <pivotArea type="all" dataOnly="0" outline="0" fieldPosition="0"/>
    </format>
    <format dxfId="40">
      <pivotArea outline="0" collapsedLevelsAreSubtotals="1" fieldPosition="0"/>
    </format>
    <format dxfId="39">
      <pivotArea field="8" type="button" dataOnly="0" labelOnly="1" outline="0" axis="axisRow" fieldPosition="0"/>
    </format>
    <format dxfId="38">
      <pivotArea dataOnly="0" labelOnly="1" outline="0" axis="axisValues" fieldPosition="0"/>
    </format>
    <format dxfId="37">
      <pivotArea dataOnly="0" labelOnly="1" fieldPosition="0">
        <references count="1">
          <reference field="8" count="0"/>
        </references>
      </pivotArea>
    </format>
    <format dxfId="36">
      <pivotArea dataOnly="0" labelOnly="1" grandRow="1" outline="0" fieldPosition="0"/>
    </format>
    <format dxfId="35">
      <pivotArea dataOnly="0" labelOnly="1" outline="0" axis="axisValues" fieldPosition="0"/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aDinámica12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1">
  <location ref="A13:B15" firstHeaderRow="1" firstDataRow="1" firstDataCol="1"/>
  <pivotFields count="25">
    <pivotField showAll="0"/>
    <pivotField axis="axisRow" dataField="1" showAll="0">
      <items count="2"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"/>
  </rowFields>
  <rowItems count="2">
    <i>
      <x/>
    </i>
    <i t="grand">
      <x/>
    </i>
  </rowItems>
  <colItems count="1">
    <i/>
  </colItems>
  <dataFields count="1">
    <dataField name="Cuenta de Servicio de Entrada" fld="1" subtotal="count" baseField="0" baseItem="0"/>
  </dataFields>
  <formats count="28">
    <format dxfId="90">
      <pivotArea type="all" dataOnly="0" outline="0" fieldPosition="0"/>
    </format>
    <format dxfId="89">
      <pivotArea outline="0" collapsedLevelsAreSubtotals="1" fieldPosition="0"/>
    </format>
    <format dxfId="88">
      <pivotArea field="1" type="button" dataOnly="0" labelOnly="1" outline="0" axis="axisRow" fieldPosition="0"/>
    </format>
    <format dxfId="87">
      <pivotArea dataOnly="0" labelOnly="1" outline="0" axis="axisValues" fieldPosition="0"/>
    </format>
    <format dxfId="86">
      <pivotArea dataOnly="0" labelOnly="1" fieldPosition="0">
        <references count="1">
          <reference field="1" count="0"/>
        </references>
      </pivotArea>
    </format>
    <format dxfId="85">
      <pivotArea dataOnly="0" labelOnly="1" grandRow="1" outline="0" fieldPosition="0"/>
    </format>
    <format dxfId="84">
      <pivotArea dataOnly="0" labelOnly="1" outline="0" axis="axisValues" fieldPosition="0"/>
    </format>
    <format dxfId="83">
      <pivotArea type="all" dataOnly="0" outline="0" fieldPosition="0"/>
    </format>
    <format dxfId="82">
      <pivotArea outline="0" collapsedLevelsAreSubtotals="1" fieldPosition="0"/>
    </format>
    <format dxfId="81">
      <pivotArea field="1" type="button" dataOnly="0" labelOnly="1" outline="0" axis="axisRow" fieldPosition="0"/>
    </format>
    <format dxfId="80">
      <pivotArea dataOnly="0" labelOnly="1" outline="0" axis="axisValues" fieldPosition="0"/>
    </format>
    <format dxfId="79">
      <pivotArea dataOnly="0" labelOnly="1" fieldPosition="0">
        <references count="1">
          <reference field="1" count="0"/>
        </references>
      </pivotArea>
    </format>
    <format dxfId="78">
      <pivotArea dataOnly="0" labelOnly="1" grandRow="1" outline="0" fieldPosition="0"/>
    </format>
    <format dxfId="77">
      <pivotArea dataOnly="0" labelOnly="1" outline="0" axis="axisValues" fieldPosition="0"/>
    </format>
    <format dxfId="76">
      <pivotArea type="all" dataOnly="0" outline="0" fieldPosition="0"/>
    </format>
    <format dxfId="75">
      <pivotArea outline="0" collapsedLevelsAreSubtotals="1" fieldPosition="0"/>
    </format>
    <format dxfId="74">
      <pivotArea field="1" type="button" dataOnly="0" labelOnly="1" outline="0" axis="axisRow" fieldPosition="0"/>
    </format>
    <format dxfId="73">
      <pivotArea dataOnly="0" labelOnly="1" outline="0" axis="axisValues" fieldPosition="0"/>
    </format>
    <format dxfId="72">
      <pivotArea dataOnly="0" labelOnly="1" fieldPosition="0">
        <references count="1">
          <reference field="1" count="0"/>
        </references>
      </pivotArea>
    </format>
    <format dxfId="71">
      <pivotArea dataOnly="0" labelOnly="1" grandRow="1" outline="0" fieldPosition="0"/>
    </format>
    <format dxfId="70">
      <pivotArea dataOnly="0" labelOnly="1" outline="0" axis="axisValues" fieldPosition="0"/>
    </format>
    <format dxfId="69">
      <pivotArea type="all" dataOnly="0" outline="0" fieldPosition="0"/>
    </format>
    <format dxfId="68">
      <pivotArea outline="0" collapsedLevelsAreSubtotals="1" fieldPosition="0"/>
    </format>
    <format dxfId="67">
      <pivotArea field="1" type="button" dataOnly="0" labelOnly="1" outline="0" axis="axisRow" fieldPosition="0"/>
    </format>
    <format dxfId="66">
      <pivotArea dataOnly="0" labelOnly="1" outline="0" axis="axisValues" fieldPosition="0"/>
    </format>
    <format dxfId="65">
      <pivotArea dataOnly="0" labelOnly="1" fieldPosition="0">
        <references count="1">
          <reference field="1" count="0"/>
        </references>
      </pivotArea>
    </format>
    <format dxfId="64">
      <pivotArea dataOnly="0" labelOnly="1" grandRow="1" outline="0" fieldPosition="0"/>
    </format>
    <format dxfId="63">
      <pivotArea dataOnly="0" labelOnly="1" outline="0" axis="axisValues" fieldPosition="0"/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TablaDinámica11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2">
  <location ref="A5:B7" firstHeaderRow="1" firstDataRow="1" firstDataCol="1"/>
  <pivotFields count="25">
    <pivotField axis="axisRow" dataField="1" showAll="0">
      <items count="2"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0"/>
  </rowFields>
  <rowItems count="2">
    <i>
      <x/>
    </i>
    <i t="grand">
      <x/>
    </i>
  </rowItems>
  <colItems count="1">
    <i/>
  </colItems>
  <dataFields count="1">
    <dataField name="Cuenta de Canal Oficial de Entrada" fld="0" subtotal="count" baseField="0" baseItem="0"/>
  </dataFields>
  <formats count="49">
    <format dxfId="139">
      <pivotArea type="all" dataOnly="0" outline="0" fieldPosition="0"/>
    </format>
    <format dxfId="138">
      <pivotArea outline="0" collapsedLevelsAreSubtotals="1" fieldPosition="0"/>
    </format>
    <format dxfId="137">
      <pivotArea field="0" type="button" dataOnly="0" labelOnly="1" outline="0" axis="axisRow" fieldPosition="0"/>
    </format>
    <format dxfId="136">
      <pivotArea dataOnly="0" labelOnly="1" outline="0" axis="axisValues" fieldPosition="0"/>
    </format>
    <format dxfId="135">
      <pivotArea dataOnly="0" labelOnly="1" fieldPosition="0">
        <references count="1">
          <reference field="0" count="0"/>
        </references>
      </pivotArea>
    </format>
    <format dxfId="134">
      <pivotArea dataOnly="0" labelOnly="1" grandRow="1" outline="0" fieldPosition="0"/>
    </format>
    <format dxfId="133">
      <pivotArea dataOnly="0" labelOnly="1" outline="0" axis="axisValues" fieldPosition="0"/>
    </format>
    <format dxfId="132">
      <pivotArea type="all" dataOnly="0" outline="0" fieldPosition="0"/>
    </format>
    <format dxfId="131">
      <pivotArea outline="0" collapsedLevelsAreSubtotals="1" fieldPosition="0"/>
    </format>
    <format dxfId="130">
      <pivotArea field="0" type="button" dataOnly="0" labelOnly="1" outline="0" axis="axisRow" fieldPosition="0"/>
    </format>
    <format dxfId="129">
      <pivotArea dataOnly="0" labelOnly="1" outline="0" axis="axisValues" fieldPosition="0"/>
    </format>
    <format dxfId="128">
      <pivotArea dataOnly="0" labelOnly="1" fieldPosition="0">
        <references count="1">
          <reference field="0" count="0"/>
        </references>
      </pivotArea>
    </format>
    <format dxfId="127">
      <pivotArea dataOnly="0" labelOnly="1" grandRow="1" outline="0" fieldPosition="0"/>
    </format>
    <format dxfId="126">
      <pivotArea dataOnly="0" labelOnly="1" outline="0" axis="axisValues" fieldPosition="0"/>
    </format>
    <format dxfId="125">
      <pivotArea type="all" dataOnly="0" outline="0" fieldPosition="0"/>
    </format>
    <format dxfId="124">
      <pivotArea outline="0" collapsedLevelsAreSubtotals="1" fieldPosition="0"/>
    </format>
    <format dxfId="123">
      <pivotArea field="0" type="button" dataOnly="0" labelOnly="1" outline="0" axis="axisRow" fieldPosition="0"/>
    </format>
    <format dxfId="122">
      <pivotArea dataOnly="0" labelOnly="1" outline="0" axis="axisValues" fieldPosition="0"/>
    </format>
    <format dxfId="121">
      <pivotArea dataOnly="0" labelOnly="1" fieldPosition="0">
        <references count="1">
          <reference field="0" count="0"/>
        </references>
      </pivotArea>
    </format>
    <format dxfId="120">
      <pivotArea dataOnly="0" labelOnly="1" grandRow="1" outline="0" fieldPosition="0"/>
    </format>
    <format dxfId="119">
      <pivotArea dataOnly="0" labelOnly="1" outline="0" axis="axisValues" fieldPosition="0"/>
    </format>
    <format dxfId="118">
      <pivotArea type="all" dataOnly="0" outline="0" fieldPosition="0"/>
    </format>
    <format dxfId="117">
      <pivotArea outline="0" collapsedLevelsAreSubtotals="1" fieldPosition="0"/>
    </format>
    <format dxfId="116">
      <pivotArea field="0" type="button" dataOnly="0" labelOnly="1" outline="0" axis="axisRow" fieldPosition="0"/>
    </format>
    <format dxfId="115">
      <pivotArea dataOnly="0" labelOnly="1" outline="0" axis="axisValues" fieldPosition="0"/>
    </format>
    <format dxfId="114">
      <pivotArea dataOnly="0" labelOnly="1" fieldPosition="0">
        <references count="1">
          <reference field="0" count="0"/>
        </references>
      </pivotArea>
    </format>
    <format dxfId="113">
      <pivotArea dataOnly="0" labelOnly="1" grandRow="1" outline="0" fieldPosition="0"/>
    </format>
    <format dxfId="112">
      <pivotArea dataOnly="0" labelOnly="1" outline="0" axis="axisValues" fieldPosition="0"/>
    </format>
    <format dxfId="111">
      <pivotArea type="all" dataOnly="0" outline="0" fieldPosition="0"/>
    </format>
    <format dxfId="110">
      <pivotArea outline="0" collapsedLevelsAreSubtotals="1" fieldPosition="0"/>
    </format>
    <format dxfId="109">
      <pivotArea field="0" type="button" dataOnly="0" labelOnly="1" outline="0" axis="axisRow" fieldPosition="0"/>
    </format>
    <format dxfId="108">
      <pivotArea dataOnly="0" labelOnly="1" outline="0" axis="axisValues" fieldPosition="0"/>
    </format>
    <format dxfId="107">
      <pivotArea dataOnly="0" labelOnly="1" fieldPosition="0">
        <references count="1">
          <reference field="0" count="0"/>
        </references>
      </pivotArea>
    </format>
    <format dxfId="106">
      <pivotArea dataOnly="0" labelOnly="1" grandRow="1" outline="0" fieldPosition="0"/>
    </format>
    <format dxfId="105">
      <pivotArea dataOnly="0" labelOnly="1" outline="0" axis="axisValues" fieldPosition="0"/>
    </format>
    <format dxfId="104">
      <pivotArea type="all" dataOnly="0" outline="0" fieldPosition="0"/>
    </format>
    <format dxfId="103">
      <pivotArea outline="0" collapsedLevelsAreSubtotals="1" fieldPosition="0"/>
    </format>
    <format dxfId="102">
      <pivotArea field="0" type="button" dataOnly="0" labelOnly="1" outline="0" axis="axisRow" fieldPosition="0"/>
    </format>
    <format dxfId="101">
      <pivotArea dataOnly="0" labelOnly="1" outline="0" axis="axisValues" fieldPosition="0"/>
    </format>
    <format dxfId="100">
      <pivotArea dataOnly="0" labelOnly="1" fieldPosition="0">
        <references count="1">
          <reference field="0" count="0"/>
        </references>
      </pivotArea>
    </format>
    <format dxfId="99">
      <pivotArea dataOnly="0" labelOnly="1" grandRow="1" outline="0" fieldPosition="0"/>
    </format>
    <format dxfId="98">
      <pivotArea dataOnly="0" labelOnly="1" outline="0" axis="axisValues" fieldPosition="0"/>
    </format>
    <format dxfId="97">
      <pivotArea type="all" dataOnly="0" outline="0" fieldPosition="0"/>
    </format>
    <format dxfId="96">
      <pivotArea outline="0" collapsedLevelsAreSubtotals="1" fieldPosition="0"/>
    </format>
    <format dxfId="95">
      <pivotArea field="0" type="button" dataOnly="0" labelOnly="1" outline="0" axis="axisRow" fieldPosition="0"/>
    </format>
    <format dxfId="94">
      <pivotArea dataOnly="0" labelOnly="1" outline="0" axis="axisValues" fieldPosition="0"/>
    </format>
    <format dxfId="93">
      <pivotArea dataOnly="0" labelOnly="1" fieldPosition="0">
        <references count="1">
          <reference field="0" count="0"/>
        </references>
      </pivotArea>
    </format>
    <format dxfId="92">
      <pivotArea dataOnly="0" labelOnly="1" grandRow="1" outline="0" fieldPosition="0"/>
    </format>
    <format dxfId="91">
      <pivotArea dataOnly="0" labelOnly="1" outline="0" axis="axisValues" fieldPosition="0"/>
    </format>
  </format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TablaDinámica15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5">
  <location ref="A68:B76" firstHeaderRow="1" firstDataRow="1" firstDataCol="1"/>
  <pivotFields count="25">
    <pivotField showAll="0"/>
    <pivotField showAll="0"/>
    <pivotField showAll="0"/>
    <pivotField showAll="0"/>
    <pivotField showAll="0"/>
    <pivotField axis="axisRow" dataField="1" showAll="0">
      <items count="8">
        <item x="2"/>
        <item x="4"/>
        <item x="1"/>
        <item x="5"/>
        <item x="6"/>
        <item x="3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5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Items count="1">
    <i/>
  </colItems>
  <dataFields count="1">
    <dataField name="Cuenta de Tema de Consulta" fld="5" subtotal="count" baseField="0" baseItem="0"/>
  </dataFields>
  <formats count="32">
    <format dxfId="171">
      <pivotArea type="all" dataOnly="0" outline="0" fieldPosition="0"/>
    </format>
    <format dxfId="170">
      <pivotArea outline="0" collapsedLevelsAreSubtotals="1" fieldPosition="0"/>
    </format>
    <format dxfId="169">
      <pivotArea field="5" type="button" dataOnly="0" labelOnly="1" outline="0" axis="axisRow" fieldPosition="0"/>
    </format>
    <format dxfId="168">
      <pivotArea dataOnly="0" labelOnly="1" outline="0" axis="axisValues" fieldPosition="0"/>
    </format>
    <format dxfId="167">
      <pivotArea dataOnly="0" labelOnly="1" fieldPosition="0">
        <references count="1">
          <reference field="5" count="0"/>
        </references>
      </pivotArea>
    </format>
    <format dxfId="166">
      <pivotArea dataOnly="0" labelOnly="1" grandRow="1" outline="0" fieldPosition="0"/>
    </format>
    <format dxfId="165">
      <pivotArea dataOnly="0" labelOnly="1" outline="0" axis="axisValues" fieldPosition="0"/>
    </format>
    <format dxfId="164">
      <pivotArea type="all" dataOnly="0" outline="0" fieldPosition="0"/>
    </format>
    <format dxfId="163">
      <pivotArea outline="0" collapsedLevelsAreSubtotals="1" fieldPosition="0"/>
    </format>
    <format dxfId="162">
      <pivotArea field="5" type="button" dataOnly="0" labelOnly="1" outline="0" axis="axisRow" fieldPosition="0"/>
    </format>
    <format dxfId="161">
      <pivotArea dataOnly="0" labelOnly="1" outline="0" axis="axisValues" fieldPosition="0"/>
    </format>
    <format dxfId="160">
      <pivotArea dataOnly="0" labelOnly="1" fieldPosition="0">
        <references count="1">
          <reference field="5" count="0"/>
        </references>
      </pivotArea>
    </format>
    <format dxfId="159">
      <pivotArea dataOnly="0" labelOnly="1" grandRow="1" outline="0" fieldPosition="0"/>
    </format>
    <format dxfId="158">
      <pivotArea dataOnly="0" labelOnly="1" outline="0" axis="axisValues" fieldPosition="0"/>
    </format>
    <format dxfId="157">
      <pivotArea type="all" dataOnly="0" outline="0" fieldPosition="0"/>
    </format>
    <format dxfId="156">
      <pivotArea outline="0" collapsedLevelsAreSubtotals="1" fieldPosition="0"/>
    </format>
    <format dxfId="155">
      <pivotArea field="5" type="button" dataOnly="0" labelOnly="1" outline="0" axis="axisRow" fieldPosition="0"/>
    </format>
    <format dxfId="154">
      <pivotArea dataOnly="0" labelOnly="1" outline="0" axis="axisValues" fieldPosition="0"/>
    </format>
    <format dxfId="153">
      <pivotArea dataOnly="0" labelOnly="1" fieldPosition="0">
        <references count="1">
          <reference field="5" count="0"/>
        </references>
      </pivotArea>
    </format>
    <format dxfId="152">
      <pivotArea dataOnly="0" labelOnly="1" grandRow="1" outline="0" fieldPosition="0"/>
    </format>
    <format dxfId="151">
      <pivotArea dataOnly="0" labelOnly="1" outline="0" axis="axisValues" fieldPosition="0"/>
    </format>
    <format dxfId="150">
      <pivotArea type="all" dataOnly="0" outline="0" fieldPosition="0"/>
    </format>
    <format dxfId="149">
      <pivotArea outline="0" collapsedLevelsAreSubtotals="1" fieldPosition="0"/>
    </format>
    <format dxfId="148">
      <pivotArea field="5" type="button" dataOnly="0" labelOnly="1" outline="0" axis="axisRow" fieldPosition="0"/>
    </format>
    <format dxfId="147">
      <pivotArea dataOnly="0" labelOnly="1" outline="0" axis="axisValues" fieldPosition="0"/>
    </format>
    <format dxfId="146">
      <pivotArea dataOnly="0" labelOnly="1" fieldPosition="0">
        <references count="1">
          <reference field="5" count="0"/>
        </references>
      </pivotArea>
    </format>
    <format dxfId="145">
      <pivotArea dataOnly="0" labelOnly="1" grandRow="1" outline="0" fieldPosition="0"/>
    </format>
    <format dxfId="144">
      <pivotArea dataOnly="0" labelOnly="1" outline="0" axis="axisValues" fieldPosition="0"/>
    </format>
    <format dxfId="143">
      <pivotArea collapsedLevelsAreSubtotals="1" fieldPosition="0">
        <references count="1">
          <reference field="5" count="1">
            <x v="2"/>
          </reference>
        </references>
      </pivotArea>
    </format>
    <format dxfId="142">
      <pivotArea dataOnly="0" labelOnly="1" fieldPosition="0">
        <references count="1">
          <reference field="5" count="1">
            <x v="2"/>
          </reference>
        </references>
      </pivotArea>
    </format>
    <format dxfId="141">
      <pivotArea collapsedLevelsAreSubtotals="1" fieldPosition="0">
        <references count="1">
          <reference field="5" count="1">
            <x v="2"/>
          </reference>
        </references>
      </pivotArea>
    </format>
    <format dxfId="140">
      <pivotArea dataOnly="0" labelOnly="1" fieldPosition="0">
        <references count="1">
          <reference field="5" count="1">
            <x v="2"/>
          </reference>
        </references>
      </pivotArea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6.xml><?xml version="1.0" encoding="utf-8"?>
<pivotTableDefinition xmlns="http://schemas.openxmlformats.org/spreadsheetml/2006/main" name="TablaDinámica18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5">
  <location ref="A108:B112" firstHeaderRow="1" firstDataRow="1" firstDataCol="1"/>
  <pivotFields count="25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dataField="1" showAll="0">
      <items count="4">
        <item x="1"/>
        <item x="2"/>
        <item x="0"/>
        <item t="default"/>
      </items>
    </pivotField>
    <pivotField showAll="0"/>
    <pivotField showAll="0"/>
    <pivotField showAll="0"/>
    <pivotField showAll="0"/>
    <pivotField showAll="0"/>
    <pivotField showAll="0"/>
  </pivotFields>
  <rowFields count="1">
    <field x="18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Cuenta de Estado" fld="18" subtotal="count" baseField="0" baseItem="0"/>
  </dataFields>
  <formats count="28">
    <format dxfId="199">
      <pivotArea type="all" dataOnly="0" outline="0" fieldPosition="0"/>
    </format>
    <format dxfId="198">
      <pivotArea outline="0" collapsedLevelsAreSubtotals="1" fieldPosition="0"/>
    </format>
    <format dxfId="197">
      <pivotArea field="18" type="button" dataOnly="0" labelOnly="1" outline="0" axis="axisRow" fieldPosition="0"/>
    </format>
    <format dxfId="196">
      <pivotArea dataOnly="0" labelOnly="1" outline="0" axis="axisValues" fieldPosition="0"/>
    </format>
    <format dxfId="195">
      <pivotArea dataOnly="0" labelOnly="1" fieldPosition="0">
        <references count="1">
          <reference field="18" count="0"/>
        </references>
      </pivotArea>
    </format>
    <format dxfId="194">
      <pivotArea dataOnly="0" labelOnly="1" grandRow="1" outline="0" fieldPosition="0"/>
    </format>
    <format dxfId="193">
      <pivotArea dataOnly="0" labelOnly="1" outline="0" axis="axisValues" fieldPosition="0"/>
    </format>
    <format dxfId="192">
      <pivotArea type="all" dataOnly="0" outline="0" fieldPosition="0"/>
    </format>
    <format dxfId="191">
      <pivotArea outline="0" collapsedLevelsAreSubtotals="1" fieldPosition="0"/>
    </format>
    <format dxfId="190">
      <pivotArea field="18" type="button" dataOnly="0" labelOnly="1" outline="0" axis="axisRow" fieldPosition="0"/>
    </format>
    <format dxfId="189">
      <pivotArea dataOnly="0" labelOnly="1" outline="0" axis="axisValues" fieldPosition="0"/>
    </format>
    <format dxfId="188">
      <pivotArea dataOnly="0" labelOnly="1" fieldPosition="0">
        <references count="1">
          <reference field="18" count="0"/>
        </references>
      </pivotArea>
    </format>
    <format dxfId="187">
      <pivotArea dataOnly="0" labelOnly="1" grandRow="1" outline="0" fieldPosition="0"/>
    </format>
    <format dxfId="186">
      <pivotArea dataOnly="0" labelOnly="1" outline="0" axis="axisValues" fieldPosition="0"/>
    </format>
    <format dxfId="185">
      <pivotArea type="all" dataOnly="0" outline="0" fieldPosition="0"/>
    </format>
    <format dxfId="184">
      <pivotArea outline="0" collapsedLevelsAreSubtotals="1" fieldPosition="0"/>
    </format>
    <format dxfId="183">
      <pivotArea field="18" type="button" dataOnly="0" labelOnly="1" outline="0" axis="axisRow" fieldPosition="0"/>
    </format>
    <format dxfId="182">
      <pivotArea dataOnly="0" labelOnly="1" outline="0" axis="axisValues" fieldPosition="0"/>
    </format>
    <format dxfId="181">
      <pivotArea dataOnly="0" labelOnly="1" fieldPosition="0">
        <references count="1">
          <reference field="18" count="0"/>
        </references>
      </pivotArea>
    </format>
    <format dxfId="180">
      <pivotArea dataOnly="0" labelOnly="1" grandRow="1" outline="0" fieldPosition="0"/>
    </format>
    <format dxfId="179">
      <pivotArea dataOnly="0" labelOnly="1" outline="0" axis="axisValues" fieldPosition="0"/>
    </format>
    <format dxfId="178">
      <pivotArea type="all" dataOnly="0" outline="0" fieldPosition="0"/>
    </format>
    <format dxfId="177">
      <pivotArea outline="0" collapsedLevelsAreSubtotals="1" fieldPosition="0"/>
    </format>
    <format dxfId="176">
      <pivotArea field="18" type="button" dataOnly="0" labelOnly="1" outline="0" axis="axisRow" fieldPosition="0"/>
    </format>
    <format dxfId="175">
      <pivotArea dataOnly="0" labelOnly="1" outline="0" axis="axisValues" fieldPosition="0"/>
    </format>
    <format dxfId="174">
      <pivotArea dataOnly="0" labelOnly="1" fieldPosition="0">
        <references count="1">
          <reference field="18" count="0"/>
        </references>
      </pivotArea>
    </format>
    <format dxfId="173">
      <pivotArea dataOnly="0" labelOnly="1" grandRow="1" outline="0" fieldPosition="0"/>
    </format>
    <format dxfId="172">
      <pivotArea dataOnly="0" labelOnly="1" outline="0" axis="axisValues" fieldPosition="0"/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7.xml><?xml version="1.0" encoding="utf-8"?>
<pivotTableDefinition xmlns="http://schemas.openxmlformats.org/spreadsheetml/2006/main" name="TablaDinámica14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5">
  <location ref="A57:B64" firstHeaderRow="1" firstDataRow="1" firstDataCol="1"/>
  <pivotFields count="25">
    <pivotField showAll="0"/>
    <pivotField showAll="0"/>
    <pivotField showAll="0"/>
    <pivotField showAll="0"/>
    <pivotField axis="axisRow" dataField="1" showAll="0">
      <items count="7">
        <item x="2"/>
        <item x="0"/>
        <item x="3"/>
        <item x="5"/>
        <item x="4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4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Cuenta de Naturaleza jurídica del peticionario" fld="4" subtotal="count" baseField="0" baseItem="0"/>
  </dataFields>
  <formats count="28">
    <format dxfId="227">
      <pivotArea type="all" dataOnly="0" outline="0" fieldPosition="0"/>
    </format>
    <format dxfId="226">
      <pivotArea outline="0" collapsedLevelsAreSubtotals="1" fieldPosition="0"/>
    </format>
    <format dxfId="225">
      <pivotArea field="4" type="button" dataOnly="0" labelOnly="1" outline="0" axis="axisRow" fieldPosition="0"/>
    </format>
    <format dxfId="224">
      <pivotArea dataOnly="0" labelOnly="1" outline="0" axis="axisValues" fieldPosition="0"/>
    </format>
    <format dxfId="223">
      <pivotArea dataOnly="0" labelOnly="1" fieldPosition="0">
        <references count="1">
          <reference field="4" count="0"/>
        </references>
      </pivotArea>
    </format>
    <format dxfId="222">
      <pivotArea dataOnly="0" labelOnly="1" grandRow="1" outline="0" fieldPosition="0"/>
    </format>
    <format dxfId="221">
      <pivotArea dataOnly="0" labelOnly="1" outline="0" axis="axisValues" fieldPosition="0"/>
    </format>
    <format dxfId="220">
      <pivotArea type="all" dataOnly="0" outline="0" fieldPosition="0"/>
    </format>
    <format dxfId="219">
      <pivotArea outline="0" collapsedLevelsAreSubtotals="1" fieldPosition="0"/>
    </format>
    <format dxfId="218">
      <pivotArea field="4" type="button" dataOnly="0" labelOnly="1" outline="0" axis="axisRow" fieldPosition="0"/>
    </format>
    <format dxfId="217">
      <pivotArea dataOnly="0" labelOnly="1" outline="0" axis="axisValues" fieldPosition="0"/>
    </format>
    <format dxfId="216">
      <pivotArea dataOnly="0" labelOnly="1" fieldPosition="0">
        <references count="1">
          <reference field="4" count="0"/>
        </references>
      </pivotArea>
    </format>
    <format dxfId="215">
      <pivotArea dataOnly="0" labelOnly="1" grandRow="1" outline="0" fieldPosition="0"/>
    </format>
    <format dxfId="214">
      <pivotArea dataOnly="0" labelOnly="1" outline="0" axis="axisValues" fieldPosition="0"/>
    </format>
    <format dxfId="213">
      <pivotArea type="all" dataOnly="0" outline="0" fieldPosition="0"/>
    </format>
    <format dxfId="212">
      <pivotArea outline="0" collapsedLevelsAreSubtotals="1" fieldPosition="0"/>
    </format>
    <format dxfId="211">
      <pivotArea field="4" type="button" dataOnly="0" labelOnly="1" outline="0" axis="axisRow" fieldPosition="0"/>
    </format>
    <format dxfId="210">
      <pivotArea dataOnly="0" labelOnly="1" outline="0" axis="axisValues" fieldPosition="0"/>
    </format>
    <format dxfId="209">
      <pivotArea dataOnly="0" labelOnly="1" fieldPosition="0">
        <references count="1">
          <reference field="4" count="0"/>
        </references>
      </pivotArea>
    </format>
    <format dxfId="208">
      <pivotArea dataOnly="0" labelOnly="1" grandRow="1" outline="0" fieldPosition="0"/>
    </format>
    <format dxfId="207">
      <pivotArea dataOnly="0" labelOnly="1" outline="0" axis="axisValues" fieldPosition="0"/>
    </format>
    <format dxfId="206">
      <pivotArea type="all" dataOnly="0" outline="0" fieldPosition="0"/>
    </format>
    <format dxfId="205">
      <pivotArea outline="0" collapsedLevelsAreSubtotals="1" fieldPosition="0"/>
    </format>
    <format dxfId="204">
      <pivotArea field="4" type="button" dataOnly="0" labelOnly="1" outline="0" axis="axisRow" fieldPosition="0"/>
    </format>
    <format dxfId="203">
      <pivotArea dataOnly="0" labelOnly="1" outline="0" axis="axisValues" fieldPosition="0"/>
    </format>
    <format dxfId="202">
      <pivotArea dataOnly="0" labelOnly="1" fieldPosition="0">
        <references count="1">
          <reference field="4" count="0"/>
        </references>
      </pivotArea>
    </format>
    <format dxfId="201">
      <pivotArea dataOnly="0" labelOnly="1" grandRow="1" outline="0" fieldPosition="0"/>
    </format>
    <format dxfId="200">
      <pivotArea dataOnly="0" labelOnly="1" outline="0" axis="axisValues" fieldPosition="0"/>
    </format>
  </formats>
  <chartFormats count="7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0"/>
          </reference>
        </references>
      </pivotArea>
    </chartFormat>
    <chartFormat chart="0" format="2">
      <pivotArea type="data" outline="0" fieldPosition="0">
        <references count="2">
          <reference field="4294967294" count="1" selected="0">
            <x v="0"/>
          </reference>
          <reference field="4" count="1" selected="0">
            <x v="1"/>
          </reference>
        </references>
      </pivotArea>
    </chartFormat>
    <chartFormat chart="0" format="3">
      <pivotArea type="data" outline="0" fieldPosition="0">
        <references count="2">
          <reference field="4294967294" count="1" selected="0">
            <x v="0"/>
          </reference>
          <reference field="4" count="1" selected="0">
            <x v="2"/>
          </reference>
        </references>
      </pivotArea>
    </chartFormat>
    <chartFormat chart="0" format="4">
      <pivotArea type="data" outline="0" fieldPosition="0">
        <references count="2">
          <reference field="4294967294" count="1" selected="0">
            <x v="0"/>
          </reference>
          <reference field="4" count="1" selected="0">
            <x v="3"/>
          </reference>
        </references>
      </pivotArea>
    </chartFormat>
    <chartFormat chart="0" format="5">
      <pivotArea type="data" outline="0" fieldPosition="0">
        <references count="2">
          <reference field="4294967294" count="1" selected="0">
            <x v="0"/>
          </reference>
          <reference field="4" count="1" selected="0">
            <x v="4"/>
          </reference>
        </references>
      </pivotArea>
    </chartFormat>
    <chartFormat chart="0" format="6">
      <pivotArea type="data" outline="0" fieldPosition="0">
        <references count="2">
          <reference field="4294967294" count="1" selected="0">
            <x v="0"/>
          </reference>
          <reference field="4" count="1" selected="0">
            <x v="5"/>
          </reference>
        </references>
      </pivotArea>
    </chartFormat>
  </chart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8.xml><?xml version="1.0" encoding="utf-8"?>
<pivotTableDefinition xmlns="http://schemas.openxmlformats.org/spreadsheetml/2006/main" name="TablaDinámica2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116:B123" firstHeaderRow="1" firstDataRow="1" firstDataCol="1"/>
  <pivotFields count="25">
    <pivotField showAll="0">
      <items count="2"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7">
        <item x="4"/>
        <item x="5"/>
        <item x="2"/>
        <item x="0"/>
        <item x="1"/>
        <item x="3"/>
        <item t="default"/>
      </items>
    </pivotField>
    <pivotField showAll="0"/>
    <pivotField showAll="0"/>
    <pivotField showAll="0"/>
    <pivotField showAll="0"/>
    <pivotField numFmtId="14" showAll="0"/>
    <pivotField dataField="1" showAll="0">
      <items count="19">
        <item x="12"/>
        <item x="16"/>
        <item x="1"/>
        <item x="14"/>
        <item x="8"/>
        <item x="7"/>
        <item x="6"/>
        <item x="5"/>
        <item x="4"/>
        <item x="15"/>
        <item x="3"/>
        <item x="2"/>
        <item x="13"/>
        <item x="9"/>
        <item x="10"/>
        <item x="11"/>
        <item x="17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0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Promedio de Días hábiles" fld="16" subtotal="average" baseField="10" baseItem="0"/>
  </dataFields>
  <formats count="41">
    <format dxfId="268">
      <pivotArea collapsedLevelsAreSubtotals="1" fieldPosition="0">
        <references count="1">
          <reference field="10" count="0"/>
        </references>
      </pivotArea>
    </format>
    <format dxfId="267">
      <pivotArea collapsedLevelsAreSubtotals="1" fieldPosition="0">
        <references count="1">
          <reference field="10" count="0"/>
        </references>
      </pivotArea>
    </format>
    <format dxfId="266">
      <pivotArea collapsedLevelsAreSubtotals="1" fieldPosition="0">
        <references count="1">
          <reference field="10" count="0"/>
        </references>
      </pivotArea>
    </format>
    <format dxfId="265">
      <pivotArea collapsedLevelsAreSubtotals="1" fieldPosition="0">
        <references count="1">
          <reference field="10" count="0"/>
        </references>
      </pivotArea>
    </format>
    <format dxfId="264">
      <pivotArea collapsedLevelsAreSubtotals="1" fieldPosition="0">
        <references count="1">
          <reference field="10" count="0"/>
        </references>
      </pivotArea>
    </format>
    <format dxfId="263">
      <pivotArea collapsedLevelsAreSubtotals="1" fieldPosition="0">
        <references count="1">
          <reference field="10" count="0"/>
        </references>
      </pivotArea>
    </format>
    <format dxfId="262">
      <pivotArea collapsedLevelsAreSubtotals="1" fieldPosition="0">
        <references count="1">
          <reference field="10" count="0"/>
        </references>
      </pivotArea>
    </format>
    <format dxfId="261">
      <pivotArea dataOnly="0" labelOnly="1" fieldPosition="0">
        <references count="1">
          <reference field="10" count="0"/>
        </references>
      </pivotArea>
    </format>
    <format dxfId="260">
      <pivotArea collapsedLevelsAreSubtotals="1" fieldPosition="0">
        <references count="1">
          <reference field="10" count="0"/>
        </references>
      </pivotArea>
    </format>
    <format dxfId="259">
      <pivotArea dataOnly="0" labelOnly="1" fieldPosition="0">
        <references count="1">
          <reference field="10" count="0"/>
        </references>
      </pivotArea>
    </format>
    <format dxfId="258">
      <pivotArea grandRow="1" outline="0" collapsedLevelsAreSubtotals="1" fieldPosition="0"/>
    </format>
    <format dxfId="257">
      <pivotArea grandRow="1" outline="0" collapsedLevelsAreSubtotals="1" fieldPosition="0"/>
    </format>
    <format dxfId="256">
      <pivotArea grandRow="1" outline="0" collapsedLevelsAreSubtotals="1" fieldPosition="0"/>
    </format>
    <format dxfId="255">
      <pivotArea grandRow="1" outline="0" collapsedLevelsAreSubtotals="1" fieldPosition="0"/>
    </format>
    <format dxfId="254">
      <pivotArea grandRow="1" outline="0" collapsedLevelsAreSubtotals="1" fieldPosition="0"/>
    </format>
    <format dxfId="253">
      <pivotArea grandRow="1" outline="0" collapsedLevelsAreSubtotals="1" fieldPosition="0"/>
    </format>
    <format dxfId="252">
      <pivotArea grandRow="1" outline="0" collapsedLevelsAreSubtotals="1" fieldPosition="0"/>
    </format>
    <format dxfId="251">
      <pivotArea grandRow="1" outline="0" collapsedLevelsAreSubtotals="1" fieldPosition="0"/>
    </format>
    <format dxfId="250">
      <pivotArea grandRow="1" outline="0" collapsedLevelsAreSubtotals="1" fieldPosition="0"/>
    </format>
    <format dxfId="249">
      <pivotArea grandRow="1" outline="0" collapsedLevelsAreSubtotals="1" fieldPosition="0"/>
    </format>
    <format dxfId="248">
      <pivotArea type="all" dataOnly="0" outline="0" fieldPosition="0"/>
    </format>
    <format dxfId="247">
      <pivotArea outline="0" collapsedLevelsAreSubtotals="1" fieldPosition="0"/>
    </format>
    <format dxfId="246">
      <pivotArea field="10" type="button" dataOnly="0" labelOnly="1" outline="0" axis="axisRow" fieldPosition="0"/>
    </format>
    <format dxfId="245">
      <pivotArea dataOnly="0" labelOnly="1" outline="0" axis="axisValues" fieldPosition="0"/>
    </format>
    <format dxfId="244">
      <pivotArea dataOnly="0" labelOnly="1" fieldPosition="0">
        <references count="1">
          <reference field="10" count="0"/>
        </references>
      </pivotArea>
    </format>
    <format dxfId="243">
      <pivotArea dataOnly="0" labelOnly="1" grandRow="1" outline="0" fieldPosition="0"/>
    </format>
    <format dxfId="242">
      <pivotArea dataOnly="0" labelOnly="1" outline="0" axis="axisValues" fieldPosition="0"/>
    </format>
    <format dxfId="241">
      <pivotArea type="all" dataOnly="0" outline="0" fieldPosition="0"/>
    </format>
    <format dxfId="240">
      <pivotArea outline="0" collapsedLevelsAreSubtotals="1" fieldPosition="0"/>
    </format>
    <format dxfId="239">
      <pivotArea field="10" type="button" dataOnly="0" labelOnly="1" outline="0" axis="axisRow" fieldPosition="0"/>
    </format>
    <format dxfId="238">
      <pivotArea dataOnly="0" labelOnly="1" outline="0" axis="axisValues" fieldPosition="0"/>
    </format>
    <format dxfId="237">
      <pivotArea dataOnly="0" labelOnly="1" fieldPosition="0">
        <references count="1">
          <reference field="10" count="0"/>
        </references>
      </pivotArea>
    </format>
    <format dxfId="236">
      <pivotArea dataOnly="0" labelOnly="1" grandRow="1" outline="0" fieldPosition="0"/>
    </format>
    <format dxfId="235">
      <pivotArea dataOnly="0" labelOnly="1" outline="0" axis="axisValues" fieldPosition="0"/>
    </format>
    <format dxfId="234">
      <pivotArea type="all" dataOnly="0" outline="0" fieldPosition="0"/>
    </format>
    <format dxfId="233">
      <pivotArea outline="0" collapsedLevelsAreSubtotals="1" fieldPosition="0"/>
    </format>
    <format dxfId="232">
      <pivotArea field="10" type="button" dataOnly="0" labelOnly="1" outline="0" axis="axisRow" fieldPosition="0"/>
    </format>
    <format dxfId="231">
      <pivotArea dataOnly="0" labelOnly="1" outline="0" axis="axisValues" fieldPosition="0"/>
    </format>
    <format dxfId="230">
      <pivotArea dataOnly="0" labelOnly="1" fieldPosition="0">
        <references count="1">
          <reference field="10" count="0"/>
        </references>
      </pivotArea>
    </format>
    <format dxfId="229">
      <pivotArea dataOnly="0" labelOnly="1" grandRow="1" outline="0" fieldPosition="0"/>
    </format>
    <format dxfId="228">
      <pivotArea dataOnly="0" labelOnly="1" outline="0" axis="axisValues" fieldPosition="0"/>
    </format>
  </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9.xml><?xml version="1.0" encoding="utf-8"?>
<pivotTableDefinition xmlns="http://schemas.openxmlformats.org/spreadsheetml/2006/main" name="TablaDinámica17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5">
  <location ref="A93:B100" firstHeaderRow="1" firstDataRow="1" firstDataCol="1"/>
  <pivotFields count="25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7">
        <item x="4"/>
        <item x="5"/>
        <item x="2"/>
        <item x="0"/>
        <item x="1"/>
        <item x="3"/>
        <item t="default"/>
      </items>
    </pivotField>
    <pivotField showAll="0"/>
    <pivotField showAll="0"/>
    <pivotField showAll="0"/>
    <pivotField showAll="0"/>
    <pivotField numFmtId="1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0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Cuenta de Tipo de petición" fld="10" subtotal="count" baseField="0" baseItem="0"/>
  </dataFields>
  <formats count="28">
    <format dxfId="296">
      <pivotArea type="all" dataOnly="0" outline="0" fieldPosition="0"/>
    </format>
    <format dxfId="295">
      <pivotArea outline="0" collapsedLevelsAreSubtotals="1" fieldPosition="0"/>
    </format>
    <format dxfId="294">
      <pivotArea field="10" type="button" dataOnly="0" labelOnly="1" outline="0" axis="axisRow" fieldPosition="0"/>
    </format>
    <format dxfId="293">
      <pivotArea dataOnly="0" labelOnly="1" outline="0" axis="axisValues" fieldPosition="0"/>
    </format>
    <format dxfId="292">
      <pivotArea dataOnly="0" labelOnly="1" fieldPosition="0">
        <references count="1">
          <reference field="10" count="0"/>
        </references>
      </pivotArea>
    </format>
    <format dxfId="291">
      <pivotArea dataOnly="0" labelOnly="1" grandRow="1" outline="0" fieldPosition="0"/>
    </format>
    <format dxfId="290">
      <pivotArea dataOnly="0" labelOnly="1" outline="0" axis="axisValues" fieldPosition="0"/>
    </format>
    <format dxfId="289">
      <pivotArea type="all" dataOnly="0" outline="0" fieldPosition="0"/>
    </format>
    <format dxfId="288">
      <pivotArea outline="0" collapsedLevelsAreSubtotals="1" fieldPosition="0"/>
    </format>
    <format dxfId="287">
      <pivotArea field="10" type="button" dataOnly="0" labelOnly="1" outline="0" axis="axisRow" fieldPosition="0"/>
    </format>
    <format dxfId="286">
      <pivotArea dataOnly="0" labelOnly="1" outline="0" axis="axisValues" fieldPosition="0"/>
    </format>
    <format dxfId="285">
      <pivotArea dataOnly="0" labelOnly="1" fieldPosition="0">
        <references count="1">
          <reference field="10" count="0"/>
        </references>
      </pivotArea>
    </format>
    <format dxfId="284">
      <pivotArea dataOnly="0" labelOnly="1" grandRow="1" outline="0" fieldPosition="0"/>
    </format>
    <format dxfId="283">
      <pivotArea dataOnly="0" labelOnly="1" outline="0" axis="axisValues" fieldPosition="0"/>
    </format>
    <format dxfId="282">
      <pivotArea type="all" dataOnly="0" outline="0" fieldPosition="0"/>
    </format>
    <format dxfId="281">
      <pivotArea outline="0" collapsedLevelsAreSubtotals="1" fieldPosition="0"/>
    </format>
    <format dxfId="280">
      <pivotArea field="10" type="button" dataOnly="0" labelOnly="1" outline="0" axis="axisRow" fieldPosition="0"/>
    </format>
    <format dxfId="279">
      <pivotArea dataOnly="0" labelOnly="1" outline="0" axis="axisValues" fieldPosition="0"/>
    </format>
    <format dxfId="278">
      <pivotArea dataOnly="0" labelOnly="1" fieldPosition="0">
        <references count="1">
          <reference field="10" count="0"/>
        </references>
      </pivotArea>
    </format>
    <format dxfId="277">
      <pivotArea dataOnly="0" labelOnly="1" grandRow="1" outline="0" fieldPosition="0"/>
    </format>
    <format dxfId="276">
      <pivotArea dataOnly="0" labelOnly="1" outline="0" axis="axisValues" fieldPosition="0"/>
    </format>
    <format dxfId="275">
      <pivotArea type="all" dataOnly="0" outline="0" fieldPosition="0"/>
    </format>
    <format dxfId="274">
      <pivotArea outline="0" collapsedLevelsAreSubtotals="1" fieldPosition="0"/>
    </format>
    <format dxfId="273">
      <pivotArea field="10" type="button" dataOnly="0" labelOnly="1" outline="0" axis="axisRow" fieldPosition="0"/>
    </format>
    <format dxfId="272">
      <pivotArea dataOnly="0" labelOnly="1" outline="0" axis="axisValues" fieldPosition="0"/>
    </format>
    <format dxfId="271">
      <pivotArea dataOnly="0" labelOnly="1" fieldPosition="0">
        <references count="1">
          <reference field="10" count="0"/>
        </references>
      </pivotArea>
    </format>
    <format dxfId="270">
      <pivotArea dataOnly="0" labelOnly="1" grandRow="1" outline="0" fieldPosition="0"/>
    </format>
    <format dxfId="269">
      <pivotArea dataOnly="0" labelOnly="1" outline="0" axis="axisValues" fieldPosition="0"/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ivotTable" Target="../pivotTables/pivotTable8.xml"/><Relationship Id="rId3" Type="http://schemas.openxmlformats.org/officeDocument/2006/relationships/pivotTable" Target="../pivotTables/pivotTable3.xml"/><Relationship Id="rId7" Type="http://schemas.openxmlformats.org/officeDocument/2006/relationships/pivotTable" Target="../pivotTables/pivotTable7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5" Type="http://schemas.openxmlformats.org/officeDocument/2006/relationships/pivotTable" Target="../pivotTables/pivotTable5.xml"/><Relationship Id="rId10" Type="http://schemas.openxmlformats.org/officeDocument/2006/relationships/drawing" Target="../drawings/drawing2.xml"/><Relationship Id="rId4" Type="http://schemas.openxmlformats.org/officeDocument/2006/relationships/pivotTable" Target="../pivotTables/pivotTable4.xml"/><Relationship Id="rId9" Type="http://schemas.openxmlformats.org/officeDocument/2006/relationships/pivotTable" Target="../pivotTables/pivot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01"/>
  <sheetViews>
    <sheetView topLeftCell="I284" workbookViewId="0">
      <selection activeCell="T493" sqref="T493"/>
    </sheetView>
  </sheetViews>
  <sheetFormatPr baseColWidth="10" defaultRowHeight="15"/>
  <cols>
    <col min="1" max="1" width="31" customWidth="1"/>
    <col min="2" max="2" width="24.28515625" customWidth="1"/>
    <col min="3" max="3" width="25.7109375" customWidth="1"/>
    <col min="4" max="5" width="54" style="1" customWidth="1"/>
    <col min="6" max="6" width="54" customWidth="1"/>
    <col min="7" max="7" width="23" customWidth="1"/>
    <col min="8" max="8" width="52.7109375" customWidth="1"/>
    <col min="22" max="32" width="11.42578125" style="53"/>
  </cols>
  <sheetData>
    <row r="1" spans="1:32">
      <c r="A1" s="63"/>
      <c r="B1" s="63"/>
      <c r="C1" s="63"/>
      <c r="D1" s="63"/>
      <c r="E1" s="63"/>
      <c r="F1" s="63"/>
      <c r="G1" s="63"/>
      <c r="H1" s="63"/>
      <c r="Q1" s="64" t="s">
        <v>1444</v>
      </c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</row>
    <row r="2" spans="1:32">
      <c r="A2" s="3" t="s">
        <v>0</v>
      </c>
      <c r="B2" s="2" t="s">
        <v>1</v>
      </c>
      <c r="C2" s="2" t="s">
        <v>2</v>
      </c>
      <c r="D2" s="4" t="s">
        <v>3</v>
      </c>
      <c r="E2" s="4" t="s">
        <v>4</v>
      </c>
      <c r="F2" s="2" t="s">
        <v>5</v>
      </c>
      <c r="G2" s="2" t="s">
        <v>6</v>
      </c>
      <c r="H2" s="3" t="s">
        <v>7</v>
      </c>
      <c r="Q2" s="54">
        <v>45292</v>
      </c>
      <c r="R2" s="54">
        <v>45299</v>
      </c>
      <c r="S2" s="54">
        <v>45376</v>
      </c>
      <c r="T2" s="54">
        <v>45379</v>
      </c>
      <c r="U2" s="55">
        <v>45380</v>
      </c>
      <c r="V2" s="54">
        <v>45413</v>
      </c>
      <c r="W2" s="54">
        <v>45425</v>
      </c>
      <c r="X2" s="54">
        <v>45446</v>
      </c>
      <c r="Y2" s="54">
        <v>45453</v>
      </c>
      <c r="Z2" s="54">
        <v>45474</v>
      </c>
      <c r="AA2" s="54">
        <v>45511</v>
      </c>
      <c r="AB2" s="54">
        <v>45523</v>
      </c>
      <c r="AC2" s="54">
        <v>45579</v>
      </c>
      <c r="AD2" s="54">
        <v>45600</v>
      </c>
      <c r="AE2" s="54">
        <v>45607</v>
      </c>
      <c r="AF2" s="54">
        <v>45651</v>
      </c>
    </row>
    <row r="3" spans="1:32" ht="30">
      <c r="A3" s="5" t="s">
        <v>9</v>
      </c>
      <c r="B3" s="5" t="s">
        <v>12</v>
      </c>
      <c r="C3" s="5" t="s">
        <v>13</v>
      </c>
      <c r="D3" s="6" t="s">
        <v>14</v>
      </c>
      <c r="E3" s="6" t="s">
        <v>15</v>
      </c>
      <c r="F3" s="5" t="s">
        <v>16</v>
      </c>
      <c r="G3" s="7">
        <v>45322</v>
      </c>
      <c r="H3" s="5" t="s">
        <v>17</v>
      </c>
      <c r="Q3" s="54">
        <v>45292</v>
      </c>
      <c r="R3" s="54">
        <v>45299</v>
      </c>
      <c r="S3" s="54">
        <v>45376</v>
      </c>
      <c r="T3" s="54">
        <v>45379</v>
      </c>
      <c r="U3" s="55">
        <v>45380</v>
      </c>
      <c r="V3" s="54">
        <v>45413</v>
      </c>
      <c r="W3" s="54">
        <v>45425</v>
      </c>
      <c r="X3" s="54">
        <v>45446</v>
      </c>
      <c r="Y3" s="54">
        <v>45453</v>
      </c>
      <c r="Z3" s="54">
        <v>45474</v>
      </c>
      <c r="AA3" s="54">
        <v>45511</v>
      </c>
      <c r="AB3" s="54">
        <v>45523</v>
      </c>
      <c r="AC3" s="54">
        <v>45579</v>
      </c>
      <c r="AD3" s="54">
        <v>45600</v>
      </c>
      <c r="AE3" s="54">
        <v>45607</v>
      </c>
      <c r="AF3" s="54">
        <v>45651</v>
      </c>
    </row>
    <row r="4" spans="1:32" ht="45">
      <c r="A4" s="5" t="s">
        <v>9</v>
      </c>
      <c r="B4" s="5" t="s">
        <v>18</v>
      </c>
      <c r="C4" s="5" t="s">
        <v>19</v>
      </c>
      <c r="D4" s="6" t="s">
        <v>20</v>
      </c>
      <c r="E4" s="8" t="s">
        <v>21</v>
      </c>
      <c r="F4" s="5" t="s">
        <v>10</v>
      </c>
      <c r="G4" s="7">
        <v>45342</v>
      </c>
      <c r="H4" s="5" t="s">
        <v>22</v>
      </c>
      <c r="Q4" s="54">
        <v>45292</v>
      </c>
      <c r="R4" s="54">
        <v>45299</v>
      </c>
      <c r="S4" s="54">
        <v>45376</v>
      </c>
      <c r="T4" s="54">
        <v>45379</v>
      </c>
      <c r="U4" s="55">
        <v>45380</v>
      </c>
      <c r="V4" s="54">
        <v>45413</v>
      </c>
      <c r="W4" s="54">
        <v>45425</v>
      </c>
      <c r="X4" s="54">
        <v>45446</v>
      </c>
      <c r="Y4" s="54">
        <v>45453</v>
      </c>
      <c r="Z4" s="54">
        <v>45474</v>
      </c>
      <c r="AA4" s="54">
        <v>45511</v>
      </c>
      <c r="AB4" s="54">
        <v>45523</v>
      </c>
      <c r="AC4" s="54">
        <v>45579</v>
      </c>
      <c r="AD4" s="54">
        <v>45600</v>
      </c>
      <c r="AE4" s="54">
        <v>45607</v>
      </c>
      <c r="AF4" s="54">
        <v>45651</v>
      </c>
    </row>
    <row r="5" spans="1:32" ht="30">
      <c r="A5" s="5" t="s">
        <v>9</v>
      </c>
      <c r="B5" s="5" t="s">
        <v>23</v>
      </c>
      <c r="C5" s="5" t="s">
        <v>24</v>
      </c>
      <c r="D5" s="6" t="s">
        <v>25</v>
      </c>
      <c r="E5" s="6" t="s">
        <v>26</v>
      </c>
      <c r="F5" s="5" t="s">
        <v>10</v>
      </c>
      <c r="G5" s="7">
        <v>45328</v>
      </c>
      <c r="H5" s="5" t="s">
        <v>17</v>
      </c>
      <c r="Q5" s="54">
        <v>45292</v>
      </c>
      <c r="R5" s="54">
        <v>45299</v>
      </c>
      <c r="S5" s="54">
        <v>45376</v>
      </c>
      <c r="T5" s="54">
        <v>45379</v>
      </c>
      <c r="U5" s="55">
        <v>45380</v>
      </c>
      <c r="V5" s="54">
        <v>45413</v>
      </c>
      <c r="W5" s="54">
        <v>45425</v>
      </c>
      <c r="X5" s="54">
        <v>45446</v>
      </c>
      <c r="Y5" s="54">
        <v>45453</v>
      </c>
      <c r="Z5" s="54">
        <v>45474</v>
      </c>
      <c r="AA5" s="54">
        <v>45511</v>
      </c>
      <c r="AB5" s="54">
        <v>45523</v>
      </c>
      <c r="AC5" s="54">
        <v>45579</v>
      </c>
      <c r="AD5" s="54">
        <v>45600</v>
      </c>
      <c r="AE5" s="54">
        <v>45607</v>
      </c>
      <c r="AF5" s="54">
        <v>45651</v>
      </c>
    </row>
    <row r="6" spans="1:32">
      <c r="A6" s="5" t="s">
        <v>9</v>
      </c>
      <c r="B6" s="5" t="s">
        <v>27</v>
      </c>
      <c r="C6" s="5" t="s">
        <v>28</v>
      </c>
      <c r="D6" s="6" t="s">
        <v>29</v>
      </c>
      <c r="E6" s="6" t="s">
        <v>30</v>
      </c>
      <c r="F6" s="5" t="s">
        <v>10</v>
      </c>
      <c r="G6" s="7">
        <v>45341</v>
      </c>
      <c r="H6" s="5" t="s">
        <v>11</v>
      </c>
      <c r="Q6" s="54">
        <v>45292</v>
      </c>
      <c r="R6" s="54">
        <v>45299</v>
      </c>
      <c r="S6" s="54">
        <v>45376</v>
      </c>
      <c r="T6" s="54">
        <v>45379</v>
      </c>
      <c r="U6" s="55">
        <v>45380</v>
      </c>
      <c r="V6" s="54">
        <v>45413</v>
      </c>
      <c r="W6" s="54">
        <v>45425</v>
      </c>
      <c r="X6" s="54">
        <v>45446</v>
      </c>
      <c r="Y6" s="54">
        <v>45453</v>
      </c>
      <c r="Z6" s="54">
        <v>45474</v>
      </c>
      <c r="AA6" s="54">
        <v>45511</v>
      </c>
      <c r="AB6" s="54">
        <v>45523</v>
      </c>
      <c r="AC6" s="54">
        <v>45579</v>
      </c>
      <c r="AD6" s="54">
        <v>45600</v>
      </c>
      <c r="AE6" s="54">
        <v>45607</v>
      </c>
      <c r="AF6" s="54">
        <v>45651</v>
      </c>
    </row>
    <row r="7" spans="1:32" ht="30">
      <c r="A7" s="5" t="s">
        <v>9</v>
      </c>
      <c r="B7" s="5" t="s">
        <v>31</v>
      </c>
      <c r="C7" s="5" t="s">
        <v>32</v>
      </c>
      <c r="D7" s="6" t="s">
        <v>33</v>
      </c>
      <c r="E7" s="6" t="s">
        <v>34</v>
      </c>
      <c r="F7" s="5" t="s">
        <v>10</v>
      </c>
      <c r="G7" s="7">
        <v>45341</v>
      </c>
      <c r="H7" s="5" t="s">
        <v>22</v>
      </c>
      <c r="Q7" s="54">
        <v>45292</v>
      </c>
      <c r="R7" s="54">
        <v>45299</v>
      </c>
      <c r="S7" s="54">
        <v>45376</v>
      </c>
      <c r="T7" s="54">
        <v>45379</v>
      </c>
      <c r="U7" s="55">
        <v>45380</v>
      </c>
      <c r="V7" s="54">
        <v>45413</v>
      </c>
      <c r="W7" s="54">
        <v>45425</v>
      </c>
      <c r="X7" s="54">
        <v>45446</v>
      </c>
      <c r="Y7" s="54">
        <v>45453</v>
      </c>
      <c r="Z7" s="54">
        <v>45474</v>
      </c>
      <c r="AA7" s="54">
        <v>45511</v>
      </c>
      <c r="AB7" s="54">
        <v>45523</v>
      </c>
      <c r="AC7" s="54">
        <v>45579</v>
      </c>
      <c r="AD7" s="54">
        <v>45600</v>
      </c>
      <c r="AE7" s="54">
        <v>45607</v>
      </c>
      <c r="AF7" s="54">
        <v>45651</v>
      </c>
    </row>
    <row r="8" spans="1:32" ht="30">
      <c r="A8" s="5" t="s">
        <v>9</v>
      </c>
      <c r="B8" s="5" t="s">
        <v>35</v>
      </c>
      <c r="C8" s="5" t="s">
        <v>36</v>
      </c>
      <c r="D8" s="6" t="s">
        <v>37</v>
      </c>
      <c r="E8" s="6" t="s">
        <v>38</v>
      </c>
      <c r="F8" s="5" t="s">
        <v>10</v>
      </c>
      <c r="G8" s="7">
        <v>45341</v>
      </c>
      <c r="H8" s="5" t="s">
        <v>17</v>
      </c>
      <c r="Q8" s="54">
        <v>45292</v>
      </c>
      <c r="R8" s="54">
        <v>45299</v>
      </c>
      <c r="S8" s="54">
        <v>45376</v>
      </c>
      <c r="T8" s="54">
        <v>45379</v>
      </c>
      <c r="U8" s="55">
        <v>45380</v>
      </c>
      <c r="V8" s="54">
        <v>45413</v>
      </c>
      <c r="W8" s="54">
        <v>45425</v>
      </c>
      <c r="X8" s="54">
        <v>45446</v>
      </c>
      <c r="Y8" s="54">
        <v>45453</v>
      </c>
      <c r="Z8" s="54">
        <v>45474</v>
      </c>
      <c r="AA8" s="54">
        <v>45511</v>
      </c>
      <c r="AB8" s="54">
        <v>45523</v>
      </c>
      <c r="AC8" s="54">
        <v>45579</v>
      </c>
      <c r="AD8" s="54">
        <v>45600</v>
      </c>
      <c r="AE8" s="54">
        <v>45607</v>
      </c>
      <c r="AF8" s="54">
        <v>45651</v>
      </c>
    </row>
    <row r="9" spans="1:32" ht="60">
      <c r="A9" s="5" t="s">
        <v>9</v>
      </c>
      <c r="B9" s="5" t="s">
        <v>39</v>
      </c>
      <c r="C9" s="5" t="s">
        <v>40</v>
      </c>
      <c r="D9" s="6" t="s">
        <v>41</v>
      </c>
      <c r="E9" s="6" t="s">
        <v>42</v>
      </c>
      <c r="F9" s="5" t="s">
        <v>16</v>
      </c>
      <c r="G9" s="7">
        <v>45341</v>
      </c>
      <c r="H9" s="5" t="s">
        <v>22</v>
      </c>
      <c r="Q9" s="54">
        <v>45292</v>
      </c>
      <c r="R9" s="54">
        <v>45299</v>
      </c>
      <c r="S9" s="54">
        <v>45376</v>
      </c>
      <c r="T9" s="54">
        <v>45379</v>
      </c>
      <c r="U9" s="55">
        <v>45380</v>
      </c>
      <c r="V9" s="54">
        <v>45413</v>
      </c>
      <c r="W9" s="54">
        <v>45425</v>
      </c>
      <c r="X9" s="54">
        <v>45446</v>
      </c>
      <c r="Y9" s="54">
        <v>45453</v>
      </c>
      <c r="Z9" s="54">
        <v>45474</v>
      </c>
      <c r="AA9" s="54">
        <v>45511</v>
      </c>
      <c r="AB9" s="54">
        <v>45523</v>
      </c>
      <c r="AC9" s="54">
        <v>45579</v>
      </c>
      <c r="AD9" s="54">
        <v>45600</v>
      </c>
      <c r="AE9" s="54">
        <v>45607</v>
      </c>
      <c r="AF9" s="54">
        <v>45651</v>
      </c>
    </row>
    <row r="10" spans="1:32" ht="30">
      <c r="A10" s="5" t="s">
        <v>9</v>
      </c>
      <c r="B10" s="5" t="s">
        <v>43</v>
      </c>
      <c r="C10" s="5" t="s">
        <v>44</v>
      </c>
      <c r="D10" s="6" t="s">
        <v>45</v>
      </c>
      <c r="E10" s="6" t="s">
        <v>46</v>
      </c>
      <c r="F10" s="5" t="s">
        <v>10</v>
      </c>
      <c r="G10" s="7">
        <v>45341</v>
      </c>
      <c r="H10" s="5" t="s">
        <v>17</v>
      </c>
      <c r="Q10" s="54">
        <v>45292</v>
      </c>
      <c r="R10" s="54">
        <v>45299</v>
      </c>
      <c r="S10" s="54">
        <v>45376</v>
      </c>
      <c r="T10" s="54">
        <v>45379</v>
      </c>
      <c r="U10" s="55">
        <v>45380</v>
      </c>
      <c r="V10" s="54">
        <v>45413</v>
      </c>
      <c r="W10" s="54">
        <v>45425</v>
      </c>
      <c r="X10" s="54">
        <v>45446</v>
      </c>
      <c r="Y10" s="54">
        <v>45453</v>
      </c>
      <c r="Z10" s="54">
        <v>45474</v>
      </c>
      <c r="AA10" s="54">
        <v>45511</v>
      </c>
      <c r="AB10" s="54">
        <v>45523</v>
      </c>
      <c r="AC10" s="54">
        <v>45579</v>
      </c>
      <c r="AD10" s="54">
        <v>45600</v>
      </c>
      <c r="AE10" s="54">
        <v>45607</v>
      </c>
      <c r="AF10" s="54">
        <v>45651</v>
      </c>
    </row>
    <row r="11" spans="1:32" ht="30">
      <c r="A11" s="5" t="s">
        <v>9</v>
      </c>
      <c r="B11" s="5" t="s">
        <v>47</v>
      </c>
      <c r="C11" s="5" t="s">
        <v>48</v>
      </c>
      <c r="D11" s="6" t="s">
        <v>45</v>
      </c>
      <c r="E11" s="6" t="s">
        <v>46</v>
      </c>
      <c r="F11" s="5" t="s">
        <v>10</v>
      </c>
      <c r="G11" s="7">
        <v>45341</v>
      </c>
      <c r="H11" s="5" t="s">
        <v>17</v>
      </c>
      <c r="Q11" s="54">
        <v>45292</v>
      </c>
      <c r="R11" s="54">
        <v>45299</v>
      </c>
      <c r="S11" s="54">
        <v>45376</v>
      </c>
      <c r="T11" s="54">
        <v>45379</v>
      </c>
      <c r="U11" s="55">
        <v>45380</v>
      </c>
      <c r="V11" s="54">
        <v>45413</v>
      </c>
      <c r="W11" s="54">
        <v>45425</v>
      </c>
      <c r="X11" s="54">
        <v>45446</v>
      </c>
      <c r="Y11" s="54">
        <v>45453</v>
      </c>
      <c r="Z11" s="54">
        <v>45474</v>
      </c>
      <c r="AA11" s="54">
        <v>45511</v>
      </c>
      <c r="AB11" s="54">
        <v>45523</v>
      </c>
      <c r="AC11" s="54">
        <v>45579</v>
      </c>
      <c r="AD11" s="54">
        <v>45600</v>
      </c>
      <c r="AE11" s="54">
        <v>45607</v>
      </c>
      <c r="AF11" s="54">
        <v>45651</v>
      </c>
    </row>
    <row r="12" spans="1:32" ht="45">
      <c r="A12" s="5" t="s">
        <v>9</v>
      </c>
      <c r="B12" s="5" t="s">
        <v>49</v>
      </c>
      <c r="C12" s="5" t="s">
        <v>50</v>
      </c>
      <c r="D12" s="6" t="s">
        <v>51</v>
      </c>
      <c r="E12" s="6" t="s">
        <v>46</v>
      </c>
      <c r="F12" s="5" t="s">
        <v>10</v>
      </c>
      <c r="G12" s="7">
        <v>45341</v>
      </c>
      <c r="H12" s="5" t="s">
        <v>52</v>
      </c>
      <c r="Q12" s="54">
        <v>45292</v>
      </c>
      <c r="R12" s="54">
        <v>45299</v>
      </c>
      <c r="S12" s="54">
        <v>45376</v>
      </c>
      <c r="T12" s="54">
        <v>45379</v>
      </c>
      <c r="U12" s="55">
        <v>45380</v>
      </c>
      <c r="V12" s="54">
        <v>45413</v>
      </c>
      <c r="W12" s="54">
        <v>45425</v>
      </c>
      <c r="X12" s="54">
        <v>45446</v>
      </c>
      <c r="Y12" s="54">
        <v>45453</v>
      </c>
      <c r="Z12" s="54">
        <v>45474</v>
      </c>
      <c r="AA12" s="54">
        <v>45511</v>
      </c>
      <c r="AB12" s="54">
        <v>45523</v>
      </c>
      <c r="AC12" s="54">
        <v>45579</v>
      </c>
      <c r="AD12" s="54">
        <v>45600</v>
      </c>
      <c r="AE12" s="54">
        <v>45607</v>
      </c>
      <c r="AF12" s="54">
        <v>45651</v>
      </c>
    </row>
    <row r="13" spans="1:32" ht="30">
      <c r="A13" s="5" t="s">
        <v>9</v>
      </c>
      <c r="B13" s="5" t="s">
        <v>53</v>
      </c>
      <c r="C13" s="5" t="s">
        <v>54</v>
      </c>
      <c r="D13" s="6" t="s">
        <v>55</v>
      </c>
      <c r="E13" s="6" t="s">
        <v>46</v>
      </c>
      <c r="F13" s="5" t="s">
        <v>10</v>
      </c>
      <c r="G13" s="7">
        <v>45341</v>
      </c>
      <c r="H13" s="5" t="s">
        <v>17</v>
      </c>
      <c r="Q13" s="54">
        <v>45292</v>
      </c>
      <c r="R13" s="54">
        <v>45299</v>
      </c>
      <c r="S13" s="54">
        <v>45376</v>
      </c>
      <c r="T13" s="54">
        <v>45379</v>
      </c>
      <c r="U13" s="55">
        <v>45380</v>
      </c>
      <c r="V13" s="54">
        <v>45413</v>
      </c>
      <c r="W13" s="54">
        <v>45425</v>
      </c>
      <c r="X13" s="54">
        <v>45446</v>
      </c>
      <c r="Y13" s="54">
        <v>45453</v>
      </c>
      <c r="Z13" s="54">
        <v>45474</v>
      </c>
      <c r="AA13" s="54">
        <v>45511</v>
      </c>
      <c r="AB13" s="54">
        <v>45523</v>
      </c>
      <c r="AC13" s="54">
        <v>45579</v>
      </c>
      <c r="AD13" s="54">
        <v>45600</v>
      </c>
      <c r="AE13" s="54">
        <v>45607</v>
      </c>
      <c r="AF13" s="54">
        <v>45651</v>
      </c>
    </row>
    <row r="14" spans="1:32" ht="30">
      <c r="A14" s="5" t="s">
        <v>9</v>
      </c>
      <c r="B14" s="5" t="s">
        <v>56</v>
      </c>
      <c r="C14" s="5" t="s">
        <v>57</v>
      </c>
      <c r="D14" s="6" t="s">
        <v>58</v>
      </c>
      <c r="E14" s="6" t="s">
        <v>46</v>
      </c>
      <c r="F14" s="5" t="s">
        <v>10</v>
      </c>
      <c r="G14" s="7">
        <v>45341</v>
      </c>
      <c r="H14" s="5" t="s">
        <v>59</v>
      </c>
      <c r="Q14" s="54">
        <v>45292</v>
      </c>
      <c r="R14" s="54">
        <v>45299</v>
      </c>
      <c r="S14" s="54">
        <v>45376</v>
      </c>
      <c r="T14" s="54">
        <v>45379</v>
      </c>
      <c r="U14" s="55">
        <v>45380</v>
      </c>
      <c r="V14" s="54">
        <v>45413</v>
      </c>
      <c r="W14" s="54">
        <v>45425</v>
      </c>
      <c r="X14" s="54">
        <v>45446</v>
      </c>
      <c r="Y14" s="54">
        <v>45453</v>
      </c>
      <c r="Z14" s="54">
        <v>45474</v>
      </c>
      <c r="AA14" s="54">
        <v>45511</v>
      </c>
      <c r="AB14" s="54">
        <v>45523</v>
      </c>
      <c r="AC14" s="54">
        <v>45579</v>
      </c>
      <c r="AD14" s="54">
        <v>45600</v>
      </c>
      <c r="AE14" s="54">
        <v>45607</v>
      </c>
      <c r="AF14" s="54">
        <v>45651</v>
      </c>
    </row>
    <row r="15" spans="1:32" ht="30">
      <c r="A15" s="5" t="s">
        <v>9</v>
      </c>
      <c r="B15" s="5" t="s">
        <v>60</v>
      </c>
      <c r="C15" s="5" t="s">
        <v>61</v>
      </c>
      <c r="D15" s="6" t="s">
        <v>55</v>
      </c>
      <c r="E15" s="6" t="s">
        <v>46</v>
      </c>
      <c r="F15" s="5" t="s">
        <v>10</v>
      </c>
      <c r="G15" s="7">
        <v>45341</v>
      </c>
      <c r="H15" s="5" t="s">
        <v>17</v>
      </c>
      <c r="Q15" s="54">
        <v>45292</v>
      </c>
      <c r="R15" s="54">
        <v>45299</v>
      </c>
      <c r="S15" s="54">
        <v>45376</v>
      </c>
      <c r="T15" s="54">
        <v>45379</v>
      </c>
      <c r="U15" s="55">
        <v>45380</v>
      </c>
      <c r="V15" s="54">
        <v>45413</v>
      </c>
      <c r="W15" s="54">
        <v>45425</v>
      </c>
      <c r="X15" s="54">
        <v>45446</v>
      </c>
      <c r="Y15" s="54">
        <v>45453</v>
      </c>
      <c r="Z15" s="54">
        <v>45474</v>
      </c>
      <c r="AA15" s="54">
        <v>45511</v>
      </c>
      <c r="AB15" s="54">
        <v>45523</v>
      </c>
      <c r="AC15" s="54">
        <v>45579</v>
      </c>
      <c r="AD15" s="54">
        <v>45600</v>
      </c>
      <c r="AE15" s="54">
        <v>45607</v>
      </c>
      <c r="AF15" s="54">
        <v>45651</v>
      </c>
    </row>
    <row r="16" spans="1:32" ht="30">
      <c r="A16" s="5" t="s">
        <v>9</v>
      </c>
      <c r="B16" s="5" t="s">
        <v>62</v>
      </c>
      <c r="C16" s="5" t="s">
        <v>63</v>
      </c>
      <c r="D16" s="6" t="s">
        <v>55</v>
      </c>
      <c r="E16" s="6" t="s">
        <v>46</v>
      </c>
      <c r="F16" s="5" t="s">
        <v>10</v>
      </c>
      <c r="G16" s="7">
        <v>45341</v>
      </c>
      <c r="H16" s="5" t="s">
        <v>17</v>
      </c>
      <c r="Q16" s="54">
        <v>45292</v>
      </c>
      <c r="R16" s="54">
        <v>45299</v>
      </c>
      <c r="S16" s="54">
        <v>45376</v>
      </c>
      <c r="T16" s="54">
        <v>45379</v>
      </c>
      <c r="U16" s="55">
        <v>45380</v>
      </c>
      <c r="V16" s="54">
        <v>45413</v>
      </c>
      <c r="W16" s="54">
        <v>45425</v>
      </c>
      <c r="X16" s="54">
        <v>45446</v>
      </c>
      <c r="Y16" s="54">
        <v>45453</v>
      </c>
      <c r="Z16" s="54">
        <v>45474</v>
      </c>
      <c r="AA16" s="54">
        <v>45511</v>
      </c>
      <c r="AB16" s="54">
        <v>45523</v>
      </c>
      <c r="AC16" s="54">
        <v>45579</v>
      </c>
      <c r="AD16" s="54">
        <v>45600</v>
      </c>
      <c r="AE16" s="54">
        <v>45607</v>
      </c>
      <c r="AF16" s="54">
        <v>45651</v>
      </c>
    </row>
    <row r="17" spans="1:32" ht="30">
      <c r="A17" s="5" t="s">
        <v>9</v>
      </c>
      <c r="B17" s="5" t="s">
        <v>64</v>
      </c>
      <c r="C17" s="5" t="s">
        <v>65</v>
      </c>
      <c r="D17" s="6" t="s">
        <v>55</v>
      </c>
      <c r="E17" s="6" t="s">
        <v>46</v>
      </c>
      <c r="F17" s="5" t="s">
        <v>10</v>
      </c>
      <c r="G17" s="7">
        <v>45341</v>
      </c>
      <c r="H17" s="5" t="s">
        <v>17</v>
      </c>
      <c r="Q17" s="54">
        <v>45292</v>
      </c>
      <c r="R17" s="54">
        <v>45299</v>
      </c>
      <c r="S17" s="54">
        <v>45376</v>
      </c>
      <c r="T17" s="54">
        <v>45379</v>
      </c>
      <c r="U17" s="55">
        <v>45380</v>
      </c>
      <c r="V17" s="54">
        <v>45413</v>
      </c>
      <c r="W17" s="54">
        <v>45425</v>
      </c>
      <c r="X17" s="54">
        <v>45446</v>
      </c>
      <c r="Y17" s="54">
        <v>45453</v>
      </c>
      <c r="Z17" s="54">
        <v>45474</v>
      </c>
      <c r="AA17" s="54">
        <v>45511</v>
      </c>
      <c r="AB17" s="54">
        <v>45523</v>
      </c>
      <c r="AC17" s="54">
        <v>45579</v>
      </c>
      <c r="AD17" s="54">
        <v>45600</v>
      </c>
      <c r="AE17" s="54">
        <v>45607</v>
      </c>
      <c r="AF17" s="54">
        <v>45651</v>
      </c>
    </row>
    <row r="18" spans="1:32" ht="45">
      <c r="A18" s="5" t="s">
        <v>9</v>
      </c>
      <c r="B18" s="5" t="s">
        <v>67</v>
      </c>
      <c r="C18" s="5" t="s">
        <v>68</v>
      </c>
      <c r="D18" s="6" t="s">
        <v>69</v>
      </c>
      <c r="E18" s="6" t="s">
        <v>70</v>
      </c>
      <c r="F18" s="5" t="s">
        <v>10</v>
      </c>
      <c r="G18" s="7">
        <v>45341</v>
      </c>
      <c r="H18" s="5" t="s">
        <v>11</v>
      </c>
      <c r="Q18" s="54">
        <v>45292</v>
      </c>
      <c r="R18" s="54">
        <v>45299</v>
      </c>
      <c r="S18" s="54">
        <v>45376</v>
      </c>
      <c r="T18" s="54">
        <v>45379</v>
      </c>
      <c r="U18" s="55">
        <v>45380</v>
      </c>
      <c r="V18" s="54">
        <v>45413</v>
      </c>
      <c r="W18" s="54">
        <v>45425</v>
      </c>
      <c r="X18" s="54">
        <v>45446</v>
      </c>
      <c r="Y18" s="54">
        <v>45453</v>
      </c>
      <c r="Z18" s="54">
        <v>45474</v>
      </c>
      <c r="AA18" s="54">
        <v>45511</v>
      </c>
      <c r="AB18" s="54">
        <v>45523</v>
      </c>
      <c r="AC18" s="54">
        <v>45579</v>
      </c>
      <c r="AD18" s="54">
        <v>45600</v>
      </c>
      <c r="AE18" s="54">
        <v>45607</v>
      </c>
      <c r="AF18" s="54">
        <v>45651</v>
      </c>
    </row>
    <row r="19" spans="1:32" ht="30">
      <c r="A19" s="5" t="s">
        <v>9</v>
      </c>
      <c r="B19" s="5" t="s">
        <v>71</v>
      </c>
      <c r="C19" s="5" t="s">
        <v>72</v>
      </c>
      <c r="D19" s="6" t="s">
        <v>73</v>
      </c>
      <c r="E19" s="6" t="s">
        <v>74</v>
      </c>
      <c r="F19" s="5" t="s">
        <v>10</v>
      </c>
      <c r="G19" s="7">
        <v>45341</v>
      </c>
      <c r="H19" s="5" t="s">
        <v>17</v>
      </c>
      <c r="Q19" s="54">
        <v>45292</v>
      </c>
      <c r="R19" s="54">
        <v>45299</v>
      </c>
      <c r="S19" s="54">
        <v>45376</v>
      </c>
      <c r="T19" s="54">
        <v>45379</v>
      </c>
      <c r="U19" s="55">
        <v>45380</v>
      </c>
      <c r="V19" s="54">
        <v>45413</v>
      </c>
      <c r="W19" s="54">
        <v>45425</v>
      </c>
      <c r="X19" s="54">
        <v>45446</v>
      </c>
      <c r="Y19" s="54">
        <v>45453</v>
      </c>
      <c r="Z19" s="54">
        <v>45474</v>
      </c>
      <c r="AA19" s="54">
        <v>45511</v>
      </c>
      <c r="AB19" s="54">
        <v>45523</v>
      </c>
      <c r="AC19" s="54">
        <v>45579</v>
      </c>
      <c r="AD19" s="54">
        <v>45600</v>
      </c>
      <c r="AE19" s="54">
        <v>45607</v>
      </c>
      <c r="AF19" s="54">
        <v>45651</v>
      </c>
    </row>
    <row r="20" spans="1:32" ht="30">
      <c r="A20" s="5" t="s">
        <v>9</v>
      </c>
      <c r="B20" s="5" t="s">
        <v>75</v>
      </c>
      <c r="C20" s="5" t="s">
        <v>76</v>
      </c>
      <c r="D20" s="6" t="s">
        <v>77</v>
      </c>
      <c r="E20" s="6" t="s">
        <v>78</v>
      </c>
      <c r="F20" s="5" t="s">
        <v>10</v>
      </c>
      <c r="G20" s="7">
        <v>45341</v>
      </c>
      <c r="H20" s="5" t="s">
        <v>17</v>
      </c>
      <c r="Q20" s="54">
        <v>45292</v>
      </c>
      <c r="R20" s="54">
        <v>45299</v>
      </c>
      <c r="S20" s="54">
        <v>45376</v>
      </c>
      <c r="T20" s="54">
        <v>45379</v>
      </c>
      <c r="U20" s="55">
        <v>45380</v>
      </c>
      <c r="V20" s="54">
        <v>45413</v>
      </c>
      <c r="W20" s="54">
        <v>45425</v>
      </c>
      <c r="X20" s="54">
        <v>45446</v>
      </c>
      <c r="Y20" s="54">
        <v>45453</v>
      </c>
      <c r="Z20" s="54">
        <v>45474</v>
      </c>
      <c r="AA20" s="54">
        <v>45511</v>
      </c>
      <c r="AB20" s="54">
        <v>45523</v>
      </c>
      <c r="AC20" s="54">
        <v>45579</v>
      </c>
      <c r="AD20" s="54">
        <v>45600</v>
      </c>
      <c r="AE20" s="54">
        <v>45607</v>
      </c>
      <c r="AF20" s="54">
        <v>45651</v>
      </c>
    </row>
    <row r="21" spans="1:32">
      <c r="A21" s="5" t="s">
        <v>9</v>
      </c>
      <c r="B21" s="5" t="s">
        <v>79</v>
      </c>
      <c r="C21" s="5" t="s">
        <v>80</v>
      </c>
      <c r="D21" s="6" t="s">
        <v>81</v>
      </c>
      <c r="E21" s="6" t="s">
        <v>82</v>
      </c>
      <c r="F21" s="5" t="s">
        <v>10</v>
      </c>
      <c r="G21" s="7">
        <v>45341</v>
      </c>
      <c r="H21" s="5" t="s">
        <v>17</v>
      </c>
      <c r="Q21" s="54">
        <v>45292</v>
      </c>
      <c r="R21" s="54">
        <v>45299</v>
      </c>
      <c r="S21" s="54">
        <v>45376</v>
      </c>
      <c r="T21" s="54">
        <v>45379</v>
      </c>
      <c r="U21" s="55">
        <v>45380</v>
      </c>
      <c r="V21" s="54">
        <v>45413</v>
      </c>
      <c r="W21" s="54">
        <v>45425</v>
      </c>
      <c r="X21" s="54">
        <v>45446</v>
      </c>
      <c r="Y21" s="54">
        <v>45453</v>
      </c>
      <c r="Z21" s="54">
        <v>45474</v>
      </c>
      <c r="AA21" s="54">
        <v>45511</v>
      </c>
      <c r="AB21" s="54">
        <v>45523</v>
      </c>
      <c r="AC21" s="54">
        <v>45579</v>
      </c>
      <c r="AD21" s="54">
        <v>45600</v>
      </c>
      <c r="AE21" s="54">
        <v>45607</v>
      </c>
      <c r="AF21" s="54">
        <v>45651</v>
      </c>
    </row>
    <row r="22" spans="1:32">
      <c r="A22" s="5" t="s">
        <v>9</v>
      </c>
      <c r="B22" s="5" t="s">
        <v>83</v>
      </c>
      <c r="C22" s="5" t="s">
        <v>84</v>
      </c>
      <c r="D22" s="6" t="s">
        <v>85</v>
      </c>
      <c r="E22" s="6" t="s">
        <v>86</v>
      </c>
      <c r="F22" s="5" t="s">
        <v>10</v>
      </c>
      <c r="G22" s="7">
        <v>45341</v>
      </c>
      <c r="H22" s="5" t="s">
        <v>22</v>
      </c>
      <c r="Q22" s="54">
        <v>45292</v>
      </c>
      <c r="R22" s="54">
        <v>45299</v>
      </c>
      <c r="S22" s="54">
        <v>45376</v>
      </c>
      <c r="T22" s="54">
        <v>45379</v>
      </c>
      <c r="U22" s="55">
        <v>45380</v>
      </c>
      <c r="V22" s="54">
        <v>45413</v>
      </c>
      <c r="W22" s="54">
        <v>45425</v>
      </c>
      <c r="X22" s="54">
        <v>45446</v>
      </c>
      <c r="Y22" s="54">
        <v>45453</v>
      </c>
      <c r="Z22" s="54">
        <v>45474</v>
      </c>
      <c r="AA22" s="54">
        <v>45511</v>
      </c>
      <c r="AB22" s="54">
        <v>45523</v>
      </c>
      <c r="AC22" s="54">
        <v>45579</v>
      </c>
      <c r="AD22" s="54">
        <v>45600</v>
      </c>
      <c r="AE22" s="54">
        <v>45607</v>
      </c>
      <c r="AF22" s="54">
        <v>45651</v>
      </c>
    </row>
    <row r="23" spans="1:32">
      <c r="A23" s="5" t="s">
        <v>9</v>
      </c>
      <c r="B23" s="5" t="s">
        <v>87</v>
      </c>
      <c r="C23" s="5" t="s">
        <v>88</v>
      </c>
      <c r="D23" s="6" t="s">
        <v>89</v>
      </c>
      <c r="E23" s="6" t="s">
        <v>90</v>
      </c>
      <c r="F23" s="5" t="s">
        <v>10</v>
      </c>
      <c r="G23" s="7">
        <v>45341</v>
      </c>
      <c r="H23" s="5" t="s">
        <v>22</v>
      </c>
      <c r="Q23" s="54">
        <v>45292</v>
      </c>
      <c r="R23" s="54">
        <v>45299</v>
      </c>
      <c r="S23" s="54">
        <v>45376</v>
      </c>
      <c r="T23" s="54">
        <v>45379</v>
      </c>
      <c r="U23" s="55">
        <v>45380</v>
      </c>
      <c r="V23" s="54">
        <v>45413</v>
      </c>
      <c r="W23" s="54">
        <v>45425</v>
      </c>
      <c r="X23" s="54">
        <v>45446</v>
      </c>
      <c r="Y23" s="54">
        <v>45453</v>
      </c>
      <c r="Z23" s="54">
        <v>45474</v>
      </c>
      <c r="AA23" s="54">
        <v>45511</v>
      </c>
      <c r="AB23" s="54">
        <v>45523</v>
      </c>
      <c r="AC23" s="54">
        <v>45579</v>
      </c>
      <c r="AD23" s="54">
        <v>45600</v>
      </c>
      <c r="AE23" s="54">
        <v>45607</v>
      </c>
      <c r="AF23" s="54">
        <v>45651</v>
      </c>
    </row>
    <row r="24" spans="1:32" ht="30">
      <c r="A24" s="5" t="s">
        <v>9</v>
      </c>
      <c r="B24" s="5" t="s">
        <v>91</v>
      </c>
      <c r="C24" s="5" t="s">
        <v>92</v>
      </c>
      <c r="D24" s="6" t="s">
        <v>93</v>
      </c>
      <c r="E24" s="6" t="s">
        <v>94</v>
      </c>
      <c r="F24" s="5" t="s">
        <v>10</v>
      </c>
      <c r="G24" s="7">
        <v>45341</v>
      </c>
      <c r="H24" s="5" t="s">
        <v>17</v>
      </c>
      <c r="Q24" s="54">
        <v>45292</v>
      </c>
      <c r="R24" s="54">
        <v>45299</v>
      </c>
      <c r="S24" s="54">
        <v>45376</v>
      </c>
      <c r="T24" s="54">
        <v>45379</v>
      </c>
      <c r="U24" s="55">
        <v>45380</v>
      </c>
      <c r="V24" s="54">
        <v>45413</v>
      </c>
      <c r="W24" s="54">
        <v>45425</v>
      </c>
      <c r="X24" s="54">
        <v>45446</v>
      </c>
      <c r="Y24" s="54">
        <v>45453</v>
      </c>
      <c r="Z24" s="54">
        <v>45474</v>
      </c>
      <c r="AA24" s="54">
        <v>45511</v>
      </c>
      <c r="AB24" s="54">
        <v>45523</v>
      </c>
      <c r="AC24" s="54">
        <v>45579</v>
      </c>
      <c r="AD24" s="54">
        <v>45600</v>
      </c>
      <c r="AE24" s="54">
        <v>45607</v>
      </c>
      <c r="AF24" s="54">
        <v>45651</v>
      </c>
    </row>
    <row r="25" spans="1:32" ht="30">
      <c r="A25" s="5" t="s">
        <v>9</v>
      </c>
      <c r="B25" s="5" t="s">
        <v>95</v>
      </c>
      <c r="C25" s="5" t="s">
        <v>96</v>
      </c>
      <c r="D25" s="6" t="s">
        <v>97</v>
      </c>
      <c r="E25" s="6" t="s">
        <v>98</v>
      </c>
      <c r="F25" s="5" t="s">
        <v>10</v>
      </c>
      <c r="G25" s="7">
        <v>45341</v>
      </c>
      <c r="H25" s="5" t="s">
        <v>99</v>
      </c>
      <c r="Q25" s="54">
        <v>45292</v>
      </c>
      <c r="R25" s="54">
        <v>45299</v>
      </c>
      <c r="S25" s="54">
        <v>45376</v>
      </c>
      <c r="T25" s="54">
        <v>45379</v>
      </c>
      <c r="U25" s="55">
        <v>45380</v>
      </c>
      <c r="V25" s="54">
        <v>45413</v>
      </c>
      <c r="W25" s="54">
        <v>45425</v>
      </c>
      <c r="X25" s="54">
        <v>45446</v>
      </c>
      <c r="Y25" s="54">
        <v>45453</v>
      </c>
      <c r="Z25" s="54">
        <v>45474</v>
      </c>
      <c r="AA25" s="54">
        <v>45511</v>
      </c>
      <c r="AB25" s="54">
        <v>45523</v>
      </c>
      <c r="AC25" s="54">
        <v>45579</v>
      </c>
      <c r="AD25" s="54">
        <v>45600</v>
      </c>
      <c r="AE25" s="54">
        <v>45607</v>
      </c>
      <c r="AF25" s="54">
        <v>45651</v>
      </c>
    </row>
    <row r="26" spans="1:32" ht="30">
      <c r="A26" s="5" t="s">
        <v>9</v>
      </c>
      <c r="B26" s="5" t="s">
        <v>100</v>
      </c>
      <c r="C26" s="5" t="s">
        <v>101</v>
      </c>
      <c r="D26" s="6" t="s">
        <v>102</v>
      </c>
      <c r="E26" s="6" t="s">
        <v>103</v>
      </c>
      <c r="F26" s="5" t="s">
        <v>10</v>
      </c>
      <c r="G26" s="7">
        <v>45341</v>
      </c>
      <c r="H26" s="5" t="s">
        <v>8</v>
      </c>
      <c r="Q26" s="54">
        <v>45292</v>
      </c>
      <c r="R26" s="54">
        <v>45299</v>
      </c>
      <c r="S26" s="54">
        <v>45376</v>
      </c>
      <c r="T26" s="54">
        <v>45379</v>
      </c>
      <c r="U26" s="55">
        <v>45380</v>
      </c>
      <c r="V26" s="54">
        <v>45413</v>
      </c>
      <c r="W26" s="54">
        <v>45425</v>
      </c>
      <c r="X26" s="54">
        <v>45446</v>
      </c>
      <c r="Y26" s="54">
        <v>45453</v>
      </c>
      <c r="Z26" s="54">
        <v>45474</v>
      </c>
      <c r="AA26" s="54">
        <v>45511</v>
      </c>
      <c r="AB26" s="54">
        <v>45523</v>
      </c>
      <c r="AC26" s="54">
        <v>45579</v>
      </c>
      <c r="AD26" s="54">
        <v>45600</v>
      </c>
      <c r="AE26" s="54">
        <v>45607</v>
      </c>
      <c r="AF26" s="54">
        <v>45651</v>
      </c>
    </row>
    <row r="27" spans="1:32" ht="30">
      <c r="A27" s="5" t="s">
        <v>9</v>
      </c>
      <c r="B27" s="5" t="s">
        <v>104</v>
      </c>
      <c r="C27" s="5" t="s">
        <v>105</v>
      </c>
      <c r="D27" s="6" t="s">
        <v>106</v>
      </c>
      <c r="E27" s="6" t="s">
        <v>103</v>
      </c>
      <c r="F27" s="5" t="s">
        <v>10</v>
      </c>
      <c r="G27" s="7">
        <v>45341</v>
      </c>
      <c r="H27" s="5" t="s">
        <v>11</v>
      </c>
      <c r="Q27" s="54">
        <v>45292</v>
      </c>
      <c r="R27" s="54">
        <v>45299</v>
      </c>
      <c r="S27" s="54">
        <v>45376</v>
      </c>
      <c r="T27" s="54">
        <v>45379</v>
      </c>
      <c r="U27" s="55">
        <v>45380</v>
      </c>
      <c r="V27" s="54">
        <v>45413</v>
      </c>
      <c r="W27" s="54">
        <v>45425</v>
      </c>
      <c r="X27" s="54">
        <v>45446</v>
      </c>
      <c r="Y27" s="54">
        <v>45453</v>
      </c>
      <c r="Z27" s="54">
        <v>45474</v>
      </c>
      <c r="AA27" s="54">
        <v>45511</v>
      </c>
      <c r="AB27" s="54">
        <v>45523</v>
      </c>
      <c r="AC27" s="54">
        <v>45579</v>
      </c>
      <c r="AD27" s="54">
        <v>45600</v>
      </c>
      <c r="AE27" s="54">
        <v>45607</v>
      </c>
      <c r="AF27" s="54">
        <v>45651</v>
      </c>
    </row>
    <row r="28" spans="1:32" ht="30">
      <c r="A28" s="5" t="s">
        <v>9</v>
      </c>
      <c r="B28" s="5" t="s">
        <v>107</v>
      </c>
      <c r="C28" s="5" t="s">
        <v>108</v>
      </c>
      <c r="D28" s="6" t="s">
        <v>109</v>
      </c>
      <c r="E28" s="6" t="s">
        <v>110</v>
      </c>
      <c r="F28" s="5" t="s">
        <v>10</v>
      </c>
      <c r="G28" s="7">
        <v>45341</v>
      </c>
      <c r="H28" s="5" t="s">
        <v>11</v>
      </c>
      <c r="Q28" s="54">
        <v>45292</v>
      </c>
      <c r="R28" s="54">
        <v>45299</v>
      </c>
      <c r="S28" s="54">
        <v>45376</v>
      </c>
      <c r="T28" s="54">
        <v>45379</v>
      </c>
      <c r="U28" s="55">
        <v>45380</v>
      </c>
      <c r="V28" s="54">
        <v>45413</v>
      </c>
      <c r="W28" s="54">
        <v>45425</v>
      </c>
      <c r="X28" s="54">
        <v>45446</v>
      </c>
      <c r="Y28" s="54">
        <v>45453</v>
      </c>
      <c r="Z28" s="54">
        <v>45474</v>
      </c>
      <c r="AA28" s="54">
        <v>45511</v>
      </c>
      <c r="AB28" s="54">
        <v>45523</v>
      </c>
      <c r="AC28" s="54">
        <v>45579</v>
      </c>
      <c r="AD28" s="54">
        <v>45600</v>
      </c>
      <c r="AE28" s="54">
        <v>45607</v>
      </c>
      <c r="AF28" s="54">
        <v>45651</v>
      </c>
    </row>
    <row r="29" spans="1:32" ht="30">
      <c r="A29" s="5" t="s">
        <v>9</v>
      </c>
      <c r="B29" s="5" t="s">
        <v>111</v>
      </c>
      <c r="C29" s="5" t="s">
        <v>112</v>
      </c>
      <c r="D29" s="6" t="s">
        <v>113</v>
      </c>
      <c r="E29" s="6" t="s">
        <v>114</v>
      </c>
      <c r="F29" s="5" t="s">
        <v>10</v>
      </c>
      <c r="G29" s="7">
        <v>45384</v>
      </c>
      <c r="H29" s="5" t="s">
        <v>8</v>
      </c>
      <c r="Q29" s="54">
        <v>45292</v>
      </c>
      <c r="R29" s="54">
        <v>45299</v>
      </c>
      <c r="S29" s="54">
        <v>45376</v>
      </c>
      <c r="T29" s="54">
        <v>45379</v>
      </c>
      <c r="U29" s="55">
        <v>45380</v>
      </c>
      <c r="V29" s="54">
        <v>45413</v>
      </c>
      <c r="W29" s="54">
        <v>45425</v>
      </c>
      <c r="X29" s="54">
        <v>45446</v>
      </c>
      <c r="Y29" s="54">
        <v>45453</v>
      </c>
      <c r="Z29" s="54">
        <v>45474</v>
      </c>
      <c r="AA29" s="54">
        <v>45511</v>
      </c>
      <c r="AB29" s="54">
        <v>45523</v>
      </c>
      <c r="AC29" s="54">
        <v>45579</v>
      </c>
      <c r="AD29" s="54">
        <v>45600</v>
      </c>
      <c r="AE29" s="54">
        <v>45607</v>
      </c>
      <c r="AF29" s="54">
        <v>45651</v>
      </c>
    </row>
    <row r="30" spans="1:32">
      <c r="A30" s="5" t="s">
        <v>9</v>
      </c>
      <c r="B30" s="5" t="s">
        <v>115</v>
      </c>
      <c r="C30" s="5" t="s">
        <v>116</v>
      </c>
      <c r="D30" s="6" t="s">
        <v>117</v>
      </c>
      <c r="E30" s="6" t="s">
        <v>118</v>
      </c>
      <c r="F30" s="5" t="s">
        <v>10</v>
      </c>
      <c r="G30" s="7">
        <v>45341</v>
      </c>
      <c r="H30" s="5" t="s">
        <v>17</v>
      </c>
      <c r="Q30" s="54">
        <v>45292</v>
      </c>
      <c r="R30" s="54">
        <v>45299</v>
      </c>
      <c r="S30" s="54">
        <v>45376</v>
      </c>
      <c r="T30" s="54">
        <v>45379</v>
      </c>
      <c r="U30" s="55">
        <v>45380</v>
      </c>
      <c r="V30" s="54">
        <v>45413</v>
      </c>
      <c r="W30" s="54">
        <v>45425</v>
      </c>
      <c r="X30" s="54">
        <v>45446</v>
      </c>
      <c r="Y30" s="54">
        <v>45453</v>
      </c>
      <c r="Z30" s="54">
        <v>45474</v>
      </c>
      <c r="AA30" s="54">
        <v>45511</v>
      </c>
      <c r="AB30" s="54">
        <v>45523</v>
      </c>
      <c r="AC30" s="54">
        <v>45579</v>
      </c>
      <c r="AD30" s="54">
        <v>45600</v>
      </c>
      <c r="AE30" s="54">
        <v>45607</v>
      </c>
      <c r="AF30" s="54">
        <v>45651</v>
      </c>
    </row>
    <row r="31" spans="1:32" ht="30">
      <c r="A31" s="5" t="s">
        <v>9</v>
      </c>
      <c r="B31" s="5" t="s">
        <v>119</v>
      </c>
      <c r="C31" s="5" t="s">
        <v>120</v>
      </c>
      <c r="D31" s="6" t="s">
        <v>121</v>
      </c>
      <c r="E31" s="6" t="s">
        <v>122</v>
      </c>
      <c r="F31" s="5" t="s">
        <v>10</v>
      </c>
      <c r="G31" s="7">
        <v>45341</v>
      </c>
      <c r="H31" s="5" t="s">
        <v>11</v>
      </c>
      <c r="Q31" s="54">
        <v>45292</v>
      </c>
      <c r="R31" s="54">
        <v>45299</v>
      </c>
      <c r="S31" s="54">
        <v>45376</v>
      </c>
      <c r="T31" s="54">
        <v>45379</v>
      </c>
      <c r="U31" s="55">
        <v>45380</v>
      </c>
      <c r="V31" s="54">
        <v>45413</v>
      </c>
      <c r="W31" s="54">
        <v>45425</v>
      </c>
      <c r="X31" s="54">
        <v>45446</v>
      </c>
      <c r="Y31" s="54">
        <v>45453</v>
      </c>
      <c r="Z31" s="54">
        <v>45474</v>
      </c>
      <c r="AA31" s="54">
        <v>45511</v>
      </c>
      <c r="AB31" s="54">
        <v>45523</v>
      </c>
      <c r="AC31" s="54">
        <v>45579</v>
      </c>
      <c r="AD31" s="54">
        <v>45600</v>
      </c>
      <c r="AE31" s="54">
        <v>45607</v>
      </c>
      <c r="AF31" s="54">
        <v>45651</v>
      </c>
    </row>
    <row r="32" spans="1:32" ht="30">
      <c r="A32" s="5" t="s">
        <v>9</v>
      </c>
      <c r="B32" s="5" t="s">
        <v>123</v>
      </c>
      <c r="C32" s="5" t="s">
        <v>124</v>
      </c>
      <c r="D32" s="6" t="s">
        <v>125</v>
      </c>
      <c r="E32" s="6" t="s">
        <v>126</v>
      </c>
      <c r="F32" s="5" t="s">
        <v>10</v>
      </c>
      <c r="G32" s="7">
        <v>45341</v>
      </c>
      <c r="H32" s="5" t="s">
        <v>17</v>
      </c>
      <c r="Q32" s="54">
        <v>45292</v>
      </c>
      <c r="R32" s="54">
        <v>45299</v>
      </c>
      <c r="S32" s="54">
        <v>45376</v>
      </c>
      <c r="T32" s="54">
        <v>45379</v>
      </c>
      <c r="U32" s="55">
        <v>45380</v>
      </c>
      <c r="V32" s="54">
        <v>45413</v>
      </c>
      <c r="W32" s="54">
        <v>45425</v>
      </c>
      <c r="X32" s="54">
        <v>45446</v>
      </c>
      <c r="Y32" s="54">
        <v>45453</v>
      </c>
      <c r="Z32" s="54">
        <v>45474</v>
      </c>
      <c r="AA32" s="54">
        <v>45511</v>
      </c>
      <c r="AB32" s="54">
        <v>45523</v>
      </c>
      <c r="AC32" s="54">
        <v>45579</v>
      </c>
      <c r="AD32" s="54">
        <v>45600</v>
      </c>
      <c r="AE32" s="54">
        <v>45607</v>
      </c>
      <c r="AF32" s="54">
        <v>45651</v>
      </c>
    </row>
    <row r="33" spans="1:32" ht="30">
      <c r="A33" s="5" t="s">
        <v>127</v>
      </c>
      <c r="B33" s="5" t="s">
        <v>128</v>
      </c>
      <c r="C33" s="5" t="s">
        <v>129</v>
      </c>
      <c r="D33" s="6" t="s">
        <v>130</v>
      </c>
      <c r="E33" s="6" t="s">
        <v>131</v>
      </c>
      <c r="F33" s="5" t="s">
        <v>132</v>
      </c>
      <c r="G33" s="7">
        <v>45334</v>
      </c>
      <c r="H33" s="5" t="s">
        <v>22</v>
      </c>
      <c r="Q33" s="54">
        <v>45292</v>
      </c>
      <c r="R33" s="54">
        <v>45299</v>
      </c>
      <c r="S33" s="54">
        <v>45376</v>
      </c>
      <c r="T33" s="54">
        <v>45379</v>
      </c>
      <c r="U33" s="55">
        <v>45380</v>
      </c>
      <c r="V33" s="54">
        <v>45413</v>
      </c>
      <c r="W33" s="54">
        <v>45425</v>
      </c>
      <c r="X33" s="54">
        <v>45446</v>
      </c>
      <c r="Y33" s="54">
        <v>45453</v>
      </c>
      <c r="Z33" s="54">
        <v>45474</v>
      </c>
      <c r="AA33" s="54">
        <v>45511</v>
      </c>
      <c r="AB33" s="54">
        <v>45523</v>
      </c>
      <c r="AC33" s="54">
        <v>45579</v>
      </c>
      <c r="AD33" s="54">
        <v>45600</v>
      </c>
      <c r="AE33" s="54">
        <v>45607</v>
      </c>
      <c r="AF33" s="54">
        <v>45651</v>
      </c>
    </row>
    <row r="34" spans="1:32" ht="30">
      <c r="A34" s="5" t="s">
        <v>9</v>
      </c>
      <c r="B34" s="5" t="s">
        <v>133</v>
      </c>
      <c r="C34" s="5" t="s">
        <v>134</v>
      </c>
      <c r="D34" s="6" t="s">
        <v>130</v>
      </c>
      <c r="E34" s="6" t="s">
        <v>135</v>
      </c>
      <c r="F34" s="5" t="s">
        <v>10</v>
      </c>
      <c r="G34" s="7">
        <v>45341</v>
      </c>
      <c r="H34" s="5" t="s">
        <v>22</v>
      </c>
      <c r="Q34" s="54">
        <v>45292</v>
      </c>
      <c r="R34" s="54">
        <v>45299</v>
      </c>
      <c r="S34" s="54">
        <v>45376</v>
      </c>
      <c r="T34" s="54">
        <v>45379</v>
      </c>
      <c r="U34" s="55">
        <v>45380</v>
      </c>
      <c r="V34" s="54">
        <v>45413</v>
      </c>
      <c r="W34" s="54">
        <v>45425</v>
      </c>
      <c r="X34" s="54">
        <v>45446</v>
      </c>
      <c r="Y34" s="54">
        <v>45453</v>
      </c>
      <c r="Z34" s="54">
        <v>45474</v>
      </c>
      <c r="AA34" s="54">
        <v>45511</v>
      </c>
      <c r="AB34" s="54">
        <v>45523</v>
      </c>
      <c r="AC34" s="54">
        <v>45579</v>
      </c>
      <c r="AD34" s="54">
        <v>45600</v>
      </c>
      <c r="AE34" s="54">
        <v>45607</v>
      </c>
      <c r="AF34" s="54">
        <v>45651</v>
      </c>
    </row>
    <row r="35" spans="1:32">
      <c r="A35" s="5" t="s">
        <v>9</v>
      </c>
      <c r="B35" s="5" t="s">
        <v>136</v>
      </c>
      <c r="C35" s="5" t="s">
        <v>137</v>
      </c>
      <c r="D35" s="6" t="s">
        <v>138</v>
      </c>
      <c r="E35" s="6" t="s">
        <v>139</v>
      </c>
      <c r="F35" s="5" t="s">
        <v>140</v>
      </c>
      <c r="G35" s="7">
        <v>45334</v>
      </c>
      <c r="H35" s="5" t="s">
        <v>66</v>
      </c>
      <c r="Q35" s="54">
        <v>45292</v>
      </c>
      <c r="R35" s="54">
        <v>45299</v>
      </c>
      <c r="S35" s="54">
        <v>45376</v>
      </c>
      <c r="T35" s="54">
        <v>45379</v>
      </c>
      <c r="U35" s="55">
        <v>45380</v>
      </c>
      <c r="V35" s="54">
        <v>45413</v>
      </c>
      <c r="W35" s="54">
        <v>45425</v>
      </c>
      <c r="X35" s="54">
        <v>45446</v>
      </c>
      <c r="Y35" s="54">
        <v>45453</v>
      </c>
      <c r="Z35" s="54">
        <v>45474</v>
      </c>
      <c r="AA35" s="54">
        <v>45511</v>
      </c>
      <c r="AB35" s="54">
        <v>45523</v>
      </c>
      <c r="AC35" s="54">
        <v>45579</v>
      </c>
      <c r="AD35" s="54">
        <v>45600</v>
      </c>
      <c r="AE35" s="54">
        <v>45607</v>
      </c>
      <c r="AF35" s="54">
        <v>45651</v>
      </c>
    </row>
    <row r="36" spans="1:32" ht="30">
      <c r="A36" s="5" t="s">
        <v>9</v>
      </c>
      <c r="B36" s="5" t="s">
        <v>141</v>
      </c>
      <c r="C36" s="5" t="s">
        <v>142</v>
      </c>
      <c r="D36" s="6" t="s">
        <v>143</v>
      </c>
      <c r="E36" s="6" t="s">
        <v>144</v>
      </c>
      <c r="F36" s="5" t="s">
        <v>10</v>
      </c>
      <c r="G36" s="7">
        <v>45341</v>
      </c>
      <c r="H36" s="5" t="s">
        <v>17</v>
      </c>
      <c r="Q36" s="54">
        <v>45292</v>
      </c>
      <c r="R36" s="54">
        <v>45299</v>
      </c>
      <c r="S36" s="54">
        <v>45376</v>
      </c>
      <c r="T36" s="54">
        <v>45379</v>
      </c>
      <c r="U36" s="55">
        <v>45380</v>
      </c>
      <c r="V36" s="54">
        <v>45413</v>
      </c>
      <c r="W36" s="54">
        <v>45425</v>
      </c>
      <c r="X36" s="54">
        <v>45446</v>
      </c>
      <c r="Y36" s="54">
        <v>45453</v>
      </c>
      <c r="Z36" s="54">
        <v>45474</v>
      </c>
      <c r="AA36" s="54">
        <v>45511</v>
      </c>
      <c r="AB36" s="54">
        <v>45523</v>
      </c>
      <c r="AC36" s="54">
        <v>45579</v>
      </c>
      <c r="AD36" s="54">
        <v>45600</v>
      </c>
      <c r="AE36" s="54">
        <v>45607</v>
      </c>
      <c r="AF36" s="54">
        <v>45651</v>
      </c>
    </row>
    <row r="37" spans="1:32" ht="30">
      <c r="A37" s="5" t="s">
        <v>9</v>
      </c>
      <c r="B37" s="5" t="s">
        <v>145</v>
      </c>
      <c r="C37" s="5" t="s">
        <v>146</v>
      </c>
      <c r="D37" s="6" t="s">
        <v>147</v>
      </c>
      <c r="E37" s="6" t="s">
        <v>148</v>
      </c>
      <c r="F37" s="5" t="s">
        <v>140</v>
      </c>
      <c r="G37" s="7">
        <v>45334</v>
      </c>
      <c r="H37" s="5" t="s">
        <v>149</v>
      </c>
      <c r="Q37" s="54">
        <v>45292</v>
      </c>
      <c r="R37" s="54">
        <v>45299</v>
      </c>
      <c r="S37" s="54">
        <v>45376</v>
      </c>
      <c r="T37" s="54">
        <v>45379</v>
      </c>
      <c r="U37" s="55">
        <v>45380</v>
      </c>
      <c r="V37" s="54">
        <v>45413</v>
      </c>
      <c r="W37" s="54">
        <v>45425</v>
      </c>
      <c r="X37" s="54">
        <v>45446</v>
      </c>
      <c r="Y37" s="54">
        <v>45453</v>
      </c>
      <c r="Z37" s="54">
        <v>45474</v>
      </c>
      <c r="AA37" s="54">
        <v>45511</v>
      </c>
      <c r="AB37" s="54">
        <v>45523</v>
      </c>
      <c r="AC37" s="54">
        <v>45579</v>
      </c>
      <c r="AD37" s="54">
        <v>45600</v>
      </c>
      <c r="AE37" s="54">
        <v>45607</v>
      </c>
      <c r="AF37" s="54">
        <v>45651</v>
      </c>
    </row>
    <row r="38" spans="1:32" ht="30">
      <c r="A38" s="5" t="s">
        <v>9</v>
      </c>
      <c r="B38" s="5" t="s">
        <v>150</v>
      </c>
      <c r="C38" s="5" t="s">
        <v>151</v>
      </c>
      <c r="D38" s="6" t="s">
        <v>152</v>
      </c>
      <c r="E38" s="6" t="s">
        <v>153</v>
      </c>
      <c r="F38" s="5" t="s">
        <v>154</v>
      </c>
      <c r="G38" s="7">
        <v>45341</v>
      </c>
      <c r="H38" s="5" t="s">
        <v>11</v>
      </c>
      <c r="Q38" s="54">
        <v>45292</v>
      </c>
      <c r="R38" s="54">
        <v>45299</v>
      </c>
      <c r="S38" s="54">
        <v>45376</v>
      </c>
      <c r="T38" s="54">
        <v>45379</v>
      </c>
      <c r="U38" s="55">
        <v>45380</v>
      </c>
      <c r="V38" s="54">
        <v>45413</v>
      </c>
      <c r="W38" s="54">
        <v>45425</v>
      </c>
      <c r="X38" s="54">
        <v>45446</v>
      </c>
      <c r="Y38" s="54">
        <v>45453</v>
      </c>
      <c r="Z38" s="54">
        <v>45474</v>
      </c>
      <c r="AA38" s="54">
        <v>45511</v>
      </c>
      <c r="AB38" s="54">
        <v>45523</v>
      </c>
      <c r="AC38" s="54">
        <v>45579</v>
      </c>
      <c r="AD38" s="54">
        <v>45600</v>
      </c>
      <c r="AE38" s="54">
        <v>45607</v>
      </c>
      <c r="AF38" s="54">
        <v>45651</v>
      </c>
    </row>
    <row r="39" spans="1:32" ht="45">
      <c r="A39" s="5" t="s">
        <v>9</v>
      </c>
      <c r="B39" s="5" t="s">
        <v>155</v>
      </c>
      <c r="C39" s="5" t="s">
        <v>156</v>
      </c>
      <c r="D39" s="6" t="s">
        <v>157</v>
      </c>
      <c r="E39" s="6" t="s">
        <v>158</v>
      </c>
      <c r="F39" s="5" t="s">
        <v>10</v>
      </c>
      <c r="G39" s="7">
        <v>45341</v>
      </c>
      <c r="H39" s="5" t="s">
        <v>22</v>
      </c>
      <c r="Q39" s="54">
        <v>45292</v>
      </c>
      <c r="R39" s="54">
        <v>45299</v>
      </c>
      <c r="S39" s="54">
        <v>45376</v>
      </c>
      <c r="T39" s="54">
        <v>45379</v>
      </c>
      <c r="U39" s="55">
        <v>45380</v>
      </c>
      <c r="V39" s="54">
        <v>45413</v>
      </c>
      <c r="W39" s="54">
        <v>45425</v>
      </c>
      <c r="X39" s="54">
        <v>45446</v>
      </c>
      <c r="Y39" s="54">
        <v>45453</v>
      </c>
      <c r="Z39" s="54">
        <v>45474</v>
      </c>
      <c r="AA39" s="54">
        <v>45511</v>
      </c>
      <c r="AB39" s="54">
        <v>45523</v>
      </c>
      <c r="AC39" s="54">
        <v>45579</v>
      </c>
      <c r="AD39" s="54">
        <v>45600</v>
      </c>
      <c r="AE39" s="54">
        <v>45607</v>
      </c>
      <c r="AF39" s="54">
        <v>45651</v>
      </c>
    </row>
    <row r="40" spans="1:32" ht="30">
      <c r="A40" s="5" t="s">
        <v>9</v>
      </c>
      <c r="B40" s="5" t="s">
        <v>159</v>
      </c>
      <c r="C40" s="5" t="s">
        <v>160</v>
      </c>
      <c r="D40" s="6" t="s">
        <v>161</v>
      </c>
      <c r="E40" s="6" t="s">
        <v>162</v>
      </c>
      <c r="F40" s="5" t="s">
        <v>16</v>
      </c>
      <c r="G40" s="7">
        <v>45341</v>
      </c>
      <c r="H40" s="5" t="s">
        <v>11</v>
      </c>
      <c r="Q40" s="54">
        <v>45292</v>
      </c>
      <c r="R40" s="54">
        <v>45299</v>
      </c>
      <c r="S40" s="54">
        <v>45376</v>
      </c>
      <c r="T40" s="54">
        <v>45379</v>
      </c>
      <c r="U40" s="55">
        <v>45380</v>
      </c>
      <c r="V40" s="54">
        <v>45413</v>
      </c>
      <c r="W40" s="54">
        <v>45425</v>
      </c>
      <c r="X40" s="54">
        <v>45446</v>
      </c>
      <c r="Y40" s="54">
        <v>45453</v>
      </c>
      <c r="Z40" s="54">
        <v>45474</v>
      </c>
      <c r="AA40" s="54">
        <v>45511</v>
      </c>
      <c r="AB40" s="54">
        <v>45523</v>
      </c>
      <c r="AC40" s="54">
        <v>45579</v>
      </c>
      <c r="AD40" s="54">
        <v>45600</v>
      </c>
      <c r="AE40" s="54">
        <v>45607</v>
      </c>
      <c r="AF40" s="54">
        <v>45651</v>
      </c>
    </row>
    <row r="41" spans="1:32" ht="30">
      <c r="A41" s="5" t="s">
        <v>127</v>
      </c>
      <c r="B41" s="5" t="s">
        <v>163</v>
      </c>
      <c r="C41" s="5" t="s">
        <v>164</v>
      </c>
      <c r="D41" s="6" t="s">
        <v>165</v>
      </c>
      <c r="E41" s="6" t="s">
        <v>166</v>
      </c>
      <c r="F41" s="5" t="s">
        <v>167</v>
      </c>
      <c r="G41" s="7">
        <v>45362</v>
      </c>
      <c r="H41" s="5" t="s">
        <v>17</v>
      </c>
      <c r="Q41" s="54">
        <v>45292</v>
      </c>
      <c r="R41" s="54">
        <v>45299</v>
      </c>
      <c r="S41" s="54">
        <v>45376</v>
      </c>
      <c r="T41" s="54">
        <v>45379</v>
      </c>
      <c r="U41" s="55">
        <v>45380</v>
      </c>
      <c r="V41" s="54">
        <v>45413</v>
      </c>
      <c r="W41" s="54">
        <v>45425</v>
      </c>
      <c r="X41" s="54">
        <v>45446</v>
      </c>
      <c r="Y41" s="54">
        <v>45453</v>
      </c>
      <c r="Z41" s="54">
        <v>45474</v>
      </c>
      <c r="AA41" s="54">
        <v>45511</v>
      </c>
      <c r="AB41" s="54">
        <v>45523</v>
      </c>
      <c r="AC41" s="54">
        <v>45579</v>
      </c>
      <c r="AD41" s="54">
        <v>45600</v>
      </c>
      <c r="AE41" s="54">
        <v>45607</v>
      </c>
      <c r="AF41" s="54">
        <v>45651</v>
      </c>
    </row>
    <row r="42" spans="1:32" ht="30">
      <c r="A42" s="5" t="s">
        <v>9</v>
      </c>
      <c r="B42" s="5" t="s">
        <v>168</v>
      </c>
      <c r="C42" s="5" t="s">
        <v>169</v>
      </c>
      <c r="D42" s="6" t="s">
        <v>170</v>
      </c>
      <c r="E42" s="6" t="s">
        <v>171</v>
      </c>
      <c r="F42" s="5" t="s">
        <v>10</v>
      </c>
      <c r="G42" s="7">
        <v>45341</v>
      </c>
      <c r="H42" s="5" t="s">
        <v>17</v>
      </c>
      <c r="Q42" s="54">
        <v>45292</v>
      </c>
      <c r="R42" s="54">
        <v>45299</v>
      </c>
      <c r="S42" s="54">
        <v>45376</v>
      </c>
      <c r="T42" s="54">
        <v>45379</v>
      </c>
      <c r="U42" s="55">
        <v>45380</v>
      </c>
      <c r="V42" s="54">
        <v>45413</v>
      </c>
      <c r="W42" s="54">
        <v>45425</v>
      </c>
      <c r="X42" s="54">
        <v>45446</v>
      </c>
      <c r="Y42" s="54">
        <v>45453</v>
      </c>
      <c r="Z42" s="54">
        <v>45474</v>
      </c>
      <c r="AA42" s="54">
        <v>45511</v>
      </c>
      <c r="AB42" s="54">
        <v>45523</v>
      </c>
      <c r="AC42" s="54">
        <v>45579</v>
      </c>
      <c r="AD42" s="54">
        <v>45600</v>
      </c>
      <c r="AE42" s="54">
        <v>45607</v>
      </c>
      <c r="AF42" s="54">
        <v>45651</v>
      </c>
    </row>
    <row r="43" spans="1:32" ht="30">
      <c r="A43" s="5" t="s">
        <v>9</v>
      </c>
      <c r="B43" s="5" t="s">
        <v>172</v>
      </c>
      <c r="C43" s="5" t="s">
        <v>173</v>
      </c>
      <c r="D43" s="6" t="s">
        <v>174</v>
      </c>
      <c r="E43" s="6" t="s">
        <v>175</v>
      </c>
      <c r="F43" s="5" t="s">
        <v>10</v>
      </c>
      <c r="G43" s="7">
        <v>45341</v>
      </c>
      <c r="H43" s="5" t="s">
        <v>11</v>
      </c>
      <c r="Q43" s="54">
        <v>45292</v>
      </c>
      <c r="R43" s="54">
        <v>45299</v>
      </c>
      <c r="S43" s="54">
        <v>45376</v>
      </c>
      <c r="T43" s="54">
        <v>45379</v>
      </c>
      <c r="U43" s="55">
        <v>45380</v>
      </c>
      <c r="V43" s="54">
        <v>45413</v>
      </c>
      <c r="W43" s="54">
        <v>45425</v>
      </c>
      <c r="X43" s="54">
        <v>45446</v>
      </c>
      <c r="Y43" s="54">
        <v>45453</v>
      </c>
      <c r="Z43" s="54">
        <v>45474</v>
      </c>
      <c r="AA43" s="54">
        <v>45511</v>
      </c>
      <c r="AB43" s="54">
        <v>45523</v>
      </c>
      <c r="AC43" s="54">
        <v>45579</v>
      </c>
      <c r="AD43" s="54">
        <v>45600</v>
      </c>
      <c r="AE43" s="54">
        <v>45607</v>
      </c>
      <c r="AF43" s="54">
        <v>45651</v>
      </c>
    </row>
    <row r="44" spans="1:32" ht="30">
      <c r="A44" s="5" t="s">
        <v>9</v>
      </c>
      <c r="B44" s="5" t="s">
        <v>176</v>
      </c>
      <c r="C44" s="5" t="s">
        <v>177</v>
      </c>
      <c r="D44" s="6" t="s">
        <v>178</v>
      </c>
      <c r="E44" s="6" t="s">
        <v>179</v>
      </c>
      <c r="F44" s="5" t="s">
        <v>10</v>
      </c>
      <c r="G44" s="7">
        <v>45338</v>
      </c>
      <c r="H44" s="5" t="s">
        <v>22</v>
      </c>
      <c r="Q44" s="54">
        <v>45292</v>
      </c>
      <c r="R44" s="54">
        <v>45299</v>
      </c>
      <c r="S44" s="54">
        <v>45376</v>
      </c>
      <c r="T44" s="54">
        <v>45379</v>
      </c>
      <c r="U44" s="55">
        <v>45380</v>
      </c>
      <c r="V44" s="54">
        <v>45413</v>
      </c>
      <c r="W44" s="54">
        <v>45425</v>
      </c>
      <c r="X44" s="54">
        <v>45446</v>
      </c>
      <c r="Y44" s="54">
        <v>45453</v>
      </c>
      <c r="Z44" s="54">
        <v>45474</v>
      </c>
      <c r="AA44" s="54">
        <v>45511</v>
      </c>
      <c r="AB44" s="54">
        <v>45523</v>
      </c>
      <c r="AC44" s="54">
        <v>45579</v>
      </c>
      <c r="AD44" s="54">
        <v>45600</v>
      </c>
      <c r="AE44" s="54">
        <v>45607</v>
      </c>
      <c r="AF44" s="54">
        <v>45651</v>
      </c>
    </row>
    <row r="45" spans="1:32" ht="30">
      <c r="A45" s="5" t="s">
        <v>9</v>
      </c>
      <c r="B45" s="5" t="s">
        <v>180</v>
      </c>
      <c r="C45" s="5" t="s">
        <v>181</v>
      </c>
      <c r="D45" s="6" t="s">
        <v>182</v>
      </c>
      <c r="E45" s="6" t="s">
        <v>183</v>
      </c>
      <c r="F45" s="5" t="s">
        <v>16</v>
      </c>
      <c r="G45" s="7">
        <v>45338</v>
      </c>
      <c r="H45" s="5" t="s">
        <v>22</v>
      </c>
      <c r="Q45" s="54">
        <v>45292</v>
      </c>
      <c r="R45" s="54">
        <v>45299</v>
      </c>
      <c r="S45" s="54">
        <v>45376</v>
      </c>
      <c r="T45" s="54">
        <v>45379</v>
      </c>
      <c r="U45" s="55">
        <v>45380</v>
      </c>
      <c r="V45" s="54">
        <v>45413</v>
      </c>
      <c r="W45" s="54">
        <v>45425</v>
      </c>
      <c r="X45" s="54">
        <v>45446</v>
      </c>
      <c r="Y45" s="54">
        <v>45453</v>
      </c>
      <c r="Z45" s="54">
        <v>45474</v>
      </c>
      <c r="AA45" s="54">
        <v>45511</v>
      </c>
      <c r="AB45" s="54">
        <v>45523</v>
      </c>
      <c r="AC45" s="54">
        <v>45579</v>
      </c>
      <c r="AD45" s="54">
        <v>45600</v>
      </c>
      <c r="AE45" s="54">
        <v>45607</v>
      </c>
      <c r="AF45" s="54">
        <v>45651</v>
      </c>
    </row>
    <row r="46" spans="1:32">
      <c r="A46" s="5" t="s">
        <v>9</v>
      </c>
      <c r="B46" s="5" t="s">
        <v>184</v>
      </c>
      <c r="C46" s="5" t="s">
        <v>185</v>
      </c>
      <c r="D46" s="6" t="s">
        <v>186</v>
      </c>
      <c r="E46" s="6" t="s">
        <v>46</v>
      </c>
      <c r="F46" s="5" t="s">
        <v>10</v>
      </c>
      <c r="G46" s="7">
        <v>45338</v>
      </c>
      <c r="H46" s="5" t="s">
        <v>59</v>
      </c>
      <c r="Q46" s="54">
        <v>45292</v>
      </c>
      <c r="R46" s="54">
        <v>45299</v>
      </c>
      <c r="S46" s="54">
        <v>45376</v>
      </c>
      <c r="T46" s="54">
        <v>45379</v>
      </c>
      <c r="U46" s="55">
        <v>45380</v>
      </c>
      <c r="V46" s="54">
        <v>45413</v>
      </c>
      <c r="W46" s="54">
        <v>45425</v>
      </c>
      <c r="X46" s="54">
        <v>45446</v>
      </c>
      <c r="Y46" s="54">
        <v>45453</v>
      </c>
      <c r="Z46" s="54">
        <v>45474</v>
      </c>
      <c r="AA46" s="54">
        <v>45511</v>
      </c>
      <c r="AB46" s="54">
        <v>45523</v>
      </c>
      <c r="AC46" s="54">
        <v>45579</v>
      </c>
      <c r="AD46" s="54">
        <v>45600</v>
      </c>
      <c r="AE46" s="54">
        <v>45607</v>
      </c>
      <c r="AF46" s="54">
        <v>45651</v>
      </c>
    </row>
    <row r="47" spans="1:32">
      <c r="A47" s="5" t="s">
        <v>9</v>
      </c>
      <c r="B47" s="5" t="s">
        <v>187</v>
      </c>
      <c r="C47" s="5" t="s">
        <v>188</v>
      </c>
      <c r="D47" s="6" t="s">
        <v>186</v>
      </c>
      <c r="E47" s="6" t="s">
        <v>46</v>
      </c>
      <c r="F47" s="5" t="s">
        <v>10</v>
      </c>
      <c r="G47" s="7">
        <v>45338</v>
      </c>
      <c r="H47" s="5" t="s">
        <v>59</v>
      </c>
      <c r="Q47" s="54">
        <v>45292</v>
      </c>
      <c r="R47" s="54">
        <v>45299</v>
      </c>
      <c r="S47" s="54">
        <v>45376</v>
      </c>
      <c r="T47" s="54">
        <v>45379</v>
      </c>
      <c r="U47" s="55">
        <v>45380</v>
      </c>
      <c r="V47" s="54">
        <v>45413</v>
      </c>
      <c r="W47" s="54">
        <v>45425</v>
      </c>
      <c r="X47" s="54">
        <v>45446</v>
      </c>
      <c r="Y47" s="54">
        <v>45453</v>
      </c>
      <c r="Z47" s="54">
        <v>45474</v>
      </c>
      <c r="AA47" s="54">
        <v>45511</v>
      </c>
      <c r="AB47" s="54">
        <v>45523</v>
      </c>
      <c r="AC47" s="54">
        <v>45579</v>
      </c>
      <c r="AD47" s="54">
        <v>45600</v>
      </c>
      <c r="AE47" s="54">
        <v>45607</v>
      </c>
      <c r="AF47" s="54">
        <v>45651</v>
      </c>
    </row>
    <row r="48" spans="1:32">
      <c r="A48" s="5" t="s">
        <v>9</v>
      </c>
      <c r="B48" s="5" t="s">
        <v>189</v>
      </c>
      <c r="C48" s="5" t="s">
        <v>190</v>
      </c>
      <c r="D48" s="6" t="s">
        <v>186</v>
      </c>
      <c r="E48" s="6" t="s">
        <v>46</v>
      </c>
      <c r="F48" s="5" t="s">
        <v>10</v>
      </c>
      <c r="G48" s="7">
        <v>45338</v>
      </c>
      <c r="H48" s="5" t="s">
        <v>59</v>
      </c>
      <c r="Q48" s="54">
        <v>45292</v>
      </c>
      <c r="R48" s="54">
        <v>45299</v>
      </c>
      <c r="S48" s="54">
        <v>45376</v>
      </c>
      <c r="T48" s="54">
        <v>45379</v>
      </c>
      <c r="U48" s="55">
        <v>45380</v>
      </c>
      <c r="V48" s="54">
        <v>45413</v>
      </c>
      <c r="W48" s="54">
        <v>45425</v>
      </c>
      <c r="X48" s="54">
        <v>45446</v>
      </c>
      <c r="Y48" s="54">
        <v>45453</v>
      </c>
      <c r="Z48" s="54">
        <v>45474</v>
      </c>
      <c r="AA48" s="54">
        <v>45511</v>
      </c>
      <c r="AB48" s="54">
        <v>45523</v>
      </c>
      <c r="AC48" s="54">
        <v>45579</v>
      </c>
      <c r="AD48" s="54">
        <v>45600</v>
      </c>
      <c r="AE48" s="54">
        <v>45607</v>
      </c>
      <c r="AF48" s="54">
        <v>45651</v>
      </c>
    </row>
    <row r="49" spans="1:32" ht="30">
      <c r="A49" s="5" t="s">
        <v>9</v>
      </c>
      <c r="B49" s="5" t="s">
        <v>191</v>
      </c>
      <c r="C49" s="5" t="s">
        <v>192</v>
      </c>
      <c r="D49" s="6" t="s">
        <v>193</v>
      </c>
      <c r="E49" s="6" t="s">
        <v>46</v>
      </c>
      <c r="F49" s="5" t="s">
        <v>10</v>
      </c>
      <c r="G49" s="7">
        <v>45338</v>
      </c>
      <c r="H49" s="5" t="s">
        <v>59</v>
      </c>
      <c r="Q49" s="54">
        <v>45292</v>
      </c>
      <c r="R49" s="54">
        <v>45299</v>
      </c>
      <c r="S49" s="54">
        <v>45376</v>
      </c>
      <c r="T49" s="54">
        <v>45379</v>
      </c>
      <c r="U49" s="55">
        <v>45380</v>
      </c>
      <c r="V49" s="54">
        <v>45413</v>
      </c>
      <c r="W49" s="54">
        <v>45425</v>
      </c>
      <c r="X49" s="54">
        <v>45446</v>
      </c>
      <c r="Y49" s="54">
        <v>45453</v>
      </c>
      <c r="Z49" s="54">
        <v>45474</v>
      </c>
      <c r="AA49" s="54">
        <v>45511</v>
      </c>
      <c r="AB49" s="54">
        <v>45523</v>
      </c>
      <c r="AC49" s="54">
        <v>45579</v>
      </c>
      <c r="AD49" s="54">
        <v>45600</v>
      </c>
      <c r="AE49" s="54">
        <v>45607</v>
      </c>
      <c r="AF49" s="54">
        <v>45651</v>
      </c>
    </row>
    <row r="50" spans="1:32" ht="30">
      <c r="A50" s="5" t="s">
        <v>9</v>
      </c>
      <c r="B50" s="5" t="s">
        <v>194</v>
      </c>
      <c r="C50" s="5" t="s">
        <v>195</v>
      </c>
      <c r="D50" s="6" t="s">
        <v>196</v>
      </c>
      <c r="E50" s="6" t="s">
        <v>197</v>
      </c>
      <c r="F50" s="5" t="s">
        <v>10</v>
      </c>
      <c r="G50" s="7">
        <v>45338</v>
      </c>
      <c r="H50" s="5" t="s">
        <v>59</v>
      </c>
      <c r="Q50" s="54">
        <v>45292</v>
      </c>
      <c r="R50" s="54">
        <v>45299</v>
      </c>
      <c r="S50" s="54">
        <v>45376</v>
      </c>
      <c r="T50" s="54">
        <v>45379</v>
      </c>
      <c r="U50" s="55">
        <v>45380</v>
      </c>
      <c r="V50" s="54">
        <v>45413</v>
      </c>
      <c r="W50" s="54">
        <v>45425</v>
      </c>
      <c r="X50" s="54">
        <v>45446</v>
      </c>
      <c r="Y50" s="54">
        <v>45453</v>
      </c>
      <c r="Z50" s="54">
        <v>45474</v>
      </c>
      <c r="AA50" s="54">
        <v>45511</v>
      </c>
      <c r="AB50" s="54">
        <v>45523</v>
      </c>
      <c r="AC50" s="54">
        <v>45579</v>
      </c>
      <c r="AD50" s="54">
        <v>45600</v>
      </c>
      <c r="AE50" s="54">
        <v>45607</v>
      </c>
      <c r="AF50" s="54">
        <v>45651</v>
      </c>
    </row>
    <row r="51" spans="1:32" ht="30">
      <c r="A51" s="5" t="s">
        <v>9</v>
      </c>
      <c r="B51" s="5" t="s">
        <v>198</v>
      </c>
      <c r="C51" s="5" t="s">
        <v>199</v>
      </c>
      <c r="D51" s="6" t="s">
        <v>200</v>
      </c>
      <c r="E51" s="6" t="s">
        <v>201</v>
      </c>
      <c r="F51" s="5" t="s">
        <v>10</v>
      </c>
      <c r="G51" s="7">
        <v>45338</v>
      </c>
      <c r="H51" s="5" t="s">
        <v>22</v>
      </c>
      <c r="Q51" s="54">
        <v>45292</v>
      </c>
      <c r="R51" s="54">
        <v>45299</v>
      </c>
      <c r="S51" s="54">
        <v>45376</v>
      </c>
      <c r="T51" s="54">
        <v>45379</v>
      </c>
      <c r="U51" s="55">
        <v>45380</v>
      </c>
      <c r="V51" s="54">
        <v>45413</v>
      </c>
      <c r="W51" s="54">
        <v>45425</v>
      </c>
      <c r="X51" s="54">
        <v>45446</v>
      </c>
      <c r="Y51" s="54">
        <v>45453</v>
      </c>
      <c r="Z51" s="54">
        <v>45474</v>
      </c>
      <c r="AA51" s="54">
        <v>45511</v>
      </c>
      <c r="AB51" s="54">
        <v>45523</v>
      </c>
      <c r="AC51" s="54">
        <v>45579</v>
      </c>
      <c r="AD51" s="54">
        <v>45600</v>
      </c>
      <c r="AE51" s="54">
        <v>45607</v>
      </c>
      <c r="AF51" s="54">
        <v>45651</v>
      </c>
    </row>
    <row r="52" spans="1:32" ht="30">
      <c r="A52" s="5" t="s">
        <v>9</v>
      </c>
      <c r="B52" s="5" t="s">
        <v>202</v>
      </c>
      <c r="C52" s="5" t="s">
        <v>203</v>
      </c>
      <c r="D52" s="6" t="s">
        <v>204</v>
      </c>
      <c r="E52" s="6" t="s">
        <v>46</v>
      </c>
      <c r="F52" s="5" t="s">
        <v>10</v>
      </c>
      <c r="G52" s="7">
        <v>45338</v>
      </c>
      <c r="H52" s="5" t="s">
        <v>59</v>
      </c>
      <c r="Q52" s="54">
        <v>45292</v>
      </c>
      <c r="R52" s="54">
        <v>45299</v>
      </c>
      <c r="S52" s="54">
        <v>45376</v>
      </c>
      <c r="T52" s="54">
        <v>45379</v>
      </c>
      <c r="U52" s="55">
        <v>45380</v>
      </c>
      <c r="V52" s="54">
        <v>45413</v>
      </c>
      <c r="W52" s="54">
        <v>45425</v>
      </c>
      <c r="X52" s="54">
        <v>45446</v>
      </c>
      <c r="Y52" s="54">
        <v>45453</v>
      </c>
      <c r="Z52" s="54">
        <v>45474</v>
      </c>
      <c r="AA52" s="54">
        <v>45511</v>
      </c>
      <c r="AB52" s="54">
        <v>45523</v>
      </c>
      <c r="AC52" s="54">
        <v>45579</v>
      </c>
      <c r="AD52" s="54">
        <v>45600</v>
      </c>
      <c r="AE52" s="54">
        <v>45607</v>
      </c>
      <c r="AF52" s="54">
        <v>45651</v>
      </c>
    </row>
    <row r="53" spans="1:32" ht="30">
      <c r="A53" s="5" t="s">
        <v>9</v>
      </c>
      <c r="B53" s="5" t="s">
        <v>205</v>
      </c>
      <c r="C53" s="5" t="s">
        <v>206</v>
      </c>
      <c r="D53" s="6" t="s">
        <v>204</v>
      </c>
      <c r="E53" s="6" t="s">
        <v>46</v>
      </c>
      <c r="F53" s="5" t="s">
        <v>10</v>
      </c>
      <c r="G53" s="7">
        <v>45338</v>
      </c>
      <c r="H53" s="5" t="s">
        <v>59</v>
      </c>
      <c r="Q53" s="54">
        <v>45292</v>
      </c>
      <c r="R53" s="54">
        <v>45299</v>
      </c>
      <c r="S53" s="54">
        <v>45376</v>
      </c>
      <c r="T53" s="54">
        <v>45379</v>
      </c>
      <c r="U53" s="55">
        <v>45380</v>
      </c>
      <c r="V53" s="54">
        <v>45413</v>
      </c>
      <c r="W53" s="54">
        <v>45425</v>
      </c>
      <c r="X53" s="54">
        <v>45446</v>
      </c>
      <c r="Y53" s="54">
        <v>45453</v>
      </c>
      <c r="Z53" s="54">
        <v>45474</v>
      </c>
      <c r="AA53" s="54">
        <v>45511</v>
      </c>
      <c r="AB53" s="54">
        <v>45523</v>
      </c>
      <c r="AC53" s="54">
        <v>45579</v>
      </c>
      <c r="AD53" s="54">
        <v>45600</v>
      </c>
      <c r="AE53" s="54">
        <v>45607</v>
      </c>
      <c r="AF53" s="54">
        <v>45651</v>
      </c>
    </row>
    <row r="54" spans="1:32" ht="30">
      <c r="A54" s="5" t="s">
        <v>9</v>
      </c>
      <c r="B54" s="5" t="s">
        <v>207</v>
      </c>
      <c r="C54" s="5" t="s">
        <v>208</v>
      </c>
      <c r="D54" s="6" t="s">
        <v>209</v>
      </c>
      <c r="E54" s="6" t="s">
        <v>197</v>
      </c>
      <c r="F54" s="5" t="s">
        <v>10</v>
      </c>
      <c r="G54" s="7">
        <v>45338</v>
      </c>
      <c r="H54" s="5" t="s">
        <v>59</v>
      </c>
      <c r="Q54" s="54">
        <v>45292</v>
      </c>
      <c r="R54" s="54">
        <v>45299</v>
      </c>
      <c r="S54" s="54">
        <v>45376</v>
      </c>
      <c r="T54" s="54">
        <v>45379</v>
      </c>
      <c r="U54" s="55">
        <v>45380</v>
      </c>
      <c r="V54" s="54">
        <v>45413</v>
      </c>
      <c r="W54" s="54">
        <v>45425</v>
      </c>
      <c r="X54" s="54">
        <v>45446</v>
      </c>
      <c r="Y54" s="54">
        <v>45453</v>
      </c>
      <c r="Z54" s="54">
        <v>45474</v>
      </c>
      <c r="AA54" s="54">
        <v>45511</v>
      </c>
      <c r="AB54" s="54">
        <v>45523</v>
      </c>
      <c r="AC54" s="54">
        <v>45579</v>
      </c>
      <c r="AD54" s="54">
        <v>45600</v>
      </c>
      <c r="AE54" s="54">
        <v>45607</v>
      </c>
      <c r="AF54" s="54">
        <v>45651</v>
      </c>
    </row>
    <row r="55" spans="1:32" ht="30">
      <c r="A55" s="5" t="s">
        <v>9</v>
      </c>
      <c r="B55" s="5" t="s">
        <v>210</v>
      </c>
      <c r="C55" s="5" t="s">
        <v>211</v>
      </c>
      <c r="D55" s="6" t="s">
        <v>204</v>
      </c>
      <c r="E55" s="6" t="s">
        <v>46</v>
      </c>
      <c r="F55" s="5" t="s">
        <v>10</v>
      </c>
      <c r="G55" s="7">
        <v>45338</v>
      </c>
      <c r="H55" s="5" t="s">
        <v>59</v>
      </c>
      <c r="Q55" s="54">
        <v>45292</v>
      </c>
      <c r="R55" s="54">
        <v>45299</v>
      </c>
      <c r="S55" s="54">
        <v>45376</v>
      </c>
      <c r="T55" s="54">
        <v>45379</v>
      </c>
      <c r="U55" s="55">
        <v>45380</v>
      </c>
      <c r="V55" s="54">
        <v>45413</v>
      </c>
      <c r="W55" s="54">
        <v>45425</v>
      </c>
      <c r="X55" s="54">
        <v>45446</v>
      </c>
      <c r="Y55" s="54">
        <v>45453</v>
      </c>
      <c r="Z55" s="54">
        <v>45474</v>
      </c>
      <c r="AA55" s="54">
        <v>45511</v>
      </c>
      <c r="AB55" s="54">
        <v>45523</v>
      </c>
      <c r="AC55" s="54">
        <v>45579</v>
      </c>
      <c r="AD55" s="54">
        <v>45600</v>
      </c>
      <c r="AE55" s="54">
        <v>45607</v>
      </c>
      <c r="AF55" s="54">
        <v>45651</v>
      </c>
    </row>
    <row r="56" spans="1:32" ht="30">
      <c r="A56" s="5" t="s">
        <v>9</v>
      </c>
      <c r="B56" s="5" t="s">
        <v>212</v>
      </c>
      <c r="C56" s="5" t="s">
        <v>213</v>
      </c>
      <c r="D56" s="6" t="s">
        <v>196</v>
      </c>
      <c r="E56" s="6" t="s">
        <v>46</v>
      </c>
      <c r="F56" s="5" t="s">
        <v>10</v>
      </c>
      <c r="G56" s="7">
        <v>45338</v>
      </c>
      <c r="H56" s="5" t="s">
        <v>59</v>
      </c>
      <c r="Q56" s="54">
        <v>45292</v>
      </c>
      <c r="R56" s="54">
        <v>45299</v>
      </c>
      <c r="S56" s="54">
        <v>45376</v>
      </c>
      <c r="T56" s="54">
        <v>45379</v>
      </c>
      <c r="U56" s="55">
        <v>45380</v>
      </c>
      <c r="V56" s="54">
        <v>45413</v>
      </c>
      <c r="W56" s="54">
        <v>45425</v>
      </c>
      <c r="X56" s="54">
        <v>45446</v>
      </c>
      <c r="Y56" s="54">
        <v>45453</v>
      </c>
      <c r="Z56" s="54">
        <v>45474</v>
      </c>
      <c r="AA56" s="54">
        <v>45511</v>
      </c>
      <c r="AB56" s="54">
        <v>45523</v>
      </c>
      <c r="AC56" s="54">
        <v>45579</v>
      </c>
      <c r="AD56" s="54">
        <v>45600</v>
      </c>
      <c r="AE56" s="54">
        <v>45607</v>
      </c>
      <c r="AF56" s="54">
        <v>45651</v>
      </c>
    </row>
    <row r="57" spans="1:32" ht="30">
      <c r="A57" s="5" t="s">
        <v>9</v>
      </c>
      <c r="B57" s="5" t="s">
        <v>214</v>
      </c>
      <c r="C57" s="5" t="s">
        <v>215</v>
      </c>
      <c r="D57" s="6" t="s">
        <v>196</v>
      </c>
      <c r="E57" s="6" t="s">
        <v>46</v>
      </c>
      <c r="F57" s="5" t="s">
        <v>10</v>
      </c>
      <c r="G57" s="7">
        <v>45338</v>
      </c>
      <c r="H57" s="5" t="s">
        <v>59</v>
      </c>
      <c r="Q57" s="54">
        <v>45292</v>
      </c>
      <c r="R57" s="54">
        <v>45299</v>
      </c>
      <c r="S57" s="54">
        <v>45376</v>
      </c>
      <c r="T57" s="54">
        <v>45379</v>
      </c>
      <c r="U57" s="55">
        <v>45380</v>
      </c>
      <c r="V57" s="54">
        <v>45413</v>
      </c>
      <c r="W57" s="54">
        <v>45425</v>
      </c>
      <c r="X57" s="54">
        <v>45446</v>
      </c>
      <c r="Y57" s="54">
        <v>45453</v>
      </c>
      <c r="Z57" s="54">
        <v>45474</v>
      </c>
      <c r="AA57" s="54">
        <v>45511</v>
      </c>
      <c r="AB57" s="54">
        <v>45523</v>
      </c>
      <c r="AC57" s="54">
        <v>45579</v>
      </c>
      <c r="AD57" s="54">
        <v>45600</v>
      </c>
      <c r="AE57" s="54">
        <v>45607</v>
      </c>
      <c r="AF57" s="54">
        <v>45651</v>
      </c>
    </row>
    <row r="58" spans="1:32" ht="30">
      <c r="A58" s="5" t="s">
        <v>9</v>
      </c>
      <c r="B58" s="5" t="s">
        <v>216</v>
      </c>
      <c r="C58" s="5" t="s">
        <v>217</v>
      </c>
      <c r="D58" s="6" t="s">
        <v>196</v>
      </c>
      <c r="E58" s="6" t="s">
        <v>46</v>
      </c>
      <c r="F58" s="5" t="s">
        <v>10</v>
      </c>
      <c r="G58" s="7">
        <v>45338</v>
      </c>
      <c r="H58" s="5" t="s">
        <v>59</v>
      </c>
      <c r="Q58" s="54">
        <v>45292</v>
      </c>
      <c r="R58" s="54">
        <v>45299</v>
      </c>
      <c r="S58" s="54">
        <v>45376</v>
      </c>
      <c r="T58" s="54">
        <v>45379</v>
      </c>
      <c r="U58" s="55">
        <v>45380</v>
      </c>
      <c r="V58" s="54">
        <v>45413</v>
      </c>
      <c r="W58" s="54">
        <v>45425</v>
      </c>
      <c r="X58" s="54">
        <v>45446</v>
      </c>
      <c r="Y58" s="54">
        <v>45453</v>
      </c>
      <c r="Z58" s="54">
        <v>45474</v>
      </c>
      <c r="AA58" s="54">
        <v>45511</v>
      </c>
      <c r="AB58" s="54">
        <v>45523</v>
      </c>
      <c r="AC58" s="54">
        <v>45579</v>
      </c>
      <c r="AD58" s="54">
        <v>45600</v>
      </c>
      <c r="AE58" s="54">
        <v>45607</v>
      </c>
      <c r="AF58" s="54">
        <v>45651</v>
      </c>
    </row>
    <row r="59" spans="1:32" ht="30">
      <c r="A59" s="5" t="s">
        <v>9</v>
      </c>
      <c r="B59" s="5" t="s">
        <v>218</v>
      </c>
      <c r="C59" s="5" t="s">
        <v>219</v>
      </c>
      <c r="D59" s="6" t="s">
        <v>196</v>
      </c>
      <c r="E59" s="6" t="s">
        <v>46</v>
      </c>
      <c r="F59" s="5" t="s">
        <v>10</v>
      </c>
      <c r="G59" s="7">
        <v>45338</v>
      </c>
      <c r="H59" s="5" t="s">
        <v>59</v>
      </c>
      <c r="Q59" s="54">
        <v>45292</v>
      </c>
      <c r="R59" s="54">
        <v>45299</v>
      </c>
      <c r="S59" s="54">
        <v>45376</v>
      </c>
      <c r="T59" s="54">
        <v>45379</v>
      </c>
      <c r="U59" s="55">
        <v>45380</v>
      </c>
      <c r="V59" s="54">
        <v>45413</v>
      </c>
      <c r="W59" s="54">
        <v>45425</v>
      </c>
      <c r="X59" s="54">
        <v>45446</v>
      </c>
      <c r="Y59" s="54">
        <v>45453</v>
      </c>
      <c r="Z59" s="54">
        <v>45474</v>
      </c>
      <c r="AA59" s="54">
        <v>45511</v>
      </c>
      <c r="AB59" s="54">
        <v>45523</v>
      </c>
      <c r="AC59" s="54">
        <v>45579</v>
      </c>
      <c r="AD59" s="54">
        <v>45600</v>
      </c>
      <c r="AE59" s="54">
        <v>45607</v>
      </c>
      <c r="AF59" s="54">
        <v>45651</v>
      </c>
    </row>
    <row r="60" spans="1:32" ht="30">
      <c r="A60" s="5" t="s">
        <v>9</v>
      </c>
      <c r="B60" s="5" t="s">
        <v>220</v>
      </c>
      <c r="C60" s="5" t="s">
        <v>221</v>
      </c>
      <c r="D60" s="6" t="s">
        <v>196</v>
      </c>
      <c r="E60" s="6" t="s">
        <v>46</v>
      </c>
      <c r="F60" s="5" t="s">
        <v>10</v>
      </c>
      <c r="G60" s="7">
        <v>45338</v>
      </c>
      <c r="H60" s="5" t="s">
        <v>59</v>
      </c>
      <c r="Q60" s="54">
        <v>45292</v>
      </c>
      <c r="R60" s="54">
        <v>45299</v>
      </c>
      <c r="S60" s="54">
        <v>45376</v>
      </c>
      <c r="T60" s="54">
        <v>45379</v>
      </c>
      <c r="U60" s="55">
        <v>45380</v>
      </c>
      <c r="V60" s="54">
        <v>45413</v>
      </c>
      <c r="W60" s="54">
        <v>45425</v>
      </c>
      <c r="X60" s="54">
        <v>45446</v>
      </c>
      <c r="Y60" s="54">
        <v>45453</v>
      </c>
      <c r="Z60" s="54">
        <v>45474</v>
      </c>
      <c r="AA60" s="54">
        <v>45511</v>
      </c>
      <c r="AB60" s="54">
        <v>45523</v>
      </c>
      <c r="AC60" s="54">
        <v>45579</v>
      </c>
      <c r="AD60" s="54">
        <v>45600</v>
      </c>
      <c r="AE60" s="54">
        <v>45607</v>
      </c>
      <c r="AF60" s="54">
        <v>45651</v>
      </c>
    </row>
    <row r="61" spans="1:32" ht="30">
      <c r="A61" s="5" t="s">
        <v>9</v>
      </c>
      <c r="B61" s="5" t="s">
        <v>222</v>
      </c>
      <c r="C61" s="5" t="s">
        <v>223</v>
      </c>
      <c r="D61" s="6" t="s">
        <v>196</v>
      </c>
      <c r="E61" s="6" t="s">
        <v>46</v>
      </c>
      <c r="F61" s="5" t="s">
        <v>10</v>
      </c>
      <c r="G61" s="7">
        <v>45338</v>
      </c>
      <c r="H61" s="5" t="s">
        <v>59</v>
      </c>
      <c r="Q61" s="54">
        <v>45292</v>
      </c>
      <c r="R61" s="54">
        <v>45299</v>
      </c>
      <c r="S61" s="54">
        <v>45376</v>
      </c>
      <c r="T61" s="54">
        <v>45379</v>
      </c>
      <c r="U61" s="55">
        <v>45380</v>
      </c>
      <c r="V61" s="54">
        <v>45413</v>
      </c>
      <c r="W61" s="54">
        <v>45425</v>
      </c>
      <c r="X61" s="54">
        <v>45446</v>
      </c>
      <c r="Y61" s="54">
        <v>45453</v>
      </c>
      <c r="Z61" s="54">
        <v>45474</v>
      </c>
      <c r="AA61" s="54">
        <v>45511</v>
      </c>
      <c r="AB61" s="54">
        <v>45523</v>
      </c>
      <c r="AC61" s="54">
        <v>45579</v>
      </c>
      <c r="AD61" s="54">
        <v>45600</v>
      </c>
      <c r="AE61" s="54">
        <v>45607</v>
      </c>
      <c r="AF61" s="54">
        <v>45651</v>
      </c>
    </row>
    <row r="62" spans="1:32" ht="30">
      <c r="A62" s="5" t="s">
        <v>9</v>
      </c>
      <c r="B62" s="5" t="s">
        <v>224</v>
      </c>
      <c r="C62" s="5" t="s">
        <v>225</v>
      </c>
      <c r="D62" s="6" t="s">
        <v>196</v>
      </c>
      <c r="E62" s="6" t="s">
        <v>46</v>
      </c>
      <c r="F62" s="5" t="s">
        <v>10</v>
      </c>
      <c r="G62" s="7">
        <v>45338</v>
      </c>
      <c r="H62" s="5" t="s">
        <v>59</v>
      </c>
      <c r="Q62" s="54">
        <v>45292</v>
      </c>
      <c r="R62" s="54">
        <v>45299</v>
      </c>
      <c r="S62" s="54">
        <v>45376</v>
      </c>
      <c r="T62" s="54">
        <v>45379</v>
      </c>
      <c r="U62" s="55">
        <v>45380</v>
      </c>
      <c r="V62" s="54">
        <v>45413</v>
      </c>
      <c r="W62" s="54">
        <v>45425</v>
      </c>
      <c r="X62" s="54">
        <v>45446</v>
      </c>
      <c r="Y62" s="54">
        <v>45453</v>
      </c>
      <c r="Z62" s="54">
        <v>45474</v>
      </c>
      <c r="AA62" s="54">
        <v>45511</v>
      </c>
      <c r="AB62" s="54">
        <v>45523</v>
      </c>
      <c r="AC62" s="54">
        <v>45579</v>
      </c>
      <c r="AD62" s="54">
        <v>45600</v>
      </c>
      <c r="AE62" s="54">
        <v>45607</v>
      </c>
      <c r="AF62" s="54">
        <v>45651</v>
      </c>
    </row>
    <row r="63" spans="1:32" ht="30">
      <c r="A63" s="5" t="s">
        <v>9</v>
      </c>
      <c r="B63" s="5" t="s">
        <v>226</v>
      </c>
      <c r="C63" s="5" t="s">
        <v>227</v>
      </c>
      <c r="D63" s="6" t="s">
        <v>196</v>
      </c>
      <c r="E63" s="6" t="s">
        <v>46</v>
      </c>
      <c r="F63" s="5" t="s">
        <v>10</v>
      </c>
      <c r="G63" s="7">
        <v>45338</v>
      </c>
      <c r="H63" s="5" t="s">
        <v>59</v>
      </c>
      <c r="Q63" s="54">
        <v>45292</v>
      </c>
      <c r="R63" s="54">
        <v>45299</v>
      </c>
      <c r="S63" s="54">
        <v>45376</v>
      </c>
      <c r="T63" s="54">
        <v>45379</v>
      </c>
      <c r="U63" s="55">
        <v>45380</v>
      </c>
      <c r="V63" s="54">
        <v>45413</v>
      </c>
      <c r="W63" s="54">
        <v>45425</v>
      </c>
      <c r="X63" s="54">
        <v>45446</v>
      </c>
      <c r="Y63" s="54">
        <v>45453</v>
      </c>
      <c r="Z63" s="54">
        <v>45474</v>
      </c>
      <c r="AA63" s="54">
        <v>45511</v>
      </c>
      <c r="AB63" s="54">
        <v>45523</v>
      </c>
      <c r="AC63" s="54">
        <v>45579</v>
      </c>
      <c r="AD63" s="54">
        <v>45600</v>
      </c>
      <c r="AE63" s="54">
        <v>45607</v>
      </c>
      <c r="AF63" s="54">
        <v>45651</v>
      </c>
    </row>
    <row r="64" spans="1:32" ht="30">
      <c r="A64" s="5" t="s">
        <v>9</v>
      </c>
      <c r="B64" s="5" t="s">
        <v>228</v>
      </c>
      <c r="C64" s="5" t="s">
        <v>229</v>
      </c>
      <c r="D64" s="6" t="s">
        <v>196</v>
      </c>
      <c r="E64" s="6" t="s">
        <v>46</v>
      </c>
      <c r="F64" s="5" t="s">
        <v>10</v>
      </c>
      <c r="G64" s="7">
        <v>45338</v>
      </c>
      <c r="H64" s="5" t="s">
        <v>59</v>
      </c>
      <c r="Q64" s="54">
        <v>45292</v>
      </c>
      <c r="R64" s="54">
        <v>45299</v>
      </c>
      <c r="S64" s="54">
        <v>45376</v>
      </c>
      <c r="T64" s="54">
        <v>45379</v>
      </c>
      <c r="U64" s="55">
        <v>45380</v>
      </c>
      <c r="V64" s="54">
        <v>45413</v>
      </c>
      <c r="W64" s="54">
        <v>45425</v>
      </c>
      <c r="X64" s="54">
        <v>45446</v>
      </c>
      <c r="Y64" s="54">
        <v>45453</v>
      </c>
      <c r="Z64" s="54">
        <v>45474</v>
      </c>
      <c r="AA64" s="54">
        <v>45511</v>
      </c>
      <c r="AB64" s="54">
        <v>45523</v>
      </c>
      <c r="AC64" s="54">
        <v>45579</v>
      </c>
      <c r="AD64" s="54">
        <v>45600</v>
      </c>
      <c r="AE64" s="54">
        <v>45607</v>
      </c>
      <c r="AF64" s="54">
        <v>45651</v>
      </c>
    </row>
    <row r="65" spans="1:32" ht="30">
      <c r="A65" s="5" t="s">
        <v>9</v>
      </c>
      <c r="B65" s="5" t="s">
        <v>230</v>
      </c>
      <c r="C65" s="5" t="s">
        <v>231</v>
      </c>
      <c r="D65" s="6" t="s">
        <v>196</v>
      </c>
      <c r="E65" s="6" t="s">
        <v>46</v>
      </c>
      <c r="F65" s="5" t="s">
        <v>10</v>
      </c>
      <c r="G65" s="7">
        <v>45338</v>
      </c>
      <c r="H65" s="5" t="s">
        <v>59</v>
      </c>
      <c r="Q65" s="54">
        <v>45292</v>
      </c>
      <c r="R65" s="54">
        <v>45299</v>
      </c>
      <c r="S65" s="54">
        <v>45376</v>
      </c>
      <c r="T65" s="54">
        <v>45379</v>
      </c>
      <c r="U65" s="55">
        <v>45380</v>
      </c>
      <c r="V65" s="54">
        <v>45413</v>
      </c>
      <c r="W65" s="54">
        <v>45425</v>
      </c>
      <c r="X65" s="54">
        <v>45446</v>
      </c>
      <c r="Y65" s="54">
        <v>45453</v>
      </c>
      <c r="Z65" s="54">
        <v>45474</v>
      </c>
      <c r="AA65" s="54">
        <v>45511</v>
      </c>
      <c r="AB65" s="54">
        <v>45523</v>
      </c>
      <c r="AC65" s="54">
        <v>45579</v>
      </c>
      <c r="AD65" s="54">
        <v>45600</v>
      </c>
      <c r="AE65" s="54">
        <v>45607</v>
      </c>
      <c r="AF65" s="54">
        <v>45651</v>
      </c>
    </row>
    <row r="66" spans="1:32" ht="30">
      <c r="A66" s="5" t="s">
        <v>9</v>
      </c>
      <c r="B66" s="5" t="s">
        <v>232</v>
      </c>
      <c r="C66" s="5" t="s">
        <v>233</v>
      </c>
      <c r="D66" s="6" t="s">
        <v>196</v>
      </c>
      <c r="E66" s="6" t="s">
        <v>234</v>
      </c>
      <c r="F66" s="5" t="s">
        <v>10</v>
      </c>
      <c r="G66" s="7">
        <v>45338</v>
      </c>
      <c r="H66" s="5" t="s">
        <v>59</v>
      </c>
      <c r="Q66" s="54">
        <v>45292</v>
      </c>
      <c r="R66" s="54">
        <v>45299</v>
      </c>
      <c r="S66" s="54">
        <v>45376</v>
      </c>
      <c r="T66" s="54">
        <v>45379</v>
      </c>
      <c r="U66" s="55">
        <v>45380</v>
      </c>
      <c r="V66" s="54">
        <v>45413</v>
      </c>
      <c r="W66" s="54">
        <v>45425</v>
      </c>
      <c r="X66" s="54">
        <v>45446</v>
      </c>
      <c r="Y66" s="54">
        <v>45453</v>
      </c>
      <c r="Z66" s="54">
        <v>45474</v>
      </c>
      <c r="AA66" s="54">
        <v>45511</v>
      </c>
      <c r="AB66" s="54">
        <v>45523</v>
      </c>
      <c r="AC66" s="54">
        <v>45579</v>
      </c>
      <c r="AD66" s="54">
        <v>45600</v>
      </c>
      <c r="AE66" s="54">
        <v>45607</v>
      </c>
      <c r="AF66" s="54">
        <v>45651</v>
      </c>
    </row>
    <row r="67" spans="1:32" ht="30">
      <c r="A67" s="5" t="s">
        <v>9</v>
      </c>
      <c r="B67" s="5" t="s">
        <v>235</v>
      </c>
      <c r="C67" s="5" t="s">
        <v>236</v>
      </c>
      <c r="D67" s="6" t="s">
        <v>196</v>
      </c>
      <c r="E67" s="6" t="s">
        <v>46</v>
      </c>
      <c r="F67" s="5" t="s">
        <v>10</v>
      </c>
      <c r="G67" s="7">
        <v>45338</v>
      </c>
      <c r="H67" s="5" t="s">
        <v>59</v>
      </c>
      <c r="Q67" s="54">
        <v>45292</v>
      </c>
      <c r="R67" s="54">
        <v>45299</v>
      </c>
      <c r="S67" s="54">
        <v>45376</v>
      </c>
      <c r="T67" s="54">
        <v>45379</v>
      </c>
      <c r="U67" s="55">
        <v>45380</v>
      </c>
      <c r="V67" s="54">
        <v>45413</v>
      </c>
      <c r="W67" s="54">
        <v>45425</v>
      </c>
      <c r="X67" s="54">
        <v>45446</v>
      </c>
      <c r="Y67" s="54">
        <v>45453</v>
      </c>
      <c r="Z67" s="54">
        <v>45474</v>
      </c>
      <c r="AA67" s="54">
        <v>45511</v>
      </c>
      <c r="AB67" s="54">
        <v>45523</v>
      </c>
      <c r="AC67" s="54">
        <v>45579</v>
      </c>
      <c r="AD67" s="54">
        <v>45600</v>
      </c>
      <c r="AE67" s="54">
        <v>45607</v>
      </c>
      <c r="AF67" s="54">
        <v>45651</v>
      </c>
    </row>
    <row r="68" spans="1:32" ht="30">
      <c r="A68" s="5" t="s">
        <v>9</v>
      </c>
      <c r="B68" s="5" t="s">
        <v>237</v>
      </c>
      <c r="C68" s="5" t="s">
        <v>238</v>
      </c>
      <c r="D68" s="6" t="s">
        <v>196</v>
      </c>
      <c r="E68" s="6" t="s">
        <v>46</v>
      </c>
      <c r="F68" s="5" t="s">
        <v>10</v>
      </c>
      <c r="G68" s="7">
        <v>45338</v>
      </c>
      <c r="H68" s="5" t="s">
        <v>59</v>
      </c>
      <c r="Q68" s="54">
        <v>45292</v>
      </c>
      <c r="R68" s="54">
        <v>45299</v>
      </c>
      <c r="S68" s="54">
        <v>45376</v>
      </c>
      <c r="T68" s="54">
        <v>45379</v>
      </c>
      <c r="U68" s="55">
        <v>45380</v>
      </c>
      <c r="V68" s="54">
        <v>45413</v>
      </c>
      <c r="W68" s="54">
        <v>45425</v>
      </c>
      <c r="X68" s="54">
        <v>45446</v>
      </c>
      <c r="Y68" s="54">
        <v>45453</v>
      </c>
      <c r="Z68" s="54">
        <v>45474</v>
      </c>
      <c r="AA68" s="54">
        <v>45511</v>
      </c>
      <c r="AB68" s="54">
        <v>45523</v>
      </c>
      <c r="AC68" s="54">
        <v>45579</v>
      </c>
      <c r="AD68" s="54">
        <v>45600</v>
      </c>
      <c r="AE68" s="54">
        <v>45607</v>
      </c>
      <c r="AF68" s="54">
        <v>45651</v>
      </c>
    </row>
    <row r="69" spans="1:32" ht="30">
      <c r="A69" s="5" t="s">
        <v>9</v>
      </c>
      <c r="B69" s="5" t="s">
        <v>239</v>
      </c>
      <c r="C69" s="5" t="s">
        <v>240</v>
      </c>
      <c r="D69" s="6" t="s">
        <v>196</v>
      </c>
      <c r="E69" s="6" t="s">
        <v>46</v>
      </c>
      <c r="F69" s="5" t="s">
        <v>10</v>
      </c>
      <c r="G69" s="7">
        <v>45338</v>
      </c>
      <c r="H69" s="5" t="s">
        <v>59</v>
      </c>
      <c r="Q69" s="54">
        <v>45292</v>
      </c>
      <c r="R69" s="54">
        <v>45299</v>
      </c>
      <c r="S69" s="54">
        <v>45376</v>
      </c>
      <c r="T69" s="54">
        <v>45379</v>
      </c>
      <c r="U69" s="55">
        <v>45380</v>
      </c>
      <c r="V69" s="54">
        <v>45413</v>
      </c>
      <c r="W69" s="54">
        <v>45425</v>
      </c>
      <c r="X69" s="54">
        <v>45446</v>
      </c>
      <c r="Y69" s="54">
        <v>45453</v>
      </c>
      <c r="Z69" s="54">
        <v>45474</v>
      </c>
      <c r="AA69" s="54">
        <v>45511</v>
      </c>
      <c r="AB69" s="54">
        <v>45523</v>
      </c>
      <c r="AC69" s="54">
        <v>45579</v>
      </c>
      <c r="AD69" s="54">
        <v>45600</v>
      </c>
      <c r="AE69" s="54">
        <v>45607</v>
      </c>
      <c r="AF69" s="54">
        <v>45651</v>
      </c>
    </row>
    <row r="70" spans="1:32" ht="30">
      <c r="A70" s="5" t="s">
        <v>9</v>
      </c>
      <c r="B70" s="5" t="s">
        <v>241</v>
      </c>
      <c r="C70" s="5" t="s">
        <v>242</v>
      </c>
      <c r="D70" s="6" t="s">
        <v>196</v>
      </c>
      <c r="E70" s="6" t="s">
        <v>46</v>
      </c>
      <c r="F70" s="5" t="s">
        <v>10</v>
      </c>
      <c r="G70" s="7">
        <v>45338</v>
      </c>
      <c r="H70" s="5" t="s">
        <v>59</v>
      </c>
      <c r="Q70" s="54">
        <v>45292</v>
      </c>
      <c r="R70" s="54">
        <v>45299</v>
      </c>
      <c r="S70" s="54">
        <v>45376</v>
      </c>
      <c r="T70" s="54">
        <v>45379</v>
      </c>
      <c r="U70" s="55">
        <v>45380</v>
      </c>
      <c r="V70" s="54">
        <v>45413</v>
      </c>
      <c r="W70" s="54">
        <v>45425</v>
      </c>
      <c r="X70" s="54">
        <v>45446</v>
      </c>
      <c r="Y70" s="54">
        <v>45453</v>
      </c>
      <c r="Z70" s="54">
        <v>45474</v>
      </c>
      <c r="AA70" s="54">
        <v>45511</v>
      </c>
      <c r="AB70" s="54">
        <v>45523</v>
      </c>
      <c r="AC70" s="54">
        <v>45579</v>
      </c>
      <c r="AD70" s="54">
        <v>45600</v>
      </c>
      <c r="AE70" s="54">
        <v>45607</v>
      </c>
      <c r="AF70" s="54">
        <v>45651</v>
      </c>
    </row>
    <row r="71" spans="1:32" ht="30">
      <c r="A71" s="5" t="s">
        <v>9</v>
      </c>
      <c r="B71" s="5" t="s">
        <v>243</v>
      </c>
      <c r="C71" s="5" t="s">
        <v>244</v>
      </c>
      <c r="D71" s="6" t="s">
        <v>196</v>
      </c>
      <c r="E71" s="6" t="s">
        <v>46</v>
      </c>
      <c r="F71" s="5" t="s">
        <v>10</v>
      </c>
      <c r="G71" s="7">
        <v>45338</v>
      </c>
      <c r="H71" s="5" t="s">
        <v>59</v>
      </c>
      <c r="Q71" s="54">
        <v>45292</v>
      </c>
      <c r="R71" s="54">
        <v>45299</v>
      </c>
      <c r="S71" s="54">
        <v>45376</v>
      </c>
      <c r="T71" s="54">
        <v>45379</v>
      </c>
      <c r="U71" s="55">
        <v>45380</v>
      </c>
      <c r="V71" s="54">
        <v>45413</v>
      </c>
      <c r="W71" s="54">
        <v>45425</v>
      </c>
      <c r="X71" s="54">
        <v>45446</v>
      </c>
      <c r="Y71" s="54">
        <v>45453</v>
      </c>
      <c r="Z71" s="54">
        <v>45474</v>
      </c>
      <c r="AA71" s="54">
        <v>45511</v>
      </c>
      <c r="AB71" s="54">
        <v>45523</v>
      </c>
      <c r="AC71" s="54">
        <v>45579</v>
      </c>
      <c r="AD71" s="54">
        <v>45600</v>
      </c>
      <c r="AE71" s="54">
        <v>45607</v>
      </c>
      <c r="AF71" s="54">
        <v>45651</v>
      </c>
    </row>
    <row r="72" spans="1:32" ht="30">
      <c r="A72" s="5" t="s">
        <v>9</v>
      </c>
      <c r="B72" s="5" t="s">
        <v>245</v>
      </c>
      <c r="C72" s="5" t="s">
        <v>246</v>
      </c>
      <c r="D72" s="6" t="s">
        <v>196</v>
      </c>
      <c r="E72" s="6" t="s">
        <v>46</v>
      </c>
      <c r="F72" s="5" t="s">
        <v>10</v>
      </c>
      <c r="G72" s="7">
        <v>45338</v>
      </c>
      <c r="H72" s="5" t="s">
        <v>59</v>
      </c>
      <c r="Q72" s="54">
        <v>45292</v>
      </c>
      <c r="R72" s="54">
        <v>45299</v>
      </c>
      <c r="S72" s="54">
        <v>45376</v>
      </c>
      <c r="T72" s="54">
        <v>45379</v>
      </c>
      <c r="U72" s="55">
        <v>45380</v>
      </c>
      <c r="V72" s="54">
        <v>45413</v>
      </c>
      <c r="W72" s="54">
        <v>45425</v>
      </c>
      <c r="X72" s="54">
        <v>45446</v>
      </c>
      <c r="Y72" s="54">
        <v>45453</v>
      </c>
      <c r="Z72" s="54">
        <v>45474</v>
      </c>
      <c r="AA72" s="54">
        <v>45511</v>
      </c>
      <c r="AB72" s="54">
        <v>45523</v>
      </c>
      <c r="AC72" s="54">
        <v>45579</v>
      </c>
      <c r="AD72" s="54">
        <v>45600</v>
      </c>
      <c r="AE72" s="54">
        <v>45607</v>
      </c>
      <c r="AF72" s="54">
        <v>45651</v>
      </c>
    </row>
    <row r="73" spans="1:32" ht="30">
      <c r="A73" s="5" t="s">
        <v>9</v>
      </c>
      <c r="B73" s="5" t="s">
        <v>247</v>
      </c>
      <c r="C73" s="5" t="s">
        <v>248</v>
      </c>
      <c r="D73" s="6" t="s">
        <v>196</v>
      </c>
      <c r="E73" s="6" t="s">
        <v>46</v>
      </c>
      <c r="F73" s="5" t="s">
        <v>10</v>
      </c>
      <c r="G73" s="7">
        <v>45338</v>
      </c>
      <c r="H73" s="5" t="s">
        <v>59</v>
      </c>
      <c r="Q73" s="54">
        <v>45292</v>
      </c>
      <c r="R73" s="54">
        <v>45299</v>
      </c>
      <c r="S73" s="54">
        <v>45376</v>
      </c>
      <c r="T73" s="54">
        <v>45379</v>
      </c>
      <c r="U73" s="55">
        <v>45380</v>
      </c>
      <c r="V73" s="54">
        <v>45413</v>
      </c>
      <c r="W73" s="54">
        <v>45425</v>
      </c>
      <c r="X73" s="54">
        <v>45446</v>
      </c>
      <c r="Y73" s="54">
        <v>45453</v>
      </c>
      <c r="Z73" s="54">
        <v>45474</v>
      </c>
      <c r="AA73" s="54">
        <v>45511</v>
      </c>
      <c r="AB73" s="54">
        <v>45523</v>
      </c>
      <c r="AC73" s="54">
        <v>45579</v>
      </c>
      <c r="AD73" s="54">
        <v>45600</v>
      </c>
      <c r="AE73" s="54">
        <v>45607</v>
      </c>
      <c r="AF73" s="54">
        <v>45651</v>
      </c>
    </row>
    <row r="74" spans="1:32" ht="30">
      <c r="A74" s="5" t="s">
        <v>9</v>
      </c>
      <c r="B74" s="5" t="s">
        <v>249</v>
      </c>
      <c r="C74" s="5" t="s">
        <v>250</v>
      </c>
      <c r="D74" s="6" t="s">
        <v>196</v>
      </c>
      <c r="E74" s="6" t="s">
        <v>46</v>
      </c>
      <c r="F74" s="5" t="s">
        <v>10</v>
      </c>
      <c r="G74" s="7">
        <v>45338</v>
      </c>
      <c r="H74" s="5" t="s">
        <v>59</v>
      </c>
      <c r="Q74" s="54">
        <v>45292</v>
      </c>
      <c r="R74" s="54">
        <v>45299</v>
      </c>
      <c r="S74" s="54">
        <v>45376</v>
      </c>
      <c r="T74" s="54">
        <v>45379</v>
      </c>
      <c r="U74" s="55">
        <v>45380</v>
      </c>
      <c r="V74" s="54">
        <v>45413</v>
      </c>
      <c r="W74" s="54">
        <v>45425</v>
      </c>
      <c r="X74" s="54">
        <v>45446</v>
      </c>
      <c r="Y74" s="54">
        <v>45453</v>
      </c>
      <c r="Z74" s="54">
        <v>45474</v>
      </c>
      <c r="AA74" s="54">
        <v>45511</v>
      </c>
      <c r="AB74" s="54">
        <v>45523</v>
      </c>
      <c r="AC74" s="54">
        <v>45579</v>
      </c>
      <c r="AD74" s="54">
        <v>45600</v>
      </c>
      <c r="AE74" s="54">
        <v>45607</v>
      </c>
      <c r="AF74" s="54">
        <v>45651</v>
      </c>
    </row>
    <row r="75" spans="1:32" ht="30">
      <c r="A75" s="5" t="s">
        <v>9</v>
      </c>
      <c r="B75" s="5" t="s">
        <v>251</v>
      </c>
      <c r="C75" s="5" t="s">
        <v>252</v>
      </c>
      <c r="D75" s="6" t="s">
        <v>196</v>
      </c>
      <c r="E75" s="6" t="s">
        <v>46</v>
      </c>
      <c r="F75" s="5" t="s">
        <v>16</v>
      </c>
      <c r="G75" s="7">
        <v>45338</v>
      </c>
      <c r="H75" s="5" t="s">
        <v>59</v>
      </c>
      <c r="Q75" s="54">
        <v>45292</v>
      </c>
      <c r="R75" s="54">
        <v>45299</v>
      </c>
      <c r="S75" s="54">
        <v>45376</v>
      </c>
      <c r="T75" s="54">
        <v>45379</v>
      </c>
      <c r="U75" s="55">
        <v>45380</v>
      </c>
      <c r="V75" s="54">
        <v>45413</v>
      </c>
      <c r="W75" s="54">
        <v>45425</v>
      </c>
      <c r="X75" s="54">
        <v>45446</v>
      </c>
      <c r="Y75" s="54">
        <v>45453</v>
      </c>
      <c r="Z75" s="54">
        <v>45474</v>
      </c>
      <c r="AA75" s="54">
        <v>45511</v>
      </c>
      <c r="AB75" s="54">
        <v>45523</v>
      </c>
      <c r="AC75" s="54">
        <v>45579</v>
      </c>
      <c r="AD75" s="54">
        <v>45600</v>
      </c>
      <c r="AE75" s="54">
        <v>45607</v>
      </c>
      <c r="AF75" s="54">
        <v>45651</v>
      </c>
    </row>
    <row r="76" spans="1:32" ht="30">
      <c r="A76" s="5" t="s">
        <v>9</v>
      </c>
      <c r="B76" s="5" t="s">
        <v>253</v>
      </c>
      <c r="C76" s="5" t="s">
        <v>254</v>
      </c>
      <c r="D76" s="6" t="s">
        <v>196</v>
      </c>
      <c r="E76" s="6" t="s">
        <v>46</v>
      </c>
      <c r="F76" s="5" t="s">
        <v>16</v>
      </c>
      <c r="G76" s="7">
        <v>45338</v>
      </c>
      <c r="H76" s="5" t="s">
        <v>59</v>
      </c>
      <c r="Q76" s="54">
        <v>45292</v>
      </c>
      <c r="R76" s="54">
        <v>45299</v>
      </c>
      <c r="S76" s="54">
        <v>45376</v>
      </c>
      <c r="T76" s="54">
        <v>45379</v>
      </c>
      <c r="U76" s="55">
        <v>45380</v>
      </c>
      <c r="V76" s="54">
        <v>45413</v>
      </c>
      <c r="W76" s="54">
        <v>45425</v>
      </c>
      <c r="X76" s="54">
        <v>45446</v>
      </c>
      <c r="Y76" s="54">
        <v>45453</v>
      </c>
      <c r="Z76" s="54">
        <v>45474</v>
      </c>
      <c r="AA76" s="54">
        <v>45511</v>
      </c>
      <c r="AB76" s="54">
        <v>45523</v>
      </c>
      <c r="AC76" s="54">
        <v>45579</v>
      </c>
      <c r="AD76" s="54">
        <v>45600</v>
      </c>
      <c r="AE76" s="54">
        <v>45607</v>
      </c>
      <c r="AF76" s="54">
        <v>45651</v>
      </c>
    </row>
    <row r="77" spans="1:32" ht="30">
      <c r="A77" s="5" t="s">
        <v>9</v>
      </c>
      <c r="B77" s="5" t="s">
        <v>255</v>
      </c>
      <c r="C77" s="5" t="s">
        <v>256</v>
      </c>
      <c r="D77" s="6" t="s">
        <v>257</v>
      </c>
      <c r="E77" s="6" t="s">
        <v>46</v>
      </c>
      <c r="F77" s="5" t="s">
        <v>10</v>
      </c>
      <c r="G77" s="7">
        <v>45337</v>
      </c>
      <c r="H77" s="5" t="s">
        <v>59</v>
      </c>
      <c r="Q77" s="54">
        <v>45292</v>
      </c>
      <c r="R77" s="54">
        <v>45299</v>
      </c>
      <c r="S77" s="54">
        <v>45376</v>
      </c>
      <c r="T77" s="54">
        <v>45379</v>
      </c>
      <c r="U77" s="55">
        <v>45380</v>
      </c>
      <c r="V77" s="54">
        <v>45413</v>
      </c>
      <c r="W77" s="54">
        <v>45425</v>
      </c>
      <c r="X77" s="54">
        <v>45446</v>
      </c>
      <c r="Y77" s="54">
        <v>45453</v>
      </c>
      <c r="Z77" s="54">
        <v>45474</v>
      </c>
      <c r="AA77" s="54">
        <v>45511</v>
      </c>
      <c r="AB77" s="54">
        <v>45523</v>
      </c>
      <c r="AC77" s="54">
        <v>45579</v>
      </c>
      <c r="AD77" s="54">
        <v>45600</v>
      </c>
      <c r="AE77" s="54">
        <v>45607</v>
      </c>
      <c r="AF77" s="54">
        <v>45651</v>
      </c>
    </row>
    <row r="78" spans="1:32" ht="30">
      <c r="A78" s="5" t="s">
        <v>9</v>
      </c>
      <c r="B78" s="5" t="s">
        <v>258</v>
      </c>
      <c r="C78" s="5" t="s">
        <v>259</v>
      </c>
      <c r="D78" s="6" t="s">
        <v>257</v>
      </c>
      <c r="E78" s="6" t="s">
        <v>46</v>
      </c>
      <c r="F78" s="5" t="s">
        <v>10</v>
      </c>
      <c r="G78" s="7">
        <v>45337</v>
      </c>
      <c r="H78" s="5" t="s">
        <v>59</v>
      </c>
      <c r="Q78" s="54">
        <v>45292</v>
      </c>
      <c r="R78" s="54">
        <v>45299</v>
      </c>
      <c r="S78" s="54">
        <v>45376</v>
      </c>
      <c r="T78" s="54">
        <v>45379</v>
      </c>
      <c r="U78" s="55">
        <v>45380</v>
      </c>
      <c r="V78" s="54">
        <v>45413</v>
      </c>
      <c r="W78" s="54">
        <v>45425</v>
      </c>
      <c r="X78" s="54">
        <v>45446</v>
      </c>
      <c r="Y78" s="54">
        <v>45453</v>
      </c>
      <c r="Z78" s="54">
        <v>45474</v>
      </c>
      <c r="AA78" s="54">
        <v>45511</v>
      </c>
      <c r="AB78" s="54">
        <v>45523</v>
      </c>
      <c r="AC78" s="54">
        <v>45579</v>
      </c>
      <c r="AD78" s="54">
        <v>45600</v>
      </c>
      <c r="AE78" s="54">
        <v>45607</v>
      </c>
      <c r="AF78" s="54">
        <v>45651</v>
      </c>
    </row>
    <row r="79" spans="1:32" ht="30">
      <c r="A79" s="5" t="s">
        <v>9</v>
      </c>
      <c r="B79" s="5" t="s">
        <v>260</v>
      </c>
      <c r="C79" s="5" t="s">
        <v>261</v>
      </c>
      <c r="D79" s="6" t="s">
        <v>257</v>
      </c>
      <c r="E79" s="6" t="s">
        <v>46</v>
      </c>
      <c r="F79" s="5" t="s">
        <v>10</v>
      </c>
      <c r="G79" s="7">
        <v>45337</v>
      </c>
      <c r="H79" s="5" t="s">
        <v>59</v>
      </c>
      <c r="Q79" s="54">
        <v>45292</v>
      </c>
      <c r="R79" s="54">
        <v>45299</v>
      </c>
      <c r="S79" s="54">
        <v>45376</v>
      </c>
      <c r="T79" s="54">
        <v>45379</v>
      </c>
      <c r="U79" s="55">
        <v>45380</v>
      </c>
      <c r="V79" s="54">
        <v>45413</v>
      </c>
      <c r="W79" s="54">
        <v>45425</v>
      </c>
      <c r="X79" s="54">
        <v>45446</v>
      </c>
      <c r="Y79" s="54">
        <v>45453</v>
      </c>
      <c r="Z79" s="54">
        <v>45474</v>
      </c>
      <c r="AA79" s="54">
        <v>45511</v>
      </c>
      <c r="AB79" s="54">
        <v>45523</v>
      </c>
      <c r="AC79" s="54">
        <v>45579</v>
      </c>
      <c r="AD79" s="54">
        <v>45600</v>
      </c>
      <c r="AE79" s="54">
        <v>45607</v>
      </c>
      <c r="AF79" s="54">
        <v>45651</v>
      </c>
    </row>
    <row r="80" spans="1:32" ht="30">
      <c r="A80" s="5" t="s">
        <v>9</v>
      </c>
      <c r="B80" s="5" t="s">
        <v>262</v>
      </c>
      <c r="C80" s="5" t="s">
        <v>263</v>
      </c>
      <c r="D80" s="6" t="s">
        <v>257</v>
      </c>
      <c r="E80" s="6" t="s">
        <v>46</v>
      </c>
      <c r="F80" s="5" t="s">
        <v>10</v>
      </c>
      <c r="G80" s="7">
        <v>45337</v>
      </c>
      <c r="H80" s="5" t="s">
        <v>59</v>
      </c>
      <c r="Q80" s="54">
        <v>45292</v>
      </c>
      <c r="R80" s="54">
        <v>45299</v>
      </c>
      <c r="S80" s="54">
        <v>45376</v>
      </c>
      <c r="T80" s="54">
        <v>45379</v>
      </c>
      <c r="U80" s="55">
        <v>45380</v>
      </c>
      <c r="V80" s="54">
        <v>45413</v>
      </c>
      <c r="W80" s="54">
        <v>45425</v>
      </c>
      <c r="X80" s="54">
        <v>45446</v>
      </c>
      <c r="Y80" s="54">
        <v>45453</v>
      </c>
      <c r="Z80" s="54">
        <v>45474</v>
      </c>
      <c r="AA80" s="54">
        <v>45511</v>
      </c>
      <c r="AB80" s="54">
        <v>45523</v>
      </c>
      <c r="AC80" s="54">
        <v>45579</v>
      </c>
      <c r="AD80" s="54">
        <v>45600</v>
      </c>
      <c r="AE80" s="54">
        <v>45607</v>
      </c>
      <c r="AF80" s="54">
        <v>45651</v>
      </c>
    </row>
    <row r="81" spans="1:32" ht="30">
      <c r="A81" s="5" t="s">
        <v>9</v>
      </c>
      <c r="B81" s="5" t="s">
        <v>264</v>
      </c>
      <c r="C81" s="5" t="s">
        <v>265</v>
      </c>
      <c r="D81" s="6" t="s">
        <v>257</v>
      </c>
      <c r="E81" s="6" t="s">
        <v>46</v>
      </c>
      <c r="F81" s="5" t="s">
        <v>10</v>
      </c>
      <c r="G81" s="7">
        <v>45337</v>
      </c>
      <c r="H81" s="5" t="s">
        <v>59</v>
      </c>
      <c r="Q81" s="54">
        <v>45292</v>
      </c>
      <c r="R81" s="54">
        <v>45299</v>
      </c>
      <c r="S81" s="54">
        <v>45376</v>
      </c>
      <c r="T81" s="54">
        <v>45379</v>
      </c>
      <c r="U81" s="55">
        <v>45380</v>
      </c>
      <c r="V81" s="54">
        <v>45413</v>
      </c>
      <c r="W81" s="54">
        <v>45425</v>
      </c>
      <c r="X81" s="54">
        <v>45446</v>
      </c>
      <c r="Y81" s="54">
        <v>45453</v>
      </c>
      <c r="Z81" s="54">
        <v>45474</v>
      </c>
      <c r="AA81" s="54">
        <v>45511</v>
      </c>
      <c r="AB81" s="54">
        <v>45523</v>
      </c>
      <c r="AC81" s="54">
        <v>45579</v>
      </c>
      <c r="AD81" s="54">
        <v>45600</v>
      </c>
      <c r="AE81" s="54">
        <v>45607</v>
      </c>
      <c r="AF81" s="54">
        <v>45651</v>
      </c>
    </row>
    <row r="82" spans="1:32" ht="30">
      <c r="A82" s="5" t="s">
        <v>9</v>
      </c>
      <c r="B82" s="5" t="s">
        <v>266</v>
      </c>
      <c r="C82" s="5" t="s">
        <v>267</v>
      </c>
      <c r="D82" s="6" t="s">
        <v>257</v>
      </c>
      <c r="E82" s="6" t="s">
        <v>46</v>
      </c>
      <c r="F82" s="5" t="s">
        <v>10</v>
      </c>
      <c r="G82" s="7">
        <v>45337</v>
      </c>
      <c r="H82" s="5" t="s">
        <v>59</v>
      </c>
      <c r="Q82" s="54">
        <v>45292</v>
      </c>
      <c r="R82" s="54">
        <v>45299</v>
      </c>
      <c r="S82" s="54">
        <v>45376</v>
      </c>
      <c r="T82" s="54">
        <v>45379</v>
      </c>
      <c r="U82" s="55">
        <v>45380</v>
      </c>
      <c r="V82" s="54">
        <v>45413</v>
      </c>
      <c r="W82" s="54">
        <v>45425</v>
      </c>
      <c r="X82" s="54">
        <v>45446</v>
      </c>
      <c r="Y82" s="54">
        <v>45453</v>
      </c>
      <c r="Z82" s="54">
        <v>45474</v>
      </c>
      <c r="AA82" s="54">
        <v>45511</v>
      </c>
      <c r="AB82" s="54">
        <v>45523</v>
      </c>
      <c r="AC82" s="54">
        <v>45579</v>
      </c>
      <c r="AD82" s="54">
        <v>45600</v>
      </c>
      <c r="AE82" s="54">
        <v>45607</v>
      </c>
      <c r="AF82" s="54">
        <v>45651</v>
      </c>
    </row>
    <row r="83" spans="1:32" ht="30">
      <c r="A83" s="5" t="s">
        <v>9</v>
      </c>
      <c r="B83" s="5" t="s">
        <v>268</v>
      </c>
      <c r="C83" s="5" t="s">
        <v>269</v>
      </c>
      <c r="D83" s="6" t="s">
        <v>257</v>
      </c>
      <c r="E83" s="6" t="s">
        <v>46</v>
      </c>
      <c r="F83" s="5" t="s">
        <v>10</v>
      </c>
      <c r="G83" s="7">
        <v>45337</v>
      </c>
      <c r="H83" s="5" t="s">
        <v>59</v>
      </c>
      <c r="Q83" s="54">
        <v>45292</v>
      </c>
      <c r="R83" s="54">
        <v>45299</v>
      </c>
      <c r="S83" s="54">
        <v>45376</v>
      </c>
      <c r="T83" s="54">
        <v>45379</v>
      </c>
      <c r="U83" s="55">
        <v>45380</v>
      </c>
      <c r="V83" s="54">
        <v>45413</v>
      </c>
      <c r="W83" s="54">
        <v>45425</v>
      </c>
      <c r="X83" s="54">
        <v>45446</v>
      </c>
      <c r="Y83" s="54">
        <v>45453</v>
      </c>
      <c r="Z83" s="54">
        <v>45474</v>
      </c>
      <c r="AA83" s="54">
        <v>45511</v>
      </c>
      <c r="AB83" s="54">
        <v>45523</v>
      </c>
      <c r="AC83" s="54">
        <v>45579</v>
      </c>
      <c r="AD83" s="54">
        <v>45600</v>
      </c>
      <c r="AE83" s="54">
        <v>45607</v>
      </c>
      <c r="AF83" s="54">
        <v>45651</v>
      </c>
    </row>
    <row r="84" spans="1:32" ht="30">
      <c r="A84" s="5" t="s">
        <v>9</v>
      </c>
      <c r="B84" s="5" t="s">
        <v>270</v>
      </c>
      <c r="C84" s="5" t="s">
        <v>271</v>
      </c>
      <c r="D84" s="6" t="s">
        <v>257</v>
      </c>
      <c r="E84" s="6" t="s">
        <v>272</v>
      </c>
      <c r="F84" s="5" t="s">
        <v>10</v>
      </c>
      <c r="G84" s="7">
        <v>45337</v>
      </c>
      <c r="H84" s="5" t="s">
        <v>59</v>
      </c>
      <c r="Q84" s="54">
        <v>45292</v>
      </c>
      <c r="R84" s="54">
        <v>45299</v>
      </c>
      <c r="S84" s="54">
        <v>45376</v>
      </c>
      <c r="T84" s="54">
        <v>45379</v>
      </c>
      <c r="U84" s="55">
        <v>45380</v>
      </c>
      <c r="V84" s="54">
        <v>45413</v>
      </c>
      <c r="W84" s="54">
        <v>45425</v>
      </c>
      <c r="X84" s="54">
        <v>45446</v>
      </c>
      <c r="Y84" s="54">
        <v>45453</v>
      </c>
      <c r="Z84" s="54">
        <v>45474</v>
      </c>
      <c r="AA84" s="54">
        <v>45511</v>
      </c>
      <c r="AB84" s="54">
        <v>45523</v>
      </c>
      <c r="AC84" s="54">
        <v>45579</v>
      </c>
      <c r="AD84" s="54">
        <v>45600</v>
      </c>
      <c r="AE84" s="54">
        <v>45607</v>
      </c>
      <c r="AF84" s="54">
        <v>45651</v>
      </c>
    </row>
    <row r="85" spans="1:32" ht="30">
      <c r="A85" s="5" t="s">
        <v>9</v>
      </c>
      <c r="B85" s="5" t="s">
        <v>273</v>
      </c>
      <c r="C85" s="5" t="s">
        <v>274</v>
      </c>
      <c r="D85" s="6" t="s">
        <v>257</v>
      </c>
      <c r="E85" s="6" t="s">
        <v>46</v>
      </c>
      <c r="F85" s="5" t="s">
        <v>10</v>
      </c>
      <c r="G85" s="7">
        <v>45337</v>
      </c>
      <c r="H85" s="5" t="s">
        <v>59</v>
      </c>
      <c r="Q85" s="54">
        <v>45292</v>
      </c>
      <c r="R85" s="54">
        <v>45299</v>
      </c>
      <c r="S85" s="54">
        <v>45376</v>
      </c>
      <c r="T85" s="54">
        <v>45379</v>
      </c>
      <c r="U85" s="55">
        <v>45380</v>
      </c>
      <c r="V85" s="54">
        <v>45413</v>
      </c>
      <c r="W85" s="54">
        <v>45425</v>
      </c>
      <c r="X85" s="54">
        <v>45446</v>
      </c>
      <c r="Y85" s="54">
        <v>45453</v>
      </c>
      <c r="Z85" s="54">
        <v>45474</v>
      </c>
      <c r="AA85" s="54">
        <v>45511</v>
      </c>
      <c r="AB85" s="54">
        <v>45523</v>
      </c>
      <c r="AC85" s="54">
        <v>45579</v>
      </c>
      <c r="AD85" s="54">
        <v>45600</v>
      </c>
      <c r="AE85" s="54">
        <v>45607</v>
      </c>
      <c r="AF85" s="54">
        <v>45651</v>
      </c>
    </row>
    <row r="86" spans="1:32" ht="30">
      <c r="A86" s="5" t="s">
        <v>9</v>
      </c>
      <c r="B86" s="5" t="s">
        <v>275</v>
      </c>
      <c r="C86" s="5" t="s">
        <v>276</v>
      </c>
      <c r="D86" s="6" t="s">
        <v>257</v>
      </c>
      <c r="E86" s="6" t="s">
        <v>46</v>
      </c>
      <c r="F86" s="5" t="s">
        <v>10</v>
      </c>
      <c r="G86" s="7">
        <v>45337</v>
      </c>
      <c r="H86" s="5" t="s">
        <v>59</v>
      </c>
      <c r="Q86" s="54">
        <v>45292</v>
      </c>
      <c r="R86" s="54">
        <v>45299</v>
      </c>
      <c r="S86" s="54">
        <v>45376</v>
      </c>
      <c r="T86" s="54">
        <v>45379</v>
      </c>
      <c r="U86" s="55">
        <v>45380</v>
      </c>
      <c r="V86" s="54">
        <v>45413</v>
      </c>
      <c r="W86" s="54">
        <v>45425</v>
      </c>
      <c r="X86" s="54">
        <v>45446</v>
      </c>
      <c r="Y86" s="54">
        <v>45453</v>
      </c>
      <c r="Z86" s="54">
        <v>45474</v>
      </c>
      <c r="AA86" s="54">
        <v>45511</v>
      </c>
      <c r="AB86" s="54">
        <v>45523</v>
      </c>
      <c r="AC86" s="54">
        <v>45579</v>
      </c>
      <c r="AD86" s="54">
        <v>45600</v>
      </c>
      <c r="AE86" s="54">
        <v>45607</v>
      </c>
      <c r="AF86" s="54">
        <v>45651</v>
      </c>
    </row>
    <row r="87" spans="1:32" ht="30">
      <c r="A87" s="5" t="s">
        <v>9</v>
      </c>
      <c r="B87" s="5" t="s">
        <v>277</v>
      </c>
      <c r="C87" s="5" t="s">
        <v>278</v>
      </c>
      <c r="D87" s="6" t="s">
        <v>257</v>
      </c>
      <c r="E87" s="6" t="s">
        <v>46</v>
      </c>
      <c r="F87" s="5" t="s">
        <v>10</v>
      </c>
      <c r="G87" s="7">
        <v>45337</v>
      </c>
      <c r="H87" s="5" t="s">
        <v>59</v>
      </c>
      <c r="Q87" s="54">
        <v>45292</v>
      </c>
      <c r="R87" s="54">
        <v>45299</v>
      </c>
      <c r="S87" s="54">
        <v>45376</v>
      </c>
      <c r="T87" s="54">
        <v>45379</v>
      </c>
      <c r="U87" s="55">
        <v>45380</v>
      </c>
      <c r="V87" s="54">
        <v>45413</v>
      </c>
      <c r="W87" s="54">
        <v>45425</v>
      </c>
      <c r="X87" s="54">
        <v>45446</v>
      </c>
      <c r="Y87" s="54">
        <v>45453</v>
      </c>
      <c r="Z87" s="54">
        <v>45474</v>
      </c>
      <c r="AA87" s="54">
        <v>45511</v>
      </c>
      <c r="AB87" s="54">
        <v>45523</v>
      </c>
      <c r="AC87" s="54">
        <v>45579</v>
      </c>
      <c r="AD87" s="54">
        <v>45600</v>
      </c>
      <c r="AE87" s="54">
        <v>45607</v>
      </c>
      <c r="AF87" s="54">
        <v>45651</v>
      </c>
    </row>
    <row r="88" spans="1:32" ht="30">
      <c r="A88" s="5" t="s">
        <v>9</v>
      </c>
      <c r="B88" s="5" t="s">
        <v>279</v>
      </c>
      <c r="C88" s="5" t="s">
        <v>280</v>
      </c>
      <c r="D88" s="6" t="s">
        <v>257</v>
      </c>
      <c r="E88" s="6" t="s">
        <v>46</v>
      </c>
      <c r="F88" s="5" t="s">
        <v>10</v>
      </c>
      <c r="G88" s="7">
        <v>45337</v>
      </c>
      <c r="H88" s="5" t="s">
        <v>59</v>
      </c>
      <c r="Q88" s="54">
        <v>45292</v>
      </c>
      <c r="R88" s="54">
        <v>45299</v>
      </c>
      <c r="S88" s="54">
        <v>45376</v>
      </c>
      <c r="T88" s="54">
        <v>45379</v>
      </c>
      <c r="U88" s="55">
        <v>45380</v>
      </c>
      <c r="V88" s="54">
        <v>45413</v>
      </c>
      <c r="W88" s="54">
        <v>45425</v>
      </c>
      <c r="X88" s="54">
        <v>45446</v>
      </c>
      <c r="Y88" s="54">
        <v>45453</v>
      </c>
      <c r="Z88" s="54">
        <v>45474</v>
      </c>
      <c r="AA88" s="54">
        <v>45511</v>
      </c>
      <c r="AB88" s="54">
        <v>45523</v>
      </c>
      <c r="AC88" s="54">
        <v>45579</v>
      </c>
      <c r="AD88" s="54">
        <v>45600</v>
      </c>
      <c r="AE88" s="54">
        <v>45607</v>
      </c>
      <c r="AF88" s="54">
        <v>45651</v>
      </c>
    </row>
    <row r="89" spans="1:32" ht="30">
      <c r="A89" s="5" t="s">
        <v>9</v>
      </c>
      <c r="B89" s="5" t="s">
        <v>281</v>
      </c>
      <c r="C89" s="5" t="s">
        <v>282</v>
      </c>
      <c r="D89" s="6" t="s">
        <v>257</v>
      </c>
      <c r="E89" s="6" t="s">
        <v>283</v>
      </c>
      <c r="F89" s="5" t="s">
        <v>10</v>
      </c>
      <c r="G89" s="7">
        <v>45337</v>
      </c>
      <c r="H89" s="5" t="s">
        <v>59</v>
      </c>
      <c r="Q89" s="54">
        <v>45292</v>
      </c>
      <c r="R89" s="54">
        <v>45299</v>
      </c>
      <c r="S89" s="54">
        <v>45376</v>
      </c>
      <c r="T89" s="54">
        <v>45379</v>
      </c>
      <c r="U89" s="55">
        <v>45380</v>
      </c>
      <c r="V89" s="54">
        <v>45413</v>
      </c>
      <c r="W89" s="54">
        <v>45425</v>
      </c>
      <c r="X89" s="54">
        <v>45446</v>
      </c>
      <c r="Y89" s="54">
        <v>45453</v>
      </c>
      <c r="Z89" s="54">
        <v>45474</v>
      </c>
      <c r="AA89" s="54">
        <v>45511</v>
      </c>
      <c r="AB89" s="54">
        <v>45523</v>
      </c>
      <c r="AC89" s="54">
        <v>45579</v>
      </c>
      <c r="AD89" s="54">
        <v>45600</v>
      </c>
      <c r="AE89" s="54">
        <v>45607</v>
      </c>
      <c r="AF89" s="54">
        <v>45651</v>
      </c>
    </row>
    <row r="90" spans="1:32" ht="30">
      <c r="A90" s="5" t="s">
        <v>9</v>
      </c>
      <c r="B90" s="5" t="s">
        <v>284</v>
      </c>
      <c r="C90" s="5" t="s">
        <v>285</v>
      </c>
      <c r="D90" s="6" t="s">
        <v>257</v>
      </c>
      <c r="E90" s="6" t="s">
        <v>46</v>
      </c>
      <c r="F90" s="5" t="s">
        <v>10</v>
      </c>
      <c r="G90" s="7">
        <v>45337</v>
      </c>
      <c r="H90" s="5" t="s">
        <v>59</v>
      </c>
      <c r="Q90" s="54">
        <v>45292</v>
      </c>
      <c r="R90" s="54">
        <v>45299</v>
      </c>
      <c r="S90" s="54">
        <v>45376</v>
      </c>
      <c r="T90" s="54">
        <v>45379</v>
      </c>
      <c r="U90" s="55">
        <v>45380</v>
      </c>
      <c r="V90" s="54">
        <v>45413</v>
      </c>
      <c r="W90" s="54">
        <v>45425</v>
      </c>
      <c r="X90" s="54">
        <v>45446</v>
      </c>
      <c r="Y90" s="54">
        <v>45453</v>
      </c>
      <c r="Z90" s="54">
        <v>45474</v>
      </c>
      <c r="AA90" s="54">
        <v>45511</v>
      </c>
      <c r="AB90" s="54">
        <v>45523</v>
      </c>
      <c r="AC90" s="54">
        <v>45579</v>
      </c>
      <c r="AD90" s="54">
        <v>45600</v>
      </c>
      <c r="AE90" s="54">
        <v>45607</v>
      </c>
      <c r="AF90" s="54">
        <v>45651</v>
      </c>
    </row>
    <row r="91" spans="1:32" ht="30">
      <c r="A91" s="5" t="s">
        <v>9</v>
      </c>
      <c r="B91" s="5" t="s">
        <v>286</v>
      </c>
      <c r="C91" s="5" t="s">
        <v>287</v>
      </c>
      <c r="D91" s="6" t="s">
        <v>257</v>
      </c>
      <c r="E91" s="6" t="s">
        <v>288</v>
      </c>
      <c r="F91" s="5" t="s">
        <v>10</v>
      </c>
      <c r="G91" s="7">
        <v>45337</v>
      </c>
      <c r="H91" s="5" t="s">
        <v>59</v>
      </c>
      <c r="Q91" s="54">
        <v>45292</v>
      </c>
      <c r="R91" s="54">
        <v>45299</v>
      </c>
      <c r="S91" s="54">
        <v>45376</v>
      </c>
      <c r="T91" s="54">
        <v>45379</v>
      </c>
      <c r="U91" s="55">
        <v>45380</v>
      </c>
      <c r="V91" s="54">
        <v>45413</v>
      </c>
      <c r="W91" s="54">
        <v>45425</v>
      </c>
      <c r="X91" s="54">
        <v>45446</v>
      </c>
      <c r="Y91" s="54">
        <v>45453</v>
      </c>
      <c r="Z91" s="54">
        <v>45474</v>
      </c>
      <c r="AA91" s="54">
        <v>45511</v>
      </c>
      <c r="AB91" s="54">
        <v>45523</v>
      </c>
      <c r="AC91" s="54">
        <v>45579</v>
      </c>
      <c r="AD91" s="54">
        <v>45600</v>
      </c>
      <c r="AE91" s="54">
        <v>45607</v>
      </c>
      <c r="AF91" s="54">
        <v>45651</v>
      </c>
    </row>
    <row r="92" spans="1:32" ht="30">
      <c r="A92" s="5" t="s">
        <v>9</v>
      </c>
      <c r="B92" s="5" t="s">
        <v>289</v>
      </c>
      <c r="C92" s="5" t="s">
        <v>290</v>
      </c>
      <c r="D92" s="6" t="s">
        <v>257</v>
      </c>
      <c r="E92" s="6" t="s">
        <v>283</v>
      </c>
      <c r="F92" s="5" t="s">
        <v>10</v>
      </c>
      <c r="G92" s="7">
        <v>45337</v>
      </c>
      <c r="H92" s="5" t="s">
        <v>59</v>
      </c>
      <c r="Q92" s="54">
        <v>45292</v>
      </c>
      <c r="R92" s="54">
        <v>45299</v>
      </c>
      <c r="S92" s="54">
        <v>45376</v>
      </c>
      <c r="T92" s="54">
        <v>45379</v>
      </c>
      <c r="U92" s="55">
        <v>45380</v>
      </c>
      <c r="V92" s="54">
        <v>45413</v>
      </c>
      <c r="W92" s="54">
        <v>45425</v>
      </c>
      <c r="X92" s="54">
        <v>45446</v>
      </c>
      <c r="Y92" s="54">
        <v>45453</v>
      </c>
      <c r="Z92" s="54">
        <v>45474</v>
      </c>
      <c r="AA92" s="54">
        <v>45511</v>
      </c>
      <c r="AB92" s="54">
        <v>45523</v>
      </c>
      <c r="AC92" s="54">
        <v>45579</v>
      </c>
      <c r="AD92" s="54">
        <v>45600</v>
      </c>
      <c r="AE92" s="54">
        <v>45607</v>
      </c>
      <c r="AF92" s="54">
        <v>45651</v>
      </c>
    </row>
    <row r="93" spans="1:32" ht="30">
      <c r="A93" s="5" t="s">
        <v>9</v>
      </c>
      <c r="B93" s="5" t="s">
        <v>291</v>
      </c>
      <c r="C93" s="5" t="s">
        <v>292</v>
      </c>
      <c r="D93" s="6" t="s">
        <v>257</v>
      </c>
      <c r="E93" s="6" t="s">
        <v>283</v>
      </c>
      <c r="F93" s="5" t="s">
        <v>10</v>
      </c>
      <c r="G93" s="7">
        <v>45337</v>
      </c>
      <c r="H93" s="5" t="s">
        <v>59</v>
      </c>
      <c r="Q93" s="54">
        <v>45292</v>
      </c>
      <c r="R93" s="54">
        <v>45299</v>
      </c>
      <c r="S93" s="54">
        <v>45376</v>
      </c>
      <c r="T93" s="54">
        <v>45379</v>
      </c>
      <c r="U93" s="55">
        <v>45380</v>
      </c>
      <c r="V93" s="54">
        <v>45413</v>
      </c>
      <c r="W93" s="54">
        <v>45425</v>
      </c>
      <c r="X93" s="54">
        <v>45446</v>
      </c>
      <c r="Y93" s="54">
        <v>45453</v>
      </c>
      <c r="Z93" s="54">
        <v>45474</v>
      </c>
      <c r="AA93" s="54">
        <v>45511</v>
      </c>
      <c r="AB93" s="54">
        <v>45523</v>
      </c>
      <c r="AC93" s="54">
        <v>45579</v>
      </c>
      <c r="AD93" s="54">
        <v>45600</v>
      </c>
      <c r="AE93" s="54">
        <v>45607</v>
      </c>
      <c r="AF93" s="54">
        <v>45651</v>
      </c>
    </row>
    <row r="94" spans="1:32" ht="30">
      <c r="A94" s="5" t="s">
        <v>9</v>
      </c>
      <c r="B94" s="5" t="s">
        <v>293</v>
      </c>
      <c r="C94" s="5" t="s">
        <v>294</v>
      </c>
      <c r="D94" s="6" t="s">
        <v>257</v>
      </c>
      <c r="E94" s="6" t="s">
        <v>295</v>
      </c>
      <c r="F94" s="5" t="s">
        <v>10</v>
      </c>
      <c r="G94" s="7">
        <v>45337</v>
      </c>
      <c r="H94" s="5" t="s">
        <v>59</v>
      </c>
      <c r="Q94" s="54">
        <v>45292</v>
      </c>
      <c r="R94" s="54">
        <v>45299</v>
      </c>
      <c r="S94" s="54">
        <v>45376</v>
      </c>
      <c r="T94" s="54">
        <v>45379</v>
      </c>
      <c r="U94" s="55">
        <v>45380</v>
      </c>
      <c r="V94" s="54">
        <v>45413</v>
      </c>
      <c r="W94" s="54">
        <v>45425</v>
      </c>
      <c r="X94" s="54">
        <v>45446</v>
      </c>
      <c r="Y94" s="54">
        <v>45453</v>
      </c>
      <c r="Z94" s="54">
        <v>45474</v>
      </c>
      <c r="AA94" s="54">
        <v>45511</v>
      </c>
      <c r="AB94" s="54">
        <v>45523</v>
      </c>
      <c r="AC94" s="54">
        <v>45579</v>
      </c>
      <c r="AD94" s="54">
        <v>45600</v>
      </c>
      <c r="AE94" s="54">
        <v>45607</v>
      </c>
      <c r="AF94" s="54">
        <v>45651</v>
      </c>
    </row>
    <row r="95" spans="1:32" ht="30">
      <c r="A95" s="5" t="s">
        <v>9</v>
      </c>
      <c r="B95" s="5" t="s">
        <v>296</v>
      </c>
      <c r="C95" s="5" t="s">
        <v>297</v>
      </c>
      <c r="D95" s="6" t="s">
        <v>298</v>
      </c>
      <c r="E95" s="6" t="s">
        <v>299</v>
      </c>
      <c r="F95" s="5" t="s">
        <v>10</v>
      </c>
      <c r="G95" s="7">
        <v>45337</v>
      </c>
      <c r="H95" s="5" t="s">
        <v>59</v>
      </c>
      <c r="Q95" s="54">
        <v>45292</v>
      </c>
      <c r="R95" s="54">
        <v>45299</v>
      </c>
      <c r="S95" s="54">
        <v>45376</v>
      </c>
      <c r="T95" s="54">
        <v>45379</v>
      </c>
      <c r="U95" s="55">
        <v>45380</v>
      </c>
      <c r="V95" s="54">
        <v>45413</v>
      </c>
      <c r="W95" s="54">
        <v>45425</v>
      </c>
      <c r="X95" s="54">
        <v>45446</v>
      </c>
      <c r="Y95" s="54">
        <v>45453</v>
      </c>
      <c r="Z95" s="54">
        <v>45474</v>
      </c>
      <c r="AA95" s="54">
        <v>45511</v>
      </c>
      <c r="AB95" s="54">
        <v>45523</v>
      </c>
      <c r="AC95" s="54">
        <v>45579</v>
      </c>
      <c r="AD95" s="54">
        <v>45600</v>
      </c>
      <c r="AE95" s="54">
        <v>45607</v>
      </c>
      <c r="AF95" s="54">
        <v>45651</v>
      </c>
    </row>
    <row r="96" spans="1:32" ht="30">
      <c r="A96" s="5" t="s">
        <v>9</v>
      </c>
      <c r="B96" s="5" t="s">
        <v>300</v>
      </c>
      <c r="C96" s="5" t="s">
        <v>297</v>
      </c>
      <c r="D96" s="6" t="s">
        <v>298</v>
      </c>
      <c r="E96" s="6" t="s">
        <v>299</v>
      </c>
      <c r="F96" s="5" t="s">
        <v>10</v>
      </c>
      <c r="G96" s="7">
        <v>45337</v>
      </c>
      <c r="H96" s="5" t="s">
        <v>11</v>
      </c>
      <c r="Q96" s="54">
        <v>45292</v>
      </c>
      <c r="R96" s="54">
        <v>45299</v>
      </c>
      <c r="S96" s="54">
        <v>45376</v>
      </c>
      <c r="T96" s="54">
        <v>45379</v>
      </c>
      <c r="U96" s="55">
        <v>45380</v>
      </c>
      <c r="V96" s="54">
        <v>45413</v>
      </c>
      <c r="W96" s="54">
        <v>45425</v>
      </c>
      <c r="X96" s="54">
        <v>45446</v>
      </c>
      <c r="Y96" s="54">
        <v>45453</v>
      </c>
      <c r="Z96" s="54">
        <v>45474</v>
      </c>
      <c r="AA96" s="54">
        <v>45511</v>
      </c>
      <c r="AB96" s="54">
        <v>45523</v>
      </c>
      <c r="AC96" s="54">
        <v>45579</v>
      </c>
      <c r="AD96" s="54">
        <v>45600</v>
      </c>
      <c r="AE96" s="54">
        <v>45607</v>
      </c>
      <c r="AF96" s="54">
        <v>45651</v>
      </c>
    </row>
    <row r="97" spans="1:32" ht="30">
      <c r="A97" s="5" t="s">
        <v>9</v>
      </c>
      <c r="B97" s="5" t="s">
        <v>301</v>
      </c>
      <c r="C97" s="5" t="s">
        <v>302</v>
      </c>
      <c r="D97" s="6" t="s">
        <v>303</v>
      </c>
      <c r="E97" s="6" t="s">
        <v>304</v>
      </c>
      <c r="F97" s="5" t="s">
        <v>10</v>
      </c>
      <c r="G97" s="7">
        <v>45337</v>
      </c>
      <c r="H97" s="5" t="s">
        <v>59</v>
      </c>
      <c r="Q97" s="54">
        <v>45292</v>
      </c>
      <c r="R97" s="54">
        <v>45299</v>
      </c>
      <c r="S97" s="54">
        <v>45376</v>
      </c>
      <c r="T97" s="54">
        <v>45379</v>
      </c>
      <c r="U97" s="55">
        <v>45380</v>
      </c>
      <c r="V97" s="54">
        <v>45413</v>
      </c>
      <c r="W97" s="54">
        <v>45425</v>
      </c>
      <c r="X97" s="54">
        <v>45446</v>
      </c>
      <c r="Y97" s="54">
        <v>45453</v>
      </c>
      <c r="Z97" s="54">
        <v>45474</v>
      </c>
      <c r="AA97" s="54">
        <v>45511</v>
      </c>
      <c r="AB97" s="54">
        <v>45523</v>
      </c>
      <c r="AC97" s="54">
        <v>45579</v>
      </c>
      <c r="AD97" s="54">
        <v>45600</v>
      </c>
      <c r="AE97" s="54">
        <v>45607</v>
      </c>
      <c r="AF97" s="54">
        <v>45651</v>
      </c>
    </row>
    <row r="98" spans="1:32" ht="30">
      <c r="A98" s="5" t="s">
        <v>9</v>
      </c>
      <c r="B98" s="5" t="s">
        <v>305</v>
      </c>
      <c r="C98" s="5" t="s">
        <v>306</v>
      </c>
      <c r="D98" s="6" t="s">
        <v>303</v>
      </c>
      <c r="E98" s="6" t="s">
        <v>307</v>
      </c>
      <c r="F98" s="5" t="s">
        <v>10</v>
      </c>
      <c r="G98" s="7">
        <v>45337</v>
      </c>
      <c r="H98" s="5" t="s">
        <v>11</v>
      </c>
      <c r="Q98" s="54">
        <v>45292</v>
      </c>
      <c r="R98" s="54">
        <v>45299</v>
      </c>
      <c r="S98" s="54">
        <v>45376</v>
      </c>
      <c r="T98" s="54">
        <v>45379</v>
      </c>
      <c r="U98" s="55">
        <v>45380</v>
      </c>
      <c r="V98" s="54">
        <v>45413</v>
      </c>
      <c r="W98" s="54">
        <v>45425</v>
      </c>
      <c r="X98" s="54">
        <v>45446</v>
      </c>
      <c r="Y98" s="54">
        <v>45453</v>
      </c>
      <c r="Z98" s="54">
        <v>45474</v>
      </c>
      <c r="AA98" s="54">
        <v>45511</v>
      </c>
      <c r="AB98" s="54">
        <v>45523</v>
      </c>
      <c r="AC98" s="54">
        <v>45579</v>
      </c>
      <c r="AD98" s="54">
        <v>45600</v>
      </c>
      <c r="AE98" s="54">
        <v>45607</v>
      </c>
      <c r="AF98" s="54">
        <v>45651</v>
      </c>
    </row>
    <row r="99" spans="1:32" ht="30">
      <c r="A99" s="5" t="s">
        <v>9</v>
      </c>
      <c r="B99" s="5" t="s">
        <v>308</v>
      </c>
      <c r="C99" s="5" t="s">
        <v>309</v>
      </c>
      <c r="D99" s="6" t="s">
        <v>303</v>
      </c>
      <c r="E99" s="6" t="s">
        <v>310</v>
      </c>
      <c r="F99" s="5" t="s">
        <v>10</v>
      </c>
      <c r="G99" s="7">
        <v>45337</v>
      </c>
      <c r="H99" s="5" t="s">
        <v>59</v>
      </c>
      <c r="Q99" s="54">
        <v>45292</v>
      </c>
      <c r="R99" s="54">
        <v>45299</v>
      </c>
      <c r="S99" s="54">
        <v>45376</v>
      </c>
      <c r="T99" s="54">
        <v>45379</v>
      </c>
      <c r="U99" s="55">
        <v>45380</v>
      </c>
      <c r="V99" s="54">
        <v>45413</v>
      </c>
      <c r="W99" s="54">
        <v>45425</v>
      </c>
      <c r="X99" s="54">
        <v>45446</v>
      </c>
      <c r="Y99" s="54">
        <v>45453</v>
      </c>
      <c r="Z99" s="54">
        <v>45474</v>
      </c>
      <c r="AA99" s="54">
        <v>45511</v>
      </c>
      <c r="AB99" s="54">
        <v>45523</v>
      </c>
      <c r="AC99" s="54">
        <v>45579</v>
      </c>
      <c r="AD99" s="54">
        <v>45600</v>
      </c>
      <c r="AE99" s="54">
        <v>45607</v>
      </c>
      <c r="AF99" s="54">
        <v>45651</v>
      </c>
    </row>
    <row r="100" spans="1:32" ht="30">
      <c r="A100" s="5" t="s">
        <v>9</v>
      </c>
      <c r="B100" s="5" t="s">
        <v>311</v>
      </c>
      <c r="C100" s="5" t="s">
        <v>312</v>
      </c>
      <c r="D100" s="6" t="s">
        <v>303</v>
      </c>
      <c r="E100" s="6" t="s">
        <v>313</v>
      </c>
      <c r="F100" s="5" t="s">
        <v>10</v>
      </c>
      <c r="G100" s="7">
        <v>45337</v>
      </c>
      <c r="H100" s="5" t="s">
        <v>59</v>
      </c>
      <c r="Q100" s="54">
        <v>45292</v>
      </c>
      <c r="R100" s="54">
        <v>45299</v>
      </c>
      <c r="S100" s="54">
        <v>45376</v>
      </c>
      <c r="T100" s="54">
        <v>45379</v>
      </c>
      <c r="U100" s="55">
        <v>45380</v>
      </c>
      <c r="V100" s="54">
        <v>45413</v>
      </c>
      <c r="W100" s="54">
        <v>45425</v>
      </c>
      <c r="X100" s="54">
        <v>45446</v>
      </c>
      <c r="Y100" s="54">
        <v>45453</v>
      </c>
      <c r="Z100" s="54">
        <v>45474</v>
      </c>
      <c r="AA100" s="54">
        <v>45511</v>
      </c>
      <c r="AB100" s="54">
        <v>45523</v>
      </c>
      <c r="AC100" s="54">
        <v>45579</v>
      </c>
      <c r="AD100" s="54">
        <v>45600</v>
      </c>
      <c r="AE100" s="54">
        <v>45607</v>
      </c>
      <c r="AF100" s="54">
        <v>45651</v>
      </c>
    </row>
    <row r="101" spans="1:32" ht="30">
      <c r="A101" s="5" t="s">
        <v>9</v>
      </c>
      <c r="B101" s="5" t="s">
        <v>314</v>
      </c>
      <c r="C101" s="5" t="s">
        <v>315</v>
      </c>
      <c r="D101" s="6" t="s">
        <v>303</v>
      </c>
      <c r="E101" s="6" t="s">
        <v>316</v>
      </c>
      <c r="F101" s="5" t="s">
        <v>10</v>
      </c>
      <c r="G101" s="7">
        <v>45337</v>
      </c>
      <c r="H101" s="5" t="s">
        <v>59</v>
      </c>
      <c r="Q101" s="54">
        <v>45292</v>
      </c>
      <c r="R101" s="54">
        <v>45299</v>
      </c>
      <c r="S101" s="54">
        <v>45376</v>
      </c>
      <c r="T101" s="54">
        <v>45379</v>
      </c>
      <c r="U101" s="55">
        <v>45380</v>
      </c>
      <c r="V101" s="54">
        <v>45413</v>
      </c>
      <c r="W101" s="54">
        <v>45425</v>
      </c>
      <c r="X101" s="54">
        <v>45446</v>
      </c>
      <c r="Y101" s="54">
        <v>45453</v>
      </c>
      <c r="Z101" s="54">
        <v>45474</v>
      </c>
      <c r="AA101" s="54">
        <v>45511</v>
      </c>
      <c r="AB101" s="54">
        <v>45523</v>
      </c>
      <c r="AC101" s="54">
        <v>45579</v>
      </c>
      <c r="AD101" s="54">
        <v>45600</v>
      </c>
      <c r="AE101" s="54">
        <v>45607</v>
      </c>
      <c r="AF101" s="54">
        <v>45651</v>
      </c>
    </row>
    <row r="102" spans="1:32" ht="30">
      <c r="A102" s="5" t="s">
        <v>9</v>
      </c>
      <c r="B102" s="5" t="s">
        <v>317</v>
      </c>
      <c r="C102" s="5" t="s">
        <v>318</v>
      </c>
      <c r="D102" s="6" t="s">
        <v>303</v>
      </c>
      <c r="E102" s="6" t="s">
        <v>319</v>
      </c>
      <c r="F102" s="5" t="s">
        <v>10</v>
      </c>
      <c r="G102" s="7">
        <v>45337</v>
      </c>
      <c r="H102" s="5" t="s">
        <v>59</v>
      </c>
      <c r="Q102" s="54">
        <v>45292</v>
      </c>
      <c r="R102" s="54">
        <v>45299</v>
      </c>
      <c r="S102" s="54">
        <v>45376</v>
      </c>
      <c r="T102" s="54">
        <v>45379</v>
      </c>
      <c r="U102" s="55">
        <v>45380</v>
      </c>
      <c r="V102" s="54">
        <v>45413</v>
      </c>
      <c r="W102" s="54">
        <v>45425</v>
      </c>
      <c r="X102" s="54">
        <v>45446</v>
      </c>
      <c r="Y102" s="54">
        <v>45453</v>
      </c>
      <c r="Z102" s="54">
        <v>45474</v>
      </c>
      <c r="AA102" s="54">
        <v>45511</v>
      </c>
      <c r="AB102" s="54">
        <v>45523</v>
      </c>
      <c r="AC102" s="54">
        <v>45579</v>
      </c>
      <c r="AD102" s="54">
        <v>45600</v>
      </c>
      <c r="AE102" s="54">
        <v>45607</v>
      </c>
      <c r="AF102" s="54">
        <v>45651</v>
      </c>
    </row>
    <row r="103" spans="1:32" ht="30">
      <c r="A103" s="5" t="s">
        <v>9</v>
      </c>
      <c r="B103" s="5" t="s">
        <v>320</v>
      </c>
      <c r="C103" s="5" t="s">
        <v>321</v>
      </c>
      <c r="D103" s="6" t="s">
        <v>303</v>
      </c>
      <c r="E103" s="6" t="s">
        <v>322</v>
      </c>
      <c r="F103" s="5" t="s">
        <v>10</v>
      </c>
      <c r="G103" s="7">
        <v>45337</v>
      </c>
      <c r="H103" s="5" t="s">
        <v>59</v>
      </c>
      <c r="Q103" s="54">
        <v>45292</v>
      </c>
      <c r="R103" s="54">
        <v>45299</v>
      </c>
      <c r="S103" s="54">
        <v>45376</v>
      </c>
      <c r="T103" s="54">
        <v>45379</v>
      </c>
      <c r="U103" s="55">
        <v>45380</v>
      </c>
      <c r="V103" s="54">
        <v>45413</v>
      </c>
      <c r="W103" s="54">
        <v>45425</v>
      </c>
      <c r="X103" s="54">
        <v>45446</v>
      </c>
      <c r="Y103" s="54">
        <v>45453</v>
      </c>
      <c r="Z103" s="54">
        <v>45474</v>
      </c>
      <c r="AA103" s="54">
        <v>45511</v>
      </c>
      <c r="AB103" s="54">
        <v>45523</v>
      </c>
      <c r="AC103" s="54">
        <v>45579</v>
      </c>
      <c r="AD103" s="54">
        <v>45600</v>
      </c>
      <c r="AE103" s="54">
        <v>45607</v>
      </c>
      <c r="AF103" s="54">
        <v>45651</v>
      </c>
    </row>
    <row r="104" spans="1:32" ht="30">
      <c r="A104" s="5" t="s">
        <v>9</v>
      </c>
      <c r="B104" s="5" t="s">
        <v>323</v>
      </c>
      <c r="C104" s="5" t="s">
        <v>324</v>
      </c>
      <c r="D104" s="6" t="s">
        <v>303</v>
      </c>
      <c r="E104" s="6" t="s">
        <v>325</v>
      </c>
      <c r="F104" s="5" t="s">
        <v>10</v>
      </c>
      <c r="G104" s="7">
        <v>45337</v>
      </c>
      <c r="H104" s="5" t="s">
        <v>59</v>
      </c>
      <c r="Q104" s="54">
        <v>45292</v>
      </c>
      <c r="R104" s="54">
        <v>45299</v>
      </c>
      <c r="S104" s="54">
        <v>45376</v>
      </c>
      <c r="T104" s="54">
        <v>45379</v>
      </c>
      <c r="U104" s="55">
        <v>45380</v>
      </c>
      <c r="V104" s="54">
        <v>45413</v>
      </c>
      <c r="W104" s="54">
        <v>45425</v>
      </c>
      <c r="X104" s="54">
        <v>45446</v>
      </c>
      <c r="Y104" s="54">
        <v>45453</v>
      </c>
      <c r="Z104" s="54">
        <v>45474</v>
      </c>
      <c r="AA104" s="54">
        <v>45511</v>
      </c>
      <c r="AB104" s="54">
        <v>45523</v>
      </c>
      <c r="AC104" s="54">
        <v>45579</v>
      </c>
      <c r="AD104" s="54">
        <v>45600</v>
      </c>
      <c r="AE104" s="54">
        <v>45607</v>
      </c>
      <c r="AF104" s="54">
        <v>45651</v>
      </c>
    </row>
    <row r="105" spans="1:32" ht="30">
      <c r="A105" s="5" t="s">
        <v>9</v>
      </c>
      <c r="B105" s="5" t="s">
        <v>326</v>
      </c>
      <c r="C105" s="5" t="s">
        <v>327</v>
      </c>
      <c r="D105" s="6" t="s">
        <v>303</v>
      </c>
      <c r="E105" s="6" t="s">
        <v>328</v>
      </c>
      <c r="F105" s="5" t="s">
        <v>10</v>
      </c>
      <c r="G105" s="7">
        <v>45337</v>
      </c>
      <c r="H105" s="5" t="s">
        <v>59</v>
      </c>
      <c r="Q105" s="54">
        <v>45292</v>
      </c>
      <c r="R105" s="54">
        <v>45299</v>
      </c>
      <c r="S105" s="54">
        <v>45376</v>
      </c>
      <c r="T105" s="54">
        <v>45379</v>
      </c>
      <c r="U105" s="55">
        <v>45380</v>
      </c>
      <c r="V105" s="54">
        <v>45413</v>
      </c>
      <c r="W105" s="54">
        <v>45425</v>
      </c>
      <c r="X105" s="54">
        <v>45446</v>
      </c>
      <c r="Y105" s="54">
        <v>45453</v>
      </c>
      <c r="Z105" s="54">
        <v>45474</v>
      </c>
      <c r="AA105" s="54">
        <v>45511</v>
      </c>
      <c r="AB105" s="54">
        <v>45523</v>
      </c>
      <c r="AC105" s="54">
        <v>45579</v>
      </c>
      <c r="AD105" s="54">
        <v>45600</v>
      </c>
      <c r="AE105" s="54">
        <v>45607</v>
      </c>
      <c r="AF105" s="54">
        <v>45651</v>
      </c>
    </row>
    <row r="106" spans="1:32" ht="30">
      <c r="A106" s="5" t="s">
        <v>9</v>
      </c>
      <c r="B106" s="5" t="s">
        <v>329</v>
      </c>
      <c r="C106" s="5" t="s">
        <v>330</v>
      </c>
      <c r="D106" s="6" t="s">
        <v>303</v>
      </c>
      <c r="E106" s="6" t="s">
        <v>331</v>
      </c>
      <c r="F106" s="5" t="s">
        <v>10</v>
      </c>
      <c r="G106" s="7">
        <v>45337</v>
      </c>
      <c r="H106" s="5" t="s">
        <v>59</v>
      </c>
      <c r="Q106" s="54">
        <v>45292</v>
      </c>
      <c r="R106" s="54">
        <v>45299</v>
      </c>
      <c r="S106" s="54">
        <v>45376</v>
      </c>
      <c r="T106" s="54">
        <v>45379</v>
      </c>
      <c r="U106" s="55">
        <v>45380</v>
      </c>
      <c r="V106" s="54">
        <v>45413</v>
      </c>
      <c r="W106" s="54">
        <v>45425</v>
      </c>
      <c r="X106" s="54">
        <v>45446</v>
      </c>
      <c r="Y106" s="54">
        <v>45453</v>
      </c>
      <c r="Z106" s="54">
        <v>45474</v>
      </c>
      <c r="AA106" s="54">
        <v>45511</v>
      </c>
      <c r="AB106" s="54">
        <v>45523</v>
      </c>
      <c r="AC106" s="54">
        <v>45579</v>
      </c>
      <c r="AD106" s="54">
        <v>45600</v>
      </c>
      <c r="AE106" s="54">
        <v>45607</v>
      </c>
      <c r="AF106" s="54">
        <v>45651</v>
      </c>
    </row>
    <row r="107" spans="1:32" ht="30">
      <c r="A107" s="5" t="s">
        <v>9</v>
      </c>
      <c r="B107" s="5" t="s">
        <v>332</v>
      </c>
      <c r="C107" s="5" t="s">
        <v>333</v>
      </c>
      <c r="D107" s="6" t="s">
        <v>303</v>
      </c>
      <c r="E107" s="6" t="s">
        <v>334</v>
      </c>
      <c r="F107" s="5" t="s">
        <v>10</v>
      </c>
      <c r="G107" s="7">
        <v>45337</v>
      </c>
      <c r="H107" s="5" t="s">
        <v>59</v>
      </c>
      <c r="Q107" s="54">
        <v>45292</v>
      </c>
      <c r="R107" s="54">
        <v>45299</v>
      </c>
      <c r="S107" s="54">
        <v>45376</v>
      </c>
      <c r="T107" s="54">
        <v>45379</v>
      </c>
      <c r="U107" s="55">
        <v>45380</v>
      </c>
      <c r="V107" s="54">
        <v>45413</v>
      </c>
      <c r="W107" s="54">
        <v>45425</v>
      </c>
      <c r="X107" s="54">
        <v>45446</v>
      </c>
      <c r="Y107" s="54">
        <v>45453</v>
      </c>
      <c r="Z107" s="54">
        <v>45474</v>
      </c>
      <c r="AA107" s="54">
        <v>45511</v>
      </c>
      <c r="AB107" s="54">
        <v>45523</v>
      </c>
      <c r="AC107" s="54">
        <v>45579</v>
      </c>
      <c r="AD107" s="54">
        <v>45600</v>
      </c>
      <c r="AE107" s="54">
        <v>45607</v>
      </c>
      <c r="AF107" s="54">
        <v>45651</v>
      </c>
    </row>
    <row r="108" spans="1:32" ht="45">
      <c r="A108" s="5" t="s">
        <v>9</v>
      </c>
      <c r="B108" s="5" t="s">
        <v>335</v>
      </c>
      <c r="C108" s="5" t="s">
        <v>336</v>
      </c>
      <c r="D108" s="6" t="s">
        <v>303</v>
      </c>
      <c r="E108" s="6" t="s">
        <v>337</v>
      </c>
      <c r="F108" s="5" t="s">
        <v>10</v>
      </c>
      <c r="G108" s="7">
        <v>45337</v>
      </c>
      <c r="H108" s="5" t="s">
        <v>59</v>
      </c>
      <c r="Q108" s="54">
        <v>45292</v>
      </c>
      <c r="R108" s="54">
        <v>45299</v>
      </c>
      <c r="S108" s="54">
        <v>45376</v>
      </c>
      <c r="T108" s="54">
        <v>45379</v>
      </c>
      <c r="U108" s="55">
        <v>45380</v>
      </c>
      <c r="V108" s="54">
        <v>45413</v>
      </c>
      <c r="W108" s="54">
        <v>45425</v>
      </c>
      <c r="X108" s="54">
        <v>45446</v>
      </c>
      <c r="Y108" s="54">
        <v>45453</v>
      </c>
      <c r="Z108" s="54">
        <v>45474</v>
      </c>
      <c r="AA108" s="54">
        <v>45511</v>
      </c>
      <c r="AB108" s="54">
        <v>45523</v>
      </c>
      <c r="AC108" s="54">
        <v>45579</v>
      </c>
      <c r="AD108" s="54">
        <v>45600</v>
      </c>
      <c r="AE108" s="54">
        <v>45607</v>
      </c>
      <c r="AF108" s="54">
        <v>45651</v>
      </c>
    </row>
    <row r="109" spans="1:32" ht="30">
      <c r="A109" s="5" t="s">
        <v>9</v>
      </c>
      <c r="B109" s="5" t="s">
        <v>338</v>
      </c>
      <c r="C109" s="5" t="s">
        <v>339</v>
      </c>
      <c r="D109" s="6" t="s">
        <v>303</v>
      </c>
      <c r="E109" s="6" t="s">
        <v>340</v>
      </c>
      <c r="F109" s="5" t="s">
        <v>10</v>
      </c>
      <c r="G109" s="7">
        <v>45337</v>
      </c>
      <c r="H109" s="5" t="s">
        <v>59</v>
      </c>
      <c r="Q109" s="54">
        <v>45292</v>
      </c>
      <c r="R109" s="54">
        <v>45299</v>
      </c>
      <c r="S109" s="54">
        <v>45376</v>
      </c>
      <c r="T109" s="54">
        <v>45379</v>
      </c>
      <c r="U109" s="55">
        <v>45380</v>
      </c>
      <c r="V109" s="54">
        <v>45413</v>
      </c>
      <c r="W109" s="54">
        <v>45425</v>
      </c>
      <c r="X109" s="54">
        <v>45446</v>
      </c>
      <c r="Y109" s="54">
        <v>45453</v>
      </c>
      <c r="Z109" s="54">
        <v>45474</v>
      </c>
      <c r="AA109" s="54">
        <v>45511</v>
      </c>
      <c r="AB109" s="54">
        <v>45523</v>
      </c>
      <c r="AC109" s="54">
        <v>45579</v>
      </c>
      <c r="AD109" s="54">
        <v>45600</v>
      </c>
      <c r="AE109" s="54">
        <v>45607</v>
      </c>
      <c r="AF109" s="54">
        <v>45651</v>
      </c>
    </row>
    <row r="110" spans="1:32" ht="30">
      <c r="A110" s="5" t="s">
        <v>9</v>
      </c>
      <c r="B110" s="5" t="s">
        <v>341</v>
      </c>
      <c r="C110" s="5" t="s">
        <v>342</v>
      </c>
      <c r="D110" s="6" t="s">
        <v>303</v>
      </c>
      <c r="E110" s="6" t="s">
        <v>343</v>
      </c>
      <c r="F110" s="5" t="s">
        <v>10</v>
      </c>
      <c r="G110" s="7">
        <v>45337</v>
      </c>
      <c r="H110" s="5" t="s">
        <v>59</v>
      </c>
      <c r="Q110" s="54">
        <v>45292</v>
      </c>
      <c r="R110" s="54">
        <v>45299</v>
      </c>
      <c r="S110" s="54">
        <v>45376</v>
      </c>
      <c r="T110" s="54">
        <v>45379</v>
      </c>
      <c r="U110" s="55">
        <v>45380</v>
      </c>
      <c r="V110" s="54">
        <v>45413</v>
      </c>
      <c r="W110" s="54">
        <v>45425</v>
      </c>
      <c r="X110" s="54">
        <v>45446</v>
      </c>
      <c r="Y110" s="54">
        <v>45453</v>
      </c>
      <c r="Z110" s="54">
        <v>45474</v>
      </c>
      <c r="AA110" s="54">
        <v>45511</v>
      </c>
      <c r="AB110" s="54">
        <v>45523</v>
      </c>
      <c r="AC110" s="54">
        <v>45579</v>
      </c>
      <c r="AD110" s="54">
        <v>45600</v>
      </c>
      <c r="AE110" s="54">
        <v>45607</v>
      </c>
      <c r="AF110" s="54">
        <v>45651</v>
      </c>
    </row>
    <row r="111" spans="1:32" ht="30">
      <c r="A111" s="5" t="s">
        <v>9</v>
      </c>
      <c r="B111" s="5" t="s">
        <v>344</v>
      </c>
      <c r="C111" s="5" t="s">
        <v>345</v>
      </c>
      <c r="D111" s="6" t="s">
        <v>303</v>
      </c>
      <c r="E111" s="6" t="s">
        <v>346</v>
      </c>
      <c r="F111" s="5" t="s">
        <v>10</v>
      </c>
      <c r="G111" s="7">
        <v>45337</v>
      </c>
      <c r="H111" s="5" t="s">
        <v>59</v>
      </c>
      <c r="Q111" s="54">
        <v>45292</v>
      </c>
      <c r="R111" s="54">
        <v>45299</v>
      </c>
      <c r="S111" s="54">
        <v>45376</v>
      </c>
      <c r="T111" s="54">
        <v>45379</v>
      </c>
      <c r="U111" s="55">
        <v>45380</v>
      </c>
      <c r="V111" s="54">
        <v>45413</v>
      </c>
      <c r="W111" s="54">
        <v>45425</v>
      </c>
      <c r="X111" s="54">
        <v>45446</v>
      </c>
      <c r="Y111" s="54">
        <v>45453</v>
      </c>
      <c r="Z111" s="54">
        <v>45474</v>
      </c>
      <c r="AA111" s="54">
        <v>45511</v>
      </c>
      <c r="AB111" s="54">
        <v>45523</v>
      </c>
      <c r="AC111" s="54">
        <v>45579</v>
      </c>
      <c r="AD111" s="54">
        <v>45600</v>
      </c>
      <c r="AE111" s="54">
        <v>45607</v>
      </c>
      <c r="AF111" s="54">
        <v>45651</v>
      </c>
    </row>
    <row r="112" spans="1:32" ht="45">
      <c r="A112" s="5" t="s">
        <v>9</v>
      </c>
      <c r="B112" s="5" t="s">
        <v>347</v>
      </c>
      <c r="C112" s="5" t="s">
        <v>348</v>
      </c>
      <c r="D112" s="6" t="s">
        <v>303</v>
      </c>
      <c r="E112" s="6" t="s">
        <v>349</v>
      </c>
      <c r="F112" s="5" t="s">
        <v>10</v>
      </c>
      <c r="G112" s="7">
        <v>45337</v>
      </c>
      <c r="H112" s="5" t="s">
        <v>59</v>
      </c>
      <c r="Q112" s="54">
        <v>45292</v>
      </c>
      <c r="R112" s="54">
        <v>45299</v>
      </c>
      <c r="S112" s="54">
        <v>45376</v>
      </c>
      <c r="T112" s="54">
        <v>45379</v>
      </c>
      <c r="U112" s="55">
        <v>45380</v>
      </c>
      <c r="V112" s="54">
        <v>45413</v>
      </c>
      <c r="W112" s="54">
        <v>45425</v>
      </c>
      <c r="X112" s="54">
        <v>45446</v>
      </c>
      <c r="Y112" s="54">
        <v>45453</v>
      </c>
      <c r="Z112" s="54">
        <v>45474</v>
      </c>
      <c r="AA112" s="54">
        <v>45511</v>
      </c>
      <c r="AB112" s="54">
        <v>45523</v>
      </c>
      <c r="AC112" s="54">
        <v>45579</v>
      </c>
      <c r="AD112" s="54">
        <v>45600</v>
      </c>
      <c r="AE112" s="54">
        <v>45607</v>
      </c>
      <c r="AF112" s="54">
        <v>45651</v>
      </c>
    </row>
    <row r="113" spans="1:32" ht="30">
      <c r="A113" s="5" t="s">
        <v>9</v>
      </c>
      <c r="B113" s="5" t="s">
        <v>350</v>
      </c>
      <c r="C113" s="5" t="s">
        <v>351</v>
      </c>
      <c r="D113" s="6" t="s">
        <v>303</v>
      </c>
      <c r="E113" s="6" t="s">
        <v>352</v>
      </c>
      <c r="F113" s="5" t="s">
        <v>10</v>
      </c>
      <c r="G113" s="7">
        <v>45337</v>
      </c>
      <c r="H113" s="5" t="s">
        <v>59</v>
      </c>
      <c r="Q113" s="54">
        <v>45292</v>
      </c>
      <c r="R113" s="54">
        <v>45299</v>
      </c>
      <c r="S113" s="54">
        <v>45376</v>
      </c>
      <c r="T113" s="54">
        <v>45379</v>
      </c>
      <c r="U113" s="55">
        <v>45380</v>
      </c>
      <c r="V113" s="54">
        <v>45413</v>
      </c>
      <c r="W113" s="54">
        <v>45425</v>
      </c>
      <c r="X113" s="54">
        <v>45446</v>
      </c>
      <c r="Y113" s="54">
        <v>45453</v>
      </c>
      <c r="Z113" s="54">
        <v>45474</v>
      </c>
      <c r="AA113" s="54">
        <v>45511</v>
      </c>
      <c r="AB113" s="54">
        <v>45523</v>
      </c>
      <c r="AC113" s="54">
        <v>45579</v>
      </c>
      <c r="AD113" s="54">
        <v>45600</v>
      </c>
      <c r="AE113" s="54">
        <v>45607</v>
      </c>
      <c r="AF113" s="54">
        <v>45651</v>
      </c>
    </row>
    <row r="114" spans="1:32" ht="30">
      <c r="A114" s="5" t="s">
        <v>9</v>
      </c>
      <c r="B114" s="5" t="s">
        <v>353</v>
      </c>
      <c r="C114" s="5" t="s">
        <v>354</v>
      </c>
      <c r="D114" s="6" t="s">
        <v>303</v>
      </c>
      <c r="E114" s="6" t="s">
        <v>355</v>
      </c>
      <c r="F114" s="5" t="s">
        <v>10</v>
      </c>
      <c r="G114" s="7">
        <v>45337</v>
      </c>
      <c r="H114" s="5" t="s">
        <v>59</v>
      </c>
      <c r="Q114" s="54">
        <v>45292</v>
      </c>
      <c r="R114" s="54">
        <v>45299</v>
      </c>
      <c r="S114" s="54">
        <v>45376</v>
      </c>
      <c r="T114" s="54">
        <v>45379</v>
      </c>
      <c r="U114" s="55">
        <v>45380</v>
      </c>
      <c r="V114" s="54">
        <v>45413</v>
      </c>
      <c r="W114" s="54">
        <v>45425</v>
      </c>
      <c r="X114" s="54">
        <v>45446</v>
      </c>
      <c r="Y114" s="54">
        <v>45453</v>
      </c>
      <c r="Z114" s="54">
        <v>45474</v>
      </c>
      <c r="AA114" s="54">
        <v>45511</v>
      </c>
      <c r="AB114" s="54">
        <v>45523</v>
      </c>
      <c r="AC114" s="54">
        <v>45579</v>
      </c>
      <c r="AD114" s="54">
        <v>45600</v>
      </c>
      <c r="AE114" s="54">
        <v>45607</v>
      </c>
      <c r="AF114" s="54">
        <v>45651</v>
      </c>
    </row>
    <row r="115" spans="1:32" ht="30">
      <c r="A115" s="5" t="s">
        <v>9</v>
      </c>
      <c r="B115" s="5" t="s">
        <v>356</v>
      </c>
      <c r="C115" s="5" t="s">
        <v>357</v>
      </c>
      <c r="D115" s="6" t="s">
        <v>303</v>
      </c>
      <c r="E115" s="6" t="s">
        <v>358</v>
      </c>
      <c r="F115" s="5" t="s">
        <v>10</v>
      </c>
      <c r="G115" s="7">
        <v>45337</v>
      </c>
      <c r="H115" s="5" t="s">
        <v>59</v>
      </c>
      <c r="Q115" s="54">
        <v>45292</v>
      </c>
      <c r="R115" s="54">
        <v>45299</v>
      </c>
      <c r="S115" s="54">
        <v>45376</v>
      </c>
      <c r="T115" s="54">
        <v>45379</v>
      </c>
      <c r="U115" s="55">
        <v>45380</v>
      </c>
      <c r="V115" s="54">
        <v>45413</v>
      </c>
      <c r="W115" s="54">
        <v>45425</v>
      </c>
      <c r="X115" s="54">
        <v>45446</v>
      </c>
      <c r="Y115" s="54">
        <v>45453</v>
      </c>
      <c r="Z115" s="54">
        <v>45474</v>
      </c>
      <c r="AA115" s="54">
        <v>45511</v>
      </c>
      <c r="AB115" s="54">
        <v>45523</v>
      </c>
      <c r="AC115" s="54">
        <v>45579</v>
      </c>
      <c r="AD115" s="54">
        <v>45600</v>
      </c>
      <c r="AE115" s="54">
        <v>45607</v>
      </c>
      <c r="AF115" s="54">
        <v>45651</v>
      </c>
    </row>
    <row r="116" spans="1:32" ht="30">
      <c r="A116" s="5" t="s">
        <v>9</v>
      </c>
      <c r="B116" s="5" t="s">
        <v>359</v>
      </c>
      <c r="C116" s="5" t="s">
        <v>360</v>
      </c>
      <c r="D116" s="6" t="s">
        <v>303</v>
      </c>
      <c r="E116" s="6" t="s">
        <v>361</v>
      </c>
      <c r="F116" s="5" t="s">
        <v>10</v>
      </c>
      <c r="G116" s="7">
        <v>45337</v>
      </c>
      <c r="H116" s="5" t="s">
        <v>59</v>
      </c>
      <c r="Q116" s="54">
        <v>45292</v>
      </c>
      <c r="R116" s="54">
        <v>45299</v>
      </c>
      <c r="S116" s="54">
        <v>45376</v>
      </c>
      <c r="T116" s="54">
        <v>45379</v>
      </c>
      <c r="U116" s="55">
        <v>45380</v>
      </c>
      <c r="V116" s="54">
        <v>45413</v>
      </c>
      <c r="W116" s="54">
        <v>45425</v>
      </c>
      <c r="X116" s="54">
        <v>45446</v>
      </c>
      <c r="Y116" s="54">
        <v>45453</v>
      </c>
      <c r="Z116" s="54">
        <v>45474</v>
      </c>
      <c r="AA116" s="54">
        <v>45511</v>
      </c>
      <c r="AB116" s="54">
        <v>45523</v>
      </c>
      <c r="AC116" s="54">
        <v>45579</v>
      </c>
      <c r="AD116" s="54">
        <v>45600</v>
      </c>
      <c r="AE116" s="54">
        <v>45607</v>
      </c>
      <c r="AF116" s="54">
        <v>45651</v>
      </c>
    </row>
    <row r="117" spans="1:32" ht="30">
      <c r="A117" s="5" t="s">
        <v>9</v>
      </c>
      <c r="B117" s="5" t="s">
        <v>362</v>
      </c>
      <c r="C117" s="5" t="s">
        <v>363</v>
      </c>
      <c r="D117" s="6" t="s">
        <v>209</v>
      </c>
      <c r="E117" s="6" t="s">
        <v>364</v>
      </c>
      <c r="F117" s="5" t="s">
        <v>10</v>
      </c>
      <c r="G117" s="7">
        <v>45337</v>
      </c>
      <c r="H117" s="5" t="s">
        <v>59</v>
      </c>
      <c r="Q117" s="54">
        <v>45292</v>
      </c>
      <c r="R117" s="54">
        <v>45299</v>
      </c>
      <c r="S117" s="54">
        <v>45376</v>
      </c>
      <c r="T117" s="54">
        <v>45379</v>
      </c>
      <c r="U117" s="55">
        <v>45380</v>
      </c>
      <c r="V117" s="54">
        <v>45413</v>
      </c>
      <c r="W117" s="54">
        <v>45425</v>
      </c>
      <c r="X117" s="54">
        <v>45446</v>
      </c>
      <c r="Y117" s="54">
        <v>45453</v>
      </c>
      <c r="Z117" s="54">
        <v>45474</v>
      </c>
      <c r="AA117" s="54">
        <v>45511</v>
      </c>
      <c r="AB117" s="54">
        <v>45523</v>
      </c>
      <c r="AC117" s="54">
        <v>45579</v>
      </c>
      <c r="AD117" s="54">
        <v>45600</v>
      </c>
      <c r="AE117" s="54">
        <v>45607</v>
      </c>
      <c r="AF117" s="54">
        <v>45651</v>
      </c>
    </row>
    <row r="118" spans="1:32">
      <c r="A118" s="5" t="s">
        <v>9</v>
      </c>
      <c r="B118" s="5" t="s">
        <v>365</v>
      </c>
      <c r="C118" s="5" t="s">
        <v>366</v>
      </c>
      <c r="D118" s="6" t="s">
        <v>367</v>
      </c>
      <c r="E118" s="6" t="s">
        <v>368</v>
      </c>
      <c r="F118" s="5" t="s">
        <v>140</v>
      </c>
      <c r="G118" s="7">
        <v>45373</v>
      </c>
      <c r="H118" s="5" t="s">
        <v>17</v>
      </c>
      <c r="Q118" s="54">
        <v>45292</v>
      </c>
      <c r="R118" s="54">
        <v>45299</v>
      </c>
      <c r="S118" s="54">
        <v>45376</v>
      </c>
      <c r="T118" s="54">
        <v>45379</v>
      </c>
      <c r="U118" s="55">
        <v>45380</v>
      </c>
      <c r="V118" s="54">
        <v>45413</v>
      </c>
      <c r="W118" s="54">
        <v>45425</v>
      </c>
      <c r="X118" s="54">
        <v>45446</v>
      </c>
      <c r="Y118" s="54">
        <v>45453</v>
      </c>
      <c r="Z118" s="54">
        <v>45474</v>
      </c>
      <c r="AA118" s="54">
        <v>45511</v>
      </c>
      <c r="AB118" s="54">
        <v>45523</v>
      </c>
      <c r="AC118" s="54">
        <v>45579</v>
      </c>
      <c r="AD118" s="54">
        <v>45600</v>
      </c>
      <c r="AE118" s="54">
        <v>45607</v>
      </c>
      <c r="AF118" s="54">
        <v>45651</v>
      </c>
    </row>
    <row r="119" spans="1:32" ht="30">
      <c r="A119" s="5" t="s">
        <v>9</v>
      </c>
      <c r="B119" s="5" t="s">
        <v>369</v>
      </c>
      <c r="C119" s="5" t="s">
        <v>370</v>
      </c>
      <c r="D119" s="6" t="s">
        <v>371</v>
      </c>
      <c r="E119" s="6" t="s">
        <v>372</v>
      </c>
      <c r="F119" s="5" t="s">
        <v>10</v>
      </c>
      <c r="G119" s="7">
        <v>45337</v>
      </c>
      <c r="H119" s="5" t="s">
        <v>11</v>
      </c>
      <c r="Q119" s="54">
        <v>45292</v>
      </c>
      <c r="R119" s="54">
        <v>45299</v>
      </c>
      <c r="S119" s="54">
        <v>45376</v>
      </c>
      <c r="T119" s="54">
        <v>45379</v>
      </c>
      <c r="U119" s="55">
        <v>45380</v>
      </c>
      <c r="V119" s="54">
        <v>45413</v>
      </c>
      <c r="W119" s="54">
        <v>45425</v>
      </c>
      <c r="X119" s="54">
        <v>45446</v>
      </c>
      <c r="Y119" s="54">
        <v>45453</v>
      </c>
      <c r="Z119" s="54">
        <v>45474</v>
      </c>
      <c r="AA119" s="54">
        <v>45511</v>
      </c>
      <c r="AB119" s="54">
        <v>45523</v>
      </c>
      <c r="AC119" s="54">
        <v>45579</v>
      </c>
      <c r="AD119" s="54">
        <v>45600</v>
      </c>
      <c r="AE119" s="54">
        <v>45607</v>
      </c>
      <c r="AF119" s="54">
        <v>45651</v>
      </c>
    </row>
    <row r="120" spans="1:32" ht="30">
      <c r="A120" s="5" t="s">
        <v>9</v>
      </c>
      <c r="B120" s="5" t="s">
        <v>373</v>
      </c>
      <c r="C120" s="5" t="s">
        <v>374</v>
      </c>
      <c r="D120" s="6" t="s">
        <v>375</v>
      </c>
      <c r="E120" s="6" t="s">
        <v>376</v>
      </c>
      <c r="F120" s="5" t="s">
        <v>10</v>
      </c>
      <c r="G120" s="7">
        <v>45341</v>
      </c>
      <c r="H120" s="5" t="s">
        <v>17</v>
      </c>
      <c r="Q120" s="54">
        <v>45292</v>
      </c>
      <c r="R120" s="54">
        <v>45299</v>
      </c>
      <c r="S120" s="54">
        <v>45376</v>
      </c>
      <c r="T120" s="54">
        <v>45379</v>
      </c>
      <c r="U120" s="55">
        <v>45380</v>
      </c>
      <c r="V120" s="54">
        <v>45413</v>
      </c>
      <c r="W120" s="54">
        <v>45425</v>
      </c>
      <c r="X120" s="54">
        <v>45446</v>
      </c>
      <c r="Y120" s="54">
        <v>45453</v>
      </c>
      <c r="Z120" s="54">
        <v>45474</v>
      </c>
      <c r="AA120" s="54">
        <v>45511</v>
      </c>
      <c r="AB120" s="54">
        <v>45523</v>
      </c>
      <c r="AC120" s="54">
        <v>45579</v>
      </c>
      <c r="AD120" s="54">
        <v>45600</v>
      </c>
      <c r="AE120" s="54">
        <v>45607</v>
      </c>
      <c r="AF120" s="54">
        <v>45651</v>
      </c>
    </row>
    <row r="121" spans="1:32">
      <c r="A121" s="5" t="s">
        <v>9</v>
      </c>
      <c r="B121" s="5" t="s">
        <v>377</v>
      </c>
      <c r="C121" s="5" t="s">
        <v>378</v>
      </c>
      <c r="D121" s="6" t="s">
        <v>379</v>
      </c>
      <c r="E121" s="6" t="s">
        <v>380</v>
      </c>
      <c r="F121" s="5" t="s">
        <v>10</v>
      </c>
      <c r="G121" s="7">
        <v>45337</v>
      </c>
      <c r="H121" s="5" t="s">
        <v>11</v>
      </c>
      <c r="Q121" s="54">
        <v>45292</v>
      </c>
      <c r="R121" s="54">
        <v>45299</v>
      </c>
      <c r="S121" s="54">
        <v>45376</v>
      </c>
      <c r="T121" s="54">
        <v>45379</v>
      </c>
      <c r="U121" s="55">
        <v>45380</v>
      </c>
      <c r="V121" s="54">
        <v>45413</v>
      </c>
      <c r="W121" s="54">
        <v>45425</v>
      </c>
      <c r="X121" s="54">
        <v>45446</v>
      </c>
      <c r="Y121" s="54">
        <v>45453</v>
      </c>
      <c r="Z121" s="54">
        <v>45474</v>
      </c>
      <c r="AA121" s="54">
        <v>45511</v>
      </c>
      <c r="AB121" s="54">
        <v>45523</v>
      </c>
      <c r="AC121" s="54">
        <v>45579</v>
      </c>
      <c r="AD121" s="54">
        <v>45600</v>
      </c>
      <c r="AE121" s="54">
        <v>45607</v>
      </c>
      <c r="AF121" s="54">
        <v>45651</v>
      </c>
    </row>
    <row r="122" spans="1:32" ht="45">
      <c r="A122" s="5" t="s">
        <v>9</v>
      </c>
      <c r="B122" s="5" t="s">
        <v>381</v>
      </c>
      <c r="C122" s="5" t="s">
        <v>382</v>
      </c>
      <c r="D122" s="6" t="s">
        <v>383</v>
      </c>
      <c r="E122" s="6" t="s">
        <v>384</v>
      </c>
      <c r="F122" s="5" t="s">
        <v>10</v>
      </c>
      <c r="G122" s="7">
        <v>45337</v>
      </c>
      <c r="H122" s="5" t="s">
        <v>11</v>
      </c>
      <c r="Q122" s="54">
        <v>45292</v>
      </c>
      <c r="R122" s="54">
        <v>45299</v>
      </c>
      <c r="S122" s="54">
        <v>45376</v>
      </c>
      <c r="T122" s="54">
        <v>45379</v>
      </c>
      <c r="U122" s="55">
        <v>45380</v>
      </c>
      <c r="V122" s="54">
        <v>45413</v>
      </c>
      <c r="W122" s="54">
        <v>45425</v>
      </c>
      <c r="X122" s="54">
        <v>45446</v>
      </c>
      <c r="Y122" s="54">
        <v>45453</v>
      </c>
      <c r="Z122" s="54">
        <v>45474</v>
      </c>
      <c r="AA122" s="54">
        <v>45511</v>
      </c>
      <c r="AB122" s="54">
        <v>45523</v>
      </c>
      <c r="AC122" s="54">
        <v>45579</v>
      </c>
      <c r="AD122" s="54">
        <v>45600</v>
      </c>
      <c r="AE122" s="54">
        <v>45607</v>
      </c>
      <c r="AF122" s="54">
        <v>45651</v>
      </c>
    </row>
    <row r="123" spans="1:32">
      <c r="A123" s="5" t="s">
        <v>9</v>
      </c>
      <c r="B123" s="5" t="s">
        <v>385</v>
      </c>
      <c r="C123" s="5" t="s">
        <v>386</v>
      </c>
      <c r="D123" s="6" t="s">
        <v>387</v>
      </c>
      <c r="E123" s="6" t="s">
        <v>388</v>
      </c>
      <c r="F123" s="5" t="s">
        <v>10</v>
      </c>
      <c r="G123" s="7">
        <v>45337</v>
      </c>
      <c r="H123" s="5" t="s">
        <v>11</v>
      </c>
      <c r="Q123" s="54">
        <v>45292</v>
      </c>
      <c r="R123" s="54">
        <v>45299</v>
      </c>
      <c r="S123" s="54">
        <v>45376</v>
      </c>
      <c r="T123" s="54">
        <v>45379</v>
      </c>
      <c r="U123" s="55">
        <v>45380</v>
      </c>
      <c r="V123" s="54">
        <v>45413</v>
      </c>
      <c r="W123" s="54">
        <v>45425</v>
      </c>
      <c r="X123" s="54">
        <v>45446</v>
      </c>
      <c r="Y123" s="54">
        <v>45453</v>
      </c>
      <c r="Z123" s="54">
        <v>45474</v>
      </c>
      <c r="AA123" s="54">
        <v>45511</v>
      </c>
      <c r="AB123" s="54">
        <v>45523</v>
      </c>
      <c r="AC123" s="54">
        <v>45579</v>
      </c>
      <c r="AD123" s="54">
        <v>45600</v>
      </c>
      <c r="AE123" s="54">
        <v>45607</v>
      </c>
      <c r="AF123" s="54">
        <v>45651</v>
      </c>
    </row>
    <row r="124" spans="1:32" ht="30">
      <c r="A124" s="5" t="s">
        <v>9</v>
      </c>
      <c r="B124" s="5" t="s">
        <v>389</v>
      </c>
      <c r="C124" s="5" t="s">
        <v>390</v>
      </c>
      <c r="D124" s="6" t="s">
        <v>391</v>
      </c>
      <c r="E124" s="6" t="s">
        <v>392</v>
      </c>
      <c r="F124" s="5" t="s">
        <v>140</v>
      </c>
      <c r="G124" s="7">
        <v>45330</v>
      </c>
      <c r="H124" s="5" t="s">
        <v>11</v>
      </c>
      <c r="Q124" s="54">
        <v>45292</v>
      </c>
      <c r="R124" s="54">
        <v>45299</v>
      </c>
      <c r="S124" s="54">
        <v>45376</v>
      </c>
      <c r="T124" s="54">
        <v>45379</v>
      </c>
      <c r="U124" s="55">
        <v>45380</v>
      </c>
      <c r="V124" s="54">
        <v>45413</v>
      </c>
      <c r="W124" s="54">
        <v>45425</v>
      </c>
      <c r="X124" s="54">
        <v>45446</v>
      </c>
      <c r="Y124" s="54">
        <v>45453</v>
      </c>
      <c r="Z124" s="54">
        <v>45474</v>
      </c>
      <c r="AA124" s="54">
        <v>45511</v>
      </c>
      <c r="AB124" s="54">
        <v>45523</v>
      </c>
      <c r="AC124" s="54">
        <v>45579</v>
      </c>
      <c r="AD124" s="54">
        <v>45600</v>
      </c>
      <c r="AE124" s="54">
        <v>45607</v>
      </c>
      <c r="AF124" s="54">
        <v>45651</v>
      </c>
    </row>
    <row r="125" spans="1:32">
      <c r="A125" s="5" t="s">
        <v>9</v>
      </c>
      <c r="B125" s="5" t="s">
        <v>393</v>
      </c>
      <c r="C125" s="5" t="s">
        <v>394</v>
      </c>
      <c r="D125" s="6" t="s">
        <v>395</v>
      </c>
      <c r="E125" s="6" t="s">
        <v>396</v>
      </c>
      <c r="F125" s="5" t="s">
        <v>16</v>
      </c>
      <c r="G125" s="7">
        <v>45337</v>
      </c>
      <c r="H125" s="5" t="s">
        <v>11</v>
      </c>
      <c r="Q125" s="54">
        <v>45292</v>
      </c>
      <c r="R125" s="54">
        <v>45299</v>
      </c>
      <c r="S125" s="54">
        <v>45376</v>
      </c>
      <c r="T125" s="54">
        <v>45379</v>
      </c>
      <c r="U125" s="55">
        <v>45380</v>
      </c>
      <c r="V125" s="54">
        <v>45413</v>
      </c>
      <c r="W125" s="54">
        <v>45425</v>
      </c>
      <c r="X125" s="54">
        <v>45446</v>
      </c>
      <c r="Y125" s="54">
        <v>45453</v>
      </c>
      <c r="Z125" s="54">
        <v>45474</v>
      </c>
      <c r="AA125" s="54">
        <v>45511</v>
      </c>
      <c r="AB125" s="54">
        <v>45523</v>
      </c>
      <c r="AC125" s="54">
        <v>45579</v>
      </c>
      <c r="AD125" s="54">
        <v>45600</v>
      </c>
      <c r="AE125" s="54">
        <v>45607</v>
      </c>
      <c r="AF125" s="54">
        <v>45651</v>
      </c>
    </row>
    <row r="126" spans="1:32">
      <c r="A126" s="5" t="s">
        <v>9</v>
      </c>
      <c r="B126" s="5" t="s">
        <v>397</v>
      </c>
      <c r="C126" s="5" t="s">
        <v>398</v>
      </c>
      <c r="D126" s="6" t="s">
        <v>399</v>
      </c>
      <c r="E126" s="6" t="s">
        <v>400</v>
      </c>
      <c r="F126" s="5" t="s">
        <v>10</v>
      </c>
      <c r="G126" s="7">
        <v>45337</v>
      </c>
      <c r="H126" s="5" t="s">
        <v>11</v>
      </c>
      <c r="Q126" s="54">
        <v>45292</v>
      </c>
      <c r="R126" s="54">
        <v>45299</v>
      </c>
      <c r="S126" s="54">
        <v>45376</v>
      </c>
      <c r="T126" s="54">
        <v>45379</v>
      </c>
      <c r="U126" s="55">
        <v>45380</v>
      </c>
      <c r="V126" s="54">
        <v>45413</v>
      </c>
      <c r="W126" s="54">
        <v>45425</v>
      </c>
      <c r="X126" s="54">
        <v>45446</v>
      </c>
      <c r="Y126" s="54">
        <v>45453</v>
      </c>
      <c r="Z126" s="54">
        <v>45474</v>
      </c>
      <c r="AA126" s="54">
        <v>45511</v>
      </c>
      <c r="AB126" s="54">
        <v>45523</v>
      </c>
      <c r="AC126" s="54">
        <v>45579</v>
      </c>
      <c r="AD126" s="54">
        <v>45600</v>
      </c>
      <c r="AE126" s="54">
        <v>45607</v>
      </c>
      <c r="AF126" s="54">
        <v>45651</v>
      </c>
    </row>
    <row r="127" spans="1:32" ht="30">
      <c r="A127" s="5" t="s">
        <v>9</v>
      </c>
      <c r="B127" s="5" t="s">
        <v>401</v>
      </c>
      <c r="C127" s="5" t="s">
        <v>402</v>
      </c>
      <c r="D127" s="6" t="s">
        <v>403</v>
      </c>
      <c r="E127" s="6" t="s">
        <v>404</v>
      </c>
      <c r="F127" s="5" t="s">
        <v>10</v>
      </c>
      <c r="G127" s="7">
        <v>45337</v>
      </c>
      <c r="H127" s="5" t="s">
        <v>17</v>
      </c>
      <c r="Q127" s="54">
        <v>45292</v>
      </c>
      <c r="R127" s="54">
        <v>45299</v>
      </c>
      <c r="S127" s="54">
        <v>45376</v>
      </c>
      <c r="T127" s="54">
        <v>45379</v>
      </c>
      <c r="U127" s="55">
        <v>45380</v>
      </c>
      <c r="V127" s="54">
        <v>45413</v>
      </c>
      <c r="W127" s="54">
        <v>45425</v>
      </c>
      <c r="X127" s="54">
        <v>45446</v>
      </c>
      <c r="Y127" s="54">
        <v>45453</v>
      </c>
      <c r="Z127" s="54">
        <v>45474</v>
      </c>
      <c r="AA127" s="54">
        <v>45511</v>
      </c>
      <c r="AB127" s="54">
        <v>45523</v>
      </c>
      <c r="AC127" s="54">
        <v>45579</v>
      </c>
      <c r="AD127" s="54">
        <v>45600</v>
      </c>
      <c r="AE127" s="54">
        <v>45607</v>
      </c>
      <c r="AF127" s="54">
        <v>45651</v>
      </c>
    </row>
    <row r="128" spans="1:32" ht="30">
      <c r="A128" s="5" t="s">
        <v>9</v>
      </c>
      <c r="B128" s="5" t="s">
        <v>405</v>
      </c>
      <c r="C128" s="5" t="s">
        <v>406</v>
      </c>
      <c r="D128" s="6" t="s">
        <v>407</v>
      </c>
      <c r="E128" s="6" t="s">
        <v>408</v>
      </c>
      <c r="F128" s="5" t="s">
        <v>10</v>
      </c>
      <c r="G128" s="7">
        <v>45337</v>
      </c>
      <c r="H128" s="5" t="s">
        <v>11</v>
      </c>
      <c r="Q128" s="54">
        <v>45292</v>
      </c>
      <c r="R128" s="54">
        <v>45299</v>
      </c>
      <c r="S128" s="54">
        <v>45376</v>
      </c>
      <c r="T128" s="54">
        <v>45379</v>
      </c>
      <c r="U128" s="55">
        <v>45380</v>
      </c>
      <c r="V128" s="54">
        <v>45413</v>
      </c>
      <c r="W128" s="54">
        <v>45425</v>
      </c>
      <c r="X128" s="54">
        <v>45446</v>
      </c>
      <c r="Y128" s="54">
        <v>45453</v>
      </c>
      <c r="Z128" s="54">
        <v>45474</v>
      </c>
      <c r="AA128" s="54">
        <v>45511</v>
      </c>
      <c r="AB128" s="54">
        <v>45523</v>
      </c>
      <c r="AC128" s="54">
        <v>45579</v>
      </c>
      <c r="AD128" s="54">
        <v>45600</v>
      </c>
      <c r="AE128" s="54">
        <v>45607</v>
      </c>
      <c r="AF128" s="54">
        <v>45651</v>
      </c>
    </row>
    <row r="129" spans="1:32" ht="30">
      <c r="A129" s="5" t="s">
        <v>9</v>
      </c>
      <c r="B129" s="5" t="s">
        <v>409</v>
      </c>
      <c r="C129" s="5" t="s">
        <v>410</v>
      </c>
      <c r="D129" s="6" t="s">
        <v>407</v>
      </c>
      <c r="E129" s="6" t="s">
        <v>408</v>
      </c>
      <c r="F129" s="5" t="s">
        <v>140</v>
      </c>
      <c r="G129" s="7">
        <v>45357</v>
      </c>
      <c r="H129" s="5" t="s">
        <v>17</v>
      </c>
      <c r="Q129" s="54">
        <v>45292</v>
      </c>
      <c r="R129" s="54">
        <v>45299</v>
      </c>
      <c r="S129" s="54">
        <v>45376</v>
      </c>
      <c r="T129" s="54">
        <v>45379</v>
      </c>
      <c r="U129" s="55">
        <v>45380</v>
      </c>
      <c r="V129" s="54">
        <v>45413</v>
      </c>
      <c r="W129" s="54">
        <v>45425</v>
      </c>
      <c r="X129" s="54">
        <v>45446</v>
      </c>
      <c r="Y129" s="54">
        <v>45453</v>
      </c>
      <c r="Z129" s="54">
        <v>45474</v>
      </c>
      <c r="AA129" s="54">
        <v>45511</v>
      </c>
      <c r="AB129" s="54">
        <v>45523</v>
      </c>
      <c r="AC129" s="54">
        <v>45579</v>
      </c>
      <c r="AD129" s="54">
        <v>45600</v>
      </c>
      <c r="AE129" s="54">
        <v>45607</v>
      </c>
      <c r="AF129" s="54">
        <v>45651</v>
      </c>
    </row>
    <row r="130" spans="1:32">
      <c r="A130" s="5" t="s">
        <v>9</v>
      </c>
      <c r="B130" s="5" t="s">
        <v>411</v>
      </c>
      <c r="C130" s="5" t="s">
        <v>412</v>
      </c>
      <c r="D130" s="6" t="s">
        <v>413</v>
      </c>
      <c r="E130" s="6" t="s">
        <v>414</v>
      </c>
      <c r="F130" s="5" t="s">
        <v>140</v>
      </c>
      <c r="G130" s="7">
        <v>45330</v>
      </c>
      <c r="H130" s="5" t="s">
        <v>22</v>
      </c>
      <c r="Q130" s="54">
        <v>45292</v>
      </c>
      <c r="R130" s="54">
        <v>45299</v>
      </c>
      <c r="S130" s="54">
        <v>45376</v>
      </c>
      <c r="T130" s="54">
        <v>45379</v>
      </c>
      <c r="U130" s="55">
        <v>45380</v>
      </c>
      <c r="V130" s="54">
        <v>45413</v>
      </c>
      <c r="W130" s="54">
        <v>45425</v>
      </c>
      <c r="X130" s="54">
        <v>45446</v>
      </c>
      <c r="Y130" s="54">
        <v>45453</v>
      </c>
      <c r="Z130" s="54">
        <v>45474</v>
      </c>
      <c r="AA130" s="54">
        <v>45511</v>
      </c>
      <c r="AB130" s="54">
        <v>45523</v>
      </c>
      <c r="AC130" s="54">
        <v>45579</v>
      </c>
      <c r="AD130" s="54">
        <v>45600</v>
      </c>
      <c r="AE130" s="54">
        <v>45607</v>
      </c>
      <c r="AF130" s="54">
        <v>45651</v>
      </c>
    </row>
    <row r="131" spans="1:32">
      <c r="A131" s="5" t="s">
        <v>9</v>
      </c>
      <c r="B131" s="5" t="s">
        <v>415</v>
      </c>
      <c r="C131" s="5" t="s">
        <v>416</v>
      </c>
      <c r="D131" s="6" t="s">
        <v>417</v>
      </c>
      <c r="E131" s="6" t="s">
        <v>418</v>
      </c>
      <c r="F131" s="5" t="s">
        <v>16</v>
      </c>
      <c r="G131" s="7">
        <v>45336</v>
      </c>
      <c r="H131" s="5" t="s">
        <v>22</v>
      </c>
      <c r="Q131" s="54">
        <v>45292</v>
      </c>
      <c r="R131" s="54">
        <v>45299</v>
      </c>
      <c r="S131" s="54">
        <v>45376</v>
      </c>
      <c r="T131" s="54">
        <v>45379</v>
      </c>
      <c r="U131" s="55">
        <v>45380</v>
      </c>
      <c r="V131" s="54">
        <v>45413</v>
      </c>
      <c r="W131" s="54">
        <v>45425</v>
      </c>
      <c r="X131" s="54">
        <v>45446</v>
      </c>
      <c r="Y131" s="54">
        <v>45453</v>
      </c>
      <c r="Z131" s="54">
        <v>45474</v>
      </c>
      <c r="AA131" s="54">
        <v>45511</v>
      </c>
      <c r="AB131" s="54">
        <v>45523</v>
      </c>
      <c r="AC131" s="54">
        <v>45579</v>
      </c>
      <c r="AD131" s="54">
        <v>45600</v>
      </c>
      <c r="AE131" s="54">
        <v>45607</v>
      </c>
      <c r="AF131" s="54">
        <v>45651</v>
      </c>
    </row>
    <row r="132" spans="1:32" ht="30">
      <c r="A132" s="5" t="s">
        <v>9</v>
      </c>
      <c r="B132" s="5" t="s">
        <v>419</v>
      </c>
      <c r="C132" s="5" t="s">
        <v>420</v>
      </c>
      <c r="D132" s="6" t="s">
        <v>421</v>
      </c>
      <c r="E132" s="6" t="s">
        <v>422</v>
      </c>
      <c r="F132" s="5" t="s">
        <v>140</v>
      </c>
      <c r="G132" s="7">
        <v>45329</v>
      </c>
      <c r="H132" s="5" t="s">
        <v>11</v>
      </c>
      <c r="Q132" s="54">
        <v>45292</v>
      </c>
      <c r="R132" s="54">
        <v>45299</v>
      </c>
      <c r="S132" s="54">
        <v>45376</v>
      </c>
      <c r="T132" s="54">
        <v>45379</v>
      </c>
      <c r="U132" s="55">
        <v>45380</v>
      </c>
      <c r="V132" s="54">
        <v>45413</v>
      </c>
      <c r="W132" s="54">
        <v>45425</v>
      </c>
      <c r="X132" s="54">
        <v>45446</v>
      </c>
      <c r="Y132" s="54">
        <v>45453</v>
      </c>
      <c r="Z132" s="54">
        <v>45474</v>
      </c>
      <c r="AA132" s="54">
        <v>45511</v>
      </c>
      <c r="AB132" s="54">
        <v>45523</v>
      </c>
      <c r="AC132" s="54">
        <v>45579</v>
      </c>
      <c r="AD132" s="54">
        <v>45600</v>
      </c>
      <c r="AE132" s="54">
        <v>45607</v>
      </c>
      <c r="AF132" s="54">
        <v>45651</v>
      </c>
    </row>
    <row r="133" spans="1:32" ht="30">
      <c r="A133" s="5" t="s">
        <v>9</v>
      </c>
      <c r="B133" s="5" t="s">
        <v>423</v>
      </c>
      <c r="C133" s="5" t="s">
        <v>424</v>
      </c>
      <c r="D133" s="6" t="s">
        <v>425</v>
      </c>
      <c r="E133" s="6" t="s">
        <v>426</v>
      </c>
      <c r="F133" s="5" t="s">
        <v>140</v>
      </c>
      <c r="G133" s="7">
        <v>45329</v>
      </c>
      <c r="H133" s="5" t="s">
        <v>11</v>
      </c>
      <c r="Q133" s="54">
        <v>45292</v>
      </c>
      <c r="R133" s="54">
        <v>45299</v>
      </c>
      <c r="S133" s="54">
        <v>45376</v>
      </c>
      <c r="T133" s="54">
        <v>45379</v>
      </c>
      <c r="U133" s="55">
        <v>45380</v>
      </c>
      <c r="V133" s="54">
        <v>45413</v>
      </c>
      <c r="W133" s="54">
        <v>45425</v>
      </c>
      <c r="X133" s="54">
        <v>45446</v>
      </c>
      <c r="Y133" s="54">
        <v>45453</v>
      </c>
      <c r="Z133" s="54">
        <v>45474</v>
      </c>
      <c r="AA133" s="54">
        <v>45511</v>
      </c>
      <c r="AB133" s="54">
        <v>45523</v>
      </c>
      <c r="AC133" s="54">
        <v>45579</v>
      </c>
      <c r="AD133" s="54">
        <v>45600</v>
      </c>
      <c r="AE133" s="54">
        <v>45607</v>
      </c>
      <c r="AF133" s="54">
        <v>45651</v>
      </c>
    </row>
    <row r="134" spans="1:32" ht="30">
      <c r="A134" s="5" t="s">
        <v>9</v>
      </c>
      <c r="B134" s="5" t="s">
        <v>427</v>
      </c>
      <c r="C134" s="5" t="s">
        <v>428</v>
      </c>
      <c r="D134" s="6" t="s">
        <v>429</v>
      </c>
      <c r="E134" s="6" t="s">
        <v>430</v>
      </c>
      <c r="F134" s="5" t="s">
        <v>154</v>
      </c>
      <c r="G134" s="7">
        <v>45336</v>
      </c>
      <c r="H134" s="5" t="s">
        <v>11</v>
      </c>
      <c r="Q134" s="54">
        <v>45292</v>
      </c>
      <c r="R134" s="54">
        <v>45299</v>
      </c>
      <c r="S134" s="54">
        <v>45376</v>
      </c>
      <c r="T134" s="54">
        <v>45379</v>
      </c>
      <c r="U134" s="55">
        <v>45380</v>
      </c>
      <c r="V134" s="54">
        <v>45413</v>
      </c>
      <c r="W134" s="54">
        <v>45425</v>
      </c>
      <c r="X134" s="54">
        <v>45446</v>
      </c>
      <c r="Y134" s="54">
        <v>45453</v>
      </c>
      <c r="Z134" s="54">
        <v>45474</v>
      </c>
      <c r="AA134" s="54">
        <v>45511</v>
      </c>
      <c r="AB134" s="54">
        <v>45523</v>
      </c>
      <c r="AC134" s="54">
        <v>45579</v>
      </c>
      <c r="AD134" s="54">
        <v>45600</v>
      </c>
      <c r="AE134" s="54">
        <v>45607</v>
      </c>
      <c r="AF134" s="54">
        <v>45651</v>
      </c>
    </row>
    <row r="135" spans="1:32" ht="30">
      <c r="A135" s="5" t="s">
        <v>9</v>
      </c>
      <c r="B135" s="5" t="s">
        <v>431</v>
      </c>
      <c r="C135" s="5" t="s">
        <v>432</v>
      </c>
      <c r="D135" s="6" t="s">
        <v>399</v>
      </c>
      <c r="E135" s="6" t="s">
        <v>433</v>
      </c>
      <c r="F135" s="5" t="s">
        <v>10</v>
      </c>
      <c r="G135" s="7">
        <v>45336</v>
      </c>
      <c r="H135" s="5" t="s">
        <v>17</v>
      </c>
      <c r="Q135" s="54">
        <v>45292</v>
      </c>
      <c r="R135" s="54">
        <v>45299</v>
      </c>
      <c r="S135" s="54">
        <v>45376</v>
      </c>
      <c r="T135" s="54">
        <v>45379</v>
      </c>
      <c r="U135" s="55">
        <v>45380</v>
      </c>
      <c r="V135" s="54">
        <v>45413</v>
      </c>
      <c r="W135" s="54">
        <v>45425</v>
      </c>
      <c r="X135" s="54">
        <v>45446</v>
      </c>
      <c r="Y135" s="54">
        <v>45453</v>
      </c>
      <c r="Z135" s="54">
        <v>45474</v>
      </c>
      <c r="AA135" s="54">
        <v>45511</v>
      </c>
      <c r="AB135" s="54">
        <v>45523</v>
      </c>
      <c r="AC135" s="54">
        <v>45579</v>
      </c>
      <c r="AD135" s="54">
        <v>45600</v>
      </c>
      <c r="AE135" s="54">
        <v>45607</v>
      </c>
      <c r="AF135" s="54">
        <v>45651</v>
      </c>
    </row>
    <row r="136" spans="1:32">
      <c r="A136" s="5" t="s">
        <v>9</v>
      </c>
      <c r="B136" s="5" t="s">
        <v>434</v>
      </c>
      <c r="C136" s="5" t="s">
        <v>435</v>
      </c>
      <c r="D136" s="6" t="s">
        <v>436</v>
      </c>
      <c r="E136" s="6" t="s">
        <v>437</v>
      </c>
      <c r="F136" s="5" t="s">
        <v>10</v>
      </c>
      <c r="G136" s="7">
        <v>45336</v>
      </c>
      <c r="H136" s="5" t="s">
        <v>11</v>
      </c>
      <c r="Q136" s="54">
        <v>45292</v>
      </c>
      <c r="R136" s="54">
        <v>45299</v>
      </c>
      <c r="S136" s="54">
        <v>45376</v>
      </c>
      <c r="T136" s="54">
        <v>45379</v>
      </c>
      <c r="U136" s="55">
        <v>45380</v>
      </c>
      <c r="V136" s="54">
        <v>45413</v>
      </c>
      <c r="W136" s="54">
        <v>45425</v>
      </c>
      <c r="X136" s="54">
        <v>45446</v>
      </c>
      <c r="Y136" s="54">
        <v>45453</v>
      </c>
      <c r="Z136" s="54">
        <v>45474</v>
      </c>
      <c r="AA136" s="54">
        <v>45511</v>
      </c>
      <c r="AB136" s="54">
        <v>45523</v>
      </c>
      <c r="AC136" s="54">
        <v>45579</v>
      </c>
      <c r="AD136" s="54">
        <v>45600</v>
      </c>
      <c r="AE136" s="54">
        <v>45607</v>
      </c>
      <c r="AF136" s="54">
        <v>45651</v>
      </c>
    </row>
    <row r="137" spans="1:32" ht="45">
      <c r="A137" s="5" t="s">
        <v>9</v>
      </c>
      <c r="B137" s="5" t="s">
        <v>438</v>
      </c>
      <c r="C137" s="5" t="s">
        <v>439</v>
      </c>
      <c r="D137" s="6" t="s">
        <v>440</v>
      </c>
      <c r="E137" s="6" t="s">
        <v>441</v>
      </c>
      <c r="F137" s="5" t="s">
        <v>10</v>
      </c>
      <c r="G137" s="7">
        <v>45336</v>
      </c>
      <c r="H137" s="5" t="s">
        <v>17</v>
      </c>
      <c r="Q137" s="54">
        <v>45292</v>
      </c>
      <c r="R137" s="54">
        <v>45299</v>
      </c>
      <c r="S137" s="54">
        <v>45376</v>
      </c>
      <c r="T137" s="54">
        <v>45379</v>
      </c>
      <c r="U137" s="55">
        <v>45380</v>
      </c>
      <c r="V137" s="54">
        <v>45413</v>
      </c>
      <c r="W137" s="54">
        <v>45425</v>
      </c>
      <c r="X137" s="54">
        <v>45446</v>
      </c>
      <c r="Y137" s="54">
        <v>45453</v>
      </c>
      <c r="Z137" s="54">
        <v>45474</v>
      </c>
      <c r="AA137" s="54">
        <v>45511</v>
      </c>
      <c r="AB137" s="54">
        <v>45523</v>
      </c>
      <c r="AC137" s="54">
        <v>45579</v>
      </c>
      <c r="AD137" s="54">
        <v>45600</v>
      </c>
      <c r="AE137" s="54">
        <v>45607</v>
      </c>
      <c r="AF137" s="54">
        <v>45651</v>
      </c>
    </row>
    <row r="138" spans="1:32">
      <c r="A138" s="5" t="s">
        <v>9</v>
      </c>
      <c r="B138" s="5" t="s">
        <v>442</v>
      </c>
      <c r="C138" s="5" t="s">
        <v>443</v>
      </c>
      <c r="D138" s="6" t="s">
        <v>379</v>
      </c>
      <c r="E138" s="6" t="s">
        <v>444</v>
      </c>
      <c r="F138" s="5" t="s">
        <v>140</v>
      </c>
      <c r="G138" s="7">
        <v>45329</v>
      </c>
      <c r="H138" s="5" t="s">
        <v>11</v>
      </c>
      <c r="Q138" s="54">
        <v>45292</v>
      </c>
      <c r="R138" s="54">
        <v>45299</v>
      </c>
      <c r="S138" s="54">
        <v>45376</v>
      </c>
      <c r="T138" s="54">
        <v>45379</v>
      </c>
      <c r="U138" s="55">
        <v>45380</v>
      </c>
      <c r="V138" s="54">
        <v>45413</v>
      </c>
      <c r="W138" s="54">
        <v>45425</v>
      </c>
      <c r="X138" s="54">
        <v>45446</v>
      </c>
      <c r="Y138" s="54">
        <v>45453</v>
      </c>
      <c r="Z138" s="54">
        <v>45474</v>
      </c>
      <c r="AA138" s="54">
        <v>45511</v>
      </c>
      <c r="AB138" s="54">
        <v>45523</v>
      </c>
      <c r="AC138" s="54">
        <v>45579</v>
      </c>
      <c r="AD138" s="54">
        <v>45600</v>
      </c>
      <c r="AE138" s="54">
        <v>45607</v>
      </c>
      <c r="AF138" s="54">
        <v>45651</v>
      </c>
    </row>
    <row r="139" spans="1:32">
      <c r="A139" s="5" t="s">
        <v>127</v>
      </c>
      <c r="B139" s="5" t="s">
        <v>445</v>
      </c>
      <c r="C139" s="5" t="s">
        <v>446</v>
      </c>
      <c r="D139" s="6" t="s">
        <v>447</v>
      </c>
      <c r="E139" s="6" t="s">
        <v>448</v>
      </c>
      <c r="F139" s="5" t="s">
        <v>449</v>
      </c>
      <c r="G139" s="7">
        <v>45336</v>
      </c>
      <c r="H139" s="5" t="s">
        <v>22</v>
      </c>
      <c r="Q139" s="54">
        <v>45292</v>
      </c>
      <c r="R139" s="54">
        <v>45299</v>
      </c>
      <c r="S139" s="54">
        <v>45376</v>
      </c>
      <c r="T139" s="54">
        <v>45379</v>
      </c>
      <c r="U139" s="55">
        <v>45380</v>
      </c>
      <c r="V139" s="54">
        <v>45413</v>
      </c>
      <c r="W139" s="54">
        <v>45425</v>
      </c>
      <c r="X139" s="54">
        <v>45446</v>
      </c>
      <c r="Y139" s="54">
        <v>45453</v>
      </c>
      <c r="Z139" s="54">
        <v>45474</v>
      </c>
      <c r="AA139" s="54">
        <v>45511</v>
      </c>
      <c r="AB139" s="54">
        <v>45523</v>
      </c>
      <c r="AC139" s="54">
        <v>45579</v>
      </c>
      <c r="AD139" s="54">
        <v>45600</v>
      </c>
      <c r="AE139" s="54">
        <v>45607</v>
      </c>
      <c r="AF139" s="54">
        <v>45651</v>
      </c>
    </row>
    <row r="140" spans="1:32">
      <c r="A140" s="5" t="s">
        <v>9</v>
      </c>
      <c r="B140" s="5" t="s">
        <v>450</v>
      </c>
      <c r="C140" s="5" t="s">
        <v>451</v>
      </c>
      <c r="D140" s="6" t="s">
        <v>452</v>
      </c>
      <c r="E140" s="6" t="s">
        <v>453</v>
      </c>
      <c r="F140" s="5" t="s">
        <v>140</v>
      </c>
      <c r="G140" s="7">
        <v>45329</v>
      </c>
      <c r="H140" s="5" t="s">
        <v>17</v>
      </c>
      <c r="Q140" s="54">
        <v>45292</v>
      </c>
      <c r="R140" s="54">
        <v>45299</v>
      </c>
      <c r="S140" s="54">
        <v>45376</v>
      </c>
      <c r="T140" s="54">
        <v>45379</v>
      </c>
      <c r="U140" s="55">
        <v>45380</v>
      </c>
      <c r="V140" s="54">
        <v>45413</v>
      </c>
      <c r="W140" s="54">
        <v>45425</v>
      </c>
      <c r="X140" s="54">
        <v>45446</v>
      </c>
      <c r="Y140" s="54">
        <v>45453</v>
      </c>
      <c r="Z140" s="54">
        <v>45474</v>
      </c>
      <c r="AA140" s="54">
        <v>45511</v>
      </c>
      <c r="AB140" s="54">
        <v>45523</v>
      </c>
      <c r="AC140" s="54">
        <v>45579</v>
      </c>
      <c r="AD140" s="54">
        <v>45600</v>
      </c>
      <c r="AE140" s="54">
        <v>45607</v>
      </c>
      <c r="AF140" s="54">
        <v>45651</v>
      </c>
    </row>
    <row r="141" spans="1:32" ht="30">
      <c r="A141" s="5" t="s">
        <v>9</v>
      </c>
      <c r="B141" s="5" t="s">
        <v>454</v>
      </c>
      <c r="C141" s="5" t="s">
        <v>455</v>
      </c>
      <c r="D141" s="6" t="s">
        <v>456</v>
      </c>
      <c r="E141" s="6" t="s">
        <v>457</v>
      </c>
      <c r="F141" s="5" t="s">
        <v>140</v>
      </c>
      <c r="G141" s="7">
        <v>45329</v>
      </c>
      <c r="H141" s="5" t="s">
        <v>22</v>
      </c>
      <c r="Q141" s="54">
        <v>45292</v>
      </c>
      <c r="R141" s="54">
        <v>45299</v>
      </c>
      <c r="S141" s="54">
        <v>45376</v>
      </c>
      <c r="T141" s="54">
        <v>45379</v>
      </c>
      <c r="U141" s="55">
        <v>45380</v>
      </c>
      <c r="V141" s="54">
        <v>45413</v>
      </c>
      <c r="W141" s="54">
        <v>45425</v>
      </c>
      <c r="X141" s="54">
        <v>45446</v>
      </c>
      <c r="Y141" s="54">
        <v>45453</v>
      </c>
      <c r="Z141" s="54">
        <v>45474</v>
      </c>
      <c r="AA141" s="54">
        <v>45511</v>
      </c>
      <c r="AB141" s="54">
        <v>45523</v>
      </c>
      <c r="AC141" s="54">
        <v>45579</v>
      </c>
      <c r="AD141" s="54">
        <v>45600</v>
      </c>
      <c r="AE141" s="54">
        <v>45607</v>
      </c>
      <c r="AF141" s="54">
        <v>45651</v>
      </c>
    </row>
    <row r="142" spans="1:32">
      <c r="A142" s="5" t="s">
        <v>9</v>
      </c>
      <c r="B142" s="5" t="s">
        <v>458</v>
      </c>
      <c r="C142" s="5" t="s">
        <v>459</v>
      </c>
      <c r="D142" s="6" t="s">
        <v>460</v>
      </c>
      <c r="E142" s="6" t="s">
        <v>461</v>
      </c>
      <c r="F142" s="5" t="s">
        <v>140</v>
      </c>
      <c r="G142" s="7">
        <v>45329</v>
      </c>
      <c r="H142" s="5" t="s">
        <v>11</v>
      </c>
      <c r="Q142" s="54">
        <v>45292</v>
      </c>
      <c r="R142" s="54">
        <v>45299</v>
      </c>
      <c r="S142" s="54">
        <v>45376</v>
      </c>
      <c r="T142" s="54">
        <v>45379</v>
      </c>
      <c r="U142" s="55">
        <v>45380</v>
      </c>
      <c r="V142" s="54">
        <v>45413</v>
      </c>
      <c r="W142" s="54">
        <v>45425</v>
      </c>
      <c r="X142" s="54">
        <v>45446</v>
      </c>
      <c r="Y142" s="54">
        <v>45453</v>
      </c>
      <c r="Z142" s="54">
        <v>45474</v>
      </c>
      <c r="AA142" s="54">
        <v>45511</v>
      </c>
      <c r="AB142" s="54">
        <v>45523</v>
      </c>
      <c r="AC142" s="54">
        <v>45579</v>
      </c>
      <c r="AD142" s="54">
        <v>45600</v>
      </c>
      <c r="AE142" s="54">
        <v>45607</v>
      </c>
      <c r="AF142" s="54">
        <v>45651</v>
      </c>
    </row>
    <row r="143" spans="1:32">
      <c r="A143" s="5" t="s">
        <v>9</v>
      </c>
      <c r="B143" s="5" t="s">
        <v>462</v>
      </c>
      <c r="C143" s="5" t="s">
        <v>463</v>
      </c>
      <c r="D143" s="6" t="s">
        <v>464</v>
      </c>
      <c r="E143" s="6" t="s">
        <v>465</v>
      </c>
      <c r="F143" s="5" t="s">
        <v>10</v>
      </c>
      <c r="G143" s="7">
        <v>45336</v>
      </c>
      <c r="H143" s="5" t="s">
        <v>22</v>
      </c>
      <c r="Q143" s="54">
        <v>45292</v>
      </c>
      <c r="R143" s="54">
        <v>45299</v>
      </c>
      <c r="S143" s="54">
        <v>45376</v>
      </c>
      <c r="T143" s="54">
        <v>45379</v>
      </c>
      <c r="U143" s="55">
        <v>45380</v>
      </c>
      <c r="V143" s="54">
        <v>45413</v>
      </c>
      <c r="W143" s="54">
        <v>45425</v>
      </c>
      <c r="X143" s="54">
        <v>45446</v>
      </c>
      <c r="Y143" s="54">
        <v>45453</v>
      </c>
      <c r="Z143" s="54">
        <v>45474</v>
      </c>
      <c r="AA143" s="54">
        <v>45511</v>
      </c>
      <c r="AB143" s="54">
        <v>45523</v>
      </c>
      <c r="AC143" s="54">
        <v>45579</v>
      </c>
      <c r="AD143" s="54">
        <v>45600</v>
      </c>
      <c r="AE143" s="54">
        <v>45607</v>
      </c>
      <c r="AF143" s="54">
        <v>45651</v>
      </c>
    </row>
    <row r="144" spans="1:32" ht="30">
      <c r="A144" s="5" t="s">
        <v>127</v>
      </c>
      <c r="B144" s="5" t="s">
        <v>466</v>
      </c>
      <c r="C144" s="5" t="s">
        <v>467</v>
      </c>
      <c r="D144" s="6" t="s">
        <v>468</v>
      </c>
      <c r="E144" s="6" t="s">
        <v>469</v>
      </c>
      <c r="F144" s="5" t="s">
        <v>167</v>
      </c>
      <c r="G144" s="7">
        <v>45356</v>
      </c>
      <c r="H144" s="5" t="s">
        <v>22</v>
      </c>
      <c r="Q144" s="54">
        <v>45292</v>
      </c>
      <c r="R144" s="54">
        <v>45299</v>
      </c>
      <c r="S144" s="54">
        <v>45376</v>
      </c>
      <c r="T144" s="54">
        <v>45379</v>
      </c>
      <c r="U144" s="55">
        <v>45380</v>
      </c>
      <c r="V144" s="54">
        <v>45413</v>
      </c>
      <c r="W144" s="54">
        <v>45425</v>
      </c>
      <c r="X144" s="54">
        <v>45446</v>
      </c>
      <c r="Y144" s="54">
        <v>45453</v>
      </c>
      <c r="Z144" s="54">
        <v>45474</v>
      </c>
      <c r="AA144" s="54">
        <v>45511</v>
      </c>
      <c r="AB144" s="54">
        <v>45523</v>
      </c>
      <c r="AC144" s="54">
        <v>45579</v>
      </c>
      <c r="AD144" s="54">
        <v>45600</v>
      </c>
      <c r="AE144" s="54">
        <v>45607</v>
      </c>
      <c r="AF144" s="54">
        <v>45651</v>
      </c>
    </row>
    <row r="145" spans="1:32" ht="30">
      <c r="A145" s="5" t="s">
        <v>127</v>
      </c>
      <c r="B145" s="5" t="s">
        <v>470</v>
      </c>
      <c r="C145" s="5" t="s">
        <v>471</v>
      </c>
      <c r="D145" s="6" t="s">
        <v>209</v>
      </c>
      <c r="E145" s="6" t="s">
        <v>472</v>
      </c>
      <c r="F145" s="5" t="s">
        <v>473</v>
      </c>
      <c r="G145" s="7">
        <v>45335</v>
      </c>
      <c r="H145" s="5" t="s">
        <v>11</v>
      </c>
      <c r="Q145" s="54">
        <v>45292</v>
      </c>
      <c r="R145" s="54">
        <v>45299</v>
      </c>
      <c r="S145" s="54">
        <v>45376</v>
      </c>
      <c r="T145" s="54">
        <v>45379</v>
      </c>
      <c r="U145" s="55">
        <v>45380</v>
      </c>
      <c r="V145" s="54">
        <v>45413</v>
      </c>
      <c r="W145" s="54">
        <v>45425</v>
      </c>
      <c r="X145" s="54">
        <v>45446</v>
      </c>
      <c r="Y145" s="54">
        <v>45453</v>
      </c>
      <c r="Z145" s="54">
        <v>45474</v>
      </c>
      <c r="AA145" s="54">
        <v>45511</v>
      </c>
      <c r="AB145" s="54">
        <v>45523</v>
      </c>
      <c r="AC145" s="54">
        <v>45579</v>
      </c>
      <c r="AD145" s="54">
        <v>45600</v>
      </c>
      <c r="AE145" s="54">
        <v>45607</v>
      </c>
      <c r="AF145" s="54">
        <v>45651</v>
      </c>
    </row>
    <row r="146" spans="1:32" ht="30">
      <c r="A146" s="5" t="s">
        <v>127</v>
      </c>
      <c r="B146" s="9" t="s">
        <v>474</v>
      </c>
      <c r="C146" s="5" t="s">
        <v>475</v>
      </c>
      <c r="D146" s="6" t="s">
        <v>375</v>
      </c>
      <c r="E146" s="8" t="s">
        <v>476</v>
      </c>
      <c r="F146" s="5" t="s">
        <v>473</v>
      </c>
      <c r="G146" s="7">
        <v>45335</v>
      </c>
      <c r="H146" s="5" t="s">
        <v>59</v>
      </c>
      <c r="Q146" s="54">
        <v>45292</v>
      </c>
      <c r="R146" s="54">
        <v>45299</v>
      </c>
      <c r="S146" s="54">
        <v>45376</v>
      </c>
      <c r="T146" s="54">
        <v>45379</v>
      </c>
      <c r="U146" s="55">
        <v>45380</v>
      </c>
      <c r="V146" s="54">
        <v>45413</v>
      </c>
      <c r="W146" s="54">
        <v>45425</v>
      </c>
      <c r="X146" s="54">
        <v>45446</v>
      </c>
      <c r="Y146" s="54">
        <v>45453</v>
      </c>
      <c r="Z146" s="54">
        <v>45474</v>
      </c>
      <c r="AA146" s="54">
        <v>45511</v>
      </c>
      <c r="AB146" s="54">
        <v>45523</v>
      </c>
      <c r="AC146" s="54">
        <v>45579</v>
      </c>
      <c r="AD146" s="54">
        <v>45600</v>
      </c>
      <c r="AE146" s="54">
        <v>45607</v>
      </c>
      <c r="AF146" s="54">
        <v>45651</v>
      </c>
    </row>
    <row r="147" spans="1:32" ht="30">
      <c r="A147" s="5" t="s">
        <v>9</v>
      </c>
      <c r="B147" s="5" t="s">
        <v>477</v>
      </c>
      <c r="C147" s="5" t="s">
        <v>478</v>
      </c>
      <c r="D147" s="6" t="s">
        <v>479</v>
      </c>
      <c r="E147" s="6" t="s">
        <v>480</v>
      </c>
      <c r="F147" s="5" t="s">
        <v>10</v>
      </c>
      <c r="G147" s="7">
        <v>45343</v>
      </c>
      <c r="H147" s="5" t="s">
        <v>59</v>
      </c>
      <c r="Q147" s="54">
        <v>45292</v>
      </c>
      <c r="R147" s="54">
        <v>45299</v>
      </c>
      <c r="S147" s="54">
        <v>45376</v>
      </c>
      <c r="T147" s="54">
        <v>45379</v>
      </c>
      <c r="U147" s="55">
        <v>45380</v>
      </c>
      <c r="V147" s="54">
        <v>45413</v>
      </c>
      <c r="W147" s="54">
        <v>45425</v>
      </c>
      <c r="X147" s="54">
        <v>45446</v>
      </c>
      <c r="Y147" s="54">
        <v>45453</v>
      </c>
      <c r="Z147" s="54">
        <v>45474</v>
      </c>
      <c r="AA147" s="54">
        <v>45511</v>
      </c>
      <c r="AB147" s="54">
        <v>45523</v>
      </c>
      <c r="AC147" s="54">
        <v>45579</v>
      </c>
      <c r="AD147" s="54">
        <v>45600</v>
      </c>
      <c r="AE147" s="54">
        <v>45607</v>
      </c>
      <c r="AF147" s="54">
        <v>45651</v>
      </c>
    </row>
    <row r="148" spans="1:32" ht="30">
      <c r="A148" s="5" t="s">
        <v>9</v>
      </c>
      <c r="B148" s="5" t="s">
        <v>481</v>
      </c>
      <c r="C148" s="5" t="s">
        <v>482</v>
      </c>
      <c r="D148" s="6" t="s">
        <v>483</v>
      </c>
      <c r="E148" s="6" t="s">
        <v>484</v>
      </c>
      <c r="F148" s="5" t="s">
        <v>10</v>
      </c>
      <c r="G148" s="7">
        <v>45343</v>
      </c>
      <c r="H148" s="5" t="s">
        <v>11</v>
      </c>
      <c r="Q148" s="54">
        <v>45292</v>
      </c>
      <c r="R148" s="54">
        <v>45299</v>
      </c>
      <c r="S148" s="54">
        <v>45376</v>
      </c>
      <c r="T148" s="54">
        <v>45379</v>
      </c>
      <c r="U148" s="55">
        <v>45380</v>
      </c>
      <c r="V148" s="54">
        <v>45413</v>
      </c>
      <c r="W148" s="54">
        <v>45425</v>
      </c>
      <c r="X148" s="54">
        <v>45446</v>
      </c>
      <c r="Y148" s="54">
        <v>45453</v>
      </c>
      <c r="Z148" s="54">
        <v>45474</v>
      </c>
      <c r="AA148" s="54">
        <v>45511</v>
      </c>
      <c r="AB148" s="54">
        <v>45523</v>
      </c>
      <c r="AC148" s="54">
        <v>45579</v>
      </c>
      <c r="AD148" s="54">
        <v>45600</v>
      </c>
      <c r="AE148" s="54">
        <v>45607</v>
      </c>
      <c r="AF148" s="54">
        <v>45651</v>
      </c>
    </row>
    <row r="149" spans="1:32" ht="30">
      <c r="A149" s="5" t="s">
        <v>9</v>
      </c>
      <c r="B149" s="5" t="s">
        <v>485</v>
      </c>
      <c r="C149" s="5" t="s">
        <v>486</v>
      </c>
      <c r="D149" s="6" t="s">
        <v>487</v>
      </c>
      <c r="E149" s="6" t="s">
        <v>488</v>
      </c>
      <c r="F149" s="5" t="s">
        <v>10</v>
      </c>
      <c r="G149" s="7">
        <v>45343</v>
      </c>
      <c r="H149" s="5" t="s">
        <v>11</v>
      </c>
      <c r="Q149" s="54">
        <v>45292</v>
      </c>
      <c r="R149" s="54">
        <v>45299</v>
      </c>
      <c r="S149" s="54">
        <v>45376</v>
      </c>
      <c r="T149" s="54">
        <v>45379</v>
      </c>
      <c r="U149" s="55">
        <v>45380</v>
      </c>
      <c r="V149" s="54">
        <v>45413</v>
      </c>
      <c r="W149" s="54">
        <v>45425</v>
      </c>
      <c r="X149" s="54">
        <v>45446</v>
      </c>
      <c r="Y149" s="54">
        <v>45453</v>
      </c>
      <c r="Z149" s="54">
        <v>45474</v>
      </c>
      <c r="AA149" s="54">
        <v>45511</v>
      </c>
      <c r="AB149" s="54">
        <v>45523</v>
      </c>
      <c r="AC149" s="54">
        <v>45579</v>
      </c>
      <c r="AD149" s="54">
        <v>45600</v>
      </c>
      <c r="AE149" s="54">
        <v>45607</v>
      </c>
      <c r="AF149" s="54">
        <v>45651</v>
      </c>
    </row>
    <row r="150" spans="1:32" ht="30">
      <c r="A150" s="5" t="s">
        <v>9</v>
      </c>
      <c r="B150" s="5" t="s">
        <v>489</v>
      </c>
      <c r="C150" s="5" t="s">
        <v>490</v>
      </c>
      <c r="D150" s="6" t="s">
        <v>491</v>
      </c>
      <c r="E150" s="6" t="s">
        <v>492</v>
      </c>
      <c r="F150" s="5" t="s">
        <v>10</v>
      </c>
      <c r="G150" s="7">
        <v>45343</v>
      </c>
      <c r="H150" s="5" t="s">
        <v>22</v>
      </c>
      <c r="Q150" s="54">
        <v>45292</v>
      </c>
      <c r="R150" s="54">
        <v>45299</v>
      </c>
      <c r="S150" s="54">
        <v>45376</v>
      </c>
      <c r="T150" s="54">
        <v>45379</v>
      </c>
      <c r="U150" s="55">
        <v>45380</v>
      </c>
      <c r="V150" s="54">
        <v>45413</v>
      </c>
      <c r="W150" s="54">
        <v>45425</v>
      </c>
      <c r="X150" s="54">
        <v>45446</v>
      </c>
      <c r="Y150" s="54">
        <v>45453</v>
      </c>
      <c r="Z150" s="54">
        <v>45474</v>
      </c>
      <c r="AA150" s="54">
        <v>45511</v>
      </c>
      <c r="AB150" s="54">
        <v>45523</v>
      </c>
      <c r="AC150" s="54">
        <v>45579</v>
      </c>
      <c r="AD150" s="54">
        <v>45600</v>
      </c>
      <c r="AE150" s="54">
        <v>45607</v>
      </c>
      <c r="AF150" s="54">
        <v>45651</v>
      </c>
    </row>
    <row r="151" spans="1:32">
      <c r="A151" s="5" t="s">
        <v>9</v>
      </c>
      <c r="B151" s="5" t="s">
        <v>493</v>
      </c>
      <c r="C151" s="5" t="s">
        <v>494</v>
      </c>
      <c r="D151" s="6" t="s">
        <v>495</v>
      </c>
      <c r="E151" s="6" t="s">
        <v>496</v>
      </c>
      <c r="F151" s="5" t="s">
        <v>10</v>
      </c>
      <c r="G151" s="7">
        <v>45343</v>
      </c>
      <c r="H151" s="5" t="s">
        <v>22</v>
      </c>
      <c r="Q151" s="54">
        <v>45292</v>
      </c>
      <c r="R151" s="54">
        <v>45299</v>
      </c>
      <c r="S151" s="54">
        <v>45376</v>
      </c>
      <c r="T151" s="54">
        <v>45379</v>
      </c>
      <c r="U151" s="55">
        <v>45380</v>
      </c>
      <c r="V151" s="54">
        <v>45413</v>
      </c>
      <c r="W151" s="54">
        <v>45425</v>
      </c>
      <c r="X151" s="54">
        <v>45446</v>
      </c>
      <c r="Y151" s="54">
        <v>45453</v>
      </c>
      <c r="Z151" s="54">
        <v>45474</v>
      </c>
      <c r="AA151" s="54">
        <v>45511</v>
      </c>
      <c r="AB151" s="54">
        <v>45523</v>
      </c>
      <c r="AC151" s="54">
        <v>45579</v>
      </c>
      <c r="AD151" s="54">
        <v>45600</v>
      </c>
      <c r="AE151" s="54">
        <v>45607</v>
      </c>
      <c r="AF151" s="54">
        <v>45651</v>
      </c>
    </row>
    <row r="152" spans="1:32" ht="30">
      <c r="A152" s="5" t="s">
        <v>9</v>
      </c>
      <c r="B152" s="5" t="s">
        <v>497</v>
      </c>
      <c r="C152" s="5" t="s">
        <v>498</v>
      </c>
      <c r="D152" s="6" t="s">
        <v>499</v>
      </c>
      <c r="E152" s="6" t="s">
        <v>500</v>
      </c>
      <c r="F152" s="5" t="s">
        <v>10</v>
      </c>
      <c r="G152" s="7">
        <v>45343</v>
      </c>
      <c r="H152" s="5" t="s">
        <v>17</v>
      </c>
      <c r="Q152" s="54">
        <v>45292</v>
      </c>
      <c r="R152" s="54">
        <v>45299</v>
      </c>
      <c r="S152" s="54">
        <v>45376</v>
      </c>
      <c r="T152" s="54">
        <v>45379</v>
      </c>
      <c r="U152" s="55">
        <v>45380</v>
      </c>
      <c r="V152" s="54">
        <v>45413</v>
      </c>
      <c r="W152" s="54">
        <v>45425</v>
      </c>
      <c r="X152" s="54">
        <v>45446</v>
      </c>
      <c r="Y152" s="54">
        <v>45453</v>
      </c>
      <c r="Z152" s="54">
        <v>45474</v>
      </c>
      <c r="AA152" s="54">
        <v>45511</v>
      </c>
      <c r="AB152" s="54">
        <v>45523</v>
      </c>
      <c r="AC152" s="54">
        <v>45579</v>
      </c>
      <c r="AD152" s="54">
        <v>45600</v>
      </c>
      <c r="AE152" s="54">
        <v>45607</v>
      </c>
      <c r="AF152" s="54">
        <v>45651</v>
      </c>
    </row>
    <row r="153" spans="1:32">
      <c r="A153" s="5" t="s">
        <v>9</v>
      </c>
      <c r="B153" s="5" t="s">
        <v>501</v>
      </c>
      <c r="C153" s="5" t="s">
        <v>502</v>
      </c>
      <c r="D153" s="6" t="s">
        <v>503</v>
      </c>
      <c r="E153" s="6" t="s">
        <v>504</v>
      </c>
      <c r="F153" s="5" t="s">
        <v>10</v>
      </c>
      <c r="G153" s="7">
        <v>45343</v>
      </c>
      <c r="H153" s="5" t="s">
        <v>22</v>
      </c>
      <c r="Q153" s="54">
        <v>45292</v>
      </c>
      <c r="R153" s="54">
        <v>45299</v>
      </c>
      <c r="S153" s="54">
        <v>45376</v>
      </c>
      <c r="T153" s="54">
        <v>45379</v>
      </c>
      <c r="U153" s="55">
        <v>45380</v>
      </c>
      <c r="V153" s="54">
        <v>45413</v>
      </c>
      <c r="W153" s="54">
        <v>45425</v>
      </c>
      <c r="X153" s="54">
        <v>45446</v>
      </c>
      <c r="Y153" s="54">
        <v>45453</v>
      </c>
      <c r="Z153" s="54">
        <v>45474</v>
      </c>
      <c r="AA153" s="54">
        <v>45511</v>
      </c>
      <c r="AB153" s="54">
        <v>45523</v>
      </c>
      <c r="AC153" s="54">
        <v>45579</v>
      </c>
      <c r="AD153" s="54">
        <v>45600</v>
      </c>
      <c r="AE153" s="54">
        <v>45607</v>
      </c>
      <c r="AF153" s="54">
        <v>45651</v>
      </c>
    </row>
    <row r="154" spans="1:32" ht="30">
      <c r="A154" s="5" t="s">
        <v>9</v>
      </c>
      <c r="B154" s="5" t="s">
        <v>505</v>
      </c>
      <c r="C154" s="5" t="s">
        <v>506</v>
      </c>
      <c r="D154" s="6" t="s">
        <v>452</v>
      </c>
      <c r="E154" s="6" t="s">
        <v>507</v>
      </c>
      <c r="F154" s="5" t="s">
        <v>10</v>
      </c>
      <c r="G154" s="7">
        <v>45343</v>
      </c>
      <c r="H154" s="5" t="s">
        <v>11</v>
      </c>
      <c r="Q154" s="54">
        <v>45292</v>
      </c>
      <c r="R154" s="54">
        <v>45299</v>
      </c>
      <c r="S154" s="54">
        <v>45376</v>
      </c>
      <c r="T154" s="54">
        <v>45379</v>
      </c>
      <c r="U154" s="55">
        <v>45380</v>
      </c>
      <c r="V154" s="54">
        <v>45413</v>
      </c>
      <c r="W154" s="54">
        <v>45425</v>
      </c>
      <c r="X154" s="54">
        <v>45446</v>
      </c>
      <c r="Y154" s="54">
        <v>45453</v>
      </c>
      <c r="Z154" s="54">
        <v>45474</v>
      </c>
      <c r="AA154" s="54">
        <v>45511</v>
      </c>
      <c r="AB154" s="54">
        <v>45523</v>
      </c>
      <c r="AC154" s="54">
        <v>45579</v>
      </c>
      <c r="AD154" s="54">
        <v>45600</v>
      </c>
      <c r="AE154" s="54">
        <v>45607</v>
      </c>
      <c r="AF154" s="54">
        <v>45651</v>
      </c>
    </row>
    <row r="155" spans="1:32" ht="30">
      <c r="A155" s="5" t="s">
        <v>9</v>
      </c>
      <c r="B155" s="5" t="s">
        <v>508</v>
      </c>
      <c r="C155" s="5" t="s">
        <v>509</v>
      </c>
      <c r="D155" s="6" t="s">
        <v>510</v>
      </c>
      <c r="E155" s="6" t="s">
        <v>511</v>
      </c>
      <c r="F155" s="5" t="s">
        <v>10</v>
      </c>
      <c r="G155" s="7">
        <v>45343</v>
      </c>
      <c r="H155" s="5" t="s">
        <v>11</v>
      </c>
      <c r="Q155" s="54">
        <v>45292</v>
      </c>
      <c r="R155" s="54">
        <v>45299</v>
      </c>
      <c r="S155" s="54">
        <v>45376</v>
      </c>
      <c r="T155" s="54">
        <v>45379</v>
      </c>
      <c r="U155" s="55">
        <v>45380</v>
      </c>
      <c r="V155" s="54">
        <v>45413</v>
      </c>
      <c r="W155" s="54">
        <v>45425</v>
      </c>
      <c r="X155" s="54">
        <v>45446</v>
      </c>
      <c r="Y155" s="54">
        <v>45453</v>
      </c>
      <c r="Z155" s="54">
        <v>45474</v>
      </c>
      <c r="AA155" s="54">
        <v>45511</v>
      </c>
      <c r="AB155" s="54">
        <v>45523</v>
      </c>
      <c r="AC155" s="54">
        <v>45579</v>
      </c>
      <c r="AD155" s="54">
        <v>45600</v>
      </c>
      <c r="AE155" s="54">
        <v>45607</v>
      </c>
      <c r="AF155" s="54">
        <v>45651</v>
      </c>
    </row>
    <row r="156" spans="1:32" ht="30">
      <c r="A156" s="5" t="s">
        <v>9</v>
      </c>
      <c r="B156" s="5" t="s">
        <v>512</v>
      </c>
      <c r="C156" s="5" t="s">
        <v>513</v>
      </c>
      <c r="D156" s="6" t="s">
        <v>514</v>
      </c>
      <c r="E156" s="6" t="s">
        <v>515</v>
      </c>
      <c r="F156" s="5" t="s">
        <v>10</v>
      </c>
      <c r="G156" s="7">
        <v>45343</v>
      </c>
      <c r="H156" s="5" t="s">
        <v>22</v>
      </c>
      <c r="Q156" s="54">
        <v>45292</v>
      </c>
      <c r="R156" s="54">
        <v>45299</v>
      </c>
      <c r="S156" s="54">
        <v>45376</v>
      </c>
      <c r="T156" s="54">
        <v>45379</v>
      </c>
      <c r="U156" s="55">
        <v>45380</v>
      </c>
      <c r="V156" s="54">
        <v>45413</v>
      </c>
      <c r="W156" s="54">
        <v>45425</v>
      </c>
      <c r="X156" s="54">
        <v>45446</v>
      </c>
      <c r="Y156" s="54">
        <v>45453</v>
      </c>
      <c r="Z156" s="54">
        <v>45474</v>
      </c>
      <c r="AA156" s="54">
        <v>45511</v>
      </c>
      <c r="AB156" s="54">
        <v>45523</v>
      </c>
      <c r="AC156" s="54">
        <v>45579</v>
      </c>
      <c r="AD156" s="54">
        <v>45600</v>
      </c>
      <c r="AE156" s="54">
        <v>45607</v>
      </c>
      <c r="AF156" s="54">
        <v>45651</v>
      </c>
    </row>
    <row r="157" spans="1:32" ht="30">
      <c r="A157" s="5" t="s">
        <v>9</v>
      </c>
      <c r="B157" s="5" t="s">
        <v>516</v>
      </c>
      <c r="C157" s="5" t="s">
        <v>517</v>
      </c>
      <c r="D157" s="6" t="s">
        <v>518</v>
      </c>
      <c r="E157" s="6" t="s">
        <v>519</v>
      </c>
      <c r="F157" s="5" t="s">
        <v>10</v>
      </c>
      <c r="G157" s="7">
        <v>45343</v>
      </c>
      <c r="H157" s="5" t="s">
        <v>11</v>
      </c>
      <c r="Q157" s="54">
        <v>45292</v>
      </c>
      <c r="R157" s="54">
        <v>45299</v>
      </c>
      <c r="S157" s="54">
        <v>45376</v>
      </c>
      <c r="T157" s="54">
        <v>45379</v>
      </c>
      <c r="U157" s="55">
        <v>45380</v>
      </c>
      <c r="V157" s="54">
        <v>45413</v>
      </c>
      <c r="W157" s="54">
        <v>45425</v>
      </c>
      <c r="X157" s="54">
        <v>45446</v>
      </c>
      <c r="Y157" s="54">
        <v>45453</v>
      </c>
      <c r="Z157" s="54">
        <v>45474</v>
      </c>
      <c r="AA157" s="54">
        <v>45511</v>
      </c>
      <c r="AB157" s="54">
        <v>45523</v>
      </c>
      <c r="AC157" s="54">
        <v>45579</v>
      </c>
      <c r="AD157" s="54">
        <v>45600</v>
      </c>
      <c r="AE157" s="54">
        <v>45607</v>
      </c>
      <c r="AF157" s="54">
        <v>45651</v>
      </c>
    </row>
    <row r="158" spans="1:32" ht="30">
      <c r="A158" s="5" t="s">
        <v>9</v>
      </c>
      <c r="B158" s="5" t="s">
        <v>520</v>
      </c>
      <c r="C158" s="5" t="s">
        <v>521</v>
      </c>
      <c r="D158" s="6" t="s">
        <v>522</v>
      </c>
      <c r="E158" s="6" t="s">
        <v>523</v>
      </c>
      <c r="F158" s="5" t="s">
        <v>10</v>
      </c>
      <c r="G158" s="7">
        <v>45344</v>
      </c>
      <c r="H158" s="5" t="s">
        <v>17</v>
      </c>
      <c r="Q158" s="54">
        <v>45292</v>
      </c>
      <c r="R158" s="54">
        <v>45299</v>
      </c>
      <c r="S158" s="54">
        <v>45376</v>
      </c>
      <c r="T158" s="54">
        <v>45379</v>
      </c>
      <c r="U158" s="55">
        <v>45380</v>
      </c>
      <c r="V158" s="54">
        <v>45413</v>
      </c>
      <c r="W158" s="54">
        <v>45425</v>
      </c>
      <c r="X158" s="54">
        <v>45446</v>
      </c>
      <c r="Y158" s="54">
        <v>45453</v>
      </c>
      <c r="Z158" s="54">
        <v>45474</v>
      </c>
      <c r="AA158" s="54">
        <v>45511</v>
      </c>
      <c r="AB158" s="54">
        <v>45523</v>
      </c>
      <c r="AC158" s="54">
        <v>45579</v>
      </c>
      <c r="AD158" s="54">
        <v>45600</v>
      </c>
      <c r="AE158" s="54">
        <v>45607</v>
      </c>
      <c r="AF158" s="54">
        <v>45651</v>
      </c>
    </row>
    <row r="159" spans="1:32" ht="30">
      <c r="A159" s="5" t="s">
        <v>9</v>
      </c>
      <c r="B159" s="5" t="s">
        <v>524</v>
      </c>
      <c r="C159" s="5" t="s">
        <v>525</v>
      </c>
      <c r="D159" s="6" t="s">
        <v>526</v>
      </c>
      <c r="E159" s="6" t="s">
        <v>527</v>
      </c>
      <c r="F159" s="5" t="s">
        <v>16</v>
      </c>
      <c r="G159" s="7">
        <v>45342</v>
      </c>
      <c r="H159" s="5" t="s">
        <v>22</v>
      </c>
      <c r="Q159" s="54">
        <v>45292</v>
      </c>
      <c r="R159" s="54">
        <v>45299</v>
      </c>
      <c r="S159" s="54">
        <v>45376</v>
      </c>
      <c r="T159" s="54">
        <v>45379</v>
      </c>
      <c r="U159" s="55">
        <v>45380</v>
      </c>
      <c r="V159" s="54">
        <v>45413</v>
      </c>
      <c r="W159" s="54">
        <v>45425</v>
      </c>
      <c r="X159" s="54">
        <v>45446</v>
      </c>
      <c r="Y159" s="54">
        <v>45453</v>
      </c>
      <c r="Z159" s="54">
        <v>45474</v>
      </c>
      <c r="AA159" s="54">
        <v>45511</v>
      </c>
      <c r="AB159" s="54">
        <v>45523</v>
      </c>
      <c r="AC159" s="54">
        <v>45579</v>
      </c>
      <c r="AD159" s="54">
        <v>45600</v>
      </c>
      <c r="AE159" s="54">
        <v>45607</v>
      </c>
      <c r="AF159" s="54">
        <v>45651</v>
      </c>
    </row>
    <row r="160" spans="1:32" ht="30">
      <c r="A160" s="5" t="s">
        <v>9</v>
      </c>
      <c r="B160" s="5" t="s">
        <v>528</v>
      </c>
      <c r="C160" s="5" t="s">
        <v>529</v>
      </c>
      <c r="D160" s="6" t="s">
        <v>530</v>
      </c>
      <c r="E160" s="6" t="s">
        <v>531</v>
      </c>
      <c r="F160" s="5" t="s">
        <v>10</v>
      </c>
      <c r="G160" s="7">
        <v>45342</v>
      </c>
      <c r="H160" s="5" t="s">
        <v>17</v>
      </c>
      <c r="Q160" s="54">
        <v>45292</v>
      </c>
      <c r="R160" s="54">
        <v>45299</v>
      </c>
      <c r="S160" s="54">
        <v>45376</v>
      </c>
      <c r="T160" s="54">
        <v>45379</v>
      </c>
      <c r="U160" s="55">
        <v>45380</v>
      </c>
      <c r="V160" s="54">
        <v>45413</v>
      </c>
      <c r="W160" s="54">
        <v>45425</v>
      </c>
      <c r="X160" s="54">
        <v>45446</v>
      </c>
      <c r="Y160" s="54">
        <v>45453</v>
      </c>
      <c r="Z160" s="54">
        <v>45474</v>
      </c>
      <c r="AA160" s="54">
        <v>45511</v>
      </c>
      <c r="AB160" s="54">
        <v>45523</v>
      </c>
      <c r="AC160" s="54">
        <v>45579</v>
      </c>
      <c r="AD160" s="54">
        <v>45600</v>
      </c>
      <c r="AE160" s="54">
        <v>45607</v>
      </c>
      <c r="AF160" s="54">
        <v>45651</v>
      </c>
    </row>
    <row r="161" spans="1:32" ht="30">
      <c r="A161" s="5" t="s">
        <v>9</v>
      </c>
      <c r="B161" s="5" t="s">
        <v>532</v>
      </c>
      <c r="C161" s="5" t="s">
        <v>533</v>
      </c>
      <c r="D161" s="6" t="s">
        <v>534</v>
      </c>
      <c r="E161" s="6" t="s">
        <v>535</v>
      </c>
      <c r="F161" s="5" t="s">
        <v>10</v>
      </c>
      <c r="G161" s="7">
        <v>45342</v>
      </c>
      <c r="H161" s="5" t="s">
        <v>11</v>
      </c>
      <c r="Q161" s="54">
        <v>45292</v>
      </c>
      <c r="R161" s="54">
        <v>45299</v>
      </c>
      <c r="S161" s="54">
        <v>45376</v>
      </c>
      <c r="T161" s="54">
        <v>45379</v>
      </c>
      <c r="U161" s="55">
        <v>45380</v>
      </c>
      <c r="V161" s="54">
        <v>45413</v>
      </c>
      <c r="W161" s="54">
        <v>45425</v>
      </c>
      <c r="X161" s="54">
        <v>45446</v>
      </c>
      <c r="Y161" s="54">
        <v>45453</v>
      </c>
      <c r="Z161" s="54">
        <v>45474</v>
      </c>
      <c r="AA161" s="54">
        <v>45511</v>
      </c>
      <c r="AB161" s="54">
        <v>45523</v>
      </c>
      <c r="AC161" s="54">
        <v>45579</v>
      </c>
      <c r="AD161" s="54">
        <v>45600</v>
      </c>
      <c r="AE161" s="54">
        <v>45607</v>
      </c>
      <c r="AF161" s="54">
        <v>45651</v>
      </c>
    </row>
    <row r="162" spans="1:32">
      <c r="A162" s="5" t="s">
        <v>9</v>
      </c>
      <c r="B162" s="5" t="s">
        <v>536</v>
      </c>
      <c r="C162" s="5" t="s">
        <v>537</v>
      </c>
      <c r="D162" s="6" t="s">
        <v>538</v>
      </c>
      <c r="E162" s="6" t="s">
        <v>539</v>
      </c>
      <c r="F162" s="5" t="s">
        <v>10</v>
      </c>
      <c r="G162" s="7">
        <v>45342</v>
      </c>
      <c r="H162" s="5" t="s">
        <v>22</v>
      </c>
      <c r="Q162" s="54">
        <v>45292</v>
      </c>
      <c r="R162" s="54">
        <v>45299</v>
      </c>
      <c r="S162" s="54">
        <v>45376</v>
      </c>
      <c r="T162" s="54">
        <v>45379</v>
      </c>
      <c r="U162" s="55">
        <v>45380</v>
      </c>
      <c r="V162" s="54">
        <v>45413</v>
      </c>
      <c r="W162" s="54">
        <v>45425</v>
      </c>
      <c r="X162" s="54">
        <v>45446</v>
      </c>
      <c r="Y162" s="54">
        <v>45453</v>
      </c>
      <c r="Z162" s="54">
        <v>45474</v>
      </c>
      <c r="AA162" s="54">
        <v>45511</v>
      </c>
      <c r="AB162" s="54">
        <v>45523</v>
      </c>
      <c r="AC162" s="54">
        <v>45579</v>
      </c>
      <c r="AD162" s="54">
        <v>45600</v>
      </c>
      <c r="AE162" s="54">
        <v>45607</v>
      </c>
      <c r="AF162" s="54">
        <v>45651</v>
      </c>
    </row>
    <row r="163" spans="1:32">
      <c r="A163" s="5" t="s">
        <v>9</v>
      </c>
      <c r="B163" s="5" t="s">
        <v>540</v>
      </c>
      <c r="C163" s="5" t="s">
        <v>541</v>
      </c>
      <c r="D163" s="6" t="s">
        <v>542</v>
      </c>
      <c r="E163" s="6" t="s">
        <v>543</v>
      </c>
      <c r="F163" s="5" t="s">
        <v>10</v>
      </c>
      <c r="G163" s="7">
        <v>45342</v>
      </c>
      <c r="H163" s="5" t="s">
        <v>17</v>
      </c>
      <c r="Q163" s="54">
        <v>45292</v>
      </c>
      <c r="R163" s="54">
        <v>45299</v>
      </c>
      <c r="S163" s="54">
        <v>45376</v>
      </c>
      <c r="T163" s="54">
        <v>45379</v>
      </c>
      <c r="U163" s="55">
        <v>45380</v>
      </c>
      <c r="V163" s="54">
        <v>45413</v>
      </c>
      <c r="W163" s="54">
        <v>45425</v>
      </c>
      <c r="X163" s="54">
        <v>45446</v>
      </c>
      <c r="Y163" s="54">
        <v>45453</v>
      </c>
      <c r="Z163" s="54">
        <v>45474</v>
      </c>
      <c r="AA163" s="54">
        <v>45511</v>
      </c>
      <c r="AB163" s="54">
        <v>45523</v>
      </c>
      <c r="AC163" s="54">
        <v>45579</v>
      </c>
      <c r="AD163" s="54">
        <v>45600</v>
      </c>
      <c r="AE163" s="54">
        <v>45607</v>
      </c>
      <c r="AF163" s="54">
        <v>45651</v>
      </c>
    </row>
    <row r="164" spans="1:32">
      <c r="A164" s="5" t="s">
        <v>9</v>
      </c>
      <c r="B164" s="5" t="s">
        <v>544</v>
      </c>
      <c r="C164" s="5" t="s">
        <v>545</v>
      </c>
      <c r="D164" s="6" t="s">
        <v>542</v>
      </c>
      <c r="E164" s="6" t="s">
        <v>546</v>
      </c>
      <c r="F164" s="5" t="s">
        <v>10</v>
      </c>
      <c r="G164" s="7">
        <v>45342</v>
      </c>
      <c r="H164" s="5" t="s">
        <v>17</v>
      </c>
      <c r="Q164" s="54">
        <v>45292</v>
      </c>
      <c r="R164" s="54">
        <v>45299</v>
      </c>
      <c r="S164" s="54">
        <v>45376</v>
      </c>
      <c r="T164" s="54">
        <v>45379</v>
      </c>
      <c r="U164" s="55">
        <v>45380</v>
      </c>
      <c r="V164" s="54">
        <v>45413</v>
      </c>
      <c r="W164" s="54">
        <v>45425</v>
      </c>
      <c r="X164" s="54">
        <v>45446</v>
      </c>
      <c r="Y164" s="54">
        <v>45453</v>
      </c>
      <c r="Z164" s="54">
        <v>45474</v>
      </c>
      <c r="AA164" s="54">
        <v>45511</v>
      </c>
      <c r="AB164" s="54">
        <v>45523</v>
      </c>
      <c r="AC164" s="54">
        <v>45579</v>
      </c>
      <c r="AD164" s="54">
        <v>45600</v>
      </c>
      <c r="AE164" s="54">
        <v>45607</v>
      </c>
      <c r="AF164" s="54">
        <v>45651</v>
      </c>
    </row>
    <row r="165" spans="1:32">
      <c r="A165" s="5" t="s">
        <v>9</v>
      </c>
      <c r="B165" s="5" t="s">
        <v>547</v>
      </c>
      <c r="C165" s="5" t="s">
        <v>548</v>
      </c>
      <c r="D165" s="6" t="s">
        <v>549</v>
      </c>
      <c r="E165" s="6" t="s">
        <v>550</v>
      </c>
      <c r="F165" s="5" t="s">
        <v>10</v>
      </c>
      <c r="G165" s="7">
        <v>45342</v>
      </c>
      <c r="H165" s="5" t="s">
        <v>22</v>
      </c>
      <c r="Q165" s="54">
        <v>45292</v>
      </c>
      <c r="R165" s="54">
        <v>45299</v>
      </c>
      <c r="S165" s="54">
        <v>45376</v>
      </c>
      <c r="T165" s="54">
        <v>45379</v>
      </c>
      <c r="U165" s="55">
        <v>45380</v>
      </c>
      <c r="V165" s="54">
        <v>45413</v>
      </c>
      <c r="W165" s="54">
        <v>45425</v>
      </c>
      <c r="X165" s="54">
        <v>45446</v>
      </c>
      <c r="Y165" s="54">
        <v>45453</v>
      </c>
      <c r="Z165" s="54">
        <v>45474</v>
      </c>
      <c r="AA165" s="54">
        <v>45511</v>
      </c>
      <c r="AB165" s="54">
        <v>45523</v>
      </c>
      <c r="AC165" s="54">
        <v>45579</v>
      </c>
      <c r="AD165" s="54">
        <v>45600</v>
      </c>
      <c r="AE165" s="54">
        <v>45607</v>
      </c>
      <c r="AF165" s="54">
        <v>45651</v>
      </c>
    </row>
    <row r="166" spans="1:32" ht="30">
      <c r="A166" s="5" t="s">
        <v>9</v>
      </c>
      <c r="B166" s="5" t="s">
        <v>551</v>
      </c>
      <c r="C166" s="5" t="s">
        <v>552</v>
      </c>
      <c r="D166" s="6" t="s">
        <v>553</v>
      </c>
      <c r="E166" s="6" t="s">
        <v>554</v>
      </c>
      <c r="F166" s="5" t="s">
        <v>10</v>
      </c>
      <c r="G166" s="7">
        <v>45342</v>
      </c>
      <c r="H166" s="5" t="s">
        <v>11</v>
      </c>
      <c r="Q166" s="54">
        <v>45292</v>
      </c>
      <c r="R166" s="54">
        <v>45299</v>
      </c>
      <c r="S166" s="54">
        <v>45376</v>
      </c>
      <c r="T166" s="54">
        <v>45379</v>
      </c>
      <c r="U166" s="55">
        <v>45380</v>
      </c>
      <c r="V166" s="54">
        <v>45413</v>
      </c>
      <c r="W166" s="54">
        <v>45425</v>
      </c>
      <c r="X166" s="54">
        <v>45446</v>
      </c>
      <c r="Y166" s="54">
        <v>45453</v>
      </c>
      <c r="Z166" s="54">
        <v>45474</v>
      </c>
      <c r="AA166" s="54">
        <v>45511</v>
      </c>
      <c r="AB166" s="54">
        <v>45523</v>
      </c>
      <c r="AC166" s="54">
        <v>45579</v>
      </c>
      <c r="AD166" s="54">
        <v>45600</v>
      </c>
      <c r="AE166" s="54">
        <v>45607</v>
      </c>
      <c r="AF166" s="54">
        <v>45651</v>
      </c>
    </row>
    <row r="167" spans="1:32" ht="30">
      <c r="A167" s="5" t="s">
        <v>9</v>
      </c>
      <c r="B167" s="5" t="s">
        <v>555</v>
      </c>
      <c r="C167" s="5" t="s">
        <v>556</v>
      </c>
      <c r="D167" s="6" t="s">
        <v>557</v>
      </c>
      <c r="E167" s="6" t="s">
        <v>558</v>
      </c>
      <c r="F167" s="5" t="s">
        <v>10</v>
      </c>
      <c r="G167" s="7">
        <v>45391</v>
      </c>
      <c r="H167" s="5" t="s">
        <v>17</v>
      </c>
      <c r="Q167" s="54">
        <v>45292</v>
      </c>
      <c r="R167" s="54">
        <v>45299</v>
      </c>
      <c r="S167" s="54">
        <v>45376</v>
      </c>
      <c r="T167" s="54">
        <v>45379</v>
      </c>
      <c r="U167" s="55">
        <v>45380</v>
      </c>
      <c r="V167" s="54">
        <v>45413</v>
      </c>
      <c r="W167" s="54">
        <v>45425</v>
      </c>
      <c r="X167" s="54">
        <v>45446</v>
      </c>
      <c r="Y167" s="54">
        <v>45453</v>
      </c>
      <c r="Z167" s="54">
        <v>45474</v>
      </c>
      <c r="AA167" s="54">
        <v>45511</v>
      </c>
      <c r="AB167" s="54">
        <v>45523</v>
      </c>
      <c r="AC167" s="54">
        <v>45579</v>
      </c>
      <c r="AD167" s="54">
        <v>45600</v>
      </c>
      <c r="AE167" s="54">
        <v>45607</v>
      </c>
      <c r="AF167" s="54">
        <v>45651</v>
      </c>
    </row>
    <row r="168" spans="1:32" ht="30">
      <c r="A168" s="5" t="s">
        <v>9</v>
      </c>
      <c r="B168" s="5" t="s">
        <v>559</v>
      </c>
      <c r="C168" s="5" t="s">
        <v>560</v>
      </c>
      <c r="D168" s="6" t="s">
        <v>73</v>
      </c>
      <c r="E168" s="6" t="s">
        <v>561</v>
      </c>
      <c r="F168" s="5" t="s">
        <v>10</v>
      </c>
      <c r="G168" s="7">
        <v>45342</v>
      </c>
      <c r="H168" s="5" t="s">
        <v>17</v>
      </c>
      <c r="Q168" s="54">
        <v>45292</v>
      </c>
      <c r="R168" s="54">
        <v>45299</v>
      </c>
      <c r="S168" s="54">
        <v>45376</v>
      </c>
      <c r="T168" s="54">
        <v>45379</v>
      </c>
      <c r="U168" s="55">
        <v>45380</v>
      </c>
      <c r="V168" s="54">
        <v>45413</v>
      </c>
      <c r="W168" s="54">
        <v>45425</v>
      </c>
      <c r="X168" s="54">
        <v>45446</v>
      </c>
      <c r="Y168" s="54">
        <v>45453</v>
      </c>
      <c r="Z168" s="54">
        <v>45474</v>
      </c>
      <c r="AA168" s="54">
        <v>45511</v>
      </c>
      <c r="AB168" s="54">
        <v>45523</v>
      </c>
      <c r="AC168" s="54">
        <v>45579</v>
      </c>
      <c r="AD168" s="54">
        <v>45600</v>
      </c>
      <c r="AE168" s="54">
        <v>45607</v>
      </c>
      <c r="AF168" s="54">
        <v>45651</v>
      </c>
    </row>
    <row r="169" spans="1:32" ht="30">
      <c r="A169" s="5" t="s">
        <v>9</v>
      </c>
      <c r="B169" s="5" t="s">
        <v>562</v>
      </c>
      <c r="C169" s="5" t="s">
        <v>563</v>
      </c>
      <c r="D169" s="6" t="s">
        <v>564</v>
      </c>
      <c r="E169" s="6" t="s">
        <v>565</v>
      </c>
      <c r="F169" s="5" t="s">
        <v>10</v>
      </c>
      <c r="G169" s="7">
        <v>45342</v>
      </c>
      <c r="H169" s="5" t="s">
        <v>11</v>
      </c>
      <c r="Q169" s="54">
        <v>45292</v>
      </c>
      <c r="R169" s="54">
        <v>45299</v>
      </c>
      <c r="S169" s="54">
        <v>45376</v>
      </c>
      <c r="T169" s="54">
        <v>45379</v>
      </c>
      <c r="U169" s="55">
        <v>45380</v>
      </c>
      <c r="V169" s="54">
        <v>45413</v>
      </c>
      <c r="W169" s="54">
        <v>45425</v>
      </c>
      <c r="X169" s="54">
        <v>45446</v>
      </c>
      <c r="Y169" s="54">
        <v>45453</v>
      </c>
      <c r="Z169" s="54">
        <v>45474</v>
      </c>
      <c r="AA169" s="54">
        <v>45511</v>
      </c>
      <c r="AB169" s="54">
        <v>45523</v>
      </c>
      <c r="AC169" s="54">
        <v>45579</v>
      </c>
      <c r="AD169" s="54">
        <v>45600</v>
      </c>
      <c r="AE169" s="54">
        <v>45607</v>
      </c>
      <c r="AF169" s="54">
        <v>45651</v>
      </c>
    </row>
    <row r="170" spans="1:32">
      <c r="A170" s="5" t="s">
        <v>9</v>
      </c>
      <c r="B170" s="5" t="s">
        <v>566</v>
      </c>
      <c r="C170" s="5" t="s">
        <v>567</v>
      </c>
      <c r="D170" s="6" t="s">
        <v>568</v>
      </c>
      <c r="E170" s="6" t="s">
        <v>569</v>
      </c>
      <c r="F170" s="5" t="s">
        <v>10</v>
      </c>
      <c r="G170" s="7">
        <v>45342</v>
      </c>
      <c r="H170" s="5" t="s">
        <v>11</v>
      </c>
      <c r="Q170" s="54">
        <v>45292</v>
      </c>
      <c r="R170" s="54">
        <v>45299</v>
      </c>
      <c r="S170" s="54">
        <v>45376</v>
      </c>
      <c r="T170" s="54">
        <v>45379</v>
      </c>
      <c r="U170" s="55">
        <v>45380</v>
      </c>
      <c r="V170" s="54">
        <v>45413</v>
      </c>
      <c r="W170" s="54">
        <v>45425</v>
      </c>
      <c r="X170" s="54">
        <v>45446</v>
      </c>
      <c r="Y170" s="54">
        <v>45453</v>
      </c>
      <c r="Z170" s="54">
        <v>45474</v>
      </c>
      <c r="AA170" s="54">
        <v>45511</v>
      </c>
      <c r="AB170" s="54">
        <v>45523</v>
      </c>
      <c r="AC170" s="54">
        <v>45579</v>
      </c>
      <c r="AD170" s="54">
        <v>45600</v>
      </c>
      <c r="AE170" s="54">
        <v>45607</v>
      </c>
      <c r="AF170" s="54">
        <v>45651</v>
      </c>
    </row>
    <row r="171" spans="1:32" ht="30">
      <c r="A171" s="5" t="s">
        <v>9</v>
      </c>
      <c r="B171" s="5" t="s">
        <v>570</v>
      </c>
      <c r="C171" s="5" t="s">
        <v>571</v>
      </c>
      <c r="D171" s="6" t="s">
        <v>572</v>
      </c>
      <c r="E171" s="6" t="s">
        <v>573</v>
      </c>
      <c r="F171" s="5" t="s">
        <v>10</v>
      </c>
      <c r="G171" s="7">
        <v>45342</v>
      </c>
      <c r="H171" s="5" t="s">
        <v>22</v>
      </c>
      <c r="Q171" s="54">
        <v>45292</v>
      </c>
      <c r="R171" s="54">
        <v>45299</v>
      </c>
      <c r="S171" s="54">
        <v>45376</v>
      </c>
      <c r="T171" s="54">
        <v>45379</v>
      </c>
      <c r="U171" s="55">
        <v>45380</v>
      </c>
      <c r="V171" s="54">
        <v>45413</v>
      </c>
      <c r="W171" s="54">
        <v>45425</v>
      </c>
      <c r="X171" s="54">
        <v>45446</v>
      </c>
      <c r="Y171" s="54">
        <v>45453</v>
      </c>
      <c r="Z171" s="54">
        <v>45474</v>
      </c>
      <c r="AA171" s="54">
        <v>45511</v>
      </c>
      <c r="AB171" s="54">
        <v>45523</v>
      </c>
      <c r="AC171" s="54">
        <v>45579</v>
      </c>
      <c r="AD171" s="54">
        <v>45600</v>
      </c>
      <c r="AE171" s="54">
        <v>45607</v>
      </c>
      <c r="AF171" s="54">
        <v>45651</v>
      </c>
    </row>
    <row r="172" spans="1:32" ht="45">
      <c r="A172" s="5" t="s">
        <v>9</v>
      </c>
      <c r="B172" s="5" t="s">
        <v>574</v>
      </c>
      <c r="C172" s="5" t="s">
        <v>575</v>
      </c>
      <c r="D172" s="6" t="s">
        <v>576</v>
      </c>
      <c r="E172" s="6" t="s">
        <v>577</v>
      </c>
      <c r="F172" s="5" t="s">
        <v>10</v>
      </c>
      <c r="G172" s="7">
        <v>45342</v>
      </c>
      <c r="H172" s="5" t="s">
        <v>17</v>
      </c>
      <c r="Q172" s="54">
        <v>45292</v>
      </c>
      <c r="R172" s="54">
        <v>45299</v>
      </c>
      <c r="S172" s="54">
        <v>45376</v>
      </c>
      <c r="T172" s="54">
        <v>45379</v>
      </c>
      <c r="U172" s="55">
        <v>45380</v>
      </c>
      <c r="V172" s="54">
        <v>45413</v>
      </c>
      <c r="W172" s="54">
        <v>45425</v>
      </c>
      <c r="X172" s="54">
        <v>45446</v>
      </c>
      <c r="Y172" s="54">
        <v>45453</v>
      </c>
      <c r="Z172" s="54">
        <v>45474</v>
      </c>
      <c r="AA172" s="54">
        <v>45511</v>
      </c>
      <c r="AB172" s="54">
        <v>45523</v>
      </c>
      <c r="AC172" s="54">
        <v>45579</v>
      </c>
      <c r="AD172" s="54">
        <v>45600</v>
      </c>
      <c r="AE172" s="54">
        <v>45607</v>
      </c>
      <c r="AF172" s="54">
        <v>45651</v>
      </c>
    </row>
    <row r="173" spans="1:32" ht="30">
      <c r="A173" s="5" t="s">
        <v>9</v>
      </c>
      <c r="B173" s="5" t="s">
        <v>578</v>
      </c>
      <c r="C173" s="5" t="s">
        <v>579</v>
      </c>
      <c r="D173" s="6" t="s">
        <v>580</v>
      </c>
      <c r="E173" s="6" t="s">
        <v>581</v>
      </c>
      <c r="F173" s="5" t="s">
        <v>10</v>
      </c>
      <c r="G173" s="7">
        <v>45342</v>
      </c>
      <c r="H173" s="5" t="s">
        <v>11</v>
      </c>
      <c r="Q173" s="54">
        <v>45292</v>
      </c>
      <c r="R173" s="54">
        <v>45299</v>
      </c>
      <c r="S173" s="54">
        <v>45376</v>
      </c>
      <c r="T173" s="54">
        <v>45379</v>
      </c>
      <c r="U173" s="55">
        <v>45380</v>
      </c>
      <c r="V173" s="54">
        <v>45413</v>
      </c>
      <c r="W173" s="54">
        <v>45425</v>
      </c>
      <c r="X173" s="54">
        <v>45446</v>
      </c>
      <c r="Y173" s="54">
        <v>45453</v>
      </c>
      <c r="Z173" s="54">
        <v>45474</v>
      </c>
      <c r="AA173" s="54">
        <v>45511</v>
      </c>
      <c r="AB173" s="54">
        <v>45523</v>
      </c>
      <c r="AC173" s="54">
        <v>45579</v>
      </c>
      <c r="AD173" s="54">
        <v>45600</v>
      </c>
      <c r="AE173" s="54">
        <v>45607</v>
      </c>
      <c r="AF173" s="54">
        <v>45651</v>
      </c>
    </row>
    <row r="174" spans="1:32">
      <c r="A174" s="5" t="s">
        <v>9</v>
      </c>
      <c r="B174" s="5" t="s">
        <v>582</v>
      </c>
      <c r="C174" s="5" t="s">
        <v>583</v>
      </c>
      <c r="D174" s="6" t="s">
        <v>584</v>
      </c>
      <c r="E174" s="6" t="s">
        <v>585</v>
      </c>
      <c r="F174" s="5" t="s">
        <v>10</v>
      </c>
      <c r="G174" s="7">
        <v>45342</v>
      </c>
      <c r="H174" s="5" t="s">
        <v>11</v>
      </c>
      <c r="Q174" s="54">
        <v>45292</v>
      </c>
      <c r="R174" s="54">
        <v>45299</v>
      </c>
      <c r="S174" s="54">
        <v>45376</v>
      </c>
      <c r="T174" s="54">
        <v>45379</v>
      </c>
      <c r="U174" s="55">
        <v>45380</v>
      </c>
      <c r="V174" s="54">
        <v>45413</v>
      </c>
      <c r="W174" s="54">
        <v>45425</v>
      </c>
      <c r="X174" s="54">
        <v>45446</v>
      </c>
      <c r="Y174" s="54">
        <v>45453</v>
      </c>
      <c r="Z174" s="54">
        <v>45474</v>
      </c>
      <c r="AA174" s="54">
        <v>45511</v>
      </c>
      <c r="AB174" s="54">
        <v>45523</v>
      </c>
      <c r="AC174" s="54">
        <v>45579</v>
      </c>
      <c r="AD174" s="54">
        <v>45600</v>
      </c>
      <c r="AE174" s="54">
        <v>45607</v>
      </c>
      <c r="AF174" s="54">
        <v>45651</v>
      </c>
    </row>
    <row r="175" spans="1:32">
      <c r="A175" s="5" t="s">
        <v>9</v>
      </c>
      <c r="B175" s="5" t="s">
        <v>586</v>
      </c>
      <c r="C175" s="5" t="s">
        <v>587</v>
      </c>
      <c r="D175" s="6" t="s">
        <v>588</v>
      </c>
      <c r="E175" s="6" t="s">
        <v>589</v>
      </c>
      <c r="F175" s="5" t="s">
        <v>10</v>
      </c>
      <c r="G175" s="7">
        <v>45342</v>
      </c>
      <c r="H175" s="5" t="s">
        <v>11</v>
      </c>
      <c r="Q175" s="54">
        <v>45292</v>
      </c>
      <c r="R175" s="54">
        <v>45299</v>
      </c>
      <c r="S175" s="54">
        <v>45376</v>
      </c>
      <c r="T175" s="54">
        <v>45379</v>
      </c>
      <c r="U175" s="55">
        <v>45380</v>
      </c>
      <c r="V175" s="54">
        <v>45413</v>
      </c>
      <c r="W175" s="54">
        <v>45425</v>
      </c>
      <c r="X175" s="54">
        <v>45446</v>
      </c>
      <c r="Y175" s="54">
        <v>45453</v>
      </c>
      <c r="Z175" s="54">
        <v>45474</v>
      </c>
      <c r="AA175" s="54">
        <v>45511</v>
      </c>
      <c r="AB175" s="54">
        <v>45523</v>
      </c>
      <c r="AC175" s="54">
        <v>45579</v>
      </c>
      <c r="AD175" s="54">
        <v>45600</v>
      </c>
      <c r="AE175" s="54">
        <v>45607</v>
      </c>
      <c r="AF175" s="54">
        <v>45651</v>
      </c>
    </row>
    <row r="176" spans="1:32">
      <c r="A176" s="5" t="s">
        <v>9</v>
      </c>
      <c r="B176" s="5" t="s">
        <v>590</v>
      </c>
      <c r="C176" s="5" t="s">
        <v>591</v>
      </c>
      <c r="D176" s="6" t="s">
        <v>592</v>
      </c>
      <c r="E176" s="6" t="s">
        <v>593</v>
      </c>
      <c r="F176" s="5" t="s">
        <v>10</v>
      </c>
      <c r="G176" s="7">
        <v>45342</v>
      </c>
      <c r="H176" s="5" t="s">
        <v>22</v>
      </c>
      <c r="Q176" s="54">
        <v>45292</v>
      </c>
      <c r="R176" s="54">
        <v>45299</v>
      </c>
      <c r="S176" s="54">
        <v>45376</v>
      </c>
      <c r="T176" s="54">
        <v>45379</v>
      </c>
      <c r="U176" s="55">
        <v>45380</v>
      </c>
      <c r="V176" s="54">
        <v>45413</v>
      </c>
      <c r="W176" s="54">
        <v>45425</v>
      </c>
      <c r="X176" s="54">
        <v>45446</v>
      </c>
      <c r="Y176" s="54">
        <v>45453</v>
      </c>
      <c r="Z176" s="54">
        <v>45474</v>
      </c>
      <c r="AA176" s="54">
        <v>45511</v>
      </c>
      <c r="AB176" s="54">
        <v>45523</v>
      </c>
      <c r="AC176" s="54">
        <v>45579</v>
      </c>
      <c r="AD176" s="54">
        <v>45600</v>
      </c>
      <c r="AE176" s="54">
        <v>45607</v>
      </c>
      <c r="AF176" s="54">
        <v>45651</v>
      </c>
    </row>
    <row r="177" spans="1:32">
      <c r="A177" s="5" t="s">
        <v>9</v>
      </c>
      <c r="B177" s="5" t="s">
        <v>594</v>
      </c>
      <c r="C177" s="5" t="s">
        <v>595</v>
      </c>
      <c r="D177" s="6" t="s">
        <v>596</v>
      </c>
      <c r="E177" s="6" t="s">
        <v>597</v>
      </c>
      <c r="F177" s="5" t="s">
        <v>10</v>
      </c>
      <c r="G177" s="7">
        <v>45342</v>
      </c>
      <c r="H177" s="5" t="s">
        <v>11</v>
      </c>
      <c r="Q177" s="54">
        <v>45292</v>
      </c>
      <c r="R177" s="54">
        <v>45299</v>
      </c>
      <c r="S177" s="54">
        <v>45376</v>
      </c>
      <c r="T177" s="54">
        <v>45379</v>
      </c>
      <c r="U177" s="55">
        <v>45380</v>
      </c>
      <c r="V177" s="54">
        <v>45413</v>
      </c>
      <c r="W177" s="54">
        <v>45425</v>
      </c>
      <c r="X177" s="54">
        <v>45446</v>
      </c>
      <c r="Y177" s="54">
        <v>45453</v>
      </c>
      <c r="Z177" s="54">
        <v>45474</v>
      </c>
      <c r="AA177" s="54">
        <v>45511</v>
      </c>
      <c r="AB177" s="54">
        <v>45523</v>
      </c>
      <c r="AC177" s="54">
        <v>45579</v>
      </c>
      <c r="AD177" s="54">
        <v>45600</v>
      </c>
      <c r="AE177" s="54">
        <v>45607</v>
      </c>
      <c r="AF177" s="54">
        <v>45651</v>
      </c>
    </row>
    <row r="178" spans="1:32" ht="30">
      <c r="A178" s="5" t="s">
        <v>9</v>
      </c>
      <c r="B178" s="5" t="s">
        <v>598</v>
      </c>
      <c r="C178" s="5" t="s">
        <v>599</v>
      </c>
      <c r="D178" s="6" t="s">
        <v>600</v>
      </c>
      <c r="E178" s="6" t="s">
        <v>601</v>
      </c>
      <c r="F178" s="5" t="s">
        <v>10</v>
      </c>
      <c r="G178" s="7">
        <v>45342</v>
      </c>
      <c r="H178" s="5" t="s">
        <v>11</v>
      </c>
      <c r="Q178" s="54">
        <v>45292</v>
      </c>
      <c r="R178" s="54">
        <v>45299</v>
      </c>
      <c r="S178" s="54">
        <v>45376</v>
      </c>
      <c r="T178" s="54">
        <v>45379</v>
      </c>
      <c r="U178" s="55">
        <v>45380</v>
      </c>
      <c r="V178" s="54">
        <v>45413</v>
      </c>
      <c r="W178" s="54">
        <v>45425</v>
      </c>
      <c r="X178" s="54">
        <v>45446</v>
      </c>
      <c r="Y178" s="54">
        <v>45453</v>
      </c>
      <c r="Z178" s="54">
        <v>45474</v>
      </c>
      <c r="AA178" s="54">
        <v>45511</v>
      </c>
      <c r="AB178" s="54">
        <v>45523</v>
      </c>
      <c r="AC178" s="54">
        <v>45579</v>
      </c>
      <c r="AD178" s="54">
        <v>45600</v>
      </c>
      <c r="AE178" s="54">
        <v>45607</v>
      </c>
      <c r="AF178" s="54">
        <v>45651</v>
      </c>
    </row>
    <row r="179" spans="1:32" ht="30">
      <c r="A179" s="5" t="s">
        <v>9</v>
      </c>
      <c r="B179" s="5" t="s">
        <v>602</v>
      </c>
      <c r="C179" s="5" t="s">
        <v>603</v>
      </c>
      <c r="D179" s="6" t="s">
        <v>604</v>
      </c>
      <c r="E179" s="6" t="s">
        <v>605</v>
      </c>
      <c r="F179" s="5" t="s">
        <v>10</v>
      </c>
      <c r="G179" s="7">
        <v>45342</v>
      </c>
      <c r="H179" s="5" t="s">
        <v>11</v>
      </c>
      <c r="Q179" s="54">
        <v>45292</v>
      </c>
      <c r="R179" s="54">
        <v>45299</v>
      </c>
      <c r="S179" s="54">
        <v>45376</v>
      </c>
      <c r="T179" s="54">
        <v>45379</v>
      </c>
      <c r="U179" s="55">
        <v>45380</v>
      </c>
      <c r="V179" s="54">
        <v>45413</v>
      </c>
      <c r="W179" s="54">
        <v>45425</v>
      </c>
      <c r="X179" s="54">
        <v>45446</v>
      </c>
      <c r="Y179" s="54">
        <v>45453</v>
      </c>
      <c r="Z179" s="54">
        <v>45474</v>
      </c>
      <c r="AA179" s="54">
        <v>45511</v>
      </c>
      <c r="AB179" s="54">
        <v>45523</v>
      </c>
      <c r="AC179" s="54">
        <v>45579</v>
      </c>
      <c r="AD179" s="54">
        <v>45600</v>
      </c>
      <c r="AE179" s="54">
        <v>45607</v>
      </c>
      <c r="AF179" s="54">
        <v>45651</v>
      </c>
    </row>
    <row r="180" spans="1:32">
      <c r="A180" s="5" t="s">
        <v>9</v>
      </c>
      <c r="B180" s="5" t="s">
        <v>606</v>
      </c>
      <c r="C180" s="5" t="s">
        <v>607</v>
      </c>
      <c r="D180" s="6" t="s">
        <v>608</v>
      </c>
      <c r="E180" s="6" t="s">
        <v>609</v>
      </c>
      <c r="F180" s="5" t="s">
        <v>10</v>
      </c>
      <c r="G180" s="7">
        <v>45342</v>
      </c>
      <c r="H180" s="5" t="s">
        <v>17</v>
      </c>
      <c r="Q180" s="54">
        <v>45292</v>
      </c>
      <c r="R180" s="54">
        <v>45299</v>
      </c>
      <c r="S180" s="54">
        <v>45376</v>
      </c>
      <c r="T180" s="54">
        <v>45379</v>
      </c>
      <c r="U180" s="55">
        <v>45380</v>
      </c>
      <c r="V180" s="54">
        <v>45413</v>
      </c>
      <c r="W180" s="54">
        <v>45425</v>
      </c>
      <c r="X180" s="54">
        <v>45446</v>
      </c>
      <c r="Y180" s="54">
        <v>45453</v>
      </c>
      <c r="Z180" s="54">
        <v>45474</v>
      </c>
      <c r="AA180" s="54">
        <v>45511</v>
      </c>
      <c r="AB180" s="54">
        <v>45523</v>
      </c>
      <c r="AC180" s="54">
        <v>45579</v>
      </c>
      <c r="AD180" s="54">
        <v>45600</v>
      </c>
      <c r="AE180" s="54">
        <v>45607</v>
      </c>
      <c r="AF180" s="54">
        <v>45651</v>
      </c>
    </row>
    <row r="181" spans="1:32">
      <c r="A181" s="5" t="s">
        <v>9</v>
      </c>
      <c r="B181" s="5" t="s">
        <v>610</v>
      </c>
      <c r="C181" s="5" t="s">
        <v>611</v>
      </c>
      <c r="D181" s="6" t="s">
        <v>612</v>
      </c>
      <c r="E181" s="6" t="s">
        <v>613</v>
      </c>
      <c r="F181" s="5" t="s">
        <v>10</v>
      </c>
      <c r="G181" s="7">
        <v>45342</v>
      </c>
      <c r="H181" s="5" t="s">
        <v>11</v>
      </c>
      <c r="Q181" s="54">
        <v>45292</v>
      </c>
      <c r="R181" s="54">
        <v>45299</v>
      </c>
      <c r="S181" s="54">
        <v>45376</v>
      </c>
      <c r="T181" s="54">
        <v>45379</v>
      </c>
      <c r="U181" s="55">
        <v>45380</v>
      </c>
      <c r="V181" s="54">
        <v>45413</v>
      </c>
      <c r="W181" s="54">
        <v>45425</v>
      </c>
      <c r="X181" s="54">
        <v>45446</v>
      </c>
      <c r="Y181" s="54">
        <v>45453</v>
      </c>
      <c r="Z181" s="54">
        <v>45474</v>
      </c>
      <c r="AA181" s="54">
        <v>45511</v>
      </c>
      <c r="AB181" s="54">
        <v>45523</v>
      </c>
      <c r="AC181" s="54">
        <v>45579</v>
      </c>
      <c r="AD181" s="54">
        <v>45600</v>
      </c>
      <c r="AE181" s="54">
        <v>45607</v>
      </c>
      <c r="AF181" s="54">
        <v>45651</v>
      </c>
    </row>
    <row r="182" spans="1:32" ht="30">
      <c r="A182" s="5" t="s">
        <v>9</v>
      </c>
      <c r="B182" s="5" t="s">
        <v>614</v>
      </c>
      <c r="C182" s="5" t="s">
        <v>615</v>
      </c>
      <c r="D182" s="6" t="s">
        <v>616</v>
      </c>
      <c r="E182" s="6" t="s">
        <v>617</v>
      </c>
      <c r="F182" s="5" t="s">
        <v>10</v>
      </c>
      <c r="G182" s="7">
        <v>45342</v>
      </c>
      <c r="H182" s="5" t="s">
        <v>618</v>
      </c>
      <c r="Q182" s="54">
        <v>45292</v>
      </c>
      <c r="R182" s="54">
        <v>45299</v>
      </c>
      <c r="S182" s="54">
        <v>45376</v>
      </c>
      <c r="T182" s="54">
        <v>45379</v>
      </c>
      <c r="U182" s="55">
        <v>45380</v>
      </c>
      <c r="V182" s="54">
        <v>45413</v>
      </c>
      <c r="W182" s="54">
        <v>45425</v>
      </c>
      <c r="X182" s="54">
        <v>45446</v>
      </c>
      <c r="Y182" s="54">
        <v>45453</v>
      </c>
      <c r="Z182" s="54">
        <v>45474</v>
      </c>
      <c r="AA182" s="54">
        <v>45511</v>
      </c>
      <c r="AB182" s="54">
        <v>45523</v>
      </c>
      <c r="AC182" s="54">
        <v>45579</v>
      </c>
      <c r="AD182" s="54">
        <v>45600</v>
      </c>
      <c r="AE182" s="54">
        <v>45607</v>
      </c>
      <c r="AF182" s="54">
        <v>45651</v>
      </c>
    </row>
    <row r="183" spans="1:32" ht="30">
      <c r="A183" s="5" t="s">
        <v>9</v>
      </c>
      <c r="B183" s="5" t="s">
        <v>619</v>
      </c>
      <c r="C183" s="5" t="s">
        <v>620</v>
      </c>
      <c r="D183" s="6" t="s">
        <v>621</v>
      </c>
      <c r="E183" s="6" t="s">
        <v>622</v>
      </c>
      <c r="F183" s="5" t="s">
        <v>10</v>
      </c>
      <c r="G183" s="7">
        <v>45342</v>
      </c>
      <c r="H183" s="5" t="s">
        <v>17</v>
      </c>
      <c r="Q183" s="54">
        <v>45292</v>
      </c>
      <c r="R183" s="54">
        <v>45299</v>
      </c>
      <c r="S183" s="54">
        <v>45376</v>
      </c>
      <c r="T183" s="54">
        <v>45379</v>
      </c>
      <c r="U183" s="55">
        <v>45380</v>
      </c>
      <c r="V183" s="54">
        <v>45413</v>
      </c>
      <c r="W183" s="54">
        <v>45425</v>
      </c>
      <c r="X183" s="54">
        <v>45446</v>
      </c>
      <c r="Y183" s="54">
        <v>45453</v>
      </c>
      <c r="Z183" s="54">
        <v>45474</v>
      </c>
      <c r="AA183" s="54">
        <v>45511</v>
      </c>
      <c r="AB183" s="54">
        <v>45523</v>
      </c>
      <c r="AC183" s="54">
        <v>45579</v>
      </c>
      <c r="AD183" s="54">
        <v>45600</v>
      </c>
      <c r="AE183" s="54">
        <v>45607</v>
      </c>
      <c r="AF183" s="54">
        <v>45651</v>
      </c>
    </row>
    <row r="184" spans="1:32" ht="30">
      <c r="A184" s="5" t="s">
        <v>9</v>
      </c>
      <c r="B184" s="5" t="s">
        <v>623</v>
      </c>
      <c r="C184" s="5" t="s">
        <v>624</v>
      </c>
      <c r="D184" s="6" t="s">
        <v>625</v>
      </c>
      <c r="E184" s="6" t="s">
        <v>626</v>
      </c>
      <c r="F184" s="5" t="s">
        <v>10</v>
      </c>
      <c r="G184" s="7">
        <v>45342</v>
      </c>
      <c r="H184" s="5" t="s">
        <v>11</v>
      </c>
      <c r="Q184" s="54">
        <v>45292</v>
      </c>
      <c r="R184" s="54">
        <v>45299</v>
      </c>
      <c r="S184" s="54">
        <v>45376</v>
      </c>
      <c r="T184" s="54">
        <v>45379</v>
      </c>
      <c r="U184" s="55">
        <v>45380</v>
      </c>
      <c r="V184" s="54">
        <v>45413</v>
      </c>
      <c r="W184" s="54">
        <v>45425</v>
      </c>
      <c r="X184" s="54">
        <v>45446</v>
      </c>
      <c r="Y184" s="54">
        <v>45453</v>
      </c>
      <c r="Z184" s="54">
        <v>45474</v>
      </c>
      <c r="AA184" s="54">
        <v>45511</v>
      </c>
      <c r="AB184" s="54">
        <v>45523</v>
      </c>
      <c r="AC184" s="54">
        <v>45579</v>
      </c>
      <c r="AD184" s="54">
        <v>45600</v>
      </c>
      <c r="AE184" s="54">
        <v>45607</v>
      </c>
      <c r="AF184" s="54">
        <v>45651</v>
      </c>
    </row>
    <row r="185" spans="1:32" ht="45">
      <c r="A185" s="5" t="s">
        <v>9</v>
      </c>
      <c r="B185" s="5" t="s">
        <v>627</v>
      </c>
      <c r="C185" s="5" t="s">
        <v>628</v>
      </c>
      <c r="D185" s="6" t="s">
        <v>629</v>
      </c>
      <c r="E185" s="6" t="s">
        <v>630</v>
      </c>
      <c r="F185" s="5" t="s">
        <v>10</v>
      </c>
      <c r="G185" s="7">
        <v>45342</v>
      </c>
      <c r="H185" s="5" t="s">
        <v>149</v>
      </c>
      <c r="Q185" s="54">
        <v>45292</v>
      </c>
      <c r="R185" s="54">
        <v>45299</v>
      </c>
      <c r="S185" s="54">
        <v>45376</v>
      </c>
      <c r="T185" s="54">
        <v>45379</v>
      </c>
      <c r="U185" s="55">
        <v>45380</v>
      </c>
      <c r="V185" s="54">
        <v>45413</v>
      </c>
      <c r="W185" s="54">
        <v>45425</v>
      </c>
      <c r="X185" s="54">
        <v>45446</v>
      </c>
      <c r="Y185" s="54">
        <v>45453</v>
      </c>
      <c r="Z185" s="54">
        <v>45474</v>
      </c>
      <c r="AA185" s="54">
        <v>45511</v>
      </c>
      <c r="AB185" s="54">
        <v>45523</v>
      </c>
      <c r="AC185" s="54">
        <v>45579</v>
      </c>
      <c r="AD185" s="54">
        <v>45600</v>
      </c>
      <c r="AE185" s="54">
        <v>45607</v>
      </c>
      <c r="AF185" s="54">
        <v>45651</v>
      </c>
    </row>
    <row r="186" spans="1:32">
      <c r="A186" s="5" t="s">
        <v>9</v>
      </c>
      <c r="B186" s="5" t="s">
        <v>631</v>
      </c>
      <c r="C186" s="5" t="s">
        <v>632</v>
      </c>
      <c r="D186" s="6" t="s">
        <v>608</v>
      </c>
      <c r="E186" s="6" t="s">
        <v>633</v>
      </c>
      <c r="F186" s="5" t="s">
        <v>10</v>
      </c>
      <c r="G186" s="7">
        <v>45342</v>
      </c>
      <c r="H186" s="5" t="s">
        <v>17</v>
      </c>
      <c r="Q186" s="54">
        <v>45292</v>
      </c>
      <c r="R186" s="54">
        <v>45299</v>
      </c>
      <c r="S186" s="54">
        <v>45376</v>
      </c>
      <c r="T186" s="54">
        <v>45379</v>
      </c>
      <c r="U186" s="55">
        <v>45380</v>
      </c>
      <c r="V186" s="54">
        <v>45413</v>
      </c>
      <c r="W186" s="54">
        <v>45425</v>
      </c>
      <c r="X186" s="54">
        <v>45446</v>
      </c>
      <c r="Y186" s="54">
        <v>45453</v>
      </c>
      <c r="Z186" s="54">
        <v>45474</v>
      </c>
      <c r="AA186" s="54">
        <v>45511</v>
      </c>
      <c r="AB186" s="54">
        <v>45523</v>
      </c>
      <c r="AC186" s="54">
        <v>45579</v>
      </c>
      <c r="AD186" s="54">
        <v>45600</v>
      </c>
      <c r="AE186" s="54">
        <v>45607</v>
      </c>
      <c r="AF186" s="54">
        <v>45651</v>
      </c>
    </row>
    <row r="187" spans="1:32" ht="30">
      <c r="A187" s="5" t="s">
        <v>9</v>
      </c>
      <c r="B187" s="5" t="s">
        <v>634</v>
      </c>
      <c r="C187" s="5" t="s">
        <v>635</v>
      </c>
      <c r="D187" s="6" t="s">
        <v>33</v>
      </c>
      <c r="E187" s="6" t="s">
        <v>636</v>
      </c>
      <c r="F187" s="5" t="s">
        <v>10</v>
      </c>
      <c r="G187" s="7">
        <v>45342</v>
      </c>
      <c r="H187" s="5" t="s">
        <v>22</v>
      </c>
      <c r="Q187" s="54">
        <v>45292</v>
      </c>
      <c r="R187" s="54">
        <v>45299</v>
      </c>
      <c r="S187" s="54">
        <v>45376</v>
      </c>
      <c r="T187" s="54">
        <v>45379</v>
      </c>
      <c r="U187" s="55">
        <v>45380</v>
      </c>
      <c r="V187" s="54">
        <v>45413</v>
      </c>
      <c r="W187" s="54">
        <v>45425</v>
      </c>
      <c r="X187" s="54">
        <v>45446</v>
      </c>
      <c r="Y187" s="54">
        <v>45453</v>
      </c>
      <c r="Z187" s="54">
        <v>45474</v>
      </c>
      <c r="AA187" s="54">
        <v>45511</v>
      </c>
      <c r="AB187" s="54">
        <v>45523</v>
      </c>
      <c r="AC187" s="54">
        <v>45579</v>
      </c>
      <c r="AD187" s="54">
        <v>45600</v>
      </c>
      <c r="AE187" s="54">
        <v>45607</v>
      </c>
      <c r="AF187" s="54">
        <v>45651</v>
      </c>
    </row>
    <row r="188" spans="1:32" ht="45">
      <c r="A188" s="5" t="s">
        <v>9</v>
      </c>
      <c r="B188" s="5" t="s">
        <v>637</v>
      </c>
      <c r="C188" s="5" t="s">
        <v>638</v>
      </c>
      <c r="D188" s="6" t="s">
        <v>639</v>
      </c>
      <c r="E188" s="6" t="s">
        <v>640</v>
      </c>
      <c r="F188" s="5" t="s">
        <v>10</v>
      </c>
      <c r="G188" s="7">
        <v>45342</v>
      </c>
      <c r="H188" s="5" t="s">
        <v>11</v>
      </c>
      <c r="Q188" s="54">
        <v>45292</v>
      </c>
      <c r="R188" s="54">
        <v>45299</v>
      </c>
      <c r="S188" s="54">
        <v>45376</v>
      </c>
      <c r="T188" s="54">
        <v>45379</v>
      </c>
      <c r="U188" s="55">
        <v>45380</v>
      </c>
      <c r="V188" s="54">
        <v>45413</v>
      </c>
      <c r="W188" s="54">
        <v>45425</v>
      </c>
      <c r="X188" s="54">
        <v>45446</v>
      </c>
      <c r="Y188" s="54">
        <v>45453</v>
      </c>
      <c r="Z188" s="54">
        <v>45474</v>
      </c>
      <c r="AA188" s="54">
        <v>45511</v>
      </c>
      <c r="AB188" s="54">
        <v>45523</v>
      </c>
      <c r="AC188" s="54">
        <v>45579</v>
      </c>
      <c r="AD188" s="54">
        <v>45600</v>
      </c>
      <c r="AE188" s="54">
        <v>45607</v>
      </c>
      <c r="AF188" s="54">
        <v>45651</v>
      </c>
    </row>
    <row r="189" spans="1:32" ht="60">
      <c r="A189" s="5" t="s">
        <v>9</v>
      </c>
      <c r="B189" s="5" t="s">
        <v>641</v>
      </c>
      <c r="C189" s="5" t="s">
        <v>642</v>
      </c>
      <c r="D189" s="6" t="s">
        <v>643</v>
      </c>
      <c r="E189" s="6" t="s">
        <v>644</v>
      </c>
      <c r="F189" s="5" t="s">
        <v>10</v>
      </c>
      <c r="G189" s="7">
        <v>45342</v>
      </c>
      <c r="H189" s="5" t="s">
        <v>11</v>
      </c>
      <c r="Q189" s="54">
        <v>45292</v>
      </c>
      <c r="R189" s="54">
        <v>45299</v>
      </c>
      <c r="S189" s="54">
        <v>45376</v>
      </c>
      <c r="T189" s="54">
        <v>45379</v>
      </c>
      <c r="U189" s="55">
        <v>45380</v>
      </c>
      <c r="V189" s="54">
        <v>45413</v>
      </c>
      <c r="W189" s="54">
        <v>45425</v>
      </c>
      <c r="X189" s="54">
        <v>45446</v>
      </c>
      <c r="Y189" s="54">
        <v>45453</v>
      </c>
      <c r="Z189" s="54">
        <v>45474</v>
      </c>
      <c r="AA189" s="54">
        <v>45511</v>
      </c>
      <c r="AB189" s="54">
        <v>45523</v>
      </c>
      <c r="AC189" s="54">
        <v>45579</v>
      </c>
      <c r="AD189" s="54">
        <v>45600</v>
      </c>
      <c r="AE189" s="54">
        <v>45607</v>
      </c>
      <c r="AF189" s="54">
        <v>45651</v>
      </c>
    </row>
    <row r="190" spans="1:32">
      <c r="A190" s="5" t="s">
        <v>9</v>
      </c>
      <c r="B190" s="5" t="s">
        <v>645</v>
      </c>
      <c r="C190" s="5" t="s">
        <v>646</v>
      </c>
      <c r="D190" s="6" t="s">
        <v>647</v>
      </c>
      <c r="E190" s="6" t="s">
        <v>648</v>
      </c>
      <c r="F190" s="5" t="s">
        <v>10</v>
      </c>
      <c r="G190" s="7">
        <v>45342</v>
      </c>
      <c r="H190" s="5" t="s">
        <v>11</v>
      </c>
      <c r="Q190" s="54">
        <v>45292</v>
      </c>
      <c r="R190" s="54">
        <v>45299</v>
      </c>
      <c r="S190" s="54">
        <v>45376</v>
      </c>
      <c r="T190" s="54">
        <v>45379</v>
      </c>
      <c r="U190" s="55">
        <v>45380</v>
      </c>
      <c r="V190" s="54">
        <v>45413</v>
      </c>
      <c r="W190" s="54">
        <v>45425</v>
      </c>
      <c r="X190" s="54">
        <v>45446</v>
      </c>
      <c r="Y190" s="54">
        <v>45453</v>
      </c>
      <c r="Z190" s="54">
        <v>45474</v>
      </c>
      <c r="AA190" s="54">
        <v>45511</v>
      </c>
      <c r="AB190" s="54">
        <v>45523</v>
      </c>
      <c r="AC190" s="54">
        <v>45579</v>
      </c>
      <c r="AD190" s="54">
        <v>45600</v>
      </c>
      <c r="AE190" s="54">
        <v>45607</v>
      </c>
      <c r="AF190" s="54">
        <v>45651</v>
      </c>
    </row>
    <row r="191" spans="1:32">
      <c r="A191" s="5" t="s">
        <v>9</v>
      </c>
      <c r="B191" s="5" t="s">
        <v>649</v>
      </c>
      <c r="C191" s="5" t="s">
        <v>650</v>
      </c>
      <c r="D191" s="6" t="s">
        <v>651</v>
      </c>
      <c r="E191" s="6" t="s">
        <v>652</v>
      </c>
      <c r="F191" s="5" t="s">
        <v>10</v>
      </c>
      <c r="G191" s="7">
        <v>45342</v>
      </c>
      <c r="H191" s="5" t="s">
        <v>11</v>
      </c>
      <c r="Q191" s="54">
        <v>45292</v>
      </c>
      <c r="R191" s="54">
        <v>45299</v>
      </c>
      <c r="S191" s="54">
        <v>45376</v>
      </c>
      <c r="T191" s="54">
        <v>45379</v>
      </c>
      <c r="U191" s="55">
        <v>45380</v>
      </c>
      <c r="V191" s="54">
        <v>45413</v>
      </c>
      <c r="W191" s="54">
        <v>45425</v>
      </c>
      <c r="X191" s="54">
        <v>45446</v>
      </c>
      <c r="Y191" s="54">
        <v>45453</v>
      </c>
      <c r="Z191" s="54">
        <v>45474</v>
      </c>
      <c r="AA191" s="54">
        <v>45511</v>
      </c>
      <c r="AB191" s="54">
        <v>45523</v>
      </c>
      <c r="AC191" s="54">
        <v>45579</v>
      </c>
      <c r="AD191" s="54">
        <v>45600</v>
      </c>
      <c r="AE191" s="54">
        <v>45607</v>
      </c>
      <c r="AF191" s="54">
        <v>45651</v>
      </c>
    </row>
    <row r="192" spans="1:32" ht="30">
      <c r="A192" s="5" t="s">
        <v>9</v>
      </c>
      <c r="B192" s="5" t="s">
        <v>653</v>
      </c>
      <c r="C192" s="5" t="s">
        <v>654</v>
      </c>
      <c r="D192" s="6" t="s">
        <v>655</v>
      </c>
      <c r="E192" s="6" t="s">
        <v>656</v>
      </c>
      <c r="F192" s="5" t="s">
        <v>10</v>
      </c>
      <c r="G192" s="7">
        <v>45341</v>
      </c>
      <c r="H192" s="5" t="s">
        <v>11</v>
      </c>
      <c r="Q192" s="54">
        <v>45292</v>
      </c>
      <c r="R192" s="54">
        <v>45299</v>
      </c>
      <c r="S192" s="54">
        <v>45376</v>
      </c>
      <c r="T192" s="54">
        <v>45379</v>
      </c>
      <c r="U192" s="55">
        <v>45380</v>
      </c>
      <c r="V192" s="54">
        <v>45413</v>
      </c>
      <c r="W192" s="54">
        <v>45425</v>
      </c>
      <c r="X192" s="54">
        <v>45446</v>
      </c>
      <c r="Y192" s="54">
        <v>45453</v>
      </c>
      <c r="Z192" s="54">
        <v>45474</v>
      </c>
      <c r="AA192" s="54">
        <v>45511</v>
      </c>
      <c r="AB192" s="54">
        <v>45523</v>
      </c>
      <c r="AC192" s="54">
        <v>45579</v>
      </c>
      <c r="AD192" s="54">
        <v>45600</v>
      </c>
      <c r="AE192" s="54">
        <v>45607</v>
      </c>
      <c r="AF192" s="54">
        <v>45651</v>
      </c>
    </row>
    <row r="193" spans="1:32" ht="30">
      <c r="A193" s="5" t="s">
        <v>9</v>
      </c>
      <c r="B193" s="5" t="s">
        <v>657</v>
      </c>
      <c r="C193" s="5" t="s">
        <v>658</v>
      </c>
      <c r="D193" s="6" t="s">
        <v>659</v>
      </c>
      <c r="E193" s="6" t="s">
        <v>660</v>
      </c>
      <c r="F193" s="5" t="s">
        <v>10</v>
      </c>
      <c r="G193" s="7">
        <v>45341</v>
      </c>
      <c r="H193" s="5" t="s">
        <v>11</v>
      </c>
      <c r="Q193" s="54">
        <v>45292</v>
      </c>
      <c r="R193" s="54">
        <v>45299</v>
      </c>
      <c r="S193" s="54">
        <v>45376</v>
      </c>
      <c r="T193" s="54">
        <v>45379</v>
      </c>
      <c r="U193" s="55">
        <v>45380</v>
      </c>
      <c r="V193" s="54">
        <v>45413</v>
      </c>
      <c r="W193" s="54">
        <v>45425</v>
      </c>
      <c r="X193" s="54">
        <v>45446</v>
      </c>
      <c r="Y193" s="54">
        <v>45453</v>
      </c>
      <c r="Z193" s="54">
        <v>45474</v>
      </c>
      <c r="AA193" s="54">
        <v>45511</v>
      </c>
      <c r="AB193" s="54">
        <v>45523</v>
      </c>
      <c r="AC193" s="54">
        <v>45579</v>
      </c>
      <c r="AD193" s="54">
        <v>45600</v>
      </c>
      <c r="AE193" s="54">
        <v>45607</v>
      </c>
      <c r="AF193" s="54">
        <v>45651</v>
      </c>
    </row>
    <row r="194" spans="1:32">
      <c r="A194" s="5" t="s">
        <v>9</v>
      </c>
      <c r="B194" s="5" t="s">
        <v>661</v>
      </c>
      <c r="C194" s="5" t="s">
        <v>662</v>
      </c>
      <c r="D194" s="6" t="s">
        <v>663</v>
      </c>
      <c r="E194" s="6" t="s">
        <v>664</v>
      </c>
      <c r="F194" s="5" t="s">
        <v>10</v>
      </c>
      <c r="G194" s="7">
        <v>45341</v>
      </c>
      <c r="H194" s="5" t="s">
        <v>618</v>
      </c>
      <c r="Q194" s="54">
        <v>45292</v>
      </c>
      <c r="R194" s="54">
        <v>45299</v>
      </c>
      <c r="S194" s="54">
        <v>45376</v>
      </c>
      <c r="T194" s="54">
        <v>45379</v>
      </c>
      <c r="U194" s="55">
        <v>45380</v>
      </c>
      <c r="V194" s="54">
        <v>45413</v>
      </c>
      <c r="W194" s="54">
        <v>45425</v>
      </c>
      <c r="X194" s="54">
        <v>45446</v>
      </c>
      <c r="Y194" s="54">
        <v>45453</v>
      </c>
      <c r="Z194" s="54">
        <v>45474</v>
      </c>
      <c r="AA194" s="54">
        <v>45511</v>
      </c>
      <c r="AB194" s="54">
        <v>45523</v>
      </c>
      <c r="AC194" s="54">
        <v>45579</v>
      </c>
      <c r="AD194" s="54">
        <v>45600</v>
      </c>
      <c r="AE194" s="54">
        <v>45607</v>
      </c>
      <c r="AF194" s="54">
        <v>45651</v>
      </c>
    </row>
    <row r="195" spans="1:32" ht="30">
      <c r="A195" s="5" t="s">
        <v>9</v>
      </c>
      <c r="B195" s="5" t="s">
        <v>665</v>
      </c>
      <c r="C195" s="5" t="s">
        <v>666</v>
      </c>
      <c r="D195" s="6" t="s">
        <v>667</v>
      </c>
      <c r="E195" s="6" t="s">
        <v>668</v>
      </c>
      <c r="F195" s="5" t="s">
        <v>10</v>
      </c>
      <c r="G195" s="7">
        <v>45341</v>
      </c>
      <c r="H195" s="5" t="s">
        <v>11</v>
      </c>
      <c r="Q195" s="54">
        <v>45292</v>
      </c>
      <c r="R195" s="54">
        <v>45299</v>
      </c>
      <c r="S195" s="54">
        <v>45376</v>
      </c>
      <c r="T195" s="54">
        <v>45379</v>
      </c>
      <c r="U195" s="55">
        <v>45380</v>
      </c>
      <c r="V195" s="54">
        <v>45413</v>
      </c>
      <c r="W195" s="54">
        <v>45425</v>
      </c>
      <c r="X195" s="54">
        <v>45446</v>
      </c>
      <c r="Y195" s="54">
        <v>45453</v>
      </c>
      <c r="Z195" s="54">
        <v>45474</v>
      </c>
      <c r="AA195" s="54">
        <v>45511</v>
      </c>
      <c r="AB195" s="54">
        <v>45523</v>
      </c>
      <c r="AC195" s="54">
        <v>45579</v>
      </c>
      <c r="AD195" s="54">
        <v>45600</v>
      </c>
      <c r="AE195" s="54">
        <v>45607</v>
      </c>
      <c r="AF195" s="54">
        <v>45651</v>
      </c>
    </row>
    <row r="196" spans="1:32" ht="30">
      <c r="A196" s="5" t="s">
        <v>9</v>
      </c>
      <c r="B196" s="5" t="s">
        <v>669</v>
      </c>
      <c r="C196" s="5" t="s">
        <v>670</v>
      </c>
      <c r="D196" s="6" t="s">
        <v>671</v>
      </c>
      <c r="E196" s="6" t="s">
        <v>672</v>
      </c>
      <c r="F196" s="5" t="s">
        <v>10</v>
      </c>
      <c r="G196" s="7">
        <v>45341</v>
      </c>
      <c r="H196" s="5" t="s">
        <v>22</v>
      </c>
      <c r="Q196" s="54">
        <v>45292</v>
      </c>
      <c r="R196" s="54">
        <v>45299</v>
      </c>
      <c r="S196" s="54">
        <v>45376</v>
      </c>
      <c r="T196" s="54">
        <v>45379</v>
      </c>
      <c r="U196" s="55">
        <v>45380</v>
      </c>
      <c r="V196" s="54">
        <v>45413</v>
      </c>
      <c r="W196" s="54">
        <v>45425</v>
      </c>
      <c r="X196" s="54">
        <v>45446</v>
      </c>
      <c r="Y196" s="54">
        <v>45453</v>
      </c>
      <c r="Z196" s="54">
        <v>45474</v>
      </c>
      <c r="AA196" s="54">
        <v>45511</v>
      </c>
      <c r="AB196" s="54">
        <v>45523</v>
      </c>
      <c r="AC196" s="54">
        <v>45579</v>
      </c>
      <c r="AD196" s="54">
        <v>45600</v>
      </c>
      <c r="AE196" s="54">
        <v>45607</v>
      </c>
      <c r="AF196" s="54">
        <v>45651</v>
      </c>
    </row>
    <row r="197" spans="1:32">
      <c r="A197" s="5" t="s">
        <v>9</v>
      </c>
      <c r="B197" s="5" t="s">
        <v>673</v>
      </c>
      <c r="C197" s="5" t="s">
        <v>674</v>
      </c>
      <c r="D197" s="6" t="s">
        <v>675</v>
      </c>
      <c r="E197" s="6" t="s">
        <v>676</v>
      </c>
      <c r="F197" s="5" t="s">
        <v>10</v>
      </c>
      <c r="G197" s="7">
        <v>45341</v>
      </c>
      <c r="H197" s="5" t="s">
        <v>618</v>
      </c>
      <c r="Q197" s="54">
        <v>45292</v>
      </c>
      <c r="R197" s="54">
        <v>45299</v>
      </c>
      <c r="S197" s="54">
        <v>45376</v>
      </c>
      <c r="T197" s="54">
        <v>45379</v>
      </c>
      <c r="U197" s="55">
        <v>45380</v>
      </c>
      <c r="V197" s="54">
        <v>45413</v>
      </c>
      <c r="W197" s="54">
        <v>45425</v>
      </c>
      <c r="X197" s="54">
        <v>45446</v>
      </c>
      <c r="Y197" s="54">
        <v>45453</v>
      </c>
      <c r="Z197" s="54">
        <v>45474</v>
      </c>
      <c r="AA197" s="54">
        <v>45511</v>
      </c>
      <c r="AB197" s="54">
        <v>45523</v>
      </c>
      <c r="AC197" s="54">
        <v>45579</v>
      </c>
      <c r="AD197" s="54">
        <v>45600</v>
      </c>
      <c r="AE197" s="54">
        <v>45607</v>
      </c>
      <c r="AF197" s="54">
        <v>45651</v>
      </c>
    </row>
    <row r="198" spans="1:32" ht="60">
      <c r="A198" s="5" t="s">
        <v>9</v>
      </c>
      <c r="B198" s="5" t="s">
        <v>677</v>
      </c>
      <c r="C198" s="5" t="s">
        <v>678</v>
      </c>
      <c r="D198" s="6" t="s">
        <v>679</v>
      </c>
      <c r="E198" s="6" t="s">
        <v>680</v>
      </c>
      <c r="F198" s="5" t="s">
        <v>10</v>
      </c>
      <c r="G198" s="7">
        <v>45341</v>
      </c>
      <c r="H198" s="5" t="s">
        <v>11</v>
      </c>
      <c r="Q198" s="54">
        <v>45292</v>
      </c>
      <c r="R198" s="54">
        <v>45299</v>
      </c>
      <c r="S198" s="54">
        <v>45376</v>
      </c>
      <c r="T198" s="54">
        <v>45379</v>
      </c>
      <c r="U198" s="55">
        <v>45380</v>
      </c>
      <c r="V198" s="54">
        <v>45413</v>
      </c>
      <c r="W198" s="54">
        <v>45425</v>
      </c>
      <c r="X198" s="54">
        <v>45446</v>
      </c>
      <c r="Y198" s="54">
        <v>45453</v>
      </c>
      <c r="Z198" s="54">
        <v>45474</v>
      </c>
      <c r="AA198" s="54">
        <v>45511</v>
      </c>
      <c r="AB198" s="54">
        <v>45523</v>
      </c>
      <c r="AC198" s="54">
        <v>45579</v>
      </c>
      <c r="AD198" s="54">
        <v>45600</v>
      </c>
      <c r="AE198" s="54">
        <v>45607</v>
      </c>
      <c r="AF198" s="54">
        <v>45651</v>
      </c>
    </row>
    <row r="199" spans="1:32" ht="30">
      <c r="A199" s="5" t="s">
        <v>9</v>
      </c>
      <c r="B199" s="5" t="s">
        <v>681</v>
      </c>
      <c r="C199" s="5" t="s">
        <v>682</v>
      </c>
      <c r="D199" s="6" t="s">
        <v>625</v>
      </c>
      <c r="E199" s="6" t="s">
        <v>683</v>
      </c>
      <c r="F199" s="5" t="s">
        <v>16</v>
      </c>
      <c r="G199" s="7">
        <v>45341</v>
      </c>
      <c r="H199" s="5" t="s">
        <v>149</v>
      </c>
      <c r="Q199" s="54">
        <v>45292</v>
      </c>
      <c r="R199" s="54">
        <v>45299</v>
      </c>
      <c r="S199" s="54">
        <v>45376</v>
      </c>
      <c r="T199" s="54">
        <v>45379</v>
      </c>
      <c r="U199" s="55">
        <v>45380</v>
      </c>
      <c r="V199" s="54">
        <v>45413</v>
      </c>
      <c r="W199" s="54">
        <v>45425</v>
      </c>
      <c r="X199" s="54">
        <v>45446</v>
      </c>
      <c r="Y199" s="54">
        <v>45453</v>
      </c>
      <c r="Z199" s="54">
        <v>45474</v>
      </c>
      <c r="AA199" s="54">
        <v>45511</v>
      </c>
      <c r="AB199" s="54">
        <v>45523</v>
      </c>
      <c r="AC199" s="54">
        <v>45579</v>
      </c>
      <c r="AD199" s="54">
        <v>45600</v>
      </c>
      <c r="AE199" s="54">
        <v>45607</v>
      </c>
      <c r="AF199" s="54">
        <v>45651</v>
      </c>
    </row>
    <row r="200" spans="1:32" ht="30">
      <c r="A200" s="5" t="s">
        <v>9</v>
      </c>
      <c r="B200" s="5" t="s">
        <v>684</v>
      </c>
      <c r="C200" s="5" t="s">
        <v>685</v>
      </c>
      <c r="D200" s="6" t="s">
        <v>686</v>
      </c>
      <c r="E200" s="6" t="s">
        <v>687</v>
      </c>
      <c r="F200" s="5" t="s">
        <v>10</v>
      </c>
      <c r="G200" s="7">
        <v>45341</v>
      </c>
      <c r="H200" s="5" t="s">
        <v>8</v>
      </c>
      <c r="Q200" s="54">
        <v>45292</v>
      </c>
      <c r="R200" s="54">
        <v>45299</v>
      </c>
      <c r="S200" s="54">
        <v>45376</v>
      </c>
      <c r="T200" s="54">
        <v>45379</v>
      </c>
      <c r="U200" s="55">
        <v>45380</v>
      </c>
      <c r="V200" s="54">
        <v>45413</v>
      </c>
      <c r="W200" s="54">
        <v>45425</v>
      </c>
      <c r="X200" s="54">
        <v>45446</v>
      </c>
      <c r="Y200" s="54">
        <v>45453</v>
      </c>
      <c r="Z200" s="54">
        <v>45474</v>
      </c>
      <c r="AA200" s="54">
        <v>45511</v>
      </c>
      <c r="AB200" s="54">
        <v>45523</v>
      </c>
      <c r="AC200" s="54">
        <v>45579</v>
      </c>
      <c r="AD200" s="54">
        <v>45600</v>
      </c>
      <c r="AE200" s="54">
        <v>45607</v>
      </c>
      <c r="AF200" s="54">
        <v>45651</v>
      </c>
    </row>
    <row r="201" spans="1:32" ht="30">
      <c r="A201" s="5" t="s">
        <v>9</v>
      </c>
      <c r="B201" s="5" t="s">
        <v>688</v>
      </c>
      <c r="C201" s="5" t="s">
        <v>689</v>
      </c>
      <c r="D201" s="6" t="s">
        <v>690</v>
      </c>
      <c r="E201" s="6" t="s">
        <v>691</v>
      </c>
      <c r="F201" s="5" t="s">
        <v>692</v>
      </c>
      <c r="G201" s="7">
        <v>45341</v>
      </c>
      <c r="H201" s="5" t="s">
        <v>17</v>
      </c>
      <c r="Q201" s="54">
        <v>45292</v>
      </c>
      <c r="R201" s="54">
        <v>45299</v>
      </c>
      <c r="S201" s="54">
        <v>45376</v>
      </c>
      <c r="T201" s="54">
        <v>45379</v>
      </c>
      <c r="U201" s="55">
        <v>45380</v>
      </c>
      <c r="V201" s="54">
        <v>45413</v>
      </c>
      <c r="W201" s="54">
        <v>45425</v>
      </c>
      <c r="X201" s="54">
        <v>45446</v>
      </c>
      <c r="Y201" s="54">
        <v>45453</v>
      </c>
      <c r="Z201" s="54">
        <v>45474</v>
      </c>
      <c r="AA201" s="54">
        <v>45511</v>
      </c>
      <c r="AB201" s="54">
        <v>45523</v>
      </c>
      <c r="AC201" s="54">
        <v>45579</v>
      </c>
      <c r="AD201" s="54">
        <v>45600</v>
      </c>
      <c r="AE201" s="54">
        <v>45607</v>
      </c>
      <c r="AF201" s="54">
        <v>45651</v>
      </c>
    </row>
    <row r="202" spans="1:32">
      <c r="A202" s="5" t="s">
        <v>9</v>
      </c>
      <c r="B202" s="5" t="s">
        <v>693</v>
      </c>
      <c r="C202" s="5" t="s">
        <v>694</v>
      </c>
      <c r="D202" s="6" t="s">
        <v>695</v>
      </c>
      <c r="E202" s="6" t="s">
        <v>696</v>
      </c>
      <c r="F202" s="5" t="s">
        <v>10</v>
      </c>
      <c r="G202" s="7">
        <v>45341</v>
      </c>
      <c r="H202" s="5" t="s">
        <v>11</v>
      </c>
      <c r="Q202" s="54">
        <v>45292</v>
      </c>
      <c r="R202" s="54">
        <v>45299</v>
      </c>
      <c r="S202" s="54">
        <v>45376</v>
      </c>
      <c r="T202" s="54">
        <v>45379</v>
      </c>
      <c r="U202" s="55">
        <v>45380</v>
      </c>
      <c r="V202" s="54">
        <v>45413</v>
      </c>
      <c r="W202" s="54">
        <v>45425</v>
      </c>
      <c r="X202" s="54">
        <v>45446</v>
      </c>
      <c r="Y202" s="54">
        <v>45453</v>
      </c>
      <c r="Z202" s="54">
        <v>45474</v>
      </c>
      <c r="AA202" s="54">
        <v>45511</v>
      </c>
      <c r="AB202" s="54">
        <v>45523</v>
      </c>
      <c r="AC202" s="54">
        <v>45579</v>
      </c>
      <c r="AD202" s="54">
        <v>45600</v>
      </c>
      <c r="AE202" s="54">
        <v>45607</v>
      </c>
      <c r="AF202" s="54">
        <v>45651</v>
      </c>
    </row>
    <row r="203" spans="1:32">
      <c r="A203" s="5" t="s">
        <v>9</v>
      </c>
      <c r="B203" s="5" t="s">
        <v>697</v>
      </c>
      <c r="C203" s="5" t="s">
        <v>698</v>
      </c>
      <c r="D203" s="6" t="s">
        <v>699</v>
      </c>
      <c r="E203" s="6" t="s">
        <v>700</v>
      </c>
      <c r="F203" s="5" t="s">
        <v>10</v>
      </c>
      <c r="G203" s="7">
        <v>45338</v>
      </c>
      <c r="H203" s="5" t="s">
        <v>59</v>
      </c>
      <c r="Q203" s="54">
        <v>45292</v>
      </c>
      <c r="R203" s="54">
        <v>45299</v>
      </c>
      <c r="S203" s="54">
        <v>45376</v>
      </c>
      <c r="T203" s="54">
        <v>45379</v>
      </c>
      <c r="U203" s="55">
        <v>45380</v>
      </c>
      <c r="V203" s="54">
        <v>45413</v>
      </c>
      <c r="W203" s="54">
        <v>45425</v>
      </c>
      <c r="X203" s="54">
        <v>45446</v>
      </c>
      <c r="Y203" s="54">
        <v>45453</v>
      </c>
      <c r="Z203" s="54">
        <v>45474</v>
      </c>
      <c r="AA203" s="54">
        <v>45511</v>
      </c>
      <c r="AB203" s="54">
        <v>45523</v>
      </c>
      <c r="AC203" s="54">
        <v>45579</v>
      </c>
      <c r="AD203" s="54">
        <v>45600</v>
      </c>
      <c r="AE203" s="54">
        <v>45607</v>
      </c>
      <c r="AF203" s="54">
        <v>45651</v>
      </c>
    </row>
    <row r="204" spans="1:32">
      <c r="A204" s="5" t="s">
        <v>9</v>
      </c>
      <c r="B204" s="5" t="s">
        <v>710</v>
      </c>
      <c r="C204" s="5" t="s">
        <v>711</v>
      </c>
      <c r="D204" s="6" t="s">
        <v>712</v>
      </c>
      <c r="E204" s="6" t="s">
        <v>713</v>
      </c>
      <c r="F204" s="5" t="s">
        <v>10</v>
      </c>
      <c r="G204" s="7">
        <v>45337</v>
      </c>
      <c r="H204" s="5" t="s">
        <v>22</v>
      </c>
      <c r="Q204" s="54">
        <v>45292</v>
      </c>
      <c r="R204" s="54">
        <v>45299</v>
      </c>
      <c r="S204" s="54">
        <v>45376</v>
      </c>
      <c r="T204" s="54">
        <v>45379</v>
      </c>
      <c r="U204" s="55">
        <v>45380</v>
      </c>
      <c r="V204" s="54">
        <v>45413</v>
      </c>
      <c r="W204" s="54">
        <v>45425</v>
      </c>
      <c r="X204" s="54">
        <v>45446</v>
      </c>
      <c r="Y204" s="54">
        <v>45453</v>
      </c>
      <c r="Z204" s="54">
        <v>45474</v>
      </c>
      <c r="AA204" s="54">
        <v>45511</v>
      </c>
      <c r="AB204" s="54">
        <v>45523</v>
      </c>
      <c r="AC204" s="54">
        <v>45579</v>
      </c>
      <c r="AD204" s="54">
        <v>45600</v>
      </c>
      <c r="AE204" s="54">
        <v>45607</v>
      </c>
      <c r="AF204" s="54">
        <v>45651</v>
      </c>
    </row>
    <row r="205" spans="1:32">
      <c r="A205" s="5" t="s">
        <v>9</v>
      </c>
      <c r="B205" s="5" t="s">
        <v>714</v>
      </c>
      <c r="C205" s="5" t="s">
        <v>715</v>
      </c>
      <c r="D205" s="6" t="s">
        <v>716</v>
      </c>
      <c r="E205" s="6" t="s">
        <v>717</v>
      </c>
      <c r="F205" s="5" t="s">
        <v>154</v>
      </c>
      <c r="G205" s="7">
        <v>45337</v>
      </c>
      <c r="H205" s="5" t="s">
        <v>11</v>
      </c>
      <c r="Q205" s="54">
        <v>45292</v>
      </c>
      <c r="R205" s="54">
        <v>45299</v>
      </c>
      <c r="S205" s="54">
        <v>45376</v>
      </c>
      <c r="T205" s="54">
        <v>45379</v>
      </c>
      <c r="U205" s="55">
        <v>45380</v>
      </c>
      <c r="V205" s="54">
        <v>45413</v>
      </c>
      <c r="W205" s="54">
        <v>45425</v>
      </c>
      <c r="X205" s="54">
        <v>45446</v>
      </c>
      <c r="Y205" s="54">
        <v>45453</v>
      </c>
      <c r="Z205" s="54">
        <v>45474</v>
      </c>
      <c r="AA205" s="54">
        <v>45511</v>
      </c>
      <c r="AB205" s="54">
        <v>45523</v>
      </c>
      <c r="AC205" s="54">
        <v>45579</v>
      </c>
      <c r="AD205" s="54">
        <v>45600</v>
      </c>
      <c r="AE205" s="54">
        <v>45607</v>
      </c>
      <c r="AF205" s="54">
        <v>45651</v>
      </c>
    </row>
    <row r="206" spans="1:32">
      <c r="A206" s="5" t="s">
        <v>9</v>
      </c>
      <c r="B206" s="5" t="s">
        <v>718</v>
      </c>
      <c r="C206" s="5" t="s">
        <v>719</v>
      </c>
      <c r="D206" s="6" t="s">
        <v>720</v>
      </c>
      <c r="E206" s="6" t="s">
        <v>721</v>
      </c>
      <c r="F206" s="5" t="s">
        <v>10</v>
      </c>
      <c r="G206" s="7">
        <v>45337</v>
      </c>
      <c r="H206" s="5" t="s">
        <v>22</v>
      </c>
      <c r="Q206" s="54">
        <v>45292</v>
      </c>
      <c r="R206" s="54">
        <v>45299</v>
      </c>
      <c r="S206" s="54">
        <v>45376</v>
      </c>
      <c r="T206" s="54">
        <v>45379</v>
      </c>
      <c r="U206" s="55">
        <v>45380</v>
      </c>
      <c r="V206" s="54">
        <v>45413</v>
      </c>
      <c r="W206" s="54">
        <v>45425</v>
      </c>
      <c r="X206" s="54">
        <v>45446</v>
      </c>
      <c r="Y206" s="54">
        <v>45453</v>
      </c>
      <c r="Z206" s="54">
        <v>45474</v>
      </c>
      <c r="AA206" s="54">
        <v>45511</v>
      </c>
      <c r="AB206" s="54">
        <v>45523</v>
      </c>
      <c r="AC206" s="54">
        <v>45579</v>
      </c>
      <c r="AD206" s="54">
        <v>45600</v>
      </c>
      <c r="AE206" s="54">
        <v>45607</v>
      </c>
      <c r="AF206" s="54">
        <v>45651</v>
      </c>
    </row>
    <row r="207" spans="1:32">
      <c r="A207" s="5" t="s">
        <v>127</v>
      </c>
      <c r="B207" s="5" t="s">
        <v>722</v>
      </c>
      <c r="C207" s="5" t="s">
        <v>723</v>
      </c>
      <c r="D207" s="6" t="s">
        <v>724</v>
      </c>
      <c r="E207" s="6" t="s">
        <v>725</v>
      </c>
      <c r="F207" s="5" t="s">
        <v>726</v>
      </c>
      <c r="G207" s="7">
        <v>45357</v>
      </c>
      <c r="H207" s="5" t="s">
        <v>11</v>
      </c>
      <c r="Q207" s="54">
        <v>45292</v>
      </c>
      <c r="R207" s="54">
        <v>45299</v>
      </c>
      <c r="S207" s="54">
        <v>45376</v>
      </c>
      <c r="T207" s="54">
        <v>45379</v>
      </c>
      <c r="U207" s="55">
        <v>45380</v>
      </c>
      <c r="V207" s="54">
        <v>45413</v>
      </c>
      <c r="W207" s="54">
        <v>45425</v>
      </c>
      <c r="X207" s="54">
        <v>45446</v>
      </c>
      <c r="Y207" s="54">
        <v>45453</v>
      </c>
      <c r="Z207" s="54">
        <v>45474</v>
      </c>
      <c r="AA207" s="54">
        <v>45511</v>
      </c>
      <c r="AB207" s="54">
        <v>45523</v>
      </c>
      <c r="AC207" s="54">
        <v>45579</v>
      </c>
      <c r="AD207" s="54">
        <v>45600</v>
      </c>
      <c r="AE207" s="54">
        <v>45607</v>
      </c>
      <c r="AF207" s="54">
        <v>45651</v>
      </c>
    </row>
    <row r="208" spans="1:32">
      <c r="A208" s="5" t="s">
        <v>127</v>
      </c>
      <c r="B208" s="5" t="s">
        <v>727</v>
      </c>
      <c r="C208" s="5" t="s">
        <v>728</v>
      </c>
      <c r="D208" s="6" t="s">
        <v>729</v>
      </c>
      <c r="E208" s="6" t="s">
        <v>730</v>
      </c>
      <c r="F208" s="5" t="s">
        <v>731</v>
      </c>
      <c r="G208" s="7">
        <v>45336</v>
      </c>
      <c r="H208" s="5" t="s">
        <v>11</v>
      </c>
      <c r="Q208" s="54">
        <v>45292</v>
      </c>
      <c r="R208" s="54">
        <v>45299</v>
      </c>
      <c r="S208" s="54">
        <v>45376</v>
      </c>
      <c r="T208" s="54">
        <v>45379</v>
      </c>
      <c r="U208" s="55">
        <v>45380</v>
      </c>
      <c r="V208" s="54">
        <v>45413</v>
      </c>
      <c r="W208" s="54">
        <v>45425</v>
      </c>
      <c r="X208" s="54">
        <v>45446</v>
      </c>
      <c r="Y208" s="54">
        <v>45453</v>
      </c>
      <c r="Z208" s="54">
        <v>45474</v>
      </c>
      <c r="AA208" s="54">
        <v>45511</v>
      </c>
      <c r="AB208" s="54">
        <v>45523</v>
      </c>
      <c r="AC208" s="54">
        <v>45579</v>
      </c>
      <c r="AD208" s="54">
        <v>45600</v>
      </c>
      <c r="AE208" s="54">
        <v>45607</v>
      </c>
      <c r="AF208" s="54">
        <v>45651</v>
      </c>
    </row>
    <row r="209" spans="1:32" ht="30">
      <c r="A209" s="5" t="s">
        <v>9</v>
      </c>
      <c r="B209" s="5" t="s">
        <v>732</v>
      </c>
      <c r="C209" s="5" t="s">
        <v>733</v>
      </c>
      <c r="D209" s="6" t="s">
        <v>734</v>
      </c>
      <c r="E209" s="6" t="s">
        <v>735</v>
      </c>
      <c r="F209" s="5" t="s">
        <v>10</v>
      </c>
      <c r="G209" s="7">
        <v>45336</v>
      </c>
      <c r="H209" s="5" t="s">
        <v>149</v>
      </c>
      <c r="Q209" s="54">
        <v>45292</v>
      </c>
      <c r="R209" s="54">
        <v>45299</v>
      </c>
      <c r="S209" s="54">
        <v>45376</v>
      </c>
      <c r="T209" s="54">
        <v>45379</v>
      </c>
      <c r="U209" s="55">
        <v>45380</v>
      </c>
      <c r="V209" s="54">
        <v>45413</v>
      </c>
      <c r="W209" s="54">
        <v>45425</v>
      </c>
      <c r="X209" s="54">
        <v>45446</v>
      </c>
      <c r="Y209" s="54">
        <v>45453</v>
      </c>
      <c r="Z209" s="54">
        <v>45474</v>
      </c>
      <c r="AA209" s="54">
        <v>45511</v>
      </c>
      <c r="AB209" s="54">
        <v>45523</v>
      </c>
      <c r="AC209" s="54">
        <v>45579</v>
      </c>
      <c r="AD209" s="54">
        <v>45600</v>
      </c>
      <c r="AE209" s="54">
        <v>45607</v>
      </c>
      <c r="AF209" s="54">
        <v>45651</v>
      </c>
    </row>
    <row r="210" spans="1:32">
      <c r="A210" s="5" t="s">
        <v>127</v>
      </c>
      <c r="B210" s="5" t="s">
        <v>736</v>
      </c>
      <c r="C210" s="5" t="s">
        <v>737</v>
      </c>
      <c r="D210" s="6" t="s">
        <v>549</v>
      </c>
      <c r="E210" s="6" t="s">
        <v>738</v>
      </c>
      <c r="F210" s="5" t="s">
        <v>167</v>
      </c>
      <c r="G210" s="7">
        <v>45357</v>
      </c>
      <c r="H210" s="5" t="s">
        <v>17</v>
      </c>
      <c r="Q210" s="54">
        <v>45292</v>
      </c>
      <c r="R210" s="54">
        <v>45299</v>
      </c>
      <c r="S210" s="54">
        <v>45376</v>
      </c>
      <c r="T210" s="54">
        <v>45379</v>
      </c>
      <c r="U210" s="55">
        <v>45380</v>
      </c>
      <c r="V210" s="54">
        <v>45413</v>
      </c>
      <c r="W210" s="54">
        <v>45425</v>
      </c>
      <c r="X210" s="54">
        <v>45446</v>
      </c>
      <c r="Y210" s="54">
        <v>45453</v>
      </c>
      <c r="Z210" s="54">
        <v>45474</v>
      </c>
      <c r="AA210" s="54">
        <v>45511</v>
      </c>
      <c r="AB210" s="54">
        <v>45523</v>
      </c>
      <c r="AC210" s="54">
        <v>45579</v>
      </c>
      <c r="AD210" s="54">
        <v>45600</v>
      </c>
      <c r="AE210" s="54">
        <v>45607</v>
      </c>
      <c r="AF210" s="54">
        <v>45651</v>
      </c>
    </row>
    <row r="211" spans="1:32">
      <c r="A211" s="5" t="s">
        <v>127</v>
      </c>
      <c r="B211" s="5" t="s">
        <v>739</v>
      </c>
      <c r="C211" s="5" t="s">
        <v>740</v>
      </c>
      <c r="D211" s="6" t="s">
        <v>741</v>
      </c>
      <c r="E211" s="6" t="s">
        <v>742</v>
      </c>
      <c r="F211" s="5" t="s">
        <v>140</v>
      </c>
      <c r="G211" s="7">
        <v>45328</v>
      </c>
      <c r="H211" s="5" t="s">
        <v>11</v>
      </c>
      <c r="Q211" s="54">
        <v>45292</v>
      </c>
      <c r="R211" s="54">
        <v>45299</v>
      </c>
      <c r="S211" s="54">
        <v>45376</v>
      </c>
      <c r="T211" s="54">
        <v>45379</v>
      </c>
      <c r="U211" s="55">
        <v>45380</v>
      </c>
      <c r="V211" s="54">
        <v>45413</v>
      </c>
      <c r="W211" s="54">
        <v>45425</v>
      </c>
      <c r="X211" s="54">
        <v>45446</v>
      </c>
      <c r="Y211" s="54">
        <v>45453</v>
      </c>
      <c r="Z211" s="54">
        <v>45474</v>
      </c>
      <c r="AA211" s="54">
        <v>45511</v>
      </c>
      <c r="AB211" s="54">
        <v>45523</v>
      </c>
      <c r="AC211" s="54">
        <v>45579</v>
      </c>
      <c r="AD211" s="54">
        <v>45600</v>
      </c>
      <c r="AE211" s="54">
        <v>45607</v>
      </c>
      <c r="AF211" s="54">
        <v>45651</v>
      </c>
    </row>
    <row r="212" spans="1:32" ht="45">
      <c r="A212" s="5" t="s">
        <v>127</v>
      </c>
      <c r="B212" s="10">
        <v>20241140276062</v>
      </c>
      <c r="C212" s="5" t="s">
        <v>743</v>
      </c>
      <c r="D212" s="6" t="s">
        <v>744</v>
      </c>
      <c r="E212" s="6" t="s">
        <v>745</v>
      </c>
      <c r="F212" s="5" t="s">
        <v>705</v>
      </c>
      <c r="G212" s="7">
        <v>45310</v>
      </c>
      <c r="H212" s="5" t="s">
        <v>22</v>
      </c>
      <c r="Q212" s="54">
        <v>45292</v>
      </c>
      <c r="R212" s="54">
        <v>45299</v>
      </c>
      <c r="S212" s="54">
        <v>45376</v>
      </c>
      <c r="T212" s="54">
        <v>45379</v>
      </c>
      <c r="U212" s="55">
        <v>45380</v>
      </c>
      <c r="V212" s="54">
        <v>45413</v>
      </c>
      <c r="W212" s="54">
        <v>45425</v>
      </c>
      <c r="X212" s="54">
        <v>45446</v>
      </c>
      <c r="Y212" s="54">
        <v>45453</v>
      </c>
      <c r="Z212" s="54">
        <v>45474</v>
      </c>
      <c r="AA212" s="54">
        <v>45511</v>
      </c>
      <c r="AB212" s="54">
        <v>45523</v>
      </c>
      <c r="AC212" s="54">
        <v>45579</v>
      </c>
      <c r="AD212" s="54">
        <v>45600</v>
      </c>
      <c r="AE212" s="54">
        <v>45607</v>
      </c>
      <c r="AF212" s="54">
        <v>45651</v>
      </c>
    </row>
    <row r="213" spans="1:32" ht="30">
      <c r="A213" s="5" t="s">
        <v>127</v>
      </c>
      <c r="B213" s="10">
        <v>20241140276052</v>
      </c>
      <c r="C213" s="5" t="s">
        <v>746</v>
      </c>
      <c r="D213" s="6" t="s">
        <v>747</v>
      </c>
      <c r="E213" s="6" t="s">
        <v>748</v>
      </c>
      <c r="F213" s="5" t="s">
        <v>749</v>
      </c>
      <c r="G213" s="7">
        <v>45310</v>
      </c>
      <c r="H213" s="5" t="s">
        <v>22</v>
      </c>
      <c r="Q213" s="54">
        <v>45292</v>
      </c>
      <c r="R213" s="54">
        <v>45299</v>
      </c>
      <c r="S213" s="54">
        <v>45376</v>
      </c>
      <c r="T213" s="54">
        <v>45379</v>
      </c>
      <c r="U213" s="55">
        <v>45380</v>
      </c>
      <c r="V213" s="54">
        <v>45413</v>
      </c>
      <c r="W213" s="54">
        <v>45425</v>
      </c>
      <c r="X213" s="54">
        <v>45446</v>
      </c>
      <c r="Y213" s="54">
        <v>45453</v>
      </c>
      <c r="Z213" s="54">
        <v>45474</v>
      </c>
      <c r="AA213" s="54">
        <v>45511</v>
      </c>
      <c r="AB213" s="54">
        <v>45523</v>
      </c>
      <c r="AC213" s="54">
        <v>45579</v>
      </c>
      <c r="AD213" s="54">
        <v>45600</v>
      </c>
      <c r="AE213" s="54">
        <v>45607</v>
      </c>
      <c r="AF213" s="54">
        <v>45651</v>
      </c>
    </row>
    <row r="214" spans="1:32" ht="30">
      <c r="A214" s="5" t="s">
        <v>127</v>
      </c>
      <c r="B214" s="10">
        <v>20241140276042</v>
      </c>
      <c r="C214" s="5" t="s">
        <v>750</v>
      </c>
      <c r="D214" s="6" t="s">
        <v>751</v>
      </c>
      <c r="E214" s="6" t="s">
        <v>752</v>
      </c>
      <c r="F214" s="5" t="s">
        <v>753</v>
      </c>
      <c r="G214" s="7">
        <v>45310</v>
      </c>
      <c r="H214" s="5" t="s">
        <v>17</v>
      </c>
      <c r="Q214" s="54">
        <v>45292</v>
      </c>
      <c r="R214" s="54">
        <v>45299</v>
      </c>
      <c r="S214" s="54">
        <v>45376</v>
      </c>
      <c r="T214" s="54">
        <v>45379</v>
      </c>
      <c r="U214" s="55">
        <v>45380</v>
      </c>
      <c r="V214" s="54">
        <v>45413</v>
      </c>
      <c r="W214" s="54">
        <v>45425</v>
      </c>
      <c r="X214" s="54">
        <v>45446</v>
      </c>
      <c r="Y214" s="54">
        <v>45453</v>
      </c>
      <c r="Z214" s="54">
        <v>45474</v>
      </c>
      <c r="AA214" s="54">
        <v>45511</v>
      </c>
      <c r="AB214" s="54">
        <v>45523</v>
      </c>
      <c r="AC214" s="54">
        <v>45579</v>
      </c>
      <c r="AD214" s="54">
        <v>45600</v>
      </c>
      <c r="AE214" s="54">
        <v>45607</v>
      </c>
      <c r="AF214" s="54">
        <v>45651</v>
      </c>
    </row>
    <row r="215" spans="1:32" ht="45">
      <c r="A215" s="5" t="s">
        <v>127</v>
      </c>
      <c r="B215" s="10">
        <v>20241140276032</v>
      </c>
      <c r="C215" s="5" t="s">
        <v>754</v>
      </c>
      <c r="D215" s="6" t="s">
        <v>755</v>
      </c>
      <c r="E215" s="6" t="s">
        <v>756</v>
      </c>
      <c r="F215" s="5" t="s">
        <v>140</v>
      </c>
      <c r="G215" s="7">
        <v>45310</v>
      </c>
      <c r="H215" s="5" t="s">
        <v>11</v>
      </c>
      <c r="Q215" s="54">
        <v>45292</v>
      </c>
      <c r="R215" s="54">
        <v>45299</v>
      </c>
      <c r="S215" s="54">
        <v>45376</v>
      </c>
      <c r="T215" s="54">
        <v>45379</v>
      </c>
      <c r="U215" s="55">
        <v>45380</v>
      </c>
      <c r="V215" s="54">
        <v>45413</v>
      </c>
      <c r="W215" s="54">
        <v>45425</v>
      </c>
      <c r="X215" s="54">
        <v>45446</v>
      </c>
      <c r="Y215" s="54">
        <v>45453</v>
      </c>
      <c r="Z215" s="54">
        <v>45474</v>
      </c>
      <c r="AA215" s="54">
        <v>45511</v>
      </c>
      <c r="AB215" s="54">
        <v>45523</v>
      </c>
      <c r="AC215" s="54">
        <v>45579</v>
      </c>
      <c r="AD215" s="54">
        <v>45600</v>
      </c>
      <c r="AE215" s="54">
        <v>45607</v>
      </c>
      <c r="AF215" s="54">
        <v>45651</v>
      </c>
    </row>
    <row r="216" spans="1:32" ht="45">
      <c r="A216" s="5" t="s">
        <v>127</v>
      </c>
      <c r="B216" s="10">
        <v>20241140276022</v>
      </c>
      <c r="C216" s="5" t="s">
        <v>758</v>
      </c>
      <c r="D216" s="6" t="s">
        <v>755</v>
      </c>
      <c r="E216" s="6" t="s">
        <v>759</v>
      </c>
      <c r="F216" s="5" t="s">
        <v>140</v>
      </c>
      <c r="G216" s="7">
        <v>45310</v>
      </c>
      <c r="H216" s="5" t="s">
        <v>11</v>
      </c>
      <c r="Q216" s="54">
        <v>45292</v>
      </c>
      <c r="R216" s="54">
        <v>45299</v>
      </c>
      <c r="S216" s="54">
        <v>45376</v>
      </c>
      <c r="T216" s="54">
        <v>45379</v>
      </c>
      <c r="U216" s="55">
        <v>45380</v>
      </c>
      <c r="V216" s="54">
        <v>45413</v>
      </c>
      <c r="W216" s="54">
        <v>45425</v>
      </c>
      <c r="X216" s="54">
        <v>45446</v>
      </c>
      <c r="Y216" s="54">
        <v>45453</v>
      </c>
      <c r="Z216" s="54">
        <v>45474</v>
      </c>
      <c r="AA216" s="54">
        <v>45511</v>
      </c>
      <c r="AB216" s="54">
        <v>45523</v>
      </c>
      <c r="AC216" s="54">
        <v>45579</v>
      </c>
      <c r="AD216" s="54">
        <v>45600</v>
      </c>
      <c r="AE216" s="54">
        <v>45607</v>
      </c>
      <c r="AF216" s="54">
        <v>45651</v>
      </c>
    </row>
    <row r="217" spans="1:32" ht="30">
      <c r="A217" s="5" t="s">
        <v>127</v>
      </c>
      <c r="B217" s="10">
        <v>20241140276012</v>
      </c>
      <c r="C217" s="5" t="s">
        <v>760</v>
      </c>
      <c r="D217" s="6" t="s">
        <v>761</v>
      </c>
      <c r="E217" s="6" t="s">
        <v>762</v>
      </c>
      <c r="F217" s="5" t="s">
        <v>140</v>
      </c>
      <c r="G217" s="7">
        <v>45310</v>
      </c>
      <c r="H217" s="5" t="s">
        <v>11</v>
      </c>
      <c r="Q217" s="54">
        <v>45292</v>
      </c>
      <c r="R217" s="54">
        <v>45299</v>
      </c>
      <c r="S217" s="54">
        <v>45376</v>
      </c>
      <c r="T217" s="54">
        <v>45379</v>
      </c>
      <c r="U217" s="55">
        <v>45380</v>
      </c>
      <c r="V217" s="54">
        <v>45413</v>
      </c>
      <c r="W217" s="54">
        <v>45425</v>
      </c>
      <c r="X217" s="54">
        <v>45446</v>
      </c>
      <c r="Y217" s="54">
        <v>45453</v>
      </c>
      <c r="Z217" s="54">
        <v>45474</v>
      </c>
      <c r="AA217" s="54">
        <v>45511</v>
      </c>
      <c r="AB217" s="54">
        <v>45523</v>
      </c>
      <c r="AC217" s="54">
        <v>45579</v>
      </c>
      <c r="AD217" s="54">
        <v>45600</v>
      </c>
      <c r="AE217" s="54">
        <v>45607</v>
      </c>
      <c r="AF217" s="54">
        <v>45651</v>
      </c>
    </row>
    <row r="218" spans="1:32" ht="30">
      <c r="A218" s="5" t="s">
        <v>127</v>
      </c>
      <c r="B218" s="10">
        <v>20241140276002</v>
      </c>
      <c r="C218" s="5" t="s">
        <v>763</v>
      </c>
      <c r="D218" s="6" t="s">
        <v>764</v>
      </c>
      <c r="E218" s="6" t="s">
        <v>765</v>
      </c>
      <c r="F218" s="5" t="s">
        <v>140</v>
      </c>
      <c r="G218" s="7">
        <v>45343</v>
      </c>
      <c r="H218" s="5" t="s">
        <v>17</v>
      </c>
      <c r="Q218" s="54">
        <v>45292</v>
      </c>
      <c r="R218" s="54">
        <v>45299</v>
      </c>
      <c r="S218" s="54">
        <v>45376</v>
      </c>
      <c r="T218" s="54">
        <v>45379</v>
      </c>
      <c r="U218" s="55">
        <v>45380</v>
      </c>
      <c r="V218" s="54">
        <v>45413</v>
      </c>
      <c r="W218" s="54">
        <v>45425</v>
      </c>
      <c r="X218" s="54">
        <v>45446</v>
      </c>
      <c r="Y218" s="54">
        <v>45453</v>
      </c>
      <c r="Z218" s="54">
        <v>45474</v>
      </c>
      <c r="AA218" s="54">
        <v>45511</v>
      </c>
      <c r="AB218" s="54">
        <v>45523</v>
      </c>
      <c r="AC218" s="54">
        <v>45579</v>
      </c>
      <c r="AD218" s="54">
        <v>45600</v>
      </c>
      <c r="AE218" s="54">
        <v>45607</v>
      </c>
      <c r="AF218" s="54">
        <v>45651</v>
      </c>
    </row>
    <row r="219" spans="1:32" ht="30">
      <c r="A219" s="5" t="s">
        <v>127</v>
      </c>
      <c r="B219" s="10">
        <v>20241140275992</v>
      </c>
      <c r="C219" s="5" t="s">
        <v>766</v>
      </c>
      <c r="D219" s="6" t="s">
        <v>767</v>
      </c>
      <c r="E219" s="6" t="s">
        <v>768</v>
      </c>
      <c r="F219" s="5" t="s">
        <v>140</v>
      </c>
      <c r="G219" s="7">
        <v>45310</v>
      </c>
      <c r="H219" s="5" t="s">
        <v>22</v>
      </c>
      <c r="Q219" s="54">
        <v>45292</v>
      </c>
      <c r="R219" s="54">
        <v>45299</v>
      </c>
      <c r="S219" s="54">
        <v>45376</v>
      </c>
      <c r="T219" s="54">
        <v>45379</v>
      </c>
      <c r="U219" s="55">
        <v>45380</v>
      </c>
      <c r="V219" s="54">
        <v>45413</v>
      </c>
      <c r="W219" s="54">
        <v>45425</v>
      </c>
      <c r="X219" s="54">
        <v>45446</v>
      </c>
      <c r="Y219" s="54">
        <v>45453</v>
      </c>
      <c r="Z219" s="54">
        <v>45474</v>
      </c>
      <c r="AA219" s="54">
        <v>45511</v>
      </c>
      <c r="AB219" s="54">
        <v>45523</v>
      </c>
      <c r="AC219" s="54">
        <v>45579</v>
      </c>
      <c r="AD219" s="54">
        <v>45600</v>
      </c>
      <c r="AE219" s="54">
        <v>45607</v>
      </c>
      <c r="AF219" s="54">
        <v>45651</v>
      </c>
    </row>
    <row r="220" spans="1:32" ht="30">
      <c r="A220" s="5" t="s">
        <v>127</v>
      </c>
      <c r="B220" s="10">
        <v>20241140275982</v>
      </c>
      <c r="C220" s="5" t="s">
        <v>769</v>
      </c>
      <c r="D220" s="6" t="s">
        <v>770</v>
      </c>
      <c r="E220" s="6" t="s">
        <v>771</v>
      </c>
      <c r="F220" s="5" t="s">
        <v>140</v>
      </c>
      <c r="G220" s="7">
        <v>45310</v>
      </c>
      <c r="H220" s="5" t="s">
        <v>11</v>
      </c>
      <c r="Q220" s="54">
        <v>45292</v>
      </c>
      <c r="R220" s="54">
        <v>45299</v>
      </c>
      <c r="S220" s="54">
        <v>45376</v>
      </c>
      <c r="T220" s="54">
        <v>45379</v>
      </c>
      <c r="U220" s="55">
        <v>45380</v>
      </c>
      <c r="V220" s="54">
        <v>45413</v>
      </c>
      <c r="W220" s="54">
        <v>45425</v>
      </c>
      <c r="X220" s="54">
        <v>45446</v>
      </c>
      <c r="Y220" s="54">
        <v>45453</v>
      </c>
      <c r="Z220" s="54">
        <v>45474</v>
      </c>
      <c r="AA220" s="54">
        <v>45511</v>
      </c>
      <c r="AB220" s="54">
        <v>45523</v>
      </c>
      <c r="AC220" s="54">
        <v>45579</v>
      </c>
      <c r="AD220" s="54">
        <v>45600</v>
      </c>
      <c r="AE220" s="54">
        <v>45607</v>
      </c>
      <c r="AF220" s="54">
        <v>45651</v>
      </c>
    </row>
    <row r="221" spans="1:32" ht="30">
      <c r="A221" s="5" t="s">
        <v>127</v>
      </c>
      <c r="B221" s="10">
        <v>20241140275972</v>
      </c>
      <c r="C221" s="5" t="s">
        <v>772</v>
      </c>
      <c r="D221" s="6" t="s">
        <v>770</v>
      </c>
      <c r="E221" s="6" t="s">
        <v>773</v>
      </c>
      <c r="F221" s="5" t="s">
        <v>140</v>
      </c>
      <c r="G221" s="7">
        <v>45310</v>
      </c>
      <c r="H221" s="5" t="s">
        <v>11</v>
      </c>
      <c r="Q221" s="54">
        <v>45292</v>
      </c>
      <c r="R221" s="54">
        <v>45299</v>
      </c>
      <c r="S221" s="54">
        <v>45376</v>
      </c>
      <c r="T221" s="54">
        <v>45379</v>
      </c>
      <c r="U221" s="55">
        <v>45380</v>
      </c>
      <c r="V221" s="54">
        <v>45413</v>
      </c>
      <c r="W221" s="54">
        <v>45425</v>
      </c>
      <c r="X221" s="54">
        <v>45446</v>
      </c>
      <c r="Y221" s="54">
        <v>45453</v>
      </c>
      <c r="Z221" s="54">
        <v>45474</v>
      </c>
      <c r="AA221" s="54">
        <v>45511</v>
      </c>
      <c r="AB221" s="54">
        <v>45523</v>
      </c>
      <c r="AC221" s="54">
        <v>45579</v>
      </c>
      <c r="AD221" s="54">
        <v>45600</v>
      </c>
      <c r="AE221" s="54">
        <v>45607</v>
      </c>
      <c r="AF221" s="54">
        <v>45651</v>
      </c>
    </row>
    <row r="222" spans="1:32" ht="30">
      <c r="A222" s="5" t="s">
        <v>127</v>
      </c>
      <c r="B222" s="10">
        <v>20241140275962</v>
      </c>
      <c r="C222" s="5" t="s">
        <v>774</v>
      </c>
      <c r="D222" s="6" t="s">
        <v>770</v>
      </c>
      <c r="E222" s="6" t="s">
        <v>775</v>
      </c>
      <c r="F222" s="5" t="s">
        <v>140</v>
      </c>
      <c r="G222" s="7">
        <v>45310</v>
      </c>
      <c r="H222" s="5" t="s">
        <v>11</v>
      </c>
      <c r="Q222" s="54">
        <v>45292</v>
      </c>
      <c r="R222" s="54">
        <v>45299</v>
      </c>
      <c r="S222" s="54">
        <v>45376</v>
      </c>
      <c r="T222" s="54">
        <v>45379</v>
      </c>
      <c r="U222" s="55">
        <v>45380</v>
      </c>
      <c r="V222" s="54">
        <v>45413</v>
      </c>
      <c r="W222" s="54">
        <v>45425</v>
      </c>
      <c r="X222" s="54">
        <v>45446</v>
      </c>
      <c r="Y222" s="54">
        <v>45453</v>
      </c>
      <c r="Z222" s="54">
        <v>45474</v>
      </c>
      <c r="AA222" s="54">
        <v>45511</v>
      </c>
      <c r="AB222" s="54">
        <v>45523</v>
      </c>
      <c r="AC222" s="54">
        <v>45579</v>
      </c>
      <c r="AD222" s="54">
        <v>45600</v>
      </c>
      <c r="AE222" s="54">
        <v>45607</v>
      </c>
      <c r="AF222" s="54">
        <v>45651</v>
      </c>
    </row>
    <row r="223" spans="1:32" ht="30">
      <c r="A223" s="5" t="s">
        <v>127</v>
      </c>
      <c r="B223" s="10">
        <v>20241140275952</v>
      </c>
      <c r="C223" s="5" t="s">
        <v>776</v>
      </c>
      <c r="D223" s="6" t="s">
        <v>770</v>
      </c>
      <c r="E223" s="6" t="s">
        <v>777</v>
      </c>
      <c r="F223" s="5" t="s">
        <v>140</v>
      </c>
      <c r="G223" s="7">
        <v>45310</v>
      </c>
      <c r="H223" s="5" t="s">
        <v>11</v>
      </c>
      <c r="Q223" s="54">
        <v>45292</v>
      </c>
      <c r="R223" s="54">
        <v>45299</v>
      </c>
      <c r="S223" s="54">
        <v>45376</v>
      </c>
      <c r="T223" s="54">
        <v>45379</v>
      </c>
      <c r="U223" s="55">
        <v>45380</v>
      </c>
      <c r="V223" s="54">
        <v>45413</v>
      </c>
      <c r="W223" s="54">
        <v>45425</v>
      </c>
      <c r="X223" s="54">
        <v>45446</v>
      </c>
      <c r="Y223" s="54">
        <v>45453</v>
      </c>
      <c r="Z223" s="54">
        <v>45474</v>
      </c>
      <c r="AA223" s="54">
        <v>45511</v>
      </c>
      <c r="AB223" s="54">
        <v>45523</v>
      </c>
      <c r="AC223" s="54">
        <v>45579</v>
      </c>
      <c r="AD223" s="54">
        <v>45600</v>
      </c>
      <c r="AE223" s="54">
        <v>45607</v>
      </c>
      <c r="AF223" s="54">
        <v>45651</v>
      </c>
    </row>
    <row r="224" spans="1:32" ht="30">
      <c r="A224" s="5" t="s">
        <v>127</v>
      </c>
      <c r="B224" s="10">
        <v>20241140275942</v>
      </c>
      <c r="C224" s="5" t="s">
        <v>778</v>
      </c>
      <c r="D224" s="6" t="s">
        <v>770</v>
      </c>
      <c r="E224" s="6" t="s">
        <v>779</v>
      </c>
      <c r="F224" s="5" t="s">
        <v>140</v>
      </c>
      <c r="G224" s="7">
        <v>45310</v>
      </c>
      <c r="H224" s="5" t="s">
        <v>11</v>
      </c>
      <c r="Q224" s="54">
        <v>45292</v>
      </c>
      <c r="R224" s="54">
        <v>45299</v>
      </c>
      <c r="S224" s="54">
        <v>45376</v>
      </c>
      <c r="T224" s="54">
        <v>45379</v>
      </c>
      <c r="U224" s="55">
        <v>45380</v>
      </c>
      <c r="V224" s="54">
        <v>45413</v>
      </c>
      <c r="W224" s="54">
        <v>45425</v>
      </c>
      <c r="X224" s="54">
        <v>45446</v>
      </c>
      <c r="Y224" s="54">
        <v>45453</v>
      </c>
      <c r="Z224" s="54">
        <v>45474</v>
      </c>
      <c r="AA224" s="54">
        <v>45511</v>
      </c>
      <c r="AB224" s="54">
        <v>45523</v>
      </c>
      <c r="AC224" s="54">
        <v>45579</v>
      </c>
      <c r="AD224" s="54">
        <v>45600</v>
      </c>
      <c r="AE224" s="54">
        <v>45607</v>
      </c>
      <c r="AF224" s="54">
        <v>45651</v>
      </c>
    </row>
    <row r="225" spans="1:32" ht="30">
      <c r="A225" s="5" t="s">
        <v>127</v>
      </c>
      <c r="B225" s="10">
        <v>20241140275932</v>
      </c>
      <c r="C225" s="5" t="s">
        <v>780</v>
      </c>
      <c r="D225" s="6" t="s">
        <v>770</v>
      </c>
      <c r="E225" s="6" t="s">
        <v>781</v>
      </c>
      <c r="F225" s="5" t="s">
        <v>140</v>
      </c>
      <c r="G225" s="7">
        <v>45310</v>
      </c>
      <c r="H225" s="5" t="s">
        <v>11</v>
      </c>
      <c r="Q225" s="54">
        <v>45292</v>
      </c>
      <c r="R225" s="54">
        <v>45299</v>
      </c>
      <c r="S225" s="54">
        <v>45376</v>
      </c>
      <c r="T225" s="54">
        <v>45379</v>
      </c>
      <c r="U225" s="55">
        <v>45380</v>
      </c>
      <c r="V225" s="54">
        <v>45413</v>
      </c>
      <c r="W225" s="54">
        <v>45425</v>
      </c>
      <c r="X225" s="54">
        <v>45446</v>
      </c>
      <c r="Y225" s="54">
        <v>45453</v>
      </c>
      <c r="Z225" s="54">
        <v>45474</v>
      </c>
      <c r="AA225" s="54">
        <v>45511</v>
      </c>
      <c r="AB225" s="54">
        <v>45523</v>
      </c>
      <c r="AC225" s="54">
        <v>45579</v>
      </c>
      <c r="AD225" s="54">
        <v>45600</v>
      </c>
      <c r="AE225" s="54">
        <v>45607</v>
      </c>
      <c r="AF225" s="54">
        <v>45651</v>
      </c>
    </row>
    <row r="226" spans="1:32" ht="30">
      <c r="A226" s="5" t="s">
        <v>127</v>
      </c>
      <c r="B226" s="10">
        <v>20241140275922</v>
      </c>
      <c r="C226" s="5" t="s">
        <v>782</v>
      </c>
      <c r="D226" s="6" t="s">
        <v>770</v>
      </c>
      <c r="E226" s="6" t="s">
        <v>783</v>
      </c>
      <c r="F226" s="5" t="s">
        <v>140</v>
      </c>
      <c r="G226" s="7">
        <v>45310</v>
      </c>
      <c r="H226" s="5" t="s">
        <v>11</v>
      </c>
      <c r="Q226" s="54">
        <v>45292</v>
      </c>
      <c r="R226" s="54">
        <v>45299</v>
      </c>
      <c r="S226" s="54">
        <v>45376</v>
      </c>
      <c r="T226" s="54">
        <v>45379</v>
      </c>
      <c r="U226" s="55">
        <v>45380</v>
      </c>
      <c r="V226" s="54">
        <v>45413</v>
      </c>
      <c r="W226" s="54">
        <v>45425</v>
      </c>
      <c r="X226" s="54">
        <v>45446</v>
      </c>
      <c r="Y226" s="54">
        <v>45453</v>
      </c>
      <c r="Z226" s="54">
        <v>45474</v>
      </c>
      <c r="AA226" s="54">
        <v>45511</v>
      </c>
      <c r="AB226" s="54">
        <v>45523</v>
      </c>
      <c r="AC226" s="54">
        <v>45579</v>
      </c>
      <c r="AD226" s="54">
        <v>45600</v>
      </c>
      <c r="AE226" s="54">
        <v>45607</v>
      </c>
      <c r="AF226" s="54">
        <v>45651</v>
      </c>
    </row>
    <row r="227" spans="1:32" ht="30">
      <c r="A227" s="5" t="s">
        <v>127</v>
      </c>
      <c r="B227" s="10">
        <v>20241140275912</v>
      </c>
      <c r="C227" s="5" t="s">
        <v>784</v>
      </c>
      <c r="D227" s="6" t="s">
        <v>770</v>
      </c>
      <c r="E227" s="6" t="s">
        <v>785</v>
      </c>
      <c r="F227" s="5" t="s">
        <v>140</v>
      </c>
      <c r="G227" s="7">
        <v>45310</v>
      </c>
      <c r="H227" s="5" t="s">
        <v>11</v>
      </c>
      <c r="Q227" s="54">
        <v>45292</v>
      </c>
      <c r="R227" s="54">
        <v>45299</v>
      </c>
      <c r="S227" s="54">
        <v>45376</v>
      </c>
      <c r="T227" s="54">
        <v>45379</v>
      </c>
      <c r="U227" s="55">
        <v>45380</v>
      </c>
      <c r="V227" s="54">
        <v>45413</v>
      </c>
      <c r="W227" s="54">
        <v>45425</v>
      </c>
      <c r="X227" s="54">
        <v>45446</v>
      </c>
      <c r="Y227" s="54">
        <v>45453</v>
      </c>
      <c r="Z227" s="54">
        <v>45474</v>
      </c>
      <c r="AA227" s="54">
        <v>45511</v>
      </c>
      <c r="AB227" s="54">
        <v>45523</v>
      </c>
      <c r="AC227" s="54">
        <v>45579</v>
      </c>
      <c r="AD227" s="54">
        <v>45600</v>
      </c>
      <c r="AE227" s="54">
        <v>45607</v>
      </c>
      <c r="AF227" s="54">
        <v>45651</v>
      </c>
    </row>
    <row r="228" spans="1:32" ht="30">
      <c r="A228" s="5" t="s">
        <v>127</v>
      </c>
      <c r="B228" s="10">
        <v>20241140275902</v>
      </c>
      <c r="C228" s="5" t="s">
        <v>786</v>
      </c>
      <c r="D228" s="6" t="s">
        <v>770</v>
      </c>
      <c r="E228" s="6" t="s">
        <v>787</v>
      </c>
      <c r="F228" s="5" t="s">
        <v>140</v>
      </c>
      <c r="G228" s="7">
        <v>45310</v>
      </c>
      <c r="H228" s="5" t="s">
        <v>11</v>
      </c>
      <c r="Q228" s="54">
        <v>45292</v>
      </c>
      <c r="R228" s="54">
        <v>45299</v>
      </c>
      <c r="S228" s="54">
        <v>45376</v>
      </c>
      <c r="T228" s="54">
        <v>45379</v>
      </c>
      <c r="U228" s="55">
        <v>45380</v>
      </c>
      <c r="V228" s="54">
        <v>45413</v>
      </c>
      <c r="W228" s="54">
        <v>45425</v>
      </c>
      <c r="X228" s="54">
        <v>45446</v>
      </c>
      <c r="Y228" s="54">
        <v>45453</v>
      </c>
      <c r="Z228" s="54">
        <v>45474</v>
      </c>
      <c r="AA228" s="54">
        <v>45511</v>
      </c>
      <c r="AB228" s="54">
        <v>45523</v>
      </c>
      <c r="AC228" s="54">
        <v>45579</v>
      </c>
      <c r="AD228" s="54">
        <v>45600</v>
      </c>
      <c r="AE228" s="54">
        <v>45607</v>
      </c>
      <c r="AF228" s="54">
        <v>45651</v>
      </c>
    </row>
    <row r="229" spans="1:32" ht="30">
      <c r="A229" s="5" t="s">
        <v>127</v>
      </c>
      <c r="B229" s="10">
        <v>20241140275892</v>
      </c>
      <c r="C229" s="5" t="s">
        <v>788</v>
      </c>
      <c r="D229" s="6" t="s">
        <v>770</v>
      </c>
      <c r="E229" s="6" t="s">
        <v>789</v>
      </c>
      <c r="F229" s="5" t="s">
        <v>140</v>
      </c>
      <c r="G229" s="7">
        <v>45310</v>
      </c>
      <c r="H229" s="5" t="s">
        <v>11</v>
      </c>
      <c r="Q229" s="54">
        <v>45292</v>
      </c>
      <c r="R229" s="54">
        <v>45299</v>
      </c>
      <c r="S229" s="54">
        <v>45376</v>
      </c>
      <c r="T229" s="54">
        <v>45379</v>
      </c>
      <c r="U229" s="55">
        <v>45380</v>
      </c>
      <c r="V229" s="54">
        <v>45413</v>
      </c>
      <c r="W229" s="54">
        <v>45425</v>
      </c>
      <c r="X229" s="54">
        <v>45446</v>
      </c>
      <c r="Y229" s="54">
        <v>45453</v>
      </c>
      <c r="Z229" s="54">
        <v>45474</v>
      </c>
      <c r="AA229" s="54">
        <v>45511</v>
      </c>
      <c r="AB229" s="54">
        <v>45523</v>
      </c>
      <c r="AC229" s="54">
        <v>45579</v>
      </c>
      <c r="AD229" s="54">
        <v>45600</v>
      </c>
      <c r="AE229" s="54">
        <v>45607</v>
      </c>
      <c r="AF229" s="54">
        <v>45651</v>
      </c>
    </row>
    <row r="230" spans="1:32" ht="30">
      <c r="A230" s="5" t="s">
        <v>127</v>
      </c>
      <c r="B230" s="10">
        <v>20241140275882</v>
      </c>
      <c r="C230" s="5" t="s">
        <v>790</v>
      </c>
      <c r="D230" s="6" t="s">
        <v>770</v>
      </c>
      <c r="E230" s="6" t="s">
        <v>791</v>
      </c>
      <c r="F230" s="5" t="s">
        <v>140</v>
      </c>
      <c r="G230" s="7">
        <v>45310</v>
      </c>
      <c r="H230" s="5" t="s">
        <v>11</v>
      </c>
      <c r="Q230" s="54">
        <v>45292</v>
      </c>
      <c r="R230" s="54">
        <v>45299</v>
      </c>
      <c r="S230" s="54">
        <v>45376</v>
      </c>
      <c r="T230" s="54">
        <v>45379</v>
      </c>
      <c r="U230" s="55">
        <v>45380</v>
      </c>
      <c r="V230" s="54">
        <v>45413</v>
      </c>
      <c r="W230" s="54">
        <v>45425</v>
      </c>
      <c r="X230" s="54">
        <v>45446</v>
      </c>
      <c r="Y230" s="54">
        <v>45453</v>
      </c>
      <c r="Z230" s="54">
        <v>45474</v>
      </c>
      <c r="AA230" s="54">
        <v>45511</v>
      </c>
      <c r="AB230" s="54">
        <v>45523</v>
      </c>
      <c r="AC230" s="54">
        <v>45579</v>
      </c>
      <c r="AD230" s="54">
        <v>45600</v>
      </c>
      <c r="AE230" s="54">
        <v>45607</v>
      </c>
      <c r="AF230" s="54">
        <v>45651</v>
      </c>
    </row>
    <row r="231" spans="1:32" ht="30">
      <c r="A231" s="5" t="s">
        <v>127</v>
      </c>
      <c r="B231" s="10">
        <v>20241140275872</v>
      </c>
      <c r="C231" s="5" t="s">
        <v>792</v>
      </c>
      <c r="D231" s="6" t="s">
        <v>770</v>
      </c>
      <c r="E231" s="6" t="s">
        <v>793</v>
      </c>
      <c r="F231" s="5" t="s">
        <v>140</v>
      </c>
      <c r="G231" s="7">
        <v>45310</v>
      </c>
      <c r="H231" s="5" t="s">
        <v>11</v>
      </c>
      <c r="Q231" s="54">
        <v>45292</v>
      </c>
      <c r="R231" s="54">
        <v>45299</v>
      </c>
      <c r="S231" s="54">
        <v>45376</v>
      </c>
      <c r="T231" s="54">
        <v>45379</v>
      </c>
      <c r="U231" s="55">
        <v>45380</v>
      </c>
      <c r="V231" s="54">
        <v>45413</v>
      </c>
      <c r="W231" s="54">
        <v>45425</v>
      </c>
      <c r="X231" s="54">
        <v>45446</v>
      </c>
      <c r="Y231" s="54">
        <v>45453</v>
      </c>
      <c r="Z231" s="54">
        <v>45474</v>
      </c>
      <c r="AA231" s="54">
        <v>45511</v>
      </c>
      <c r="AB231" s="54">
        <v>45523</v>
      </c>
      <c r="AC231" s="54">
        <v>45579</v>
      </c>
      <c r="AD231" s="54">
        <v>45600</v>
      </c>
      <c r="AE231" s="54">
        <v>45607</v>
      </c>
      <c r="AF231" s="54">
        <v>45651</v>
      </c>
    </row>
    <row r="232" spans="1:32" ht="30">
      <c r="A232" s="5" t="s">
        <v>127</v>
      </c>
      <c r="B232" s="10">
        <v>20241140275862</v>
      </c>
      <c r="C232" s="5" t="s">
        <v>794</v>
      </c>
      <c r="D232" s="6" t="s">
        <v>770</v>
      </c>
      <c r="E232" s="6" t="s">
        <v>795</v>
      </c>
      <c r="F232" s="5" t="s">
        <v>140</v>
      </c>
      <c r="G232" s="7">
        <v>45310</v>
      </c>
      <c r="H232" s="5" t="s">
        <v>11</v>
      </c>
      <c r="Q232" s="54">
        <v>45292</v>
      </c>
      <c r="R232" s="54">
        <v>45299</v>
      </c>
      <c r="S232" s="54">
        <v>45376</v>
      </c>
      <c r="T232" s="54">
        <v>45379</v>
      </c>
      <c r="U232" s="55">
        <v>45380</v>
      </c>
      <c r="V232" s="54">
        <v>45413</v>
      </c>
      <c r="W232" s="54">
        <v>45425</v>
      </c>
      <c r="X232" s="54">
        <v>45446</v>
      </c>
      <c r="Y232" s="54">
        <v>45453</v>
      </c>
      <c r="Z232" s="54">
        <v>45474</v>
      </c>
      <c r="AA232" s="54">
        <v>45511</v>
      </c>
      <c r="AB232" s="54">
        <v>45523</v>
      </c>
      <c r="AC232" s="54">
        <v>45579</v>
      </c>
      <c r="AD232" s="54">
        <v>45600</v>
      </c>
      <c r="AE232" s="54">
        <v>45607</v>
      </c>
      <c r="AF232" s="54">
        <v>45651</v>
      </c>
    </row>
    <row r="233" spans="1:32" ht="30">
      <c r="A233" s="5" t="s">
        <v>127</v>
      </c>
      <c r="B233" s="10">
        <v>20241140275852</v>
      </c>
      <c r="C233" s="5" t="s">
        <v>796</v>
      </c>
      <c r="D233" s="6" t="s">
        <v>770</v>
      </c>
      <c r="E233" s="6" t="s">
        <v>797</v>
      </c>
      <c r="F233" s="5" t="s">
        <v>140</v>
      </c>
      <c r="G233" s="7">
        <v>45310</v>
      </c>
      <c r="H233" s="5" t="s">
        <v>11</v>
      </c>
      <c r="Q233" s="54">
        <v>45292</v>
      </c>
      <c r="R233" s="54">
        <v>45299</v>
      </c>
      <c r="S233" s="54">
        <v>45376</v>
      </c>
      <c r="T233" s="54">
        <v>45379</v>
      </c>
      <c r="U233" s="55">
        <v>45380</v>
      </c>
      <c r="V233" s="54">
        <v>45413</v>
      </c>
      <c r="W233" s="54">
        <v>45425</v>
      </c>
      <c r="X233" s="54">
        <v>45446</v>
      </c>
      <c r="Y233" s="54">
        <v>45453</v>
      </c>
      <c r="Z233" s="54">
        <v>45474</v>
      </c>
      <c r="AA233" s="54">
        <v>45511</v>
      </c>
      <c r="AB233" s="54">
        <v>45523</v>
      </c>
      <c r="AC233" s="54">
        <v>45579</v>
      </c>
      <c r="AD233" s="54">
        <v>45600</v>
      </c>
      <c r="AE233" s="54">
        <v>45607</v>
      </c>
      <c r="AF233" s="54">
        <v>45651</v>
      </c>
    </row>
    <row r="234" spans="1:32" ht="30">
      <c r="A234" s="5" t="s">
        <v>127</v>
      </c>
      <c r="B234" s="10">
        <v>20241140275842</v>
      </c>
      <c r="C234" s="5" t="s">
        <v>798</v>
      </c>
      <c r="D234" s="6" t="s">
        <v>770</v>
      </c>
      <c r="E234" s="6" t="s">
        <v>799</v>
      </c>
      <c r="F234" s="5" t="s">
        <v>140</v>
      </c>
      <c r="G234" s="7">
        <v>45310</v>
      </c>
      <c r="H234" s="5" t="s">
        <v>11</v>
      </c>
      <c r="Q234" s="54">
        <v>45292</v>
      </c>
      <c r="R234" s="54">
        <v>45299</v>
      </c>
      <c r="S234" s="54">
        <v>45376</v>
      </c>
      <c r="T234" s="54">
        <v>45379</v>
      </c>
      <c r="U234" s="55">
        <v>45380</v>
      </c>
      <c r="V234" s="54">
        <v>45413</v>
      </c>
      <c r="W234" s="54">
        <v>45425</v>
      </c>
      <c r="X234" s="54">
        <v>45446</v>
      </c>
      <c r="Y234" s="54">
        <v>45453</v>
      </c>
      <c r="Z234" s="54">
        <v>45474</v>
      </c>
      <c r="AA234" s="54">
        <v>45511</v>
      </c>
      <c r="AB234" s="54">
        <v>45523</v>
      </c>
      <c r="AC234" s="54">
        <v>45579</v>
      </c>
      <c r="AD234" s="54">
        <v>45600</v>
      </c>
      <c r="AE234" s="54">
        <v>45607</v>
      </c>
      <c r="AF234" s="54">
        <v>45651</v>
      </c>
    </row>
    <row r="235" spans="1:32" ht="30">
      <c r="A235" s="5" t="s">
        <v>127</v>
      </c>
      <c r="B235" s="10">
        <v>20241140275832</v>
      </c>
      <c r="C235" s="5" t="s">
        <v>800</v>
      </c>
      <c r="D235" s="6" t="s">
        <v>770</v>
      </c>
      <c r="E235" s="6" t="s">
        <v>801</v>
      </c>
      <c r="F235" s="5" t="s">
        <v>140</v>
      </c>
      <c r="G235" s="7">
        <v>45310</v>
      </c>
      <c r="H235" s="5" t="s">
        <v>11</v>
      </c>
      <c r="Q235" s="54">
        <v>45292</v>
      </c>
      <c r="R235" s="54">
        <v>45299</v>
      </c>
      <c r="S235" s="54">
        <v>45376</v>
      </c>
      <c r="T235" s="54">
        <v>45379</v>
      </c>
      <c r="U235" s="55">
        <v>45380</v>
      </c>
      <c r="V235" s="54">
        <v>45413</v>
      </c>
      <c r="W235" s="54">
        <v>45425</v>
      </c>
      <c r="X235" s="54">
        <v>45446</v>
      </c>
      <c r="Y235" s="54">
        <v>45453</v>
      </c>
      <c r="Z235" s="54">
        <v>45474</v>
      </c>
      <c r="AA235" s="54">
        <v>45511</v>
      </c>
      <c r="AB235" s="54">
        <v>45523</v>
      </c>
      <c r="AC235" s="54">
        <v>45579</v>
      </c>
      <c r="AD235" s="54">
        <v>45600</v>
      </c>
      <c r="AE235" s="54">
        <v>45607</v>
      </c>
      <c r="AF235" s="54">
        <v>45651</v>
      </c>
    </row>
    <row r="236" spans="1:32" ht="30">
      <c r="A236" s="5" t="s">
        <v>127</v>
      </c>
      <c r="B236" s="10">
        <v>20241140275822</v>
      </c>
      <c r="C236" s="5" t="s">
        <v>802</v>
      </c>
      <c r="D236" s="6" t="s">
        <v>770</v>
      </c>
      <c r="E236" s="6" t="s">
        <v>803</v>
      </c>
      <c r="F236" s="5" t="s">
        <v>140</v>
      </c>
      <c r="G236" s="7">
        <v>45310</v>
      </c>
      <c r="H236" s="5" t="s">
        <v>11</v>
      </c>
      <c r="Q236" s="54">
        <v>45292</v>
      </c>
      <c r="R236" s="54">
        <v>45299</v>
      </c>
      <c r="S236" s="54">
        <v>45376</v>
      </c>
      <c r="T236" s="54">
        <v>45379</v>
      </c>
      <c r="U236" s="55">
        <v>45380</v>
      </c>
      <c r="V236" s="54">
        <v>45413</v>
      </c>
      <c r="W236" s="54">
        <v>45425</v>
      </c>
      <c r="X236" s="54">
        <v>45446</v>
      </c>
      <c r="Y236" s="54">
        <v>45453</v>
      </c>
      <c r="Z236" s="54">
        <v>45474</v>
      </c>
      <c r="AA236" s="54">
        <v>45511</v>
      </c>
      <c r="AB236" s="54">
        <v>45523</v>
      </c>
      <c r="AC236" s="54">
        <v>45579</v>
      </c>
      <c r="AD236" s="54">
        <v>45600</v>
      </c>
      <c r="AE236" s="54">
        <v>45607</v>
      </c>
      <c r="AF236" s="54">
        <v>45651</v>
      </c>
    </row>
    <row r="237" spans="1:32" ht="45">
      <c r="A237" s="5" t="s">
        <v>127</v>
      </c>
      <c r="B237" s="10">
        <v>20241140275812</v>
      </c>
      <c r="C237" s="5" t="s">
        <v>804</v>
      </c>
      <c r="D237" s="6" t="s">
        <v>770</v>
      </c>
      <c r="E237" s="6" t="s">
        <v>805</v>
      </c>
      <c r="F237" s="5" t="s">
        <v>140</v>
      </c>
      <c r="G237" s="7">
        <v>45310</v>
      </c>
      <c r="H237" s="5" t="s">
        <v>11</v>
      </c>
      <c r="Q237" s="54">
        <v>45292</v>
      </c>
      <c r="R237" s="54">
        <v>45299</v>
      </c>
      <c r="S237" s="54">
        <v>45376</v>
      </c>
      <c r="T237" s="54">
        <v>45379</v>
      </c>
      <c r="U237" s="55">
        <v>45380</v>
      </c>
      <c r="V237" s="54">
        <v>45413</v>
      </c>
      <c r="W237" s="54">
        <v>45425</v>
      </c>
      <c r="X237" s="54">
        <v>45446</v>
      </c>
      <c r="Y237" s="54">
        <v>45453</v>
      </c>
      <c r="Z237" s="54">
        <v>45474</v>
      </c>
      <c r="AA237" s="54">
        <v>45511</v>
      </c>
      <c r="AB237" s="54">
        <v>45523</v>
      </c>
      <c r="AC237" s="54">
        <v>45579</v>
      </c>
      <c r="AD237" s="54">
        <v>45600</v>
      </c>
      <c r="AE237" s="54">
        <v>45607</v>
      </c>
      <c r="AF237" s="54">
        <v>45651</v>
      </c>
    </row>
    <row r="238" spans="1:32" ht="45">
      <c r="A238" s="5" t="s">
        <v>127</v>
      </c>
      <c r="B238" s="10">
        <v>20241140275802</v>
      </c>
      <c r="C238" s="5" t="s">
        <v>806</v>
      </c>
      <c r="D238" s="6" t="s">
        <v>770</v>
      </c>
      <c r="E238" s="6" t="s">
        <v>807</v>
      </c>
      <c r="F238" s="5" t="s">
        <v>140</v>
      </c>
      <c r="G238" s="7">
        <v>45310</v>
      </c>
      <c r="H238" s="5" t="s">
        <v>11</v>
      </c>
      <c r="Q238" s="54">
        <v>45292</v>
      </c>
      <c r="R238" s="54">
        <v>45299</v>
      </c>
      <c r="S238" s="54">
        <v>45376</v>
      </c>
      <c r="T238" s="54">
        <v>45379</v>
      </c>
      <c r="U238" s="55">
        <v>45380</v>
      </c>
      <c r="V238" s="54">
        <v>45413</v>
      </c>
      <c r="W238" s="54">
        <v>45425</v>
      </c>
      <c r="X238" s="54">
        <v>45446</v>
      </c>
      <c r="Y238" s="54">
        <v>45453</v>
      </c>
      <c r="Z238" s="54">
        <v>45474</v>
      </c>
      <c r="AA238" s="54">
        <v>45511</v>
      </c>
      <c r="AB238" s="54">
        <v>45523</v>
      </c>
      <c r="AC238" s="54">
        <v>45579</v>
      </c>
      <c r="AD238" s="54">
        <v>45600</v>
      </c>
      <c r="AE238" s="54">
        <v>45607</v>
      </c>
      <c r="AF238" s="54">
        <v>45651</v>
      </c>
    </row>
    <row r="239" spans="1:32" ht="45">
      <c r="A239" s="5" t="s">
        <v>127</v>
      </c>
      <c r="B239" s="10">
        <v>20241140275792</v>
      </c>
      <c r="C239" s="5" t="s">
        <v>808</v>
      </c>
      <c r="D239" s="6" t="s">
        <v>770</v>
      </c>
      <c r="E239" s="6" t="s">
        <v>809</v>
      </c>
      <c r="F239" s="5" t="s">
        <v>140</v>
      </c>
      <c r="G239" s="7">
        <v>45310</v>
      </c>
      <c r="H239" s="5" t="s">
        <v>11</v>
      </c>
      <c r="Q239" s="54">
        <v>45292</v>
      </c>
      <c r="R239" s="54">
        <v>45299</v>
      </c>
      <c r="S239" s="54">
        <v>45376</v>
      </c>
      <c r="T239" s="54">
        <v>45379</v>
      </c>
      <c r="U239" s="55">
        <v>45380</v>
      </c>
      <c r="V239" s="54">
        <v>45413</v>
      </c>
      <c r="W239" s="54">
        <v>45425</v>
      </c>
      <c r="X239" s="54">
        <v>45446</v>
      </c>
      <c r="Y239" s="54">
        <v>45453</v>
      </c>
      <c r="Z239" s="54">
        <v>45474</v>
      </c>
      <c r="AA239" s="54">
        <v>45511</v>
      </c>
      <c r="AB239" s="54">
        <v>45523</v>
      </c>
      <c r="AC239" s="54">
        <v>45579</v>
      </c>
      <c r="AD239" s="54">
        <v>45600</v>
      </c>
      <c r="AE239" s="54">
        <v>45607</v>
      </c>
      <c r="AF239" s="54">
        <v>45651</v>
      </c>
    </row>
    <row r="240" spans="1:32" ht="45">
      <c r="A240" s="5" t="s">
        <v>127</v>
      </c>
      <c r="B240" s="10">
        <v>20241140275782</v>
      </c>
      <c r="C240" s="5" t="s">
        <v>810</v>
      </c>
      <c r="D240" s="6" t="s">
        <v>55</v>
      </c>
      <c r="E240" s="6" t="s">
        <v>811</v>
      </c>
      <c r="F240" s="5" t="s">
        <v>140</v>
      </c>
      <c r="G240" s="7">
        <v>45310</v>
      </c>
      <c r="H240" s="5" t="s">
        <v>11</v>
      </c>
      <c r="Q240" s="54">
        <v>45292</v>
      </c>
      <c r="R240" s="54">
        <v>45299</v>
      </c>
      <c r="S240" s="54">
        <v>45376</v>
      </c>
      <c r="T240" s="54">
        <v>45379</v>
      </c>
      <c r="U240" s="55">
        <v>45380</v>
      </c>
      <c r="V240" s="54">
        <v>45413</v>
      </c>
      <c r="W240" s="54">
        <v>45425</v>
      </c>
      <c r="X240" s="54">
        <v>45446</v>
      </c>
      <c r="Y240" s="54">
        <v>45453</v>
      </c>
      <c r="Z240" s="54">
        <v>45474</v>
      </c>
      <c r="AA240" s="54">
        <v>45511</v>
      </c>
      <c r="AB240" s="54">
        <v>45523</v>
      </c>
      <c r="AC240" s="54">
        <v>45579</v>
      </c>
      <c r="AD240" s="54">
        <v>45600</v>
      </c>
      <c r="AE240" s="54">
        <v>45607</v>
      </c>
      <c r="AF240" s="54">
        <v>45651</v>
      </c>
    </row>
    <row r="241" spans="1:32" ht="60">
      <c r="A241" s="5" t="s">
        <v>127</v>
      </c>
      <c r="B241" s="10">
        <v>20241140275772</v>
      </c>
      <c r="C241" s="5" t="s">
        <v>812</v>
      </c>
      <c r="D241" s="6" t="s">
        <v>383</v>
      </c>
      <c r="E241" s="6" t="s">
        <v>813</v>
      </c>
      <c r="F241" s="5" t="s">
        <v>140</v>
      </c>
      <c r="G241" s="7">
        <v>45310</v>
      </c>
      <c r="H241" s="5" t="s">
        <v>11</v>
      </c>
      <c r="Q241" s="54">
        <v>45292</v>
      </c>
      <c r="R241" s="54">
        <v>45299</v>
      </c>
      <c r="S241" s="54">
        <v>45376</v>
      </c>
      <c r="T241" s="54">
        <v>45379</v>
      </c>
      <c r="U241" s="55">
        <v>45380</v>
      </c>
      <c r="V241" s="54">
        <v>45413</v>
      </c>
      <c r="W241" s="54">
        <v>45425</v>
      </c>
      <c r="X241" s="54">
        <v>45446</v>
      </c>
      <c r="Y241" s="54">
        <v>45453</v>
      </c>
      <c r="Z241" s="54">
        <v>45474</v>
      </c>
      <c r="AA241" s="54">
        <v>45511</v>
      </c>
      <c r="AB241" s="54">
        <v>45523</v>
      </c>
      <c r="AC241" s="54">
        <v>45579</v>
      </c>
      <c r="AD241" s="54">
        <v>45600</v>
      </c>
      <c r="AE241" s="54">
        <v>45607</v>
      </c>
      <c r="AF241" s="54">
        <v>45651</v>
      </c>
    </row>
    <row r="242" spans="1:32" ht="30">
      <c r="A242" s="5" t="s">
        <v>127</v>
      </c>
      <c r="B242" s="10">
        <v>20241140275762</v>
      </c>
      <c r="C242" s="5" t="s">
        <v>814</v>
      </c>
      <c r="D242" s="6" t="s">
        <v>815</v>
      </c>
      <c r="E242" s="6" t="s">
        <v>816</v>
      </c>
      <c r="F242" s="5" t="s">
        <v>140</v>
      </c>
      <c r="G242" s="7">
        <v>45310</v>
      </c>
      <c r="H242" s="5" t="s">
        <v>11</v>
      </c>
      <c r="Q242" s="54">
        <v>45292</v>
      </c>
      <c r="R242" s="54">
        <v>45299</v>
      </c>
      <c r="S242" s="54">
        <v>45376</v>
      </c>
      <c r="T242" s="54">
        <v>45379</v>
      </c>
      <c r="U242" s="55">
        <v>45380</v>
      </c>
      <c r="V242" s="54">
        <v>45413</v>
      </c>
      <c r="W242" s="54">
        <v>45425</v>
      </c>
      <c r="X242" s="54">
        <v>45446</v>
      </c>
      <c r="Y242" s="54">
        <v>45453</v>
      </c>
      <c r="Z242" s="54">
        <v>45474</v>
      </c>
      <c r="AA242" s="54">
        <v>45511</v>
      </c>
      <c r="AB242" s="54">
        <v>45523</v>
      </c>
      <c r="AC242" s="54">
        <v>45579</v>
      </c>
      <c r="AD242" s="54">
        <v>45600</v>
      </c>
      <c r="AE242" s="54">
        <v>45607</v>
      </c>
      <c r="AF242" s="54">
        <v>45651</v>
      </c>
    </row>
    <row r="243" spans="1:32" ht="30">
      <c r="A243" s="5" t="s">
        <v>127</v>
      </c>
      <c r="B243" s="10">
        <v>20241140275752</v>
      </c>
      <c r="C243" s="5" t="s">
        <v>817</v>
      </c>
      <c r="D243" s="6" t="s">
        <v>818</v>
      </c>
      <c r="E243" s="6" t="s">
        <v>819</v>
      </c>
      <c r="F243" s="5" t="s">
        <v>167</v>
      </c>
      <c r="G243" s="7">
        <v>45310</v>
      </c>
      <c r="H243" s="5" t="s">
        <v>17</v>
      </c>
      <c r="Q243" s="54">
        <v>45292</v>
      </c>
      <c r="R243" s="54">
        <v>45299</v>
      </c>
      <c r="S243" s="54">
        <v>45376</v>
      </c>
      <c r="T243" s="54">
        <v>45379</v>
      </c>
      <c r="U243" s="55">
        <v>45380</v>
      </c>
      <c r="V243" s="54">
        <v>45413</v>
      </c>
      <c r="W243" s="54">
        <v>45425</v>
      </c>
      <c r="X243" s="54">
        <v>45446</v>
      </c>
      <c r="Y243" s="54">
        <v>45453</v>
      </c>
      <c r="Z243" s="54">
        <v>45474</v>
      </c>
      <c r="AA243" s="54">
        <v>45511</v>
      </c>
      <c r="AB243" s="54">
        <v>45523</v>
      </c>
      <c r="AC243" s="54">
        <v>45579</v>
      </c>
      <c r="AD243" s="54">
        <v>45600</v>
      </c>
      <c r="AE243" s="54">
        <v>45607</v>
      </c>
      <c r="AF243" s="54">
        <v>45651</v>
      </c>
    </row>
    <row r="244" spans="1:32" ht="30">
      <c r="A244" s="5" t="s">
        <v>127</v>
      </c>
      <c r="B244" s="10">
        <v>20241140275742</v>
      </c>
      <c r="C244" s="5" t="s">
        <v>820</v>
      </c>
      <c r="D244" s="6" t="s">
        <v>708</v>
      </c>
      <c r="E244" s="6" t="s">
        <v>709</v>
      </c>
      <c r="F244" s="5" t="s">
        <v>140</v>
      </c>
      <c r="G244" s="7">
        <v>45315</v>
      </c>
      <c r="H244" s="5" t="s">
        <v>17</v>
      </c>
      <c r="Q244" s="54">
        <v>45292</v>
      </c>
      <c r="R244" s="54">
        <v>45299</v>
      </c>
      <c r="S244" s="54">
        <v>45376</v>
      </c>
      <c r="T244" s="54">
        <v>45379</v>
      </c>
      <c r="U244" s="55">
        <v>45380</v>
      </c>
      <c r="V244" s="54">
        <v>45413</v>
      </c>
      <c r="W244" s="54">
        <v>45425</v>
      </c>
      <c r="X244" s="54">
        <v>45446</v>
      </c>
      <c r="Y244" s="54">
        <v>45453</v>
      </c>
      <c r="Z244" s="54">
        <v>45474</v>
      </c>
      <c r="AA244" s="54">
        <v>45511</v>
      </c>
      <c r="AB244" s="54">
        <v>45523</v>
      </c>
      <c r="AC244" s="54">
        <v>45579</v>
      </c>
      <c r="AD244" s="54">
        <v>45600</v>
      </c>
      <c r="AE244" s="54">
        <v>45607</v>
      </c>
      <c r="AF244" s="54">
        <v>45651</v>
      </c>
    </row>
    <row r="245" spans="1:32" ht="30">
      <c r="A245" s="5" t="s">
        <v>127</v>
      </c>
      <c r="B245" s="10">
        <v>20241140275732</v>
      </c>
      <c r="C245" s="5" t="s">
        <v>821</v>
      </c>
      <c r="D245" s="6" t="s">
        <v>822</v>
      </c>
      <c r="E245" s="6" t="s">
        <v>823</v>
      </c>
      <c r="F245" s="5" t="s">
        <v>167</v>
      </c>
      <c r="G245" s="7">
        <v>45310</v>
      </c>
      <c r="H245" s="5" t="s">
        <v>11</v>
      </c>
      <c r="Q245" s="54">
        <v>45292</v>
      </c>
      <c r="R245" s="54">
        <v>45299</v>
      </c>
      <c r="S245" s="54">
        <v>45376</v>
      </c>
      <c r="T245" s="54">
        <v>45379</v>
      </c>
      <c r="U245" s="55">
        <v>45380</v>
      </c>
      <c r="V245" s="54">
        <v>45413</v>
      </c>
      <c r="W245" s="54">
        <v>45425</v>
      </c>
      <c r="X245" s="54">
        <v>45446</v>
      </c>
      <c r="Y245" s="54">
        <v>45453</v>
      </c>
      <c r="Z245" s="54">
        <v>45474</v>
      </c>
      <c r="AA245" s="54">
        <v>45511</v>
      </c>
      <c r="AB245" s="54">
        <v>45523</v>
      </c>
      <c r="AC245" s="54">
        <v>45579</v>
      </c>
      <c r="AD245" s="54">
        <v>45600</v>
      </c>
      <c r="AE245" s="54">
        <v>45607</v>
      </c>
      <c r="AF245" s="54">
        <v>45651</v>
      </c>
    </row>
    <row r="246" spans="1:32" ht="30">
      <c r="A246" s="5" t="s">
        <v>127</v>
      </c>
      <c r="B246" s="10">
        <v>20241140275722</v>
      </c>
      <c r="C246" s="5" t="s">
        <v>824</v>
      </c>
      <c r="D246" s="6" t="s">
        <v>825</v>
      </c>
      <c r="E246" s="6" t="s">
        <v>826</v>
      </c>
      <c r="F246" s="5" t="s">
        <v>753</v>
      </c>
      <c r="G246" s="7">
        <v>45310</v>
      </c>
      <c r="H246" s="5" t="s">
        <v>11</v>
      </c>
      <c r="Q246" s="54">
        <v>45292</v>
      </c>
      <c r="R246" s="54">
        <v>45299</v>
      </c>
      <c r="S246" s="54">
        <v>45376</v>
      </c>
      <c r="T246" s="54">
        <v>45379</v>
      </c>
      <c r="U246" s="55">
        <v>45380</v>
      </c>
      <c r="V246" s="54">
        <v>45413</v>
      </c>
      <c r="W246" s="54">
        <v>45425</v>
      </c>
      <c r="X246" s="54">
        <v>45446</v>
      </c>
      <c r="Y246" s="54">
        <v>45453</v>
      </c>
      <c r="Z246" s="54">
        <v>45474</v>
      </c>
      <c r="AA246" s="54">
        <v>45511</v>
      </c>
      <c r="AB246" s="54">
        <v>45523</v>
      </c>
      <c r="AC246" s="54">
        <v>45579</v>
      </c>
      <c r="AD246" s="54">
        <v>45600</v>
      </c>
      <c r="AE246" s="54">
        <v>45607</v>
      </c>
      <c r="AF246" s="54">
        <v>45651</v>
      </c>
    </row>
    <row r="247" spans="1:32" ht="30">
      <c r="A247" s="5" t="s">
        <v>127</v>
      </c>
      <c r="B247" s="10">
        <v>20241140275712</v>
      </c>
      <c r="C247" s="5" t="s">
        <v>827</v>
      </c>
      <c r="D247" s="6" t="s">
        <v>828</v>
      </c>
      <c r="E247" s="6" t="s">
        <v>829</v>
      </c>
      <c r="F247" s="5" t="s">
        <v>167</v>
      </c>
      <c r="G247" s="7">
        <v>45310</v>
      </c>
      <c r="H247" s="5" t="s">
        <v>11</v>
      </c>
      <c r="Q247" s="54">
        <v>45292</v>
      </c>
      <c r="R247" s="54">
        <v>45299</v>
      </c>
      <c r="S247" s="54">
        <v>45376</v>
      </c>
      <c r="T247" s="54">
        <v>45379</v>
      </c>
      <c r="U247" s="55">
        <v>45380</v>
      </c>
      <c r="V247" s="54">
        <v>45413</v>
      </c>
      <c r="W247" s="54">
        <v>45425</v>
      </c>
      <c r="X247" s="54">
        <v>45446</v>
      </c>
      <c r="Y247" s="54">
        <v>45453</v>
      </c>
      <c r="Z247" s="54">
        <v>45474</v>
      </c>
      <c r="AA247" s="54">
        <v>45511</v>
      </c>
      <c r="AB247" s="54">
        <v>45523</v>
      </c>
      <c r="AC247" s="54">
        <v>45579</v>
      </c>
      <c r="AD247" s="54">
        <v>45600</v>
      </c>
      <c r="AE247" s="54">
        <v>45607</v>
      </c>
      <c r="AF247" s="54">
        <v>45651</v>
      </c>
    </row>
    <row r="248" spans="1:32" ht="45">
      <c r="A248" s="5" t="s">
        <v>127</v>
      </c>
      <c r="B248" s="10">
        <v>20241140275702</v>
      </c>
      <c r="C248" s="5" t="s">
        <v>830</v>
      </c>
      <c r="D248" s="6" t="s">
        <v>831</v>
      </c>
      <c r="E248" s="6" t="s">
        <v>832</v>
      </c>
      <c r="F248" s="5" t="s">
        <v>140</v>
      </c>
      <c r="G248" s="7">
        <v>45310</v>
      </c>
      <c r="H248" s="5" t="s">
        <v>22</v>
      </c>
      <c r="Q248" s="54">
        <v>45292</v>
      </c>
      <c r="R248" s="54">
        <v>45299</v>
      </c>
      <c r="S248" s="54">
        <v>45376</v>
      </c>
      <c r="T248" s="54">
        <v>45379</v>
      </c>
      <c r="U248" s="55">
        <v>45380</v>
      </c>
      <c r="V248" s="54">
        <v>45413</v>
      </c>
      <c r="W248" s="54">
        <v>45425</v>
      </c>
      <c r="X248" s="54">
        <v>45446</v>
      </c>
      <c r="Y248" s="54">
        <v>45453</v>
      </c>
      <c r="Z248" s="54">
        <v>45474</v>
      </c>
      <c r="AA248" s="54">
        <v>45511</v>
      </c>
      <c r="AB248" s="54">
        <v>45523</v>
      </c>
      <c r="AC248" s="54">
        <v>45579</v>
      </c>
      <c r="AD248" s="54">
        <v>45600</v>
      </c>
      <c r="AE248" s="54">
        <v>45607</v>
      </c>
      <c r="AF248" s="54">
        <v>45651</v>
      </c>
    </row>
    <row r="249" spans="1:32" ht="30">
      <c r="A249" s="5" t="s">
        <v>127</v>
      </c>
      <c r="B249" s="10">
        <v>20241140275692</v>
      </c>
      <c r="C249" s="5" t="s">
        <v>833</v>
      </c>
      <c r="D249" s="6" t="s">
        <v>747</v>
      </c>
      <c r="E249" s="6" t="s">
        <v>834</v>
      </c>
      <c r="F249" s="5" t="s">
        <v>749</v>
      </c>
      <c r="G249" s="7">
        <v>45310</v>
      </c>
      <c r="H249" s="5" t="s">
        <v>66</v>
      </c>
      <c r="Q249" s="54">
        <v>45292</v>
      </c>
      <c r="R249" s="54">
        <v>45299</v>
      </c>
      <c r="S249" s="54">
        <v>45376</v>
      </c>
      <c r="T249" s="54">
        <v>45379</v>
      </c>
      <c r="U249" s="55">
        <v>45380</v>
      </c>
      <c r="V249" s="54">
        <v>45413</v>
      </c>
      <c r="W249" s="54">
        <v>45425</v>
      </c>
      <c r="X249" s="54">
        <v>45446</v>
      </c>
      <c r="Y249" s="54">
        <v>45453</v>
      </c>
      <c r="Z249" s="54">
        <v>45474</v>
      </c>
      <c r="AA249" s="54">
        <v>45511</v>
      </c>
      <c r="AB249" s="54">
        <v>45523</v>
      </c>
      <c r="AC249" s="54">
        <v>45579</v>
      </c>
      <c r="AD249" s="54">
        <v>45600</v>
      </c>
      <c r="AE249" s="54">
        <v>45607</v>
      </c>
      <c r="AF249" s="54">
        <v>45651</v>
      </c>
    </row>
    <row r="250" spans="1:32" ht="45">
      <c r="A250" s="5" t="s">
        <v>127</v>
      </c>
      <c r="B250" s="10">
        <v>20241140275682</v>
      </c>
      <c r="C250" s="5" t="s">
        <v>835</v>
      </c>
      <c r="D250" s="6" t="s">
        <v>836</v>
      </c>
      <c r="E250" s="6" t="s">
        <v>837</v>
      </c>
      <c r="F250" s="5" t="s">
        <v>140</v>
      </c>
      <c r="G250" s="7">
        <v>45310</v>
      </c>
      <c r="H250" s="5" t="s">
        <v>11</v>
      </c>
      <c r="Q250" s="54">
        <v>45292</v>
      </c>
      <c r="R250" s="54">
        <v>45299</v>
      </c>
      <c r="S250" s="54">
        <v>45376</v>
      </c>
      <c r="T250" s="54">
        <v>45379</v>
      </c>
      <c r="U250" s="55">
        <v>45380</v>
      </c>
      <c r="V250" s="54">
        <v>45413</v>
      </c>
      <c r="W250" s="54">
        <v>45425</v>
      </c>
      <c r="X250" s="54">
        <v>45446</v>
      </c>
      <c r="Y250" s="54">
        <v>45453</v>
      </c>
      <c r="Z250" s="54">
        <v>45474</v>
      </c>
      <c r="AA250" s="54">
        <v>45511</v>
      </c>
      <c r="AB250" s="54">
        <v>45523</v>
      </c>
      <c r="AC250" s="54">
        <v>45579</v>
      </c>
      <c r="AD250" s="54">
        <v>45600</v>
      </c>
      <c r="AE250" s="54">
        <v>45607</v>
      </c>
      <c r="AF250" s="54">
        <v>45651</v>
      </c>
    </row>
    <row r="251" spans="1:32" ht="30">
      <c r="A251" s="5" t="s">
        <v>127</v>
      </c>
      <c r="B251" s="10">
        <v>20241140275672</v>
      </c>
      <c r="C251" s="5" t="s">
        <v>839</v>
      </c>
      <c r="D251" s="6" t="s">
        <v>840</v>
      </c>
      <c r="E251" s="6" t="s">
        <v>841</v>
      </c>
      <c r="F251" s="5" t="s">
        <v>140</v>
      </c>
      <c r="G251" s="7">
        <v>45310</v>
      </c>
      <c r="H251" s="5" t="s">
        <v>842</v>
      </c>
      <c r="Q251" s="54">
        <v>45292</v>
      </c>
      <c r="R251" s="54">
        <v>45299</v>
      </c>
      <c r="S251" s="54">
        <v>45376</v>
      </c>
      <c r="T251" s="54">
        <v>45379</v>
      </c>
      <c r="U251" s="55">
        <v>45380</v>
      </c>
      <c r="V251" s="54">
        <v>45413</v>
      </c>
      <c r="W251" s="54">
        <v>45425</v>
      </c>
      <c r="X251" s="54">
        <v>45446</v>
      </c>
      <c r="Y251" s="54">
        <v>45453</v>
      </c>
      <c r="Z251" s="54">
        <v>45474</v>
      </c>
      <c r="AA251" s="54">
        <v>45511</v>
      </c>
      <c r="AB251" s="54">
        <v>45523</v>
      </c>
      <c r="AC251" s="54">
        <v>45579</v>
      </c>
      <c r="AD251" s="54">
        <v>45600</v>
      </c>
      <c r="AE251" s="54">
        <v>45607</v>
      </c>
      <c r="AF251" s="54">
        <v>45651</v>
      </c>
    </row>
    <row r="252" spans="1:32" ht="30">
      <c r="A252" s="5" t="s">
        <v>127</v>
      </c>
      <c r="B252" s="10">
        <v>20241140275662</v>
      </c>
      <c r="C252" s="5" t="s">
        <v>845</v>
      </c>
      <c r="D252" s="6" t="s">
        <v>846</v>
      </c>
      <c r="E252" s="6" t="s">
        <v>847</v>
      </c>
      <c r="F252" s="5" t="s">
        <v>140</v>
      </c>
      <c r="G252" s="7">
        <v>45310</v>
      </c>
      <c r="H252" s="5" t="s">
        <v>842</v>
      </c>
      <c r="Q252" s="54">
        <v>45292</v>
      </c>
      <c r="R252" s="54">
        <v>45299</v>
      </c>
      <c r="S252" s="54">
        <v>45376</v>
      </c>
      <c r="T252" s="54">
        <v>45379</v>
      </c>
      <c r="U252" s="55">
        <v>45380</v>
      </c>
      <c r="V252" s="54">
        <v>45413</v>
      </c>
      <c r="W252" s="54">
        <v>45425</v>
      </c>
      <c r="X252" s="54">
        <v>45446</v>
      </c>
      <c r="Y252" s="54">
        <v>45453</v>
      </c>
      <c r="Z252" s="54">
        <v>45474</v>
      </c>
      <c r="AA252" s="54">
        <v>45511</v>
      </c>
      <c r="AB252" s="54">
        <v>45523</v>
      </c>
      <c r="AC252" s="54">
        <v>45579</v>
      </c>
      <c r="AD252" s="54">
        <v>45600</v>
      </c>
      <c r="AE252" s="54">
        <v>45607</v>
      </c>
      <c r="AF252" s="54">
        <v>45651</v>
      </c>
    </row>
    <row r="253" spans="1:32" ht="30">
      <c r="A253" s="5" t="s">
        <v>127</v>
      </c>
      <c r="B253" s="10">
        <v>20241140275652</v>
      </c>
      <c r="C253" s="5" t="s">
        <v>848</v>
      </c>
      <c r="D253" s="6" t="s">
        <v>849</v>
      </c>
      <c r="E253" s="6" t="s">
        <v>850</v>
      </c>
      <c r="F253" s="5" t="s">
        <v>851</v>
      </c>
      <c r="G253" s="7">
        <v>45310</v>
      </c>
      <c r="H253" s="5" t="s">
        <v>842</v>
      </c>
      <c r="Q253" s="54">
        <v>45292</v>
      </c>
      <c r="R253" s="54">
        <v>45299</v>
      </c>
      <c r="S253" s="54">
        <v>45376</v>
      </c>
      <c r="T253" s="54">
        <v>45379</v>
      </c>
      <c r="U253" s="55">
        <v>45380</v>
      </c>
      <c r="V253" s="54">
        <v>45413</v>
      </c>
      <c r="W253" s="54">
        <v>45425</v>
      </c>
      <c r="X253" s="54">
        <v>45446</v>
      </c>
      <c r="Y253" s="54">
        <v>45453</v>
      </c>
      <c r="Z253" s="54">
        <v>45474</v>
      </c>
      <c r="AA253" s="54">
        <v>45511</v>
      </c>
      <c r="AB253" s="54">
        <v>45523</v>
      </c>
      <c r="AC253" s="54">
        <v>45579</v>
      </c>
      <c r="AD253" s="54">
        <v>45600</v>
      </c>
      <c r="AE253" s="54">
        <v>45607</v>
      </c>
      <c r="AF253" s="54">
        <v>45651</v>
      </c>
    </row>
    <row r="254" spans="1:32">
      <c r="A254" s="5" t="s">
        <v>127</v>
      </c>
      <c r="B254" s="10">
        <v>20241140275642</v>
      </c>
      <c r="C254" s="5" t="s">
        <v>852</v>
      </c>
      <c r="D254" s="6" t="s">
        <v>853</v>
      </c>
      <c r="E254" s="6" t="s">
        <v>854</v>
      </c>
      <c r="F254" s="5" t="s">
        <v>855</v>
      </c>
      <c r="G254" s="7">
        <v>45310</v>
      </c>
      <c r="H254" s="5" t="s">
        <v>149</v>
      </c>
      <c r="Q254" s="54">
        <v>45292</v>
      </c>
      <c r="R254" s="54">
        <v>45299</v>
      </c>
      <c r="S254" s="54">
        <v>45376</v>
      </c>
      <c r="T254" s="54">
        <v>45379</v>
      </c>
      <c r="U254" s="55">
        <v>45380</v>
      </c>
      <c r="V254" s="54">
        <v>45413</v>
      </c>
      <c r="W254" s="54">
        <v>45425</v>
      </c>
      <c r="X254" s="54">
        <v>45446</v>
      </c>
      <c r="Y254" s="54">
        <v>45453</v>
      </c>
      <c r="Z254" s="54">
        <v>45474</v>
      </c>
      <c r="AA254" s="54">
        <v>45511</v>
      </c>
      <c r="AB254" s="54">
        <v>45523</v>
      </c>
      <c r="AC254" s="54">
        <v>45579</v>
      </c>
      <c r="AD254" s="54">
        <v>45600</v>
      </c>
      <c r="AE254" s="54">
        <v>45607</v>
      </c>
      <c r="AF254" s="54">
        <v>45651</v>
      </c>
    </row>
    <row r="255" spans="1:32" ht="45">
      <c r="A255" s="5" t="s">
        <v>127</v>
      </c>
      <c r="B255" s="10">
        <v>20241140275632</v>
      </c>
      <c r="C255" s="5" t="s">
        <v>856</v>
      </c>
      <c r="D255" s="6" t="s">
        <v>857</v>
      </c>
      <c r="E255" s="6" t="s">
        <v>858</v>
      </c>
      <c r="F255" s="5" t="s">
        <v>859</v>
      </c>
      <c r="G255" s="7">
        <v>45310</v>
      </c>
      <c r="H255" s="5" t="s">
        <v>842</v>
      </c>
      <c r="Q255" s="54">
        <v>45292</v>
      </c>
      <c r="R255" s="54">
        <v>45299</v>
      </c>
      <c r="S255" s="54">
        <v>45376</v>
      </c>
      <c r="T255" s="54">
        <v>45379</v>
      </c>
      <c r="U255" s="55">
        <v>45380</v>
      </c>
      <c r="V255" s="54">
        <v>45413</v>
      </c>
      <c r="W255" s="54">
        <v>45425</v>
      </c>
      <c r="X255" s="54">
        <v>45446</v>
      </c>
      <c r="Y255" s="54">
        <v>45453</v>
      </c>
      <c r="Z255" s="54">
        <v>45474</v>
      </c>
      <c r="AA255" s="54">
        <v>45511</v>
      </c>
      <c r="AB255" s="54">
        <v>45523</v>
      </c>
      <c r="AC255" s="54">
        <v>45579</v>
      </c>
      <c r="AD255" s="54">
        <v>45600</v>
      </c>
      <c r="AE255" s="54">
        <v>45607</v>
      </c>
      <c r="AF255" s="54">
        <v>45651</v>
      </c>
    </row>
    <row r="256" spans="1:32">
      <c r="A256" s="5" t="s">
        <v>127</v>
      </c>
      <c r="B256" s="10">
        <v>20241140275622</v>
      </c>
      <c r="C256" s="5" t="s">
        <v>860</v>
      </c>
      <c r="D256" s="6" t="s">
        <v>861</v>
      </c>
      <c r="E256" s="6" t="s">
        <v>862</v>
      </c>
      <c r="F256" s="5" t="s">
        <v>851</v>
      </c>
      <c r="G256" s="7">
        <v>45309</v>
      </c>
      <c r="H256" s="5" t="s">
        <v>842</v>
      </c>
      <c r="Q256" s="54">
        <v>45292</v>
      </c>
      <c r="R256" s="54">
        <v>45299</v>
      </c>
      <c r="S256" s="54">
        <v>45376</v>
      </c>
      <c r="T256" s="54">
        <v>45379</v>
      </c>
      <c r="U256" s="55">
        <v>45380</v>
      </c>
      <c r="V256" s="54">
        <v>45413</v>
      </c>
      <c r="W256" s="54">
        <v>45425</v>
      </c>
      <c r="X256" s="54">
        <v>45446</v>
      </c>
      <c r="Y256" s="54">
        <v>45453</v>
      </c>
      <c r="Z256" s="54">
        <v>45474</v>
      </c>
      <c r="AA256" s="54">
        <v>45511</v>
      </c>
      <c r="AB256" s="54">
        <v>45523</v>
      </c>
      <c r="AC256" s="54">
        <v>45579</v>
      </c>
      <c r="AD256" s="54">
        <v>45600</v>
      </c>
      <c r="AE256" s="54">
        <v>45607</v>
      </c>
      <c r="AF256" s="54">
        <v>45651</v>
      </c>
    </row>
    <row r="257" spans="1:32" ht="30">
      <c r="A257" s="5" t="s">
        <v>127</v>
      </c>
      <c r="B257" s="10">
        <v>20241140275612</v>
      </c>
      <c r="C257" s="5" t="s">
        <v>863</v>
      </c>
      <c r="D257" s="6" t="s">
        <v>864</v>
      </c>
      <c r="E257" s="6" t="s">
        <v>865</v>
      </c>
      <c r="F257" s="5" t="s">
        <v>753</v>
      </c>
      <c r="G257" s="7">
        <v>45309</v>
      </c>
      <c r="H257" s="5" t="s">
        <v>842</v>
      </c>
      <c r="Q257" s="54">
        <v>45292</v>
      </c>
      <c r="R257" s="54">
        <v>45299</v>
      </c>
      <c r="S257" s="54">
        <v>45376</v>
      </c>
      <c r="T257" s="54">
        <v>45379</v>
      </c>
      <c r="U257" s="55">
        <v>45380</v>
      </c>
      <c r="V257" s="54">
        <v>45413</v>
      </c>
      <c r="W257" s="54">
        <v>45425</v>
      </c>
      <c r="X257" s="54">
        <v>45446</v>
      </c>
      <c r="Y257" s="54">
        <v>45453</v>
      </c>
      <c r="Z257" s="54">
        <v>45474</v>
      </c>
      <c r="AA257" s="54">
        <v>45511</v>
      </c>
      <c r="AB257" s="54">
        <v>45523</v>
      </c>
      <c r="AC257" s="54">
        <v>45579</v>
      </c>
      <c r="AD257" s="54">
        <v>45600</v>
      </c>
      <c r="AE257" s="54">
        <v>45607</v>
      </c>
      <c r="AF257" s="54">
        <v>45651</v>
      </c>
    </row>
    <row r="258" spans="1:32" ht="30">
      <c r="A258" s="5" t="s">
        <v>127</v>
      </c>
      <c r="B258" s="10">
        <v>20241140275602</v>
      </c>
      <c r="C258" s="5" t="s">
        <v>866</v>
      </c>
      <c r="D258" s="6" t="s">
        <v>822</v>
      </c>
      <c r="E258" s="6" t="s">
        <v>867</v>
      </c>
      <c r="F258" s="5" t="s">
        <v>132</v>
      </c>
      <c r="G258" s="7">
        <v>45309</v>
      </c>
      <c r="H258" s="5" t="s">
        <v>11</v>
      </c>
      <c r="Q258" s="54">
        <v>45292</v>
      </c>
      <c r="R258" s="54">
        <v>45299</v>
      </c>
      <c r="S258" s="54">
        <v>45376</v>
      </c>
      <c r="T258" s="54">
        <v>45379</v>
      </c>
      <c r="U258" s="55">
        <v>45380</v>
      </c>
      <c r="V258" s="54">
        <v>45413</v>
      </c>
      <c r="W258" s="54">
        <v>45425</v>
      </c>
      <c r="X258" s="54">
        <v>45446</v>
      </c>
      <c r="Y258" s="54">
        <v>45453</v>
      </c>
      <c r="Z258" s="54">
        <v>45474</v>
      </c>
      <c r="AA258" s="54">
        <v>45511</v>
      </c>
      <c r="AB258" s="54">
        <v>45523</v>
      </c>
      <c r="AC258" s="54">
        <v>45579</v>
      </c>
      <c r="AD258" s="54">
        <v>45600</v>
      </c>
      <c r="AE258" s="54">
        <v>45607</v>
      </c>
      <c r="AF258" s="54">
        <v>45651</v>
      </c>
    </row>
    <row r="259" spans="1:32" ht="45">
      <c r="A259" s="5" t="s">
        <v>127</v>
      </c>
      <c r="B259" s="10">
        <v>20241140275592</v>
      </c>
      <c r="C259" s="5" t="s">
        <v>868</v>
      </c>
      <c r="D259" s="6" t="s">
        <v>822</v>
      </c>
      <c r="E259" s="6" t="s">
        <v>869</v>
      </c>
      <c r="F259" s="5" t="s">
        <v>140</v>
      </c>
      <c r="G259" s="7">
        <v>45309</v>
      </c>
      <c r="H259" s="5" t="s">
        <v>149</v>
      </c>
      <c r="Q259" s="54">
        <v>45292</v>
      </c>
      <c r="R259" s="54">
        <v>45299</v>
      </c>
      <c r="S259" s="54">
        <v>45376</v>
      </c>
      <c r="T259" s="54">
        <v>45379</v>
      </c>
      <c r="U259" s="55">
        <v>45380</v>
      </c>
      <c r="V259" s="54">
        <v>45413</v>
      </c>
      <c r="W259" s="54">
        <v>45425</v>
      </c>
      <c r="X259" s="54">
        <v>45446</v>
      </c>
      <c r="Y259" s="54">
        <v>45453</v>
      </c>
      <c r="Z259" s="54">
        <v>45474</v>
      </c>
      <c r="AA259" s="54">
        <v>45511</v>
      </c>
      <c r="AB259" s="54">
        <v>45523</v>
      </c>
      <c r="AC259" s="54">
        <v>45579</v>
      </c>
      <c r="AD259" s="54">
        <v>45600</v>
      </c>
      <c r="AE259" s="54">
        <v>45607</v>
      </c>
      <c r="AF259" s="54">
        <v>45651</v>
      </c>
    </row>
    <row r="260" spans="1:32" ht="30">
      <c r="A260" s="5" t="s">
        <v>127</v>
      </c>
      <c r="B260" s="10">
        <v>20241140275582</v>
      </c>
      <c r="C260" s="5" t="s">
        <v>870</v>
      </c>
      <c r="D260" s="6" t="s">
        <v>871</v>
      </c>
      <c r="E260" s="6" t="s">
        <v>872</v>
      </c>
      <c r="F260" s="5" t="s">
        <v>749</v>
      </c>
      <c r="G260" s="7">
        <v>45309</v>
      </c>
      <c r="H260" s="5" t="s">
        <v>11</v>
      </c>
      <c r="Q260" s="54">
        <v>45292</v>
      </c>
      <c r="R260" s="54">
        <v>45299</v>
      </c>
      <c r="S260" s="54">
        <v>45376</v>
      </c>
      <c r="T260" s="54">
        <v>45379</v>
      </c>
      <c r="U260" s="55">
        <v>45380</v>
      </c>
      <c r="V260" s="54">
        <v>45413</v>
      </c>
      <c r="W260" s="54">
        <v>45425</v>
      </c>
      <c r="X260" s="54">
        <v>45446</v>
      </c>
      <c r="Y260" s="54">
        <v>45453</v>
      </c>
      <c r="Z260" s="54">
        <v>45474</v>
      </c>
      <c r="AA260" s="54">
        <v>45511</v>
      </c>
      <c r="AB260" s="54">
        <v>45523</v>
      </c>
      <c r="AC260" s="54">
        <v>45579</v>
      </c>
      <c r="AD260" s="54">
        <v>45600</v>
      </c>
      <c r="AE260" s="54">
        <v>45607</v>
      </c>
      <c r="AF260" s="54">
        <v>45651</v>
      </c>
    </row>
    <row r="261" spans="1:32" ht="45">
      <c r="A261" s="5" t="s">
        <v>127</v>
      </c>
      <c r="B261" s="10">
        <v>20241140275572</v>
      </c>
      <c r="C261" s="5" t="s">
        <v>873</v>
      </c>
      <c r="D261" s="6" t="s">
        <v>874</v>
      </c>
      <c r="E261" s="6" t="s">
        <v>875</v>
      </c>
      <c r="F261" s="5" t="s">
        <v>132</v>
      </c>
      <c r="G261" s="7">
        <v>45309</v>
      </c>
      <c r="H261" s="5" t="s">
        <v>22</v>
      </c>
      <c r="Q261" s="54">
        <v>45292</v>
      </c>
      <c r="R261" s="54">
        <v>45299</v>
      </c>
      <c r="S261" s="54">
        <v>45376</v>
      </c>
      <c r="T261" s="54">
        <v>45379</v>
      </c>
      <c r="U261" s="55">
        <v>45380</v>
      </c>
      <c r="V261" s="54">
        <v>45413</v>
      </c>
      <c r="W261" s="54">
        <v>45425</v>
      </c>
      <c r="X261" s="54">
        <v>45446</v>
      </c>
      <c r="Y261" s="54">
        <v>45453</v>
      </c>
      <c r="Z261" s="54">
        <v>45474</v>
      </c>
      <c r="AA261" s="54">
        <v>45511</v>
      </c>
      <c r="AB261" s="54">
        <v>45523</v>
      </c>
      <c r="AC261" s="54">
        <v>45579</v>
      </c>
      <c r="AD261" s="54">
        <v>45600</v>
      </c>
      <c r="AE261" s="54">
        <v>45607</v>
      </c>
      <c r="AF261" s="54">
        <v>45651</v>
      </c>
    </row>
    <row r="262" spans="1:32" ht="45">
      <c r="A262" s="5" t="s">
        <v>127</v>
      </c>
      <c r="B262" s="10">
        <v>20241140275562</v>
      </c>
      <c r="C262" s="5" t="s">
        <v>876</v>
      </c>
      <c r="D262" s="6" t="s">
        <v>877</v>
      </c>
      <c r="E262" s="6" t="s">
        <v>878</v>
      </c>
      <c r="F262" s="5" t="s">
        <v>140</v>
      </c>
      <c r="G262" s="7">
        <v>45309</v>
      </c>
      <c r="H262" s="5" t="s">
        <v>17</v>
      </c>
      <c r="Q262" s="54">
        <v>45292</v>
      </c>
      <c r="R262" s="54">
        <v>45299</v>
      </c>
      <c r="S262" s="54">
        <v>45376</v>
      </c>
      <c r="T262" s="54">
        <v>45379</v>
      </c>
      <c r="U262" s="55">
        <v>45380</v>
      </c>
      <c r="V262" s="54">
        <v>45413</v>
      </c>
      <c r="W262" s="54">
        <v>45425</v>
      </c>
      <c r="X262" s="54">
        <v>45446</v>
      </c>
      <c r="Y262" s="54">
        <v>45453</v>
      </c>
      <c r="Z262" s="54">
        <v>45474</v>
      </c>
      <c r="AA262" s="54">
        <v>45511</v>
      </c>
      <c r="AB262" s="54">
        <v>45523</v>
      </c>
      <c r="AC262" s="54">
        <v>45579</v>
      </c>
      <c r="AD262" s="54">
        <v>45600</v>
      </c>
      <c r="AE262" s="54">
        <v>45607</v>
      </c>
      <c r="AF262" s="54">
        <v>45651</v>
      </c>
    </row>
    <row r="263" spans="1:32" ht="30">
      <c r="A263" s="5" t="s">
        <v>127</v>
      </c>
      <c r="B263" s="10">
        <v>20241140275552</v>
      </c>
      <c r="C263" s="5" t="s">
        <v>879</v>
      </c>
      <c r="D263" s="6" t="s">
        <v>880</v>
      </c>
      <c r="E263" s="6" t="s">
        <v>881</v>
      </c>
      <c r="F263" s="5" t="s">
        <v>140</v>
      </c>
      <c r="G263" s="7">
        <v>45309</v>
      </c>
      <c r="H263" s="5" t="s">
        <v>17</v>
      </c>
      <c r="Q263" s="54">
        <v>45292</v>
      </c>
      <c r="R263" s="54">
        <v>45299</v>
      </c>
      <c r="S263" s="54">
        <v>45376</v>
      </c>
      <c r="T263" s="54">
        <v>45379</v>
      </c>
      <c r="U263" s="55">
        <v>45380</v>
      </c>
      <c r="V263" s="54">
        <v>45413</v>
      </c>
      <c r="W263" s="54">
        <v>45425</v>
      </c>
      <c r="X263" s="54">
        <v>45446</v>
      </c>
      <c r="Y263" s="54">
        <v>45453</v>
      </c>
      <c r="Z263" s="54">
        <v>45474</v>
      </c>
      <c r="AA263" s="54">
        <v>45511</v>
      </c>
      <c r="AB263" s="54">
        <v>45523</v>
      </c>
      <c r="AC263" s="54">
        <v>45579</v>
      </c>
      <c r="AD263" s="54">
        <v>45600</v>
      </c>
      <c r="AE263" s="54">
        <v>45607</v>
      </c>
      <c r="AF263" s="54">
        <v>45651</v>
      </c>
    </row>
    <row r="264" spans="1:32" ht="30">
      <c r="A264" s="5" t="s">
        <v>127</v>
      </c>
      <c r="B264" s="10">
        <v>20241140275542</v>
      </c>
      <c r="C264" s="5" t="s">
        <v>882</v>
      </c>
      <c r="D264" s="6" t="s">
        <v>822</v>
      </c>
      <c r="E264" s="6" t="s">
        <v>883</v>
      </c>
      <c r="F264" s="5" t="s">
        <v>140</v>
      </c>
      <c r="G264" s="7">
        <v>45309</v>
      </c>
      <c r="H264" s="5" t="s">
        <v>17</v>
      </c>
      <c r="Q264" s="54">
        <v>45292</v>
      </c>
      <c r="R264" s="54">
        <v>45299</v>
      </c>
      <c r="S264" s="54">
        <v>45376</v>
      </c>
      <c r="T264" s="54">
        <v>45379</v>
      </c>
      <c r="U264" s="55">
        <v>45380</v>
      </c>
      <c r="V264" s="54">
        <v>45413</v>
      </c>
      <c r="W264" s="54">
        <v>45425</v>
      </c>
      <c r="X264" s="54">
        <v>45446</v>
      </c>
      <c r="Y264" s="54">
        <v>45453</v>
      </c>
      <c r="Z264" s="54">
        <v>45474</v>
      </c>
      <c r="AA264" s="54">
        <v>45511</v>
      </c>
      <c r="AB264" s="54">
        <v>45523</v>
      </c>
      <c r="AC264" s="54">
        <v>45579</v>
      </c>
      <c r="AD264" s="54">
        <v>45600</v>
      </c>
      <c r="AE264" s="54">
        <v>45607</v>
      </c>
      <c r="AF264" s="54">
        <v>45651</v>
      </c>
    </row>
    <row r="265" spans="1:32" ht="30">
      <c r="A265" s="5" t="s">
        <v>127</v>
      </c>
      <c r="B265" s="10">
        <v>20241140275532</v>
      </c>
      <c r="C265" s="5" t="s">
        <v>884</v>
      </c>
      <c r="D265" s="6" t="s">
        <v>885</v>
      </c>
      <c r="E265" s="6" t="s">
        <v>886</v>
      </c>
      <c r="F265" s="5" t="s">
        <v>140</v>
      </c>
      <c r="G265" s="7">
        <v>45309</v>
      </c>
      <c r="H265" s="5" t="s">
        <v>22</v>
      </c>
      <c r="Q265" s="54">
        <v>45292</v>
      </c>
      <c r="R265" s="54">
        <v>45299</v>
      </c>
      <c r="S265" s="54">
        <v>45376</v>
      </c>
      <c r="T265" s="54">
        <v>45379</v>
      </c>
      <c r="U265" s="55">
        <v>45380</v>
      </c>
      <c r="V265" s="54">
        <v>45413</v>
      </c>
      <c r="W265" s="54">
        <v>45425</v>
      </c>
      <c r="X265" s="54">
        <v>45446</v>
      </c>
      <c r="Y265" s="54">
        <v>45453</v>
      </c>
      <c r="Z265" s="54">
        <v>45474</v>
      </c>
      <c r="AA265" s="54">
        <v>45511</v>
      </c>
      <c r="AB265" s="54">
        <v>45523</v>
      </c>
      <c r="AC265" s="54">
        <v>45579</v>
      </c>
      <c r="AD265" s="54">
        <v>45600</v>
      </c>
      <c r="AE265" s="54">
        <v>45607</v>
      </c>
      <c r="AF265" s="54">
        <v>45651</v>
      </c>
    </row>
    <row r="266" spans="1:32" ht="45">
      <c r="A266" s="5" t="s">
        <v>127</v>
      </c>
      <c r="B266" s="10">
        <v>20241140275522</v>
      </c>
      <c r="C266" s="5" t="s">
        <v>843</v>
      </c>
      <c r="D266" s="6" t="s">
        <v>822</v>
      </c>
      <c r="E266" s="6" t="s">
        <v>844</v>
      </c>
      <c r="F266" s="5" t="s">
        <v>132</v>
      </c>
      <c r="G266" s="7">
        <v>45309</v>
      </c>
      <c r="H266" s="5" t="s">
        <v>11</v>
      </c>
      <c r="Q266" s="54">
        <v>45292</v>
      </c>
      <c r="R266" s="54">
        <v>45299</v>
      </c>
      <c r="S266" s="54">
        <v>45376</v>
      </c>
      <c r="T266" s="54">
        <v>45379</v>
      </c>
      <c r="U266" s="55">
        <v>45380</v>
      </c>
      <c r="V266" s="54">
        <v>45413</v>
      </c>
      <c r="W266" s="54">
        <v>45425</v>
      </c>
      <c r="X266" s="54">
        <v>45446</v>
      </c>
      <c r="Y266" s="54">
        <v>45453</v>
      </c>
      <c r="Z266" s="54">
        <v>45474</v>
      </c>
      <c r="AA266" s="54">
        <v>45511</v>
      </c>
      <c r="AB266" s="54">
        <v>45523</v>
      </c>
      <c r="AC266" s="54">
        <v>45579</v>
      </c>
      <c r="AD266" s="54">
        <v>45600</v>
      </c>
      <c r="AE266" s="54">
        <v>45607</v>
      </c>
      <c r="AF266" s="54">
        <v>45651</v>
      </c>
    </row>
    <row r="267" spans="1:32" ht="30">
      <c r="A267" s="5" t="s">
        <v>127</v>
      </c>
      <c r="B267" s="10">
        <v>20241140275512</v>
      </c>
      <c r="C267" s="5" t="s">
        <v>887</v>
      </c>
      <c r="D267" s="6" t="s">
        <v>822</v>
      </c>
      <c r="E267" s="6" t="s">
        <v>888</v>
      </c>
      <c r="F267" s="5" t="s">
        <v>140</v>
      </c>
      <c r="G267" s="7">
        <v>45309</v>
      </c>
      <c r="H267" s="5" t="s">
        <v>11</v>
      </c>
      <c r="Q267" s="54">
        <v>45292</v>
      </c>
      <c r="R267" s="54">
        <v>45299</v>
      </c>
      <c r="S267" s="54">
        <v>45376</v>
      </c>
      <c r="T267" s="54">
        <v>45379</v>
      </c>
      <c r="U267" s="55">
        <v>45380</v>
      </c>
      <c r="V267" s="54">
        <v>45413</v>
      </c>
      <c r="W267" s="54">
        <v>45425</v>
      </c>
      <c r="X267" s="54">
        <v>45446</v>
      </c>
      <c r="Y267" s="54">
        <v>45453</v>
      </c>
      <c r="Z267" s="54">
        <v>45474</v>
      </c>
      <c r="AA267" s="54">
        <v>45511</v>
      </c>
      <c r="AB267" s="54">
        <v>45523</v>
      </c>
      <c r="AC267" s="54">
        <v>45579</v>
      </c>
      <c r="AD267" s="54">
        <v>45600</v>
      </c>
      <c r="AE267" s="54">
        <v>45607</v>
      </c>
      <c r="AF267" s="54">
        <v>45651</v>
      </c>
    </row>
    <row r="268" spans="1:32" ht="30">
      <c r="A268" s="5" t="s">
        <v>127</v>
      </c>
      <c r="B268" s="10">
        <v>20241140275502</v>
      </c>
      <c r="C268" s="5" t="s">
        <v>889</v>
      </c>
      <c r="D268" s="6" t="s">
        <v>890</v>
      </c>
      <c r="E268" s="6" t="s">
        <v>891</v>
      </c>
      <c r="F268" s="5" t="s">
        <v>140</v>
      </c>
      <c r="G268" s="7">
        <v>45309</v>
      </c>
      <c r="H268" s="5" t="s">
        <v>11</v>
      </c>
      <c r="Q268" s="54">
        <v>45292</v>
      </c>
      <c r="R268" s="54">
        <v>45299</v>
      </c>
      <c r="S268" s="54">
        <v>45376</v>
      </c>
      <c r="T268" s="54">
        <v>45379</v>
      </c>
      <c r="U268" s="55">
        <v>45380</v>
      </c>
      <c r="V268" s="54">
        <v>45413</v>
      </c>
      <c r="W268" s="54">
        <v>45425</v>
      </c>
      <c r="X268" s="54">
        <v>45446</v>
      </c>
      <c r="Y268" s="54">
        <v>45453</v>
      </c>
      <c r="Z268" s="54">
        <v>45474</v>
      </c>
      <c r="AA268" s="54">
        <v>45511</v>
      </c>
      <c r="AB268" s="54">
        <v>45523</v>
      </c>
      <c r="AC268" s="54">
        <v>45579</v>
      </c>
      <c r="AD268" s="54">
        <v>45600</v>
      </c>
      <c r="AE268" s="54">
        <v>45607</v>
      </c>
      <c r="AF268" s="54">
        <v>45651</v>
      </c>
    </row>
    <row r="269" spans="1:32" ht="45">
      <c r="A269" s="5" t="s">
        <v>127</v>
      </c>
      <c r="B269" s="10">
        <v>20241140275492</v>
      </c>
      <c r="C269" s="5" t="s">
        <v>892</v>
      </c>
      <c r="D269" s="6" t="s">
        <v>893</v>
      </c>
      <c r="E269" s="6" t="s">
        <v>894</v>
      </c>
      <c r="F269" s="5" t="s">
        <v>753</v>
      </c>
      <c r="G269" s="7">
        <v>45309</v>
      </c>
      <c r="H269" s="5" t="s">
        <v>11</v>
      </c>
      <c r="Q269" s="54">
        <v>45292</v>
      </c>
      <c r="R269" s="54">
        <v>45299</v>
      </c>
      <c r="S269" s="54">
        <v>45376</v>
      </c>
      <c r="T269" s="54">
        <v>45379</v>
      </c>
      <c r="U269" s="55">
        <v>45380</v>
      </c>
      <c r="V269" s="54">
        <v>45413</v>
      </c>
      <c r="W269" s="54">
        <v>45425</v>
      </c>
      <c r="X269" s="54">
        <v>45446</v>
      </c>
      <c r="Y269" s="54">
        <v>45453</v>
      </c>
      <c r="Z269" s="54">
        <v>45474</v>
      </c>
      <c r="AA269" s="54">
        <v>45511</v>
      </c>
      <c r="AB269" s="54">
        <v>45523</v>
      </c>
      <c r="AC269" s="54">
        <v>45579</v>
      </c>
      <c r="AD269" s="54">
        <v>45600</v>
      </c>
      <c r="AE269" s="54">
        <v>45607</v>
      </c>
      <c r="AF269" s="54">
        <v>45651</v>
      </c>
    </row>
    <row r="270" spans="1:32" ht="45">
      <c r="A270" s="5" t="s">
        <v>127</v>
      </c>
      <c r="B270" s="10">
        <v>20241140275482</v>
      </c>
      <c r="C270" s="5" t="s">
        <v>895</v>
      </c>
      <c r="D270" s="6" t="s">
        <v>896</v>
      </c>
      <c r="E270" s="6" t="s">
        <v>897</v>
      </c>
      <c r="F270" s="5" t="s">
        <v>749</v>
      </c>
      <c r="G270" s="7">
        <v>45309</v>
      </c>
      <c r="H270" s="5" t="s">
        <v>11</v>
      </c>
      <c r="Q270" s="54">
        <v>45292</v>
      </c>
      <c r="R270" s="54">
        <v>45299</v>
      </c>
      <c r="S270" s="54">
        <v>45376</v>
      </c>
      <c r="T270" s="54">
        <v>45379</v>
      </c>
      <c r="U270" s="55">
        <v>45380</v>
      </c>
      <c r="V270" s="54">
        <v>45413</v>
      </c>
      <c r="W270" s="54">
        <v>45425</v>
      </c>
      <c r="X270" s="54">
        <v>45446</v>
      </c>
      <c r="Y270" s="54">
        <v>45453</v>
      </c>
      <c r="Z270" s="54">
        <v>45474</v>
      </c>
      <c r="AA270" s="54">
        <v>45511</v>
      </c>
      <c r="AB270" s="54">
        <v>45523</v>
      </c>
      <c r="AC270" s="54">
        <v>45579</v>
      </c>
      <c r="AD270" s="54">
        <v>45600</v>
      </c>
      <c r="AE270" s="54">
        <v>45607</v>
      </c>
      <c r="AF270" s="54">
        <v>45651</v>
      </c>
    </row>
    <row r="271" spans="1:32" ht="45">
      <c r="A271" s="5" t="s">
        <v>127</v>
      </c>
      <c r="B271" s="10">
        <v>20241140275472</v>
      </c>
      <c r="C271" s="5" t="s">
        <v>898</v>
      </c>
      <c r="D271" s="6" t="s">
        <v>899</v>
      </c>
      <c r="E271" s="6" t="s">
        <v>900</v>
      </c>
      <c r="F271" s="5" t="s">
        <v>705</v>
      </c>
      <c r="G271" s="7">
        <v>45309</v>
      </c>
      <c r="H271" s="5" t="s">
        <v>11</v>
      </c>
      <c r="Q271" s="54">
        <v>45292</v>
      </c>
      <c r="R271" s="54">
        <v>45299</v>
      </c>
      <c r="S271" s="54">
        <v>45376</v>
      </c>
      <c r="T271" s="54">
        <v>45379</v>
      </c>
      <c r="U271" s="55">
        <v>45380</v>
      </c>
      <c r="V271" s="54">
        <v>45413</v>
      </c>
      <c r="W271" s="54">
        <v>45425</v>
      </c>
      <c r="X271" s="54">
        <v>45446</v>
      </c>
      <c r="Y271" s="54">
        <v>45453</v>
      </c>
      <c r="Z271" s="54">
        <v>45474</v>
      </c>
      <c r="AA271" s="54">
        <v>45511</v>
      </c>
      <c r="AB271" s="54">
        <v>45523</v>
      </c>
      <c r="AC271" s="54">
        <v>45579</v>
      </c>
      <c r="AD271" s="54">
        <v>45600</v>
      </c>
      <c r="AE271" s="54">
        <v>45607</v>
      </c>
      <c r="AF271" s="54">
        <v>45651</v>
      </c>
    </row>
    <row r="272" spans="1:32" ht="45">
      <c r="A272" s="5" t="s">
        <v>127</v>
      </c>
      <c r="B272" s="10">
        <v>20241140275462</v>
      </c>
      <c r="C272" s="5" t="s">
        <v>901</v>
      </c>
      <c r="D272" s="6" t="s">
        <v>902</v>
      </c>
      <c r="E272" s="6" t="s">
        <v>903</v>
      </c>
      <c r="F272" s="5" t="s">
        <v>140</v>
      </c>
      <c r="G272" s="7">
        <v>45309</v>
      </c>
      <c r="H272" s="5" t="s">
        <v>17</v>
      </c>
      <c r="Q272" s="54">
        <v>45292</v>
      </c>
      <c r="R272" s="54">
        <v>45299</v>
      </c>
      <c r="S272" s="54">
        <v>45376</v>
      </c>
      <c r="T272" s="54">
        <v>45379</v>
      </c>
      <c r="U272" s="55">
        <v>45380</v>
      </c>
      <c r="V272" s="54">
        <v>45413</v>
      </c>
      <c r="W272" s="54">
        <v>45425</v>
      </c>
      <c r="X272" s="54">
        <v>45446</v>
      </c>
      <c r="Y272" s="54">
        <v>45453</v>
      </c>
      <c r="Z272" s="54">
        <v>45474</v>
      </c>
      <c r="AA272" s="54">
        <v>45511</v>
      </c>
      <c r="AB272" s="54">
        <v>45523</v>
      </c>
      <c r="AC272" s="54">
        <v>45579</v>
      </c>
      <c r="AD272" s="54">
        <v>45600</v>
      </c>
      <c r="AE272" s="54">
        <v>45607</v>
      </c>
      <c r="AF272" s="54">
        <v>45651</v>
      </c>
    </row>
    <row r="273" spans="1:32" ht="30">
      <c r="A273" s="5" t="s">
        <v>127</v>
      </c>
      <c r="B273" s="10">
        <v>20241140275452</v>
      </c>
      <c r="C273" s="5" t="s">
        <v>904</v>
      </c>
      <c r="D273" s="6" t="s">
        <v>905</v>
      </c>
      <c r="E273" s="6" t="s">
        <v>906</v>
      </c>
      <c r="F273" s="5" t="s">
        <v>140</v>
      </c>
      <c r="G273" s="7">
        <v>45309</v>
      </c>
      <c r="H273" s="5" t="s">
        <v>11</v>
      </c>
      <c r="Q273" s="54">
        <v>45292</v>
      </c>
      <c r="R273" s="54">
        <v>45299</v>
      </c>
      <c r="S273" s="54">
        <v>45376</v>
      </c>
      <c r="T273" s="54">
        <v>45379</v>
      </c>
      <c r="U273" s="55">
        <v>45380</v>
      </c>
      <c r="V273" s="54">
        <v>45413</v>
      </c>
      <c r="W273" s="54">
        <v>45425</v>
      </c>
      <c r="X273" s="54">
        <v>45446</v>
      </c>
      <c r="Y273" s="54">
        <v>45453</v>
      </c>
      <c r="Z273" s="54">
        <v>45474</v>
      </c>
      <c r="AA273" s="54">
        <v>45511</v>
      </c>
      <c r="AB273" s="54">
        <v>45523</v>
      </c>
      <c r="AC273" s="54">
        <v>45579</v>
      </c>
      <c r="AD273" s="54">
        <v>45600</v>
      </c>
      <c r="AE273" s="54">
        <v>45607</v>
      </c>
      <c r="AF273" s="54">
        <v>45651</v>
      </c>
    </row>
    <row r="274" spans="1:32" ht="30">
      <c r="A274" s="5" t="s">
        <v>127</v>
      </c>
      <c r="B274" s="10">
        <v>20241140275442</v>
      </c>
      <c r="C274" s="5" t="s">
        <v>907</v>
      </c>
      <c r="D274" s="6" t="s">
        <v>908</v>
      </c>
      <c r="E274" s="6" t="s">
        <v>909</v>
      </c>
      <c r="F274" s="5" t="s">
        <v>140</v>
      </c>
      <c r="G274" s="7">
        <v>45309</v>
      </c>
      <c r="H274" s="5" t="s">
        <v>11</v>
      </c>
      <c r="Q274" s="54">
        <v>45292</v>
      </c>
      <c r="R274" s="54">
        <v>45299</v>
      </c>
      <c r="S274" s="54">
        <v>45376</v>
      </c>
      <c r="T274" s="54">
        <v>45379</v>
      </c>
      <c r="U274" s="55">
        <v>45380</v>
      </c>
      <c r="V274" s="54">
        <v>45413</v>
      </c>
      <c r="W274" s="54">
        <v>45425</v>
      </c>
      <c r="X274" s="54">
        <v>45446</v>
      </c>
      <c r="Y274" s="54">
        <v>45453</v>
      </c>
      <c r="Z274" s="54">
        <v>45474</v>
      </c>
      <c r="AA274" s="54">
        <v>45511</v>
      </c>
      <c r="AB274" s="54">
        <v>45523</v>
      </c>
      <c r="AC274" s="54">
        <v>45579</v>
      </c>
      <c r="AD274" s="54">
        <v>45600</v>
      </c>
      <c r="AE274" s="54">
        <v>45607</v>
      </c>
      <c r="AF274" s="54">
        <v>45651</v>
      </c>
    </row>
    <row r="275" spans="1:32" ht="30">
      <c r="A275" s="5" t="s">
        <v>127</v>
      </c>
      <c r="B275" s="10">
        <v>20241140275432</v>
      </c>
      <c r="C275" s="5" t="s">
        <v>910</v>
      </c>
      <c r="D275" s="6" t="s">
        <v>911</v>
      </c>
      <c r="E275" s="6" t="s">
        <v>906</v>
      </c>
      <c r="F275" s="5" t="s">
        <v>140</v>
      </c>
      <c r="G275" s="7">
        <v>45309</v>
      </c>
      <c r="H275" s="5" t="s">
        <v>11</v>
      </c>
      <c r="Q275" s="54">
        <v>45292</v>
      </c>
      <c r="R275" s="54">
        <v>45299</v>
      </c>
      <c r="S275" s="54">
        <v>45376</v>
      </c>
      <c r="T275" s="54">
        <v>45379</v>
      </c>
      <c r="U275" s="55">
        <v>45380</v>
      </c>
      <c r="V275" s="54">
        <v>45413</v>
      </c>
      <c r="W275" s="54">
        <v>45425</v>
      </c>
      <c r="X275" s="54">
        <v>45446</v>
      </c>
      <c r="Y275" s="54">
        <v>45453</v>
      </c>
      <c r="Z275" s="54">
        <v>45474</v>
      </c>
      <c r="AA275" s="54">
        <v>45511</v>
      </c>
      <c r="AB275" s="54">
        <v>45523</v>
      </c>
      <c r="AC275" s="54">
        <v>45579</v>
      </c>
      <c r="AD275" s="54">
        <v>45600</v>
      </c>
      <c r="AE275" s="54">
        <v>45607</v>
      </c>
      <c r="AF275" s="54">
        <v>45651</v>
      </c>
    </row>
    <row r="276" spans="1:32" ht="30">
      <c r="A276" s="5" t="s">
        <v>127</v>
      </c>
      <c r="B276" s="10">
        <v>20241140275422</v>
      </c>
      <c r="C276" s="5" t="s">
        <v>912</v>
      </c>
      <c r="D276" s="6" t="s">
        <v>706</v>
      </c>
      <c r="E276" s="6" t="s">
        <v>707</v>
      </c>
      <c r="F276" s="5" t="s">
        <v>140</v>
      </c>
      <c r="G276" s="7">
        <v>45316</v>
      </c>
      <c r="H276" s="5" t="s">
        <v>17</v>
      </c>
      <c r="Q276" s="54">
        <v>45292</v>
      </c>
      <c r="R276" s="54">
        <v>45299</v>
      </c>
      <c r="S276" s="54">
        <v>45376</v>
      </c>
      <c r="T276" s="54">
        <v>45379</v>
      </c>
      <c r="U276" s="55">
        <v>45380</v>
      </c>
      <c r="V276" s="54">
        <v>45413</v>
      </c>
      <c r="W276" s="54">
        <v>45425</v>
      </c>
      <c r="X276" s="54">
        <v>45446</v>
      </c>
      <c r="Y276" s="54">
        <v>45453</v>
      </c>
      <c r="Z276" s="54">
        <v>45474</v>
      </c>
      <c r="AA276" s="54">
        <v>45511</v>
      </c>
      <c r="AB276" s="54">
        <v>45523</v>
      </c>
      <c r="AC276" s="54">
        <v>45579</v>
      </c>
      <c r="AD276" s="54">
        <v>45600</v>
      </c>
      <c r="AE276" s="54">
        <v>45607</v>
      </c>
      <c r="AF276" s="54">
        <v>45651</v>
      </c>
    </row>
    <row r="277" spans="1:32" ht="45">
      <c r="A277" s="5" t="s">
        <v>127</v>
      </c>
      <c r="B277" s="10">
        <v>20241140275412</v>
      </c>
      <c r="C277" s="5" t="s">
        <v>913</v>
      </c>
      <c r="D277" s="6" t="s">
        <v>914</v>
      </c>
      <c r="E277" s="6" t="s">
        <v>915</v>
      </c>
      <c r="F277" s="5" t="s">
        <v>140</v>
      </c>
      <c r="G277" s="7">
        <v>45309</v>
      </c>
      <c r="H277" s="5" t="s">
        <v>11</v>
      </c>
      <c r="Q277" s="54">
        <v>45292</v>
      </c>
      <c r="R277" s="54">
        <v>45299</v>
      </c>
      <c r="S277" s="54">
        <v>45376</v>
      </c>
      <c r="T277" s="54">
        <v>45379</v>
      </c>
      <c r="U277" s="55">
        <v>45380</v>
      </c>
      <c r="V277" s="54">
        <v>45413</v>
      </c>
      <c r="W277" s="54">
        <v>45425</v>
      </c>
      <c r="X277" s="54">
        <v>45446</v>
      </c>
      <c r="Y277" s="54">
        <v>45453</v>
      </c>
      <c r="Z277" s="54">
        <v>45474</v>
      </c>
      <c r="AA277" s="54">
        <v>45511</v>
      </c>
      <c r="AB277" s="54">
        <v>45523</v>
      </c>
      <c r="AC277" s="54">
        <v>45579</v>
      </c>
      <c r="AD277" s="54">
        <v>45600</v>
      </c>
      <c r="AE277" s="54">
        <v>45607</v>
      </c>
      <c r="AF277" s="54">
        <v>45651</v>
      </c>
    </row>
    <row r="278" spans="1:32">
      <c r="A278" s="5" t="s">
        <v>127</v>
      </c>
      <c r="B278" s="10">
        <v>20241140275402</v>
      </c>
      <c r="C278" s="5" t="s">
        <v>916</v>
      </c>
      <c r="D278" s="6" t="s">
        <v>836</v>
      </c>
      <c r="E278" s="6" t="s">
        <v>917</v>
      </c>
      <c r="F278" s="5" t="s">
        <v>140</v>
      </c>
      <c r="G278" s="7">
        <v>45309</v>
      </c>
      <c r="H278" s="5" t="s">
        <v>11</v>
      </c>
      <c r="Q278" s="54">
        <v>45292</v>
      </c>
      <c r="R278" s="54">
        <v>45299</v>
      </c>
      <c r="S278" s="54">
        <v>45376</v>
      </c>
      <c r="T278" s="54">
        <v>45379</v>
      </c>
      <c r="U278" s="55">
        <v>45380</v>
      </c>
      <c r="V278" s="54">
        <v>45413</v>
      </c>
      <c r="W278" s="54">
        <v>45425</v>
      </c>
      <c r="X278" s="54">
        <v>45446</v>
      </c>
      <c r="Y278" s="54">
        <v>45453</v>
      </c>
      <c r="Z278" s="54">
        <v>45474</v>
      </c>
      <c r="AA278" s="54">
        <v>45511</v>
      </c>
      <c r="AB278" s="54">
        <v>45523</v>
      </c>
      <c r="AC278" s="54">
        <v>45579</v>
      </c>
      <c r="AD278" s="54">
        <v>45600</v>
      </c>
      <c r="AE278" s="54">
        <v>45607</v>
      </c>
      <c r="AF278" s="54">
        <v>45651</v>
      </c>
    </row>
    <row r="279" spans="1:32" ht="45">
      <c r="A279" s="5" t="s">
        <v>127</v>
      </c>
      <c r="B279" s="10">
        <v>20241140275392</v>
      </c>
      <c r="C279" s="5" t="s">
        <v>918</v>
      </c>
      <c r="D279" s="6" t="s">
        <v>840</v>
      </c>
      <c r="E279" s="6" t="s">
        <v>919</v>
      </c>
      <c r="F279" s="5" t="s">
        <v>140</v>
      </c>
      <c r="G279" s="7">
        <v>45308</v>
      </c>
      <c r="H279" s="5" t="s">
        <v>11</v>
      </c>
      <c r="Q279" s="54">
        <v>45292</v>
      </c>
      <c r="R279" s="54">
        <v>45299</v>
      </c>
      <c r="S279" s="54">
        <v>45376</v>
      </c>
      <c r="T279" s="54">
        <v>45379</v>
      </c>
      <c r="U279" s="55">
        <v>45380</v>
      </c>
      <c r="V279" s="54">
        <v>45413</v>
      </c>
      <c r="W279" s="54">
        <v>45425</v>
      </c>
      <c r="X279" s="54">
        <v>45446</v>
      </c>
      <c r="Y279" s="54">
        <v>45453</v>
      </c>
      <c r="Z279" s="54">
        <v>45474</v>
      </c>
      <c r="AA279" s="54">
        <v>45511</v>
      </c>
      <c r="AB279" s="54">
        <v>45523</v>
      </c>
      <c r="AC279" s="54">
        <v>45579</v>
      </c>
      <c r="AD279" s="54">
        <v>45600</v>
      </c>
      <c r="AE279" s="54">
        <v>45607</v>
      </c>
      <c r="AF279" s="54">
        <v>45651</v>
      </c>
    </row>
    <row r="280" spans="1:32" ht="45">
      <c r="A280" s="5" t="s">
        <v>127</v>
      </c>
      <c r="B280" s="10">
        <v>20241140275382</v>
      </c>
      <c r="C280" s="5" t="s">
        <v>920</v>
      </c>
      <c r="D280" s="6" t="s">
        <v>157</v>
      </c>
      <c r="E280" s="6" t="s">
        <v>921</v>
      </c>
      <c r="F280" s="5" t="s">
        <v>140</v>
      </c>
      <c r="G280" s="7">
        <v>45308</v>
      </c>
      <c r="H280" s="5" t="s">
        <v>22</v>
      </c>
      <c r="Q280" s="54">
        <v>45292</v>
      </c>
      <c r="R280" s="54">
        <v>45299</v>
      </c>
      <c r="S280" s="54">
        <v>45376</v>
      </c>
      <c r="T280" s="54">
        <v>45379</v>
      </c>
      <c r="U280" s="55">
        <v>45380</v>
      </c>
      <c r="V280" s="54">
        <v>45413</v>
      </c>
      <c r="W280" s="54">
        <v>45425</v>
      </c>
      <c r="X280" s="54">
        <v>45446</v>
      </c>
      <c r="Y280" s="54">
        <v>45453</v>
      </c>
      <c r="Z280" s="54">
        <v>45474</v>
      </c>
      <c r="AA280" s="54">
        <v>45511</v>
      </c>
      <c r="AB280" s="54">
        <v>45523</v>
      </c>
      <c r="AC280" s="54">
        <v>45579</v>
      </c>
      <c r="AD280" s="54">
        <v>45600</v>
      </c>
      <c r="AE280" s="54">
        <v>45607</v>
      </c>
      <c r="AF280" s="54">
        <v>45651</v>
      </c>
    </row>
    <row r="281" spans="1:32" ht="45">
      <c r="A281" s="5" t="s">
        <v>127</v>
      </c>
      <c r="B281" s="10">
        <v>20241140275372</v>
      </c>
      <c r="C281" s="5" t="s">
        <v>922</v>
      </c>
      <c r="D281" s="6" t="s">
        <v>923</v>
      </c>
      <c r="E281" s="6" t="s">
        <v>924</v>
      </c>
      <c r="F281" s="5" t="s">
        <v>140</v>
      </c>
      <c r="G281" s="7">
        <v>45308</v>
      </c>
      <c r="H281" s="5" t="s">
        <v>11</v>
      </c>
      <c r="Q281" s="54">
        <v>45292</v>
      </c>
      <c r="R281" s="54">
        <v>45299</v>
      </c>
      <c r="S281" s="54">
        <v>45376</v>
      </c>
      <c r="T281" s="54">
        <v>45379</v>
      </c>
      <c r="U281" s="55">
        <v>45380</v>
      </c>
      <c r="V281" s="54">
        <v>45413</v>
      </c>
      <c r="W281" s="54">
        <v>45425</v>
      </c>
      <c r="X281" s="54">
        <v>45446</v>
      </c>
      <c r="Y281" s="54">
        <v>45453</v>
      </c>
      <c r="Z281" s="54">
        <v>45474</v>
      </c>
      <c r="AA281" s="54">
        <v>45511</v>
      </c>
      <c r="AB281" s="54">
        <v>45523</v>
      </c>
      <c r="AC281" s="54">
        <v>45579</v>
      </c>
      <c r="AD281" s="54">
        <v>45600</v>
      </c>
      <c r="AE281" s="54">
        <v>45607</v>
      </c>
      <c r="AF281" s="54">
        <v>45651</v>
      </c>
    </row>
    <row r="282" spans="1:32" ht="30">
      <c r="A282" s="5" t="s">
        <v>127</v>
      </c>
      <c r="B282" s="10">
        <v>20241140275362</v>
      </c>
      <c r="C282" s="5" t="s">
        <v>925</v>
      </c>
      <c r="D282" s="6" t="s">
        <v>836</v>
      </c>
      <c r="E282" s="6" t="s">
        <v>926</v>
      </c>
      <c r="F282" s="5" t="s">
        <v>705</v>
      </c>
      <c r="G282" s="7">
        <v>45308</v>
      </c>
      <c r="H282" s="5" t="s">
        <v>17</v>
      </c>
      <c r="Q282" s="54">
        <v>45292</v>
      </c>
      <c r="R282" s="54">
        <v>45299</v>
      </c>
      <c r="S282" s="54">
        <v>45376</v>
      </c>
      <c r="T282" s="54">
        <v>45379</v>
      </c>
      <c r="U282" s="55">
        <v>45380</v>
      </c>
      <c r="V282" s="54">
        <v>45413</v>
      </c>
      <c r="W282" s="54">
        <v>45425</v>
      </c>
      <c r="X282" s="54">
        <v>45446</v>
      </c>
      <c r="Y282" s="54">
        <v>45453</v>
      </c>
      <c r="Z282" s="54">
        <v>45474</v>
      </c>
      <c r="AA282" s="54">
        <v>45511</v>
      </c>
      <c r="AB282" s="54">
        <v>45523</v>
      </c>
      <c r="AC282" s="54">
        <v>45579</v>
      </c>
      <c r="AD282" s="54">
        <v>45600</v>
      </c>
      <c r="AE282" s="54">
        <v>45607</v>
      </c>
      <c r="AF282" s="54">
        <v>45651</v>
      </c>
    </row>
    <row r="283" spans="1:32" ht="45">
      <c r="A283" s="5" t="s">
        <v>127</v>
      </c>
      <c r="B283" s="10">
        <v>20241140275352</v>
      </c>
      <c r="C283" s="5" t="s">
        <v>927</v>
      </c>
      <c r="D283" s="6" t="s">
        <v>928</v>
      </c>
      <c r="E283" s="6" t="s">
        <v>929</v>
      </c>
      <c r="F283" s="5" t="s">
        <v>930</v>
      </c>
      <c r="G283" s="7">
        <v>45308</v>
      </c>
      <c r="H283" s="5" t="s">
        <v>17</v>
      </c>
      <c r="Q283" s="54">
        <v>45292</v>
      </c>
      <c r="R283" s="54">
        <v>45299</v>
      </c>
      <c r="S283" s="54">
        <v>45376</v>
      </c>
      <c r="T283" s="54">
        <v>45379</v>
      </c>
      <c r="U283" s="55">
        <v>45380</v>
      </c>
      <c r="V283" s="54">
        <v>45413</v>
      </c>
      <c r="W283" s="54">
        <v>45425</v>
      </c>
      <c r="X283" s="54">
        <v>45446</v>
      </c>
      <c r="Y283" s="54">
        <v>45453</v>
      </c>
      <c r="Z283" s="54">
        <v>45474</v>
      </c>
      <c r="AA283" s="54">
        <v>45511</v>
      </c>
      <c r="AB283" s="54">
        <v>45523</v>
      </c>
      <c r="AC283" s="54">
        <v>45579</v>
      </c>
      <c r="AD283" s="54">
        <v>45600</v>
      </c>
      <c r="AE283" s="54">
        <v>45607</v>
      </c>
      <c r="AF283" s="54">
        <v>45651</v>
      </c>
    </row>
    <row r="284" spans="1:32" ht="30">
      <c r="A284" s="5" t="s">
        <v>127</v>
      </c>
      <c r="B284" s="10">
        <v>20241140275342</v>
      </c>
      <c r="C284" s="5" t="s">
        <v>931</v>
      </c>
      <c r="D284" s="6" t="s">
        <v>836</v>
      </c>
      <c r="E284" s="6" t="s">
        <v>932</v>
      </c>
      <c r="F284" s="5" t="s">
        <v>140</v>
      </c>
      <c r="G284" s="7">
        <v>45308</v>
      </c>
      <c r="H284" s="5" t="s">
        <v>11</v>
      </c>
      <c r="Q284" s="54">
        <v>45292</v>
      </c>
      <c r="R284" s="54">
        <v>45299</v>
      </c>
      <c r="S284" s="54">
        <v>45376</v>
      </c>
      <c r="T284" s="54">
        <v>45379</v>
      </c>
      <c r="U284" s="55">
        <v>45380</v>
      </c>
      <c r="V284" s="54">
        <v>45413</v>
      </c>
      <c r="W284" s="54">
        <v>45425</v>
      </c>
      <c r="X284" s="54">
        <v>45446</v>
      </c>
      <c r="Y284" s="54">
        <v>45453</v>
      </c>
      <c r="Z284" s="54">
        <v>45474</v>
      </c>
      <c r="AA284" s="54">
        <v>45511</v>
      </c>
      <c r="AB284" s="54">
        <v>45523</v>
      </c>
      <c r="AC284" s="54">
        <v>45579</v>
      </c>
      <c r="AD284" s="54">
        <v>45600</v>
      </c>
      <c r="AE284" s="54">
        <v>45607</v>
      </c>
      <c r="AF284" s="54">
        <v>45651</v>
      </c>
    </row>
    <row r="285" spans="1:32" ht="30">
      <c r="A285" s="5" t="s">
        <v>127</v>
      </c>
      <c r="B285" s="10">
        <v>20241140275332</v>
      </c>
      <c r="C285" s="5" t="s">
        <v>933</v>
      </c>
      <c r="D285" s="6" t="s">
        <v>822</v>
      </c>
      <c r="E285" s="6" t="s">
        <v>934</v>
      </c>
      <c r="F285" s="5" t="s">
        <v>753</v>
      </c>
      <c r="G285" s="7">
        <v>45308</v>
      </c>
      <c r="H285" s="5" t="s">
        <v>11</v>
      </c>
      <c r="Q285" s="54">
        <v>45292</v>
      </c>
      <c r="R285" s="54">
        <v>45299</v>
      </c>
      <c r="S285" s="54">
        <v>45376</v>
      </c>
      <c r="T285" s="54">
        <v>45379</v>
      </c>
      <c r="U285" s="55">
        <v>45380</v>
      </c>
      <c r="V285" s="54">
        <v>45413</v>
      </c>
      <c r="W285" s="54">
        <v>45425</v>
      </c>
      <c r="X285" s="54">
        <v>45446</v>
      </c>
      <c r="Y285" s="54">
        <v>45453</v>
      </c>
      <c r="Z285" s="54">
        <v>45474</v>
      </c>
      <c r="AA285" s="54">
        <v>45511</v>
      </c>
      <c r="AB285" s="54">
        <v>45523</v>
      </c>
      <c r="AC285" s="54">
        <v>45579</v>
      </c>
      <c r="AD285" s="54">
        <v>45600</v>
      </c>
      <c r="AE285" s="54">
        <v>45607</v>
      </c>
      <c r="AF285" s="54">
        <v>45651</v>
      </c>
    </row>
    <row r="286" spans="1:32" ht="30">
      <c r="A286" s="5" t="s">
        <v>127</v>
      </c>
      <c r="B286" s="10">
        <v>20241140275322</v>
      </c>
      <c r="C286" s="5" t="s">
        <v>935</v>
      </c>
      <c r="D286" s="6" t="s">
        <v>822</v>
      </c>
      <c r="E286" s="6" t="s">
        <v>936</v>
      </c>
      <c r="F286" s="5" t="s">
        <v>705</v>
      </c>
      <c r="G286" s="7">
        <v>45308</v>
      </c>
      <c r="H286" s="5" t="s">
        <v>149</v>
      </c>
      <c r="Q286" s="54">
        <v>45292</v>
      </c>
      <c r="R286" s="54">
        <v>45299</v>
      </c>
      <c r="S286" s="54">
        <v>45376</v>
      </c>
      <c r="T286" s="54">
        <v>45379</v>
      </c>
      <c r="U286" s="55">
        <v>45380</v>
      </c>
      <c r="V286" s="54">
        <v>45413</v>
      </c>
      <c r="W286" s="54">
        <v>45425</v>
      </c>
      <c r="X286" s="54">
        <v>45446</v>
      </c>
      <c r="Y286" s="54">
        <v>45453</v>
      </c>
      <c r="Z286" s="54">
        <v>45474</v>
      </c>
      <c r="AA286" s="54">
        <v>45511</v>
      </c>
      <c r="AB286" s="54">
        <v>45523</v>
      </c>
      <c r="AC286" s="54">
        <v>45579</v>
      </c>
      <c r="AD286" s="54">
        <v>45600</v>
      </c>
      <c r="AE286" s="54">
        <v>45607</v>
      </c>
      <c r="AF286" s="54">
        <v>45651</v>
      </c>
    </row>
    <row r="287" spans="1:32" ht="30">
      <c r="A287" s="5" t="s">
        <v>127</v>
      </c>
      <c r="B287" s="10">
        <v>20241140275312</v>
      </c>
      <c r="C287" s="5" t="s">
        <v>937</v>
      </c>
      <c r="D287" s="6" t="s">
        <v>938</v>
      </c>
      <c r="E287" s="6" t="s">
        <v>939</v>
      </c>
      <c r="F287" s="5" t="s">
        <v>140</v>
      </c>
      <c r="G287" s="7">
        <v>45308</v>
      </c>
      <c r="H287" s="5" t="s">
        <v>11</v>
      </c>
      <c r="Q287" s="54">
        <v>45292</v>
      </c>
      <c r="R287" s="54">
        <v>45299</v>
      </c>
      <c r="S287" s="54">
        <v>45376</v>
      </c>
      <c r="T287" s="54">
        <v>45379</v>
      </c>
      <c r="U287" s="55">
        <v>45380</v>
      </c>
      <c r="V287" s="54">
        <v>45413</v>
      </c>
      <c r="W287" s="54">
        <v>45425</v>
      </c>
      <c r="X287" s="54">
        <v>45446</v>
      </c>
      <c r="Y287" s="54">
        <v>45453</v>
      </c>
      <c r="Z287" s="54">
        <v>45474</v>
      </c>
      <c r="AA287" s="54">
        <v>45511</v>
      </c>
      <c r="AB287" s="54">
        <v>45523</v>
      </c>
      <c r="AC287" s="54">
        <v>45579</v>
      </c>
      <c r="AD287" s="54">
        <v>45600</v>
      </c>
      <c r="AE287" s="54">
        <v>45607</v>
      </c>
      <c r="AF287" s="54">
        <v>45651</v>
      </c>
    </row>
    <row r="288" spans="1:32" ht="45">
      <c r="A288" s="5" t="s">
        <v>127</v>
      </c>
      <c r="B288" s="10">
        <v>20241140275302</v>
      </c>
      <c r="C288" s="5" t="s">
        <v>940</v>
      </c>
      <c r="D288" s="6" t="s">
        <v>941</v>
      </c>
      <c r="E288" s="6" t="s">
        <v>942</v>
      </c>
      <c r="F288" s="5" t="s">
        <v>851</v>
      </c>
      <c r="G288" s="7">
        <v>45308</v>
      </c>
      <c r="H288" s="5" t="s">
        <v>11</v>
      </c>
      <c r="Q288" s="54">
        <v>45292</v>
      </c>
      <c r="R288" s="54">
        <v>45299</v>
      </c>
      <c r="S288" s="54">
        <v>45376</v>
      </c>
      <c r="T288" s="54">
        <v>45379</v>
      </c>
      <c r="U288" s="55">
        <v>45380</v>
      </c>
      <c r="V288" s="54">
        <v>45413</v>
      </c>
      <c r="W288" s="54">
        <v>45425</v>
      </c>
      <c r="X288" s="54">
        <v>45446</v>
      </c>
      <c r="Y288" s="54">
        <v>45453</v>
      </c>
      <c r="Z288" s="54">
        <v>45474</v>
      </c>
      <c r="AA288" s="54">
        <v>45511</v>
      </c>
      <c r="AB288" s="54">
        <v>45523</v>
      </c>
      <c r="AC288" s="54">
        <v>45579</v>
      </c>
      <c r="AD288" s="54">
        <v>45600</v>
      </c>
      <c r="AE288" s="54">
        <v>45607</v>
      </c>
      <c r="AF288" s="54">
        <v>45651</v>
      </c>
    </row>
    <row r="289" spans="1:32" ht="30">
      <c r="A289" s="5" t="s">
        <v>127</v>
      </c>
      <c r="B289" s="10">
        <v>20241140275292</v>
      </c>
      <c r="C289" s="5" t="s">
        <v>943</v>
      </c>
      <c r="D289" s="6" t="s">
        <v>944</v>
      </c>
      <c r="E289" s="6" t="s">
        <v>945</v>
      </c>
      <c r="F289" s="5" t="s">
        <v>167</v>
      </c>
      <c r="G289" s="7">
        <v>45308</v>
      </c>
      <c r="H289" s="5" t="s">
        <v>11</v>
      </c>
      <c r="Q289" s="54">
        <v>45292</v>
      </c>
      <c r="R289" s="54">
        <v>45299</v>
      </c>
      <c r="S289" s="54">
        <v>45376</v>
      </c>
      <c r="T289" s="54">
        <v>45379</v>
      </c>
      <c r="U289" s="55">
        <v>45380</v>
      </c>
      <c r="V289" s="54">
        <v>45413</v>
      </c>
      <c r="W289" s="54">
        <v>45425</v>
      </c>
      <c r="X289" s="54">
        <v>45446</v>
      </c>
      <c r="Y289" s="54">
        <v>45453</v>
      </c>
      <c r="Z289" s="54">
        <v>45474</v>
      </c>
      <c r="AA289" s="54">
        <v>45511</v>
      </c>
      <c r="AB289" s="54">
        <v>45523</v>
      </c>
      <c r="AC289" s="54">
        <v>45579</v>
      </c>
      <c r="AD289" s="54">
        <v>45600</v>
      </c>
      <c r="AE289" s="54">
        <v>45607</v>
      </c>
      <c r="AF289" s="54">
        <v>45651</v>
      </c>
    </row>
    <row r="290" spans="1:32" ht="45">
      <c r="A290" s="5" t="s">
        <v>127</v>
      </c>
      <c r="B290" s="10">
        <v>20241140275282</v>
      </c>
      <c r="C290" s="5" t="s">
        <v>946</v>
      </c>
      <c r="D290" s="6" t="s">
        <v>701</v>
      </c>
      <c r="E290" s="6" t="s">
        <v>947</v>
      </c>
      <c r="F290" s="5" t="s">
        <v>140</v>
      </c>
      <c r="G290" s="7">
        <v>45308</v>
      </c>
      <c r="H290" s="5" t="s">
        <v>22</v>
      </c>
      <c r="Q290" s="54">
        <v>45292</v>
      </c>
      <c r="R290" s="54">
        <v>45299</v>
      </c>
      <c r="S290" s="54">
        <v>45376</v>
      </c>
      <c r="T290" s="54">
        <v>45379</v>
      </c>
      <c r="U290" s="55">
        <v>45380</v>
      </c>
      <c r="V290" s="54">
        <v>45413</v>
      </c>
      <c r="W290" s="54">
        <v>45425</v>
      </c>
      <c r="X290" s="54">
        <v>45446</v>
      </c>
      <c r="Y290" s="54">
        <v>45453</v>
      </c>
      <c r="Z290" s="54">
        <v>45474</v>
      </c>
      <c r="AA290" s="54">
        <v>45511</v>
      </c>
      <c r="AB290" s="54">
        <v>45523</v>
      </c>
      <c r="AC290" s="54">
        <v>45579</v>
      </c>
      <c r="AD290" s="54">
        <v>45600</v>
      </c>
      <c r="AE290" s="54">
        <v>45607</v>
      </c>
      <c r="AF290" s="54">
        <v>45651</v>
      </c>
    </row>
    <row r="291" spans="1:32" ht="30">
      <c r="A291" s="5" t="s">
        <v>127</v>
      </c>
      <c r="B291" s="10">
        <v>20241140275272</v>
      </c>
      <c r="C291" s="5" t="s">
        <v>948</v>
      </c>
      <c r="D291" s="6" t="s">
        <v>949</v>
      </c>
      <c r="E291" s="6" t="s">
        <v>950</v>
      </c>
      <c r="F291" s="5" t="s">
        <v>855</v>
      </c>
      <c r="G291" s="7">
        <v>45308</v>
      </c>
      <c r="H291" s="5" t="s">
        <v>11</v>
      </c>
      <c r="Q291" s="54">
        <v>45292</v>
      </c>
      <c r="R291" s="54">
        <v>45299</v>
      </c>
      <c r="S291" s="54">
        <v>45376</v>
      </c>
      <c r="T291" s="54">
        <v>45379</v>
      </c>
      <c r="U291" s="55">
        <v>45380</v>
      </c>
      <c r="V291" s="54">
        <v>45413</v>
      </c>
      <c r="W291" s="54">
        <v>45425</v>
      </c>
      <c r="X291" s="54">
        <v>45446</v>
      </c>
      <c r="Y291" s="54">
        <v>45453</v>
      </c>
      <c r="Z291" s="54">
        <v>45474</v>
      </c>
      <c r="AA291" s="54">
        <v>45511</v>
      </c>
      <c r="AB291" s="54">
        <v>45523</v>
      </c>
      <c r="AC291" s="54">
        <v>45579</v>
      </c>
      <c r="AD291" s="54">
        <v>45600</v>
      </c>
      <c r="AE291" s="54">
        <v>45607</v>
      </c>
      <c r="AF291" s="54">
        <v>45651</v>
      </c>
    </row>
    <row r="292" spans="1:32" ht="30">
      <c r="A292" s="5" t="s">
        <v>127</v>
      </c>
      <c r="B292" s="10">
        <v>20241140275262</v>
      </c>
      <c r="C292" s="5" t="s">
        <v>951</v>
      </c>
      <c r="D292" s="6" t="s">
        <v>770</v>
      </c>
      <c r="E292" s="6" t="s">
        <v>952</v>
      </c>
      <c r="F292" s="5" t="s">
        <v>140</v>
      </c>
      <c r="G292" s="7">
        <v>45308</v>
      </c>
      <c r="H292" s="5" t="s">
        <v>11</v>
      </c>
      <c r="Q292" s="54">
        <v>45292</v>
      </c>
      <c r="R292" s="54">
        <v>45299</v>
      </c>
      <c r="S292" s="54">
        <v>45376</v>
      </c>
      <c r="T292" s="54">
        <v>45379</v>
      </c>
      <c r="U292" s="55">
        <v>45380</v>
      </c>
      <c r="V292" s="54">
        <v>45413</v>
      </c>
      <c r="W292" s="54">
        <v>45425</v>
      </c>
      <c r="X292" s="54">
        <v>45446</v>
      </c>
      <c r="Y292" s="54">
        <v>45453</v>
      </c>
      <c r="Z292" s="54">
        <v>45474</v>
      </c>
      <c r="AA292" s="54">
        <v>45511</v>
      </c>
      <c r="AB292" s="54">
        <v>45523</v>
      </c>
      <c r="AC292" s="54">
        <v>45579</v>
      </c>
      <c r="AD292" s="54">
        <v>45600</v>
      </c>
      <c r="AE292" s="54">
        <v>45607</v>
      </c>
      <c r="AF292" s="54">
        <v>45651</v>
      </c>
    </row>
    <row r="293" spans="1:32" ht="30">
      <c r="A293" s="5" t="s">
        <v>127</v>
      </c>
      <c r="B293" s="10">
        <v>20241140275252</v>
      </c>
      <c r="C293" s="5" t="s">
        <v>953</v>
      </c>
      <c r="D293" s="6" t="s">
        <v>770</v>
      </c>
      <c r="E293" s="6" t="s">
        <v>954</v>
      </c>
      <c r="F293" s="5" t="s">
        <v>140</v>
      </c>
      <c r="G293" s="7">
        <v>45308</v>
      </c>
      <c r="H293" s="5" t="s">
        <v>11</v>
      </c>
      <c r="Q293" s="54">
        <v>45292</v>
      </c>
      <c r="R293" s="54">
        <v>45299</v>
      </c>
      <c r="S293" s="54">
        <v>45376</v>
      </c>
      <c r="T293" s="54">
        <v>45379</v>
      </c>
      <c r="U293" s="55">
        <v>45380</v>
      </c>
      <c r="V293" s="54">
        <v>45413</v>
      </c>
      <c r="W293" s="54">
        <v>45425</v>
      </c>
      <c r="X293" s="54">
        <v>45446</v>
      </c>
      <c r="Y293" s="54">
        <v>45453</v>
      </c>
      <c r="Z293" s="54">
        <v>45474</v>
      </c>
      <c r="AA293" s="54">
        <v>45511</v>
      </c>
      <c r="AB293" s="54">
        <v>45523</v>
      </c>
      <c r="AC293" s="54">
        <v>45579</v>
      </c>
      <c r="AD293" s="54">
        <v>45600</v>
      </c>
      <c r="AE293" s="54">
        <v>45607</v>
      </c>
      <c r="AF293" s="54">
        <v>45651</v>
      </c>
    </row>
    <row r="294" spans="1:32" ht="30">
      <c r="A294" s="5" t="s">
        <v>127</v>
      </c>
      <c r="B294" s="10">
        <v>20241140275242</v>
      </c>
      <c r="C294" s="5" t="s">
        <v>955</v>
      </c>
      <c r="D294" s="6" t="s">
        <v>770</v>
      </c>
      <c r="E294" s="6" t="s">
        <v>956</v>
      </c>
      <c r="F294" s="5" t="s">
        <v>140</v>
      </c>
      <c r="G294" s="7">
        <v>45308</v>
      </c>
      <c r="H294" s="5" t="s">
        <v>11</v>
      </c>
      <c r="Q294" s="54">
        <v>45292</v>
      </c>
      <c r="R294" s="54">
        <v>45299</v>
      </c>
      <c r="S294" s="54">
        <v>45376</v>
      </c>
      <c r="T294" s="54">
        <v>45379</v>
      </c>
      <c r="U294" s="55">
        <v>45380</v>
      </c>
      <c r="V294" s="54">
        <v>45413</v>
      </c>
      <c r="W294" s="54">
        <v>45425</v>
      </c>
      <c r="X294" s="54">
        <v>45446</v>
      </c>
      <c r="Y294" s="54">
        <v>45453</v>
      </c>
      <c r="Z294" s="54">
        <v>45474</v>
      </c>
      <c r="AA294" s="54">
        <v>45511</v>
      </c>
      <c r="AB294" s="54">
        <v>45523</v>
      </c>
      <c r="AC294" s="54">
        <v>45579</v>
      </c>
      <c r="AD294" s="54">
        <v>45600</v>
      </c>
      <c r="AE294" s="54">
        <v>45607</v>
      </c>
      <c r="AF294" s="54">
        <v>45651</v>
      </c>
    </row>
    <row r="295" spans="1:32" ht="30">
      <c r="A295" s="5" t="s">
        <v>127</v>
      </c>
      <c r="B295" s="10">
        <v>20241140275232</v>
      </c>
      <c r="C295" s="5" t="s">
        <v>957</v>
      </c>
      <c r="D295" s="6" t="s">
        <v>770</v>
      </c>
      <c r="E295" s="6" t="s">
        <v>958</v>
      </c>
      <c r="F295" s="5" t="s">
        <v>140</v>
      </c>
      <c r="G295" s="7">
        <v>45308</v>
      </c>
      <c r="H295" s="5" t="s">
        <v>11</v>
      </c>
      <c r="Q295" s="54">
        <v>45292</v>
      </c>
      <c r="R295" s="54">
        <v>45299</v>
      </c>
      <c r="S295" s="54">
        <v>45376</v>
      </c>
      <c r="T295" s="54">
        <v>45379</v>
      </c>
      <c r="U295" s="55">
        <v>45380</v>
      </c>
      <c r="V295" s="54">
        <v>45413</v>
      </c>
      <c r="W295" s="54">
        <v>45425</v>
      </c>
      <c r="X295" s="54">
        <v>45446</v>
      </c>
      <c r="Y295" s="54">
        <v>45453</v>
      </c>
      <c r="Z295" s="54">
        <v>45474</v>
      </c>
      <c r="AA295" s="54">
        <v>45511</v>
      </c>
      <c r="AB295" s="54">
        <v>45523</v>
      </c>
      <c r="AC295" s="54">
        <v>45579</v>
      </c>
      <c r="AD295" s="54">
        <v>45600</v>
      </c>
      <c r="AE295" s="54">
        <v>45607</v>
      </c>
      <c r="AF295" s="54">
        <v>45651</v>
      </c>
    </row>
    <row r="296" spans="1:32" ht="45">
      <c r="A296" s="5" t="s">
        <v>127</v>
      </c>
      <c r="B296" s="10">
        <v>20241140275222</v>
      </c>
      <c r="C296" s="5" t="s">
        <v>959</v>
      </c>
      <c r="D296" s="6" t="s">
        <v>483</v>
      </c>
      <c r="E296" s="6" t="s">
        <v>960</v>
      </c>
      <c r="F296" s="5" t="s">
        <v>167</v>
      </c>
      <c r="G296" s="7">
        <v>45308</v>
      </c>
      <c r="H296" s="5" t="s">
        <v>11</v>
      </c>
      <c r="Q296" s="54">
        <v>45292</v>
      </c>
      <c r="R296" s="54">
        <v>45299</v>
      </c>
      <c r="S296" s="54">
        <v>45376</v>
      </c>
      <c r="T296" s="54">
        <v>45379</v>
      </c>
      <c r="U296" s="55">
        <v>45380</v>
      </c>
      <c r="V296" s="54">
        <v>45413</v>
      </c>
      <c r="W296" s="54">
        <v>45425</v>
      </c>
      <c r="X296" s="54">
        <v>45446</v>
      </c>
      <c r="Y296" s="54">
        <v>45453</v>
      </c>
      <c r="Z296" s="54">
        <v>45474</v>
      </c>
      <c r="AA296" s="54">
        <v>45511</v>
      </c>
      <c r="AB296" s="54">
        <v>45523</v>
      </c>
      <c r="AC296" s="54">
        <v>45579</v>
      </c>
      <c r="AD296" s="54">
        <v>45600</v>
      </c>
      <c r="AE296" s="54">
        <v>45607</v>
      </c>
      <c r="AF296" s="54">
        <v>45651</v>
      </c>
    </row>
    <row r="297" spans="1:32" ht="45">
      <c r="A297" s="5" t="s">
        <v>127</v>
      </c>
      <c r="B297" s="10">
        <v>20241140275212</v>
      </c>
      <c r="C297" s="5" t="s">
        <v>961</v>
      </c>
      <c r="D297" s="6" t="s">
        <v>962</v>
      </c>
      <c r="E297" s="6" t="s">
        <v>963</v>
      </c>
      <c r="F297" s="5" t="s">
        <v>140</v>
      </c>
      <c r="G297" s="7">
        <v>45308</v>
      </c>
      <c r="H297" s="5" t="s">
        <v>11</v>
      </c>
      <c r="Q297" s="54">
        <v>45292</v>
      </c>
      <c r="R297" s="54">
        <v>45299</v>
      </c>
      <c r="S297" s="54">
        <v>45376</v>
      </c>
      <c r="T297" s="54">
        <v>45379</v>
      </c>
      <c r="U297" s="55">
        <v>45380</v>
      </c>
      <c r="V297" s="54">
        <v>45413</v>
      </c>
      <c r="W297" s="54">
        <v>45425</v>
      </c>
      <c r="X297" s="54">
        <v>45446</v>
      </c>
      <c r="Y297" s="54">
        <v>45453</v>
      </c>
      <c r="Z297" s="54">
        <v>45474</v>
      </c>
      <c r="AA297" s="54">
        <v>45511</v>
      </c>
      <c r="AB297" s="54">
        <v>45523</v>
      </c>
      <c r="AC297" s="54">
        <v>45579</v>
      </c>
      <c r="AD297" s="54">
        <v>45600</v>
      </c>
      <c r="AE297" s="54">
        <v>45607</v>
      </c>
      <c r="AF297" s="54">
        <v>45651</v>
      </c>
    </row>
    <row r="298" spans="1:32" ht="30">
      <c r="A298" s="5" t="s">
        <v>127</v>
      </c>
      <c r="B298" s="10">
        <v>20241140275202</v>
      </c>
      <c r="C298" s="5" t="s">
        <v>964</v>
      </c>
      <c r="D298" s="6" t="s">
        <v>965</v>
      </c>
      <c r="E298" s="6" t="s">
        <v>966</v>
      </c>
      <c r="F298" s="5" t="s">
        <v>930</v>
      </c>
      <c r="G298" s="7">
        <v>45307</v>
      </c>
      <c r="H298" s="5" t="s">
        <v>11</v>
      </c>
      <c r="Q298" s="54">
        <v>45292</v>
      </c>
      <c r="R298" s="54">
        <v>45299</v>
      </c>
      <c r="S298" s="54">
        <v>45376</v>
      </c>
      <c r="T298" s="54">
        <v>45379</v>
      </c>
      <c r="U298" s="55">
        <v>45380</v>
      </c>
      <c r="V298" s="54">
        <v>45413</v>
      </c>
      <c r="W298" s="54">
        <v>45425</v>
      </c>
      <c r="X298" s="54">
        <v>45446</v>
      </c>
      <c r="Y298" s="54">
        <v>45453</v>
      </c>
      <c r="Z298" s="54">
        <v>45474</v>
      </c>
      <c r="AA298" s="54">
        <v>45511</v>
      </c>
      <c r="AB298" s="54">
        <v>45523</v>
      </c>
      <c r="AC298" s="54">
        <v>45579</v>
      </c>
      <c r="AD298" s="54">
        <v>45600</v>
      </c>
      <c r="AE298" s="54">
        <v>45607</v>
      </c>
      <c r="AF298" s="54">
        <v>45651</v>
      </c>
    </row>
    <row r="299" spans="1:32" ht="30">
      <c r="A299" s="5" t="s">
        <v>127</v>
      </c>
      <c r="B299" s="10">
        <v>20241140275192</v>
      </c>
      <c r="C299" s="5" t="s">
        <v>967</v>
      </c>
      <c r="D299" s="6" t="s">
        <v>770</v>
      </c>
      <c r="E299" s="6" t="s">
        <v>968</v>
      </c>
      <c r="F299" s="5" t="s">
        <v>140</v>
      </c>
      <c r="G299" s="7">
        <v>45307</v>
      </c>
      <c r="H299" s="5" t="s">
        <v>11</v>
      </c>
      <c r="Q299" s="54">
        <v>45292</v>
      </c>
      <c r="R299" s="54">
        <v>45299</v>
      </c>
      <c r="S299" s="54">
        <v>45376</v>
      </c>
      <c r="T299" s="54">
        <v>45379</v>
      </c>
      <c r="U299" s="55">
        <v>45380</v>
      </c>
      <c r="V299" s="54">
        <v>45413</v>
      </c>
      <c r="W299" s="54">
        <v>45425</v>
      </c>
      <c r="X299" s="54">
        <v>45446</v>
      </c>
      <c r="Y299" s="54">
        <v>45453</v>
      </c>
      <c r="Z299" s="54">
        <v>45474</v>
      </c>
      <c r="AA299" s="54">
        <v>45511</v>
      </c>
      <c r="AB299" s="54">
        <v>45523</v>
      </c>
      <c r="AC299" s="54">
        <v>45579</v>
      </c>
      <c r="AD299" s="54">
        <v>45600</v>
      </c>
      <c r="AE299" s="54">
        <v>45607</v>
      </c>
      <c r="AF299" s="54">
        <v>45651</v>
      </c>
    </row>
    <row r="300" spans="1:32" ht="30">
      <c r="A300" s="5" t="s">
        <v>127</v>
      </c>
      <c r="B300" s="10">
        <v>20241140275182</v>
      </c>
      <c r="C300" s="5" t="s">
        <v>969</v>
      </c>
      <c r="D300" s="6" t="s">
        <v>770</v>
      </c>
      <c r="E300" s="6" t="s">
        <v>970</v>
      </c>
      <c r="F300" s="5" t="s">
        <v>140</v>
      </c>
      <c r="G300" s="7">
        <v>45307</v>
      </c>
      <c r="H300" s="5" t="s">
        <v>11</v>
      </c>
      <c r="Q300" s="54">
        <v>45292</v>
      </c>
      <c r="R300" s="54">
        <v>45299</v>
      </c>
      <c r="S300" s="54">
        <v>45376</v>
      </c>
      <c r="T300" s="54">
        <v>45379</v>
      </c>
      <c r="U300" s="55">
        <v>45380</v>
      </c>
      <c r="V300" s="54">
        <v>45413</v>
      </c>
      <c r="W300" s="54">
        <v>45425</v>
      </c>
      <c r="X300" s="54">
        <v>45446</v>
      </c>
      <c r="Y300" s="54">
        <v>45453</v>
      </c>
      <c r="Z300" s="54">
        <v>45474</v>
      </c>
      <c r="AA300" s="54">
        <v>45511</v>
      </c>
      <c r="AB300" s="54">
        <v>45523</v>
      </c>
      <c r="AC300" s="54">
        <v>45579</v>
      </c>
      <c r="AD300" s="54">
        <v>45600</v>
      </c>
      <c r="AE300" s="54">
        <v>45607</v>
      </c>
      <c r="AF300" s="54">
        <v>45651</v>
      </c>
    </row>
    <row r="301" spans="1:32" ht="30">
      <c r="A301" s="5" t="s">
        <v>127</v>
      </c>
      <c r="B301" s="10">
        <v>20241140275172</v>
      </c>
      <c r="C301" s="5" t="s">
        <v>971</v>
      </c>
      <c r="D301" s="6" t="s">
        <v>770</v>
      </c>
      <c r="E301" s="6" t="s">
        <v>972</v>
      </c>
      <c r="F301" s="5" t="s">
        <v>140</v>
      </c>
      <c r="G301" s="7">
        <v>45307</v>
      </c>
      <c r="H301" s="5" t="s">
        <v>11</v>
      </c>
      <c r="Q301" s="54">
        <v>45292</v>
      </c>
      <c r="R301" s="54">
        <v>45299</v>
      </c>
      <c r="S301" s="54">
        <v>45376</v>
      </c>
      <c r="T301" s="54">
        <v>45379</v>
      </c>
      <c r="U301" s="55">
        <v>45380</v>
      </c>
      <c r="V301" s="54">
        <v>45413</v>
      </c>
      <c r="W301" s="54">
        <v>45425</v>
      </c>
      <c r="X301" s="54">
        <v>45446</v>
      </c>
      <c r="Y301" s="54">
        <v>45453</v>
      </c>
      <c r="Z301" s="54">
        <v>45474</v>
      </c>
      <c r="AA301" s="54">
        <v>45511</v>
      </c>
      <c r="AB301" s="54">
        <v>45523</v>
      </c>
      <c r="AC301" s="54">
        <v>45579</v>
      </c>
      <c r="AD301" s="54">
        <v>45600</v>
      </c>
      <c r="AE301" s="54">
        <v>45607</v>
      </c>
      <c r="AF301" s="54">
        <v>45651</v>
      </c>
    </row>
    <row r="302" spans="1:32" ht="30">
      <c r="A302" s="5" t="s">
        <v>127</v>
      </c>
      <c r="B302" s="10">
        <v>20241140275162</v>
      </c>
      <c r="C302" s="5" t="s">
        <v>973</v>
      </c>
      <c r="D302" s="6" t="s">
        <v>770</v>
      </c>
      <c r="E302" s="6" t="s">
        <v>974</v>
      </c>
      <c r="F302" s="5" t="s">
        <v>140</v>
      </c>
      <c r="G302" s="7">
        <v>45307</v>
      </c>
      <c r="H302" s="5" t="s">
        <v>11</v>
      </c>
      <c r="Q302" s="54">
        <v>45292</v>
      </c>
      <c r="R302" s="54">
        <v>45299</v>
      </c>
      <c r="S302" s="54">
        <v>45376</v>
      </c>
      <c r="T302" s="54">
        <v>45379</v>
      </c>
      <c r="U302" s="55">
        <v>45380</v>
      </c>
      <c r="V302" s="54">
        <v>45413</v>
      </c>
      <c r="W302" s="54">
        <v>45425</v>
      </c>
      <c r="X302" s="54">
        <v>45446</v>
      </c>
      <c r="Y302" s="54">
        <v>45453</v>
      </c>
      <c r="Z302" s="54">
        <v>45474</v>
      </c>
      <c r="AA302" s="54">
        <v>45511</v>
      </c>
      <c r="AB302" s="54">
        <v>45523</v>
      </c>
      <c r="AC302" s="54">
        <v>45579</v>
      </c>
      <c r="AD302" s="54">
        <v>45600</v>
      </c>
      <c r="AE302" s="54">
        <v>45607</v>
      </c>
      <c r="AF302" s="54">
        <v>45651</v>
      </c>
    </row>
    <row r="303" spans="1:32" ht="30">
      <c r="A303" s="5" t="s">
        <v>127</v>
      </c>
      <c r="B303" s="10">
        <v>20241140275152</v>
      </c>
      <c r="C303" s="5" t="s">
        <v>975</v>
      </c>
      <c r="D303" s="6" t="s">
        <v>770</v>
      </c>
      <c r="E303" s="6" t="s">
        <v>976</v>
      </c>
      <c r="F303" s="5" t="s">
        <v>140</v>
      </c>
      <c r="G303" s="7">
        <v>45307</v>
      </c>
      <c r="H303" s="5" t="s">
        <v>11</v>
      </c>
      <c r="Q303" s="54">
        <v>45292</v>
      </c>
      <c r="R303" s="54">
        <v>45299</v>
      </c>
      <c r="S303" s="54">
        <v>45376</v>
      </c>
      <c r="T303" s="54">
        <v>45379</v>
      </c>
      <c r="U303" s="55">
        <v>45380</v>
      </c>
      <c r="V303" s="54">
        <v>45413</v>
      </c>
      <c r="W303" s="54">
        <v>45425</v>
      </c>
      <c r="X303" s="54">
        <v>45446</v>
      </c>
      <c r="Y303" s="54">
        <v>45453</v>
      </c>
      <c r="Z303" s="54">
        <v>45474</v>
      </c>
      <c r="AA303" s="54">
        <v>45511</v>
      </c>
      <c r="AB303" s="54">
        <v>45523</v>
      </c>
      <c r="AC303" s="54">
        <v>45579</v>
      </c>
      <c r="AD303" s="54">
        <v>45600</v>
      </c>
      <c r="AE303" s="54">
        <v>45607</v>
      </c>
      <c r="AF303" s="54">
        <v>45651</v>
      </c>
    </row>
    <row r="304" spans="1:32" ht="30">
      <c r="A304" s="5" t="s">
        <v>127</v>
      </c>
      <c r="B304" s="10">
        <v>20241140275142</v>
      </c>
      <c r="C304" s="5" t="s">
        <v>977</v>
      </c>
      <c r="D304" s="6" t="s">
        <v>978</v>
      </c>
      <c r="E304" s="6" t="s">
        <v>979</v>
      </c>
      <c r="F304" s="5" t="s">
        <v>140</v>
      </c>
      <c r="G304" s="7">
        <v>45307</v>
      </c>
      <c r="H304" s="5" t="s">
        <v>17</v>
      </c>
      <c r="Q304" s="54">
        <v>45292</v>
      </c>
      <c r="R304" s="54">
        <v>45299</v>
      </c>
      <c r="S304" s="54">
        <v>45376</v>
      </c>
      <c r="T304" s="54">
        <v>45379</v>
      </c>
      <c r="U304" s="55">
        <v>45380</v>
      </c>
      <c r="V304" s="54">
        <v>45413</v>
      </c>
      <c r="W304" s="54">
        <v>45425</v>
      </c>
      <c r="X304" s="54">
        <v>45446</v>
      </c>
      <c r="Y304" s="54">
        <v>45453</v>
      </c>
      <c r="Z304" s="54">
        <v>45474</v>
      </c>
      <c r="AA304" s="54">
        <v>45511</v>
      </c>
      <c r="AB304" s="54">
        <v>45523</v>
      </c>
      <c r="AC304" s="54">
        <v>45579</v>
      </c>
      <c r="AD304" s="54">
        <v>45600</v>
      </c>
      <c r="AE304" s="54">
        <v>45607</v>
      </c>
      <c r="AF304" s="54">
        <v>45651</v>
      </c>
    </row>
    <row r="305" spans="1:32" ht="30">
      <c r="A305" s="5" t="s">
        <v>127</v>
      </c>
      <c r="B305" s="10">
        <v>20241140275132</v>
      </c>
      <c r="C305" s="5" t="s">
        <v>980</v>
      </c>
      <c r="D305" s="6" t="s">
        <v>209</v>
      </c>
      <c r="E305" s="6" t="s">
        <v>981</v>
      </c>
      <c r="F305" s="5" t="s">
        <v>140</v>
      </c>
      <c r="G305" s="7">
        <v>45307</v>
      </c>
      <c r="H305" s="5" t="s">
        <v>11</v>
      </c>
      <c r="Q305" s="54">
        <v>45292</v>
      </c>
      <c r="R305" s="54">
        <v>45299</v>
      </c>
      <c r="S305" s="54">
        <v>45376</v>
      </c>
      <c r="T305" s="54">
        <v>45379</v>
      </c>
      <c r="U305" s="55">
        <v>45380</v>
      </c>
      <c r="V305" s="54">
        <v>45413</v>
      </c>
      <c r="W305" s="54">
        <v>45425</v>
      </c>
      <c r="X305" s="54">
        <v>45446</v>
      </c>
      <c r="Y305" s="54">
        <v>45453</v>
      </c>
      <c r="Z305" s="54">
        <v>45474</v>
      </c>
      <c r="AA305" s="54">
        <v>45511</v>
      </c>
      <c r="AB305" s="54">
        <v>45523</v>
      </c>
      <c r="AC305" s="54">
        <v>45579</v>
      </c>
      <c r="AD305" s="54">
        <v>45600</v>
      </c>
      <c r="AE305" s="54">
        <v>45607</v>
      </c>
      <c r="AF305" s="54">
        <v>45651</v>
      </c>
    </row>
    <row r="306" spans="1:32" ht="30">
      <c r="A306" s="5" t="s">
        <v>127</v>
      </c>
      <c r="B306" s="10">
        <v>20241140275122</v>
      </c>
      <c r="C306" s="5" t="s">
        <v>982</v>
      </c>
      <c r="D306" s="6" t="s">
        <v>983</v>
      </c>
      <c r="E306" s="6" t="s">
        <v>984</v>
      </c>
      <c r="F306" s="5" t="s">
        <v>140</v>
      </c>
      <c r="G306" s="7">
        <v>45307</v>
      </c>
      <c r="H306" s="5" t="s">
        <v>11</v>
      </c>
      <c r="Q306" s="54">
        <v>45292</v>
      </c>
      <c r="R306" s="54">
        <v>45299</v>
      </c>
      <c r="S306" s="54">
        <v>45376</v>
      </c>
      <c r="T306" s="54">
        <v>45379</v>
      </c>
      <c r="U306" s="55">
        <v>45380</v>
      </c>
      <c r="V306" s="54">
        <v>45413</v>
      </c>
      <c r="W306" s="54">
        <v>45425</v>
      </c>
      <c r="X306" s="54">
        <v>45446</v>
      </c>
      <c r="Y306" s="54">
        <v>45453</v>
      </c>
      <c r="Z306" s="54">
        <v>45474</v>
      </c>
      <c r="AA306" s="54">
        <v>45511</v>
      </c>
      <c r="AB306" s="54">
        <v>45523</v>
      </c>
      <c r="AC306" s="54">
        <v>45579</v>
      </c>
      <c r="AD306" s="54">
        <v>45600</v>
      </c>
      <c r="AE306" s="54">
        <v>45607</v>
      </c>
      <c r="AF306" s="54">
        <v>45651</v>
      </c>
    </row>
    <row r="307" spans="1:32" ht="45">
      <c r="A307" s="5" t="s">
        <v>127</v>
      </c>
      <c r="B307" s="10">
        <v>20241140275112</v>
      </c>
      <c r="C307" s="5" t="s">
        <v>985</v>
      </c>
      <c r="D307" s="6" t="s">
        <v>157</v>
      </c>
      <c r="E307" s="6" t="s">
        <v>986</v>
      </c>
      <c r="F307" s="5" t="s">
        <v>140</v>
      </c>
      <c r="G307" s="7">
        <v>45307</v>
      </c>
      <c r="H307" s="5" t="s">
        <v>11</v>
      </c>
      <c r="Q307" s="54">
        <v>45292</v>
      </c>
      <c r="R307" s="54">
        <v>45299</v>
      </c>
      <c r="S307" s="54">
        <v>45376</v>
      </c>
      <c r="T307" s="54">
        <v>45379</v>
      </c>
      <c r="U307" s="55">
        <v>45380</v>
      </c>
      <c r="V307" s="54">
        <v>45413</v>
      </c>
      <c r="W307" s="54">
        <v>45425</v>
      </c>
      <c r="X307" s="54">
        <v>45446</v>
      </c>
      <c r="Y307" s="54">
        <v>45453</v>
      </c>
      <c r="Z307" s="54">
        <v>45474</v>
      </c>
      <c r="AA307" s="54">
        <v>45511</v>
      </c>
      <c r="AB307" s="54">
        <v>45523</v>
      </c>
      <c r="AC307" s="54">
        <v>45579</v>
      </c>
      <c r="AD307" s="54">
        <v>45600</v>
      </c>
      <c r="AE307" s="54">
        <v>45607</v>
      </c>
      <c r="AF307" s="54">
        <v>45651</v>
      </c>
    </row>
    <row r="308" spans="1:32" ht="30">
      <c r="A308" s="5" t="s">
        <v>127</v>
      </c>
      <c r="B308" s="10">
        <v>20241140275102</v>
      </c>
      <c r="C308" s="5" t="s">
        <v>987</v>
      </c>
      <c r="D308" s="6" t="s">
        <v>978</v>
      </c>
      <c r="E308" s="6" t="s">
        <v>988</v>
      </c>
      <c r="F308" s="5" t="s">
        <v>140</v>
      </c>
      <c r="G308" s="7">
        <v>45307</v>
      </c>
      <c r="H308" s="5" t="s">
        <v>17</v>
      </c>
      <c r="Q308" s="54">
        <v>45292</v>
      </c>
      <c r="R308" s="54">
        <v>45299</v>
      </c>
      <c r="S308" s="54">
        <v>45376</v>
      </c>
      <c r="T308" s="54">
        <v>45379</v>
      </c>
      <c r="U308" s="55">
        <v>45380</v>
      </c>
      <c r="V308" s="54">
        <v>45413</v>
      </c>
      <c r="W308" s="54">
        <v>45425</v>
      </c>
      <c r="X308" s="54">
        <v>45446</v>
      </c>
      <c r="Y308" s="54">
        <v>45453</v>
      </c>
      <c r="Z308" s="54">
        <v>45474</v>
      </c>
      <c r="AA308" s="54">
        <v>45511</v>
      </c>
      <c r="AB308" s="54">
        <v>45523</v>
      </c>
      <c r="AC308" s="54">
        <v>45579</v>
      </c>
      <c r="AD308" s="54">
        <v>45600</v>
      </c>
      <c r="AE308" s="54">
        <v>45607</v>
      </c>
      <c r="AF308" s="54">
        <v>45651</v>
      </c>
    </row>
    <row r="309" spans="1:32" ht="45">
      <c r="A309" s="5" t="s">
        <v>127</v>
      </c>
      <c r="B309" s="10">
        <v>20241140275092</v>
      </c>
      <c r="C309" s="5" t="s">
        <v>989</v>
      </c>
      <c r="D309" s="6" t="s">
        <v>822</v>
      </c>
      <c r="E309" s="6" t="s">
        <v>990</v>
      </c>
      <c r="F309" s="5" t="s">
        <v>749</v>
      </c>
      <c r="G309" s="7">
        <v>45307</v>
      </c>
      <c r="H309" s="5" t="s">
        <v>11</v>
      </c>
      <c r="Q309" s="54">
        <v>45292</v>
      </c>
      <c r="R309" s="54">
        <v>45299</v>
      </c>
      <c r="S309" s="54">
        <v>45376</v>
      </c>
      <c r="T309" s="54">
        <v>45379</v>
      </c>
      <c r="U309" s="55">
        <v>45380</v>
      </c>
      <c r="V309" s="54">
        <v>45413</v>
      </c>
      <c r="W309" s="54">
        <v>45425</v>
      </c>
      <c r="X309" s="54">
        <v>45446</v>
      </c>
      <c r="Y309" s="54">
        <v>45453</v>
      </c>
      <c r="Z309" s="54">
        <v>45474</v>
      </c>
      <c r="AA309" s="54">
        <v>45511</v>
      </c>
      <c r="AB309" s="54">
        <v>45523</v>
      </c>
      <c r="AC309" s="54">
        <v>45579</v>
      </c>
      <c r="AD309" s="54">
        <v>45600</v>
      </c>
      <c r="AE309" s="54">
        <v>45607</v>
      </c>
      <c r="AF309" s="54">
        <v>45651</v>
      </c>
    </row>
    <row r="310" spans="1:32" ht="30">
      <c r="A310" s="5" t="s">
        <v>127</v>
      </c>
      <c r="B310" s="10">
        <v>20241140275082</v>
      </c>
      <c r="C310" s="5" t="s">
        <v>991</v>
      </c>
      <c r="D310" s="6" t="s">
        <v>992</v>
      </c>
      <c r="E310" s="6" t="s">
        <v>993</v>
      </c>
      <c r="F310" s="5" t="s">
        <v>140</v>
      </c>
      <c r="G310" s="7">
        <v>45307</v>
      </c>
      <c r="H310" s="5" t="s">
        <v>17</v>
      </c>
      <c r="Q310" s="54">
        <v>45292</v>
      </c>
      <c r="R310" s="54">
        <v>45299</v>
      </c>
      <c r="S310" s="54">
        <v>45376</v>
      </c>
      <c r="T310" s="54">
        <v>45379</v>
      </c>
      <c r="U310" s="55">
        <v>45380</v>
      </c>
      <c r="V310" s="54">
        <v>45413</v>
      </c>
      <c r="W310" s="54">
        <v>45425</v>
      </c>
      <c r="X310" s="54">
        <v>45446</v>
      </c>
      <c r="Y310" s="54">
        <v>45453</v>
      </c>
      <c r="Z310" s="54">
        <v>45474</v>
      </c>
      <c r="AA310" s="54">
        <v>45511</v>
      </c>
      <c r="AB310" s="54">
        <v>45523</v>
      </c>
      <c r="AC310" s="54">
        <v>45579</v>
      </c>
      <c r="AD310" s="54">
        <v>45600</v>
      </c>
      <c r="AE310" s="54">
        <v>45607</v>
      </c>
      <c r="AF310" s="54">
        <v>45651</v>
      </c>
    </row>
    <row r="311" spans="1:32" ht="30">
      <c r="A311" s="5" t="s">
        <v>127</v>
      </c>
      <c r="B311" s="10">
        <v>20241140275072</v>
      </c>
      <c r="C311" s="5" t="s">
        <v>994</v>
      </c>
      <c r="D311" s="6" t="s">
        <v>836</v>
      </c>
      <c r="E311" s="6" t="s">
        <v>995</v>
      </c>
      <c r="F311" s="5" t="s">
        <v>140</v>
      </c>
      <c r="G311" s="7">
        <v>45307</v>
      </c>
      <c r="H311" s="5" t="s">
        <v>22</v>
      </c>
      <c r="Q311" s="54">
        <v>45292</v>
      </c>
      <c r="R311" s="54">
        <v>45299</v>
      </c>
      <c r="S311" s="54">
        <v>45376</v>
      </c>
      <c r="T311" s="54">
        <v>45379</v>
      </c>
      <c r="U311" s="55">
        <v>45380</v>
      </c>
      <c r="V311" s="54">
        <v>45413</v>
      </c>
      <c r="W311" s="54">
        <v>45425</v>
      </c>
      <c r="X311" s="54">
        <v>45446</v>
      </c>
      <c r="Y311" s="54">
        <v>45453</v>
      </c>
      <c r="Z311" s="54">
        <v>45474</v>
      </c>
      <c r="AA311" s="54">
        <v>45511</v>
      </c>
      <c r="AB311" s="54">
        <v>45523</v>
      </c>
      <c r="AC311" s="54">
        <v>45579</v>
      </c>
      <c r="AD311" s="54">
        <v>45600</v>
      </c>
      <c r="AE311" s="54">
        <v>45607</v>
      </c>
      <c r="AF311" s="54">
        <v>45651</v>
      </c>
    </row>
    <row r="312" spans="1:32" ht="30">
      <c r="A312" s="5" t="s">
        <v>127</v>
      </c>
      <c r="B312" s="10">
        <v>20241140275062</v>
      </c>
      <c r="C312" s="5" t="s">
        <v>996</v>
      </c>
      <c r="D312" s="6" t="s">
        <v>997</v>
      </c>
      <c r="E312" s="6" t="s">
        <v>998</v>
      </c>
      <c r="F312" s="5" t="s">
        <v>140</v>
      </c>
      <c r="G312" s="7">
        <v>45307</v>
      </c>
      <c r="H312" s="5" t="s">
        <v>842</v>
      </c>
      <c r="Q312" s="54">
        <v>45292</v>
      </c>
      <c r="R312" s="54">
        <v>45299</v>
      </c>
      <c r="S312" s="54">
        <v>45376</v>
      </c>
      <c r="T312" s="54">
        <v>45379</v>
      </c>
      <c r="U312" s="55">
        <v>45380</v>
      </c>
      <c r="V312" s="54">
        <v>45413</v>
      </c>
      <c r="W312" s="54">
        <v>45425</v>
      </c>
      <c r="X312" s="54">
        <v>45446</v>
      </c>
      <c r="Y312" s="54">
        <v>45453</v>
      </c>
      <c r="Z312" s="54">
        <v>45474</v>
      </c>
      <c r="AA312" s="54">
        <v>45511</v>
      </c>
      <c r="AB312" s="54">
        <v>45523</v>
      </c>
      <c r="AC312" s="54">
        <v>45579</v>
      </c>
      <c r="AD312" s="54">
        <v>45600</v>
      </c>
      <c r="AE312" s="54">
        <v>45607</v>
      </c>
      <c r="AF312" s="54">
        <v>45651</v>
      </c>
    </row>
    <row r="313" spans="1:32" ht="30">
      <c r="A313" s="5" t="s">
        <v>127</v>
      </c>
      <c r="B313" s="10">
        <v>20241140275052</v>
      </c>
      <c r="C313" s="5" t="s">
        <v>999</v>
      </c>
      <c r="D313" s="6" t="s">
        <v>836</v>
      </c>
      <c r="E313" s="6" t="s">
        <v>1000</v>
      </c>
      <c r="F313" s="5" t="s">
        <v>140</v>
      </c>
      <c r="G313" s="7">
        <v>45307</v>
      </c>
      <c r="H313" s="5" t="s">
        <v>842</v>
      </c>
      <c r="Q313" s="54">
        <v>45292</v>
      </c>
      <c r="R313" s="54">
        <v>45299</v>
      </c>
      <c r="S313" s="54">
        <v>45376</v>
      </c>
      <c r="T313" s="54">
        <v>45379</v>
      </c>
      <c r="U313" s="55">
        <v>45380</v>
      </c>
      <c r="V313" s="54">
        <v>45413</v>
      </c>
      <c r="W313" s="54">
        <v>45425</v>
      </c>
      <c r="X313" s="54">
        <v>45446</v>
      </c>
      <c r="Y313" s="54">
        <v>45453</v>
      </c>
      <c r="Z313" s="54">
        <v>45474</v>
      </c>
      <c r="AA313" s="54">
        <v>45511</v>
      </c>
      <c r="AB313" s="54">
        <v>45523</v>
      </c>
      <c r="AC313" s="54">
        <v>45579</v>
      </c>
      <c r="AD313" s="54">
        <v>45600</v>
      </c>
      <c r="AE313" s="54">
        <v>45607</v>
      </c>
      <c r="AF313" s="54">
        <v>45651</v>
      </c>
    </row>
    <row r="314" spans="1:32" ht="30">
      <c r="A314" s="5" t="s">
        <v>127</v>
      </c>
      <c r="B314" s="10">
        <v>20241140275042</v>
      </c>
      <c r="C314" s="5" t="s">
        <v>1001</v>
      </c>
      <c r="D314" s="6" t="s">
        <v>770</v>
      </c>
      <c r="E314" s="6" t="s">
        <v>1002</v>
      </c>
      <c r="F314" s="5" t="s">
        <v>140</v>
      </c>
      <c r="G314" s="7">
        <v>45307</v>
      </c>
      <c r="H314" s="5" t="s">
        <v>842</v>
      </c>
      <c r="Q314" s="54">
        <v>45292</v>
      </c>
      <c r="R314" s="54">
        <v>45299</v>
      </c>
      <c r="S314" s="54">
        <v>45376</v>
      </c>
      <c r="T314" s="54">
        <v>45379</v>
      </c>
      <c r="U314" s="55">
        <v>45380</v>
      </c>
      <c r="V314" s="54">
        <v>45413</v>
      </c>
      <c r="W314" s="54">
        <v>45425</v>
      </c>
      <c r="X314" s="54">
        <v>45446</v>
      </c>
      <c r="Y314" s="54">
        <v>45453</v>
      </c>
      <c r="Z314" s="54">
        <v>45474</v>
      </c>
      <c r="AA314" s="54">
        <v>45511</v>
      </c>
      <c r="AB314" s="54">
        <v>45523</v>
      </c>
      <c r="AC314" s="54">
        <v>45579</v>
      </c>
      <c r="AD314" s="54">
        <v>45600</v>
      </c>
      <c r="AE314" s="54">
        <v>45607</v>
      </c>
      <c r="AF314" s="54">
        <v>45651</v>
      </c>
    </row>
    <row r="315" spans="1:32" ht="45">
      <c r="A315" s="5" t="s">
        <v>127</v>
      </c>
      <c r="B315" s="10">
        <v>20241140275032</v>
      </c>
      <c r="C315" s="5" t="s">
        <v>1003</v>
      </c>
      <c r="D315" s="6" t="s">
        <v>822</v>
      </c>
      <c r="E315" s="6" t="s">
        <v>1004</v>
      </c>
      <c r="F315" s="5" t="s">
        <v>132</v>
      </c>
      <c r="G315" s="7">
        <v>45307</v>
      </c>
      <c r="H315" s="5" t="s">
        <v>149</v>
      </c>
      <c r="Q315" s="54">
        <v>45292</v>
      </c>
      <c r="R315" s="54">
        <v>45299</v>
      </c>
      <c r="S315" s="54">
        <v>45376</v>
      </c>
      <c r="T315" s="54">
        <v>45379</v>
      </c>
      <c r="U315" s="55">
        <v>45380</v>
      </c>
      <c r="V315" s="54">
        <v>45413</v>
      </c>
      <c r="W315" s="54">
        <v>45425</v>
      </c>
      <c r="X315" s="54">
        <v>45446</v>
      </c>
      <c r="Y315" s="54">
        <v>45453</v>
      </c>
      <c r="Z315" s="54">
        <v>45474</v>
      </c>
      <c r="AA315" s="54">
        <v>45511</v>
      </c>
      <c r="AB315" s="54">
        <v>45523</v>
      </c>
      <c r="AC315" s="54">
        <v>45579</v>
      </c>
      <c r="AD315" s="54">
        <v>45600</v>
      </c>
      <c r="AE315" s="54">
        <v>45607</v>
      </c>
      <c r="AF315" s="54">
        <v>45651</v>
      </c>
    </row>
    <row r="316" spans="1:32" ht="30">
      <c r="A316" s="5" t="s">
        <v>127</v>
      </c>
      <c r="B316" s="10">
        <v>20241140275022</v>
      </c>
      <c r="C316" s="5" t="s">
        <v>1005</v>
      </c>
      <c r="D316" s="6" t="s">
        <v>770</v>
      </c>
      <c r="E316" s="6" t="s">
        <v>1006</v>
      </c>
      <c r="F316" s="5" t="s">
        <v>140</v>
      </c>
      <c r="G316" s="7">
        <v>45307</v>
      </c>
      <c r="H316" s="5" t="s">
        <v>842</v>
      </c>
      <c r="Q316" s="54">
        <v>45292</v>
      </c>
      <c r="R316" s="54">
        <v>45299</v>
      </c>
      <c r="S316" s="54">
        <v>45376</v>
      </c>
      <c r="T316" s="54">
        <v>45379</v>
      </c>
      <c r="U316" s="55">
        <v>45380</v>
      </c>
      <c r="V316" s="54">
        <v>45413</v>
      </c>
      <c r="W316" s="54">
        <v>45425</v>
      </c>
      <c r="X316" s="54">
        <v>45446</v>
      </c>
      <c r="Y316" s="54">
        <v>45453</v>
      </c>
      <c r="Z316" s="54">
        <v>45474</v>
      </c>
      <c r="AA316" s="54">
        <v>45511</v>
      </c>
      <c r="AB316" s="54">
        <v>45523</v>
      </c>
      <c r="AC316" s="54">
        <v>45579</v>
      </c>
      <c r="AD316" s="54">
        <v>45600</v>
      </c>
      <c r="AE316" s="54">
        <v>45607</v>
      </c>
      <c r="AF316" s="54">
        <v>45651</v>
      </c>
    </row>
    <row r="317" spans="1:32" ht="30">
      <c r="A317" s="5" t="s">
        <v>127</v>
      </c>
      <c r="B317" s="10">
        <v>20241140275012</v>
      </c>
      <c r="C317" s="5" t="s">
        <v>1007</v>
      </c>
      <c r="D317" s="6" t="s">
        <v>770</v>
      </c>
      <c r="E317" s="6" t="s">
        <v>1008</v>
      </c>
      <c r="F317" s="5" t="s">
        <v>140</v>
      </c>
      <c r="G317" s="7">
        <v>45307</v>
      </c>
      <c r="H317" s="5" t="s">
        <v>842</v>
      </c>
      <c r="Q317" s="54">
        <v>45292</v>
      </c>
      <c r="R317" s="54">
        <v>45299</v>
      </c>
      <c r="S317" s="54">
        <v>45376</v>
      </c>
      <c r="T317" s="54">
        <v>45379</v>
      </c>
      <c r="U317" s="55">
        <v>45380</v>
      </c>
      <c r="V317" s="54">
        <v>45413</v>
      </c>
      <c r="W317" s="54">
        <v>45425</v>
      </c>
      <c r="X317" s="54">
        <v>45446</v>
      </c>
      <c r="Y317" s="54">
        <v>45453</v>
      </c>
      <c r="Z317" s="54">
        <v>45474</v>
      </c>
      <c r="AA317" s="54">
        <v>45511</v>
      </c>
      <c r="AB317" s="54">
        <v>45523</v>
      </c>
      <c r="AC317" s="54">
        <v>45579</v>
      </c>
      <c r="AD317" s="54">
        <v>45600</v>
      </c>
      <c r="AE317" s="54">
        <v>45607</v>
      </c>
      <c r="AF317" s="54">
        <v>45651</v>
      </c>
    </row>
    <row r="318" spans="1:32" ht="30">
      <c r="A318" s="5" t="s">
        <v>127</v>
      </c>
      <c r="B318" s="10">
        <v>20241140275002</v>
      </c>
      <c r="C318" s="5" t="s">
        <v>1009</v>
      </c>
      <c r="D318" s="6" t="s">
        <v>770</v>
      </c>
      <c r="E318" s="6" t="s">
        <v>1010</v>
      </c>
      <c r="F318" s="5" t="s">
        <v>140</v>
      </c>
      <c r="G318" s="7">
        <v>45307</v>
      </c>
      <c r="H318" s="5" t="s">
        <v>11</v>
      </c>
      <c r="Q318" s="54">
        <v>45292</v>
      </c>
      <c r="R318" s="54">
        <v>45299</v>
      </c>
      <c r="S318" s="54">
        <v>45376</v>
      </c>
      <c r="T318" s="54">
        <v>45379</v>
      </c>
      <c r="U318" s="55">
        <v>45380</v>
      </c>
      <c r="V318" s="54">
        <v>45413</v>
      </c>
      <c r="W318" s="54">
        <v>45425</v>
      </c>
      <c r="X318" s="54">
        <v>45446</v>
      </c>
      <c r="Y318" s="54">
        <v>45453</v>
      </c>
      <c r="Z318" s="54">
        <v>45474</v>
      </c>
      <c r="AA318" s="54">
        <v>45511</v>
      </c>
      <c r="AB318" s="54">
        <v>45523</v>
      </c>
      <c r="AC318" s="54">
        <v>45579</v>
      </c>
      <c r="AD318" s="54">
        <v>45600</v>
      </c>
      <c r="AE318" s="54">
        <v>45607</v>
      </c>
      <c r="AF318" s="54">
        <v>45651</v>
      </c>
    </row>
    <row r="319" spans="1:32" ht="30">
      <c r="A319" s="5" t="s">
        <v>127</v>
      </c>
      <c r="B319" s="10">
        <v>20241140274992</v>
      </c>
      <c r="C319" s="5" t="s">
        <v>1011</v>
      </c>
      <c r="D319" s="6" t="s">
        <v>770</v>
      </c>
      <c r="E319" s="6" t="s">
        <v>1012</v>
      </c>
      <c r="F319" s="5" t="s">
        <v>140</v>
      </c>
      <c r="G319" s="7">
        <v>45307</v>
      </c>
      <c r="H319" s="5" t="s">
        <v>11</v>
      </c>
      <c r="Q319" s="54">
        <v>45292</v>
      </c>
      <c r="R319" s="54">
        <v>45299</v>
      </c>
      <c r="S319" s="54">
        <v>45376</v>
      </c>
      <c r="T319" s="54">
        <v>45379</v>
      </c>
      <c r="U319" s="55">
        <v>45380</v>
      </c>
      <c r="V319" s="54">
        <v>45413</v>
      </c>
      <c r="W319" s="54">
        <v>45425</v>
      </c>
      <c r="X319" s="54">
        <v>45446</v>
      </c>
      <c r="Y319" s="54">
        <v>45453</v>
      </c>
      <c r="Z319" s="54">
        <v>45474</v>
      </c>
      <c r="AA319" s="54">
        <v>45511</v>
      </c>
      <c r="AB319" s="54">
        <v>45523</v>
      </c>
      <c r="AC319" s="54">
        <v>45579</v>
      </c>
      <c r="AD319" s="54">
        <v>45600</v>
      </c>
      <c r="AE319" s="54">
        <v>45607</v>
      </c>
      <c r="AF319" s="54">
        <v>45651</v>
      </c>
    </row>
    <row r="320" spans="1:32" ht="45">
      <c r="A320" s="5" t="s">
        <v>127</v>
      </c>
      <c r="B320" s="10">
        <v>20241140274982</v>
      </c>
      <c r="C320" s="5" t="s">
        <v>1013</v>
      </c>
      <c r="D320" s="6" t="s">
        <v>836</v>
      </c>
      <c r="E320" s="6" t="s">
        <v>1014</v>
      </c>
      <c r="F320" s="5" t="s">
        <v>749</v>
      </c>
      <c r="G320" s="7">
        <v>45307</v>
      </c>
      <c r="H320" s="5" t="s">
        <v>11</v>
      </c>
      <c r="Q320" s="54">
        <v>45292</v>
      </c>
      <c r="R320" s="54">
        <v>45299</v>
      </c>
      <c r="S320" s="54">
        <v>45376</v>
      </c>
      <c r="T320" s="54">
        <v>45379</v>
      </c>
      <c r="U320" s="55">
        <v>45380</v>
      </c>
      <c r="V320" s="54">
        <v>45413</v>
      </c>
      <c r="W320" s="54">
        <v>45425</v>
      </c>
      <c r="X320" s="54">
        <v>45446</v>
      </c>
      <c r="Y320" s="54">
        <v>45453</v>
      </c>
      <c r="Z320" s="54">
        <v>45474</v>
      </c>
      <c r="AA320" s="54">
        <v>45511</v>
      </c>
      <c r="AB320" s="54">
        <v>45523</v>
      </c>
      <c r="AC320" s="54">
        <v>45579</v>
      </c>
      <c r="AD320" s="54">
        <v>45600</v>
      </c>
      <c r="AE320" s="54">
        <v>45607</v>
      </c>
      <c r="AF320" s="54">
        <v>45651</v>
      </c>
    </row>
    <row r="321" spans="1:32" ht="30">
      <c r="A321" s="5" t="s">
        <v>127</v>
      </c>
      <c r="B321" s="10">
        <v>20241140274972</v>
      </c>
      <c r="C321" s="5" t="s">
        <v>1015</v>
      </c>
      <c r="D321" s="6" t="s">
        <v>1016</v>
      </c>
      <c r="E321" s="6" t="s">
        <v>1017</v>
      </c>
      <c r="F321" s="5" t="s">
        <v>140</v>
      </c>
      <c r="G321" s="7">
        <v>45307</v>
      </c>
      <c r="H321" s="5" t="s">
        <v>1018</v>
      </c>
      <c r="Q321" s="54">
        <v>45292</v>
      </c>
      <c r="R321" s="54">
        <v>45299</v>
      </c>
      <c r="S321" s="54">
        <v>45376</v>
      </c>
      <c r="T321" s="54">
        <v>45379</v>
      </c>
      <c r="U321" s="55">
        <v>45380</v>
      </c>
      <c r="V321" s="54">
        <v>45413</v>
      </c>
      <c r="W321" s="54">
        <v>45425</v>
      </c>
      <c r="X321" s="54">
        <v>45446</v>
      </c>
      <c r="Y321" s="54">
        <v>45453</v>
      </c>
      <c r="Z321" s="54">
        <v>45474</v>
      </c>
      <c r="AA321" s="54">
        <v>45511</v>
      </c>
      <c r="AB321" s="54">
        <v>45523</v>
      </c>
      <c r="AC321" s="54">
        <v>45579</v>
      </c>
      <c r="AD321" s="54">
        <v>45600</v>
      </c>
      <c r="AE321" s="54">
        <v>45607</v>
      </c>
      <c r="AF321" s="54">
        <v>45651</v>
      </c>
    </row>
    <row r="322" spans="1:32" ht="30">
      <c r="A322" s="5" t="s">
        <v>127</v>
      </c>
      <c r="B322" s="10">
        <v>20241140274962</v>
      </c>
      <c r="C322" s="5" t="s">
        <v>1019</v>
      </c>
      <c r="D322" s="6" t="s">
        <v>1020</v>
      </c>
      <c r="E322" s="6" t="s">
        <v>1021</v>
      </c>
      <c r="F322" s="5" t="s">
        <v>140</v>
      </c>
      <c r="G322" s="7">
        <v>45306</v>
      </c>
      <c r="H322" s="5" t="s">
        <v>11</v>
      </c>
      <c r="Q322" s="54">
        <v>45292</v>
      </c>
      <c r="R322" s="54">
        <v>45299</v>
      </c>
      <c r="S322" s="54">
        <v>45376</v>
      </c>
      <c r="T322" s="54">
        <v>45379</v>
      </c>
      <c r="U322" s="55">
        <v>45380</v>
      </c>
      <c r="V322" s="54">
        <v>45413</v>
      </c>
      <c r="W322" s="54">
        <v>45425</v>
      </c>
      <c r="X322" s="54">
        <v>45446</v>
      </c>
      <c r="Y322" s="54">
        <v>45453</v>
      </c>
      <c r="Z322" s="54">
        <v>45474</v>
      </c>
      <c r="AA322" s="54">
        <v>45511</v>
      </c>
      <c r="AB322" s="54">
        <v>45523</v>
      </c>
      <c r="AC322" s="54">
        <v>45579</v>
      </c>
      <c r="AD322" s="54">
        <v>45600</v>
      </c>
      <c r="AE322" s="54">
        <v>45607</v>
      </c>
      <c r="AF322" s="54">
        <v>45651</v>
      </c>
    </row>
    <row r="323" spans="1:32" ht="30">
      <c r="A323" s="5" t="s">
        <v>127</v>
      </c>
      <c r="B323" s="10">
        <v>20241140274952</v>
      </c>
      <c r="C323" s="5" t="s">
        <v>1022</v>
      </c>
      <c r="D323" s="6" t="s">
        <v>1023</v>
      </c>
      <c r="E323" s="6" t="s">
        <v>1024</v>
      </c>
      <c r="F323" s="5" t="s">
        <v>140</v>
      </c>
      <c r="G323" s="7">
        <v>45391</v>
      </c>
      <c r="H323" s="5" t="s">
        <v>8</v>
      </c>
      <c r="Q323" s="54">
        <v>45292</v>
      </c>
      <c r="R323" s="54">
        <v>45299</v>
      </c>
      <c r="S323" s="54">
        <v>45376</v>
      </c>
      <c r="T323" s="54">
        <v>45379</v>
      </c>
      <c r="U323" s="55">
        <v>45380</v>
      </c>
      <c r="V323" s="54">
        <v>45413</v>
      </c>
      <c r="W323" s="54">
        <v>45425</v>
      </c>
      <c r="X323" s="54">
        <v>45446</v>
      </c>
      <c r="Y323" s="54">
        <v>45453</v>
      </c>
      <c r="Z323" s="54">
        <v>45474</v>
      </c>
      <c r="AA323" s="54">
        <v>45511</v>
      </c>
      <c r="AB323" s="54">
        <v>45523</v>
      </c>
      <c r="AC323" s="54">
        <v>45579</v>
      </c>
      <c r="AD323" s="54">
        <v>45600</v>
      </c>
      <c r="AE323" s="54">
        <v>45607</v>
      </c>
      <c r="AF323" s="54">
        <v>45651</v>
      </c>
    </row>
    <row r="324" spans="1:32" ht="30">
      <c r="A324" s="5" t="s">
        <v>127</v>
      </c>
      <c r="B324" s="10">
        <v>20241140274942</v>
      </c>
      <c r="C324" s="5" t="s">
        <v>1025</v>
      </c>
      <c r="D324" s="6" t="s">
        <v>770</v>
      </c>
      <c r="E324" s="6" t="s">
        <v>1026</v>
      </c>
      <c r="F324" s="5" t="s">
        <v>140</v>
      </c>
      <c r="G324" s="7">
        <v>45306</v>
      </c>
      <c r="H324" s="5" t="s">
        <v>11</v>
      </c>
      <c r="Q324" s="54">
        <v>45292</v>
      </c>
      <c r="R324" s="54">
        <v>45299</v>
      </c>
      <c r="S324" s="54">
        <v>45376</v>
      </c>
      <c r="T324" s="54">
        <v>45379</v>
      </c>
      <c r="U324" s="55">
        <v>45380</v>
      </c>
      <c r="V324" s="54">
        <v>45413</v>
      </c>
      <c r="W324" s="54">
        <v>45425</v>
      </c>
      <c r="X324" s="54">
        <v>45446</v>
      </c>
      <c r="Y324" s="54">
        <v>45453</v>
      </c>
      <c r="Z324" s="54">
        <v>45474</v>
      </c>
      <c r="AA324" s="54">
        <v>45511</v>
      </c>
      <c r="AB324" s="54">
        <v>45523</v>
      </c>
      <c r="AC324" s="54">
        <v>45579</v>
      </c>
      <c r="AD324" s="54">
        <v>45600</v>
      </c>
      <c r="AE324" s="54">
        <v>45607</v>
      </c>
      <c r="AF324" s="54">
        <v>45651</v>
      </c>
    </row>
    <row r="325" spans="1:32" ht="30">
      <c r="A325" s="5" t="s">
        <v>127</v>
      </c>
      <c r="B325" s="10">
        <v>20241140274932</v>
      </c>
      <c r="C325" s="5" t="s">
        <v>1027</v>
      </c>
      <c r="D325" s="6" t="s">
        <v>822</v>
      </c>
      <c r="E325" s="6" t="s">
        <v>1028</v>
      </c>
      <c r="F325" s="5" t="s">
        <v>132</v>
      </c>
      <c r="G325" s="7">
        <v>45306</v>
      </c>
      <c r="H325" s="5" t="s">
        <v>11</v>
      </c>
      <c r="Q325" s="54">
        <v>45292</v>
      </c>
      <c r="R325" s="54">
        <v>45299</v>
      </c>
      <c r="S325" s="54">
        <v>45376</v>
      </c>
      <c r="T325" s="54">
        <v>45379</v>
      </c>
      <c r="U325" s="55">
        <v>45380</v>
      </c>
      <c r="V325" s="54">
        <v>45413</v>
      </c>
      <c r="W325" s="54">
        <v>45425</v>
      </c>
      <c r="X325" s="54">
        <v>45446</v>
      </c>
      <c r="Y325" s="54">
        <v>45453</v>
      </c>
      <c r="Z325" s="54">
        <v>45474</v>
      </c>
      <c r="AA325" s="54">
        <v>45511</v>
      </c>
      <c r="AB325" s="54">
        <v>45523</v>
      </c>
      <c r="AC325" s="54">
        <v>45579</v>
      </c>
      <c r="AD325" s="54">
        <v>45600</v>
      </c>
      <c r="AE325" s="54">
        <v>45607</v>
      </c>
      <c r="AF325" s="54">
        <v>45651</v>
      </c>
    </row>
    <row r="326" spans="1:32" ht="30">
      <c r="A326" s="5" t="s">
        <v>127</v>
      </c>
      <c r="B326" s="10">
        <v>20241140274922</v>
      </c>
      <c r="C326" s="5" t="s">
        <v>1029</v>
      </c>
      <c r="D326" s="6" t="s">
        <v>770</v>
      </c>
      <c r="E326" s="6" t="s">
        <v>1030</v>
      </c>
      <c r="F326" s="5" t="s">
        <v>140</v>
      </c>
      <c r="G326" s="7">
        <v>45306</v>
      </c>
      <c r="H326" s="5" t="s">
        <v>11</v>
      </c>
      <c r="Q326" s="54">
        <v>45292</v>
      </c>
      <c r="R326" s="54">
        <v>45299</v>
      </c>
      <c r="S326" s="54">
        <v>45376</v>
      </c>
      <c r="T326" s="54">
        <v>45379</v>
      </c>
      <c r="U326" s="55">
        <v>45380</v>
      </c>
      <c r="V326" s="54">
        <v>45413</v>
      </c>
      <c r="W326" s="54">
        <v>45425</v>
      </c>
      <c r="X326" s="54">
        <v>45446</v>
      </c>
      <c r="Y326" s="54">
        <v>45453</v>
      </c>
      <c r="Z326" s="54">
        <v>45474</v>
      </c>
      <c r="AA326" s="54">
        <v>45511</v>
      </c>
      <c r="AB326" s="54">
        <v>45523</v>
      </c>
      <c r="AC326" s="54">
        <v>45579</v>
      </c>
      <c r="AD326" s="54">
        <v>45600</v>
      </c>
      <c r="AE326" s="54">
        <v>45607</v>
      </c>
      <c r="AF326" s="54">
        <v>45651</v>
      </c>
    </row>
    <row r="327" spans="1:32" ht="30">
      <c r="A327" s="5" t="s">
        <v>127</v>
      </c>
      <c r="B327" s="10">
        <v>20241140274912</v>
      </c>
      <c r="C327" s="5" t="s">
        <v>1031</v>
      </c>
      <c r="D327" s="6" t="s">
        <v>770</v>
      </c>
      <c r="E327" s="6" t="s">
        <v>1032</v>
      </c>
      <c r="F327" s="5" t="s">
        <v>140</v>
      </c>
      <c r="G327" s="7">
        <v>45306</v>
      </c>
      <c r="H327" s="5" t="s">
        <v>11</v>
      </c>
      <c r="Q327" s="54">
        <v>45292</v>
      </c>
      <c r="R327" s="54">
        <v>45299</v>
      </c>
      <c r="S327" s="54">
        <v>45376</v>
      </c>
      <c r="T327" s="54">
        <v>45379</v>
      </c>
      <c r="U327" s="55">
        <v>45380</v>
      </c>
      <c r="V327" s="54">
        <v>45413</v>
      </c>
      <c r="W327" s="54">
        <v>45425</v>
      </c>
      <c r="X327" s="54">
        <v>45446</v>
      </c>
      <c r="Y327" s="54">
        <v>45453</v>
      </c>
      <c r="Z327" s="54">
        <v>45474</v>
      </c>
      <c r="AA327" s="54">
        <v>45511</v>
      </c>
      <c r="AB327" s="54">
        <v>45523</v>
      </c>
      <c r="AC327" s="54">
        <v>45579</v>
      </c>
      <c r="AD327" s="54">
        <v>45600</v>
      </c>
      <c r="AE327" s="54">
        <v>45607</v>
      </c>
      <c r="AF327" s="54">
        <v>45651</v>
      </c>
    </row>
    <row r="328" spans="1:32" ht="30">
      <c r="A328" s="5" t="s">
        <v>127</v>
      </c>
      <c r="B328" s="10">
        <v>20241140274902</v>
      </c>
      <c r="C328" s="5" t="s">
        <v>1033</v>
      </c>
      <c r="D328" s="6" t="s">
        <v>770</v>
      </c>
      <c r="E328" s="6" t="s">
        <v>1034</v>
      </c>
      <c r="F328" s="5" t="s">
        <v>140</v>
      </c>
      <c r="G328" s="7">
        <v>45306</v>
      </c>
      <c r="H328" s="5" t="s">
        <v>11</v>
      </c>
      <c r="Q328" s="54">
        <v>45292</v>
      </c>
      <c r="R328" s="54">
        <v>45299</v>
      </c>
      <c r="S328" s="54">
        <v>45376</v>
      </c>
      <c r="T328" s="54">
        <v>45379</v>
      </c>
      <c r="U328" s="55">
        <v>45380</v>
      </c>
      <c r="V328" s="54">
        <v>45413</v>
      </c>
      <c r="W328" s="54">
        <v>45425</v>
      </c>
      <c r="X328" s="54">
        <v>45446</v>
      </c>
      <c r="Y328" s="54">
        <v>45453</v>
      </c>
      <c r="Z328" s="54">
        <v>45474</v>
      </c>
      <c r="AA328" s="54">
        <v>45511</v>
      </c>
      <c r="AB328" s="54">
        <v>45523</v>
      </c>
      <c r="AC328" s="54">
        <v>45579</v>
      </c>
      <c r="AD328" s="54">
        <v>45600</v>
      </c>
      <c r="AE328" s="54">
        <v>45607</v>
      </c>
      <c r="AF328" s="54">
        <v>45651</v>
      </c>
    </row>
    <row r="329" spans="1:32" ht="30">
      <c r="A329" s="5" t="s">
        <v>127</v>
      </c>
      <c r="B329" s="10">
        <v>20241140274892</v>
      </c>
      <c r="C329" s="5" t="s">
        <v>1035</v>
      </c>
      <c r="D329" s="6" t="s">
        <v>770</v>
      </c>
      <c r="E329" s="6" t="s">
        <v>1036</v>
      </c>
      <c r="F329" s="5" t="s">
        <v>140</v>
      </c>
      <c r="G329" s="7">
        <v>45306</v>
      </c>
      <c r="H329" s="5" t="s">
        <v>11</v>
      </c>
      <c r="Q329" s="54">
        <v>45292</v>
      </c>
      <c r="R329" s="54">
        <v>45299</v>
      </c>
      <c r="S329" s="54">
        <v>45376</v>
      </c>
      <c r="T329" s="54">
        <v>45379</v>
      </c>
      <c r="U329" s="55">
        <v>45380</v>
      </c>
      <c r="V329" s="54">
        <v>45413</v>
      </c>
      <c r="W329" s="54">
        <v>45425</v>
      </c>
      <c r="X329" s="54">
        <v>45446</v>
      </c>
      <c r="Y329" s="54">
        <v>45453</v>
      </c>
      <c r="Z329" s="54">
        <v>45474</v>
      </c>
      <c r="AA329" s="54">
        <v>45511</v>
      </c>
      <c r="AB329" s="54">
        <v>45523</v>
      </c>
      <c r="AC329" s="54">
        <v>45579</v>
      </c>
      <c r="AD329" s="54">
        <v>45600</v>
      </c>
      <c r="AE329" s="54">
        <v>45607</v>
      </c>
      <c r="AF329" s="54">
        <v>45651</v>
      </c>
    </row>
    <row r="330" spans="1:32" ht="30">
      <c r="A330" s="5" t="s">
        <v>127</v>
      </c>
      <c r="B330" s="10">
        <v>20241140274882</v>
      </c>
      <c r="C330" s="5" t="s">
        <v>1037</v>
      </c>
      <c r="D330" s="6" t="s">
        <v>822</v>
      </c>
      <c r="E330" s="6" t="s">
        <v>1038</v>
      </c>
      <c r="F330" s="5" t="s">
        <v>132</v>
      </c>
      <c r="G330" s="7">
        <v>45306</v>
      </c>
      <c r="H330" s="5" t="s">
        <v>11</v>
      </c>
      <c r="Q330" s="54">
        <v>45292</v>
      </c>
      <c r="R330" s="54">
        <v>45299</v>
      </c>
      <c r="S330" s="54">
        <v>45376</v>
      </c>
      <c r="T330" s="54">
        <v>45379</v>
      </c>
      <c r="U330" s="55">
        <v>45380</v>
      </c>
      <c r="V330" s="54">
        <v>45413</v>
      </c>
      <c r="W330" s="54">
        <v>45425</v>
      </c>
      <c r="X330" s="54">
        <v>45446</v>
      </c>
      <c r="Y330" s="54">
        <v>45453</v>
      </c>
      <c r="Z330" s="54">
        <v>45474</v>
      </c>
      <c r="AA330" s="54">
        <v>45511</v>
      </c>
      <c r="AB330" s="54">
        <v>45523</v>
      </c>
      <c r="AC330" s="54">
        <v>45579</v>
      </c>
      <c r="AD330" s="54">
        <v>45600</v>
      </c>
      <c r="AE330" s="54">
        <v>45607</v>
      </c>
      <c r="AF330" s="54">
        <v>45651</v>
      </c>
    </row>
    <row r="331" spans="1:32">
      <c r="A331" s="5" t="s">
        <v>127</v>
      </c>
      <c r="B331" s="10">
        <v>20241140274872</v>
      </c>
      <c r="C331" s="5" t="s">
        <v>1039</v>
      </c>
      <c r="D331" s="6" t="s">
        <v>1040</v>
      </c>
      <c r="E331" s="6" t="s">
        <v>1041</v>
      </c>
      <c r="F331" s="5" t="s">
        <v>140</v>
      </c>
      <c r="G331" s="7">
        <v>45306</v>
      </c>
      <c r="H331" s="5" t="s">
        <v>11</v>
      </c>
      <c r="Q331" s="54">
        <v>45292</v>
      </c>
      <c r="R331" s="54">
        <v>45299</v>
      </c>
      <c r="S331" s="54">
        <v>45376</v>
      </c>
      <c r="T331" s="54">
        <v>45379</v>
      </c>
      <c r="U331" s="55">
        <v>45380</v>
      </c>
      <c r="V331" s="54">
        <v>45413</v>
      </c>
      <c r="W331" s="54">
        <v>45425</v>
      </c>
      <c r="X331" s="54">
        <v>45446</v>
      </c>
      <c r="Y331" s="54">
        <v>45453</v>
      </c>
      <c r="Z331" s="54">
        <v>45474</v>
      </c>
      <c r="AA331" s="54">
        <v>45511</v>
      </c>
      <c r="AB331" s="54">
        <v>45523</v>
      </c>
      <c r="AC331" s="54">
        <v>45579</v>
      </c>
      <c r="AD331" s="54">
        <v>45600</v>
      </c>
      <c r="AE331" s="54">
        <v>45607</v>
      </c>
      <c r="AF331" s="54">
        <v>45651</v>
      </c>
    </row>
    <row r="332" spans="1:32" ht="30">
      <c r="A332" s="5" t="s">
        <v>127</v>
      </c>
      <c r="B332" s="10">
        <v>20241140274862</v>
      </c>
      <c r="C332" s="5" t="s">
        <v>1042</v>
      </c>
      <c r="D332" s="6" t="s">
        <v>1043</v>
      </c>
      <c r="E332" s="6" t="s">
        <v>1044</v>
      </c>
      <c r="F332" s="5" t="s">
        <v>140</v>
      </c>
      <c r="G332" s="7">
        <v>45306</v>
      </c>
      <c r="H332" s="5" t="s">
        <v>22</v>
      </c>
      <c r="Q332" s="54">
        <v>45292</v>
      </c>
      <c r="R332" s="54">
        <v>45299</v>
      </c>
      <c r="S332" s="54">
        <v>45376</v>
      </c>
      <c r="T332" s="54">
        <v>45379</v>
      </c>
      <c r="U332" s="55">
        <v>45380</v>
      </c>
      <c r="V332" s="54">
        <v>45413</v>
      </c>
      <c r="W332" s="54">
        <v>45425</v>
      </c>
      <c r="X332" s="54">
        <v>45446</v>
      </c>
      <c r="Y332" s="54">
        <v>45453</v>
      </c>
      <c r="Z332" s="54">
        <v>45474</v>
      </c>
      <c r="AA332" s="54">
        <v>45511</v>
      </c>
      <c r="AB332" s="54">
        <v>45523</v>
      </c>
      <c r="AC332" s="54">
        <v>45579</v>
      </c>
      <c r="AD332" s="54">
        <v>45600</v>
      </c>
      <c r="AE332" s="54">
        <v>45607</v>
      </c>
      <c r="AF332" s="54">
        <v>45651</v>
      </c>
    </row>
    <row r="333" spans="1:32" ht="30">
      <c r="A333" s="5" t="s">
        <v>127</v>
      </c>
      <c r="B333" s="10">
        <v>20241140274852</v>
      </c>
      <c r="C333" s="5" t="s">
        <v>1045</v>
      </c>
      <c r="D333" s="6" t="s">
        <v>1046</v>
      </c>
      <c r="E333" s="6" t="s">
        <v>1047</v>
      </c>
      <c r="F333" s="5" t="s">
        <v>855</v>
      </c>
      <c r="G333" s="7">
        <v>45306</v>
      </c>
      <c r="H333" s="5" t="s">
        <v>17</v>
      </c>
      <c r="Q333" s="54">
        <v>45292</v>
      </c>
      <c r="R333" s="54">
        <v>45299</v>
      </c>
      <c r="S333" s="54">
        <v>45376</v>
      </c>
      <c r="T333" s="54">
        <v>45379</v>
      </c>
      <c r="U333" s="55">
        <v>45380</v>
      </c>
      <c r="V333" s="54">
        <v>45413</v>
      </c>
      <c r="W333" s="54">
        <v>45425</v>
      </c>
      <c r="X333" s="54">
        <v>45446</v>
      </c>
      <c r="Y333" s="54">
        <v>45453</v>
      </c>
      <c r="Z333" s="54">
        <v>45474</v>
      </c>
      <c r="AA333" s="54">
        <v>45511</v>
      </c>
      <c r="AB333" s="54">
        <v>45523</v>
      </c>
      <c r="AC333" s="54">
        <v>45579</v>
      </c>
      <c r="AD333" s="54">
        <v>45600</v>
      </c>
      <c r="AE333" s="54">
        <v>45607</v>
      </c>
      <c r="AF333" s="54">
        <v>45651</v>
      </c>
    </row>
    <row r="334" spans="1:32" ht="30">
      <c r="A334" s="5" t="s">
        <v>127</v>
      </c>
      <c r="B334" s="10">
        <v>20241140274842</v>
      </c>
      <c r="C334" s="5" t="s">
        <v>1048</v>
      </c>
      <c r="D334" s="6" t="s">
        <v>770</v>
      </c>
      <c r="E334" s="6" t="s">
        <v>1049</v>
      </c>
      <c r="F334" s="5" t="s">
        <v>140</v>
      </c>
      <c r="G334" s="7">
        <v>45306</v>
      </c>
      <c r="H334" s="5" t="s">
        <v>11</v>
      </c>
      <c r="Q334" s="54">
        <v>45292</v>
      </c>
      <c r="R334" s="54">
        <v>45299</v>
      </c>
      <c r="S334" s="54">
        <v>45376</v>
      </c>
      <c r="T334" s="54">
        <v>45379</v>
      </c>
      <c r="U334" s="55">
        <v>45380</v>
      </c>
      <c r="V334" s="54">
        <v>45413</v>
      </c>
      <c r="W334" s="54">
        <v>45425</v>
      </c>
      <c r="X334" s="54">
        <v>45446</v>
      </c>
      <c r="Y334" s="54">
        <v>45453</v>
      </c>
      <c r="Z334" s="54">
        <v>45474</v>
      </c>
      <c r="AA334" s="54">
        <v>45511</v>
      </c>
      <c r="AB334" s="54">
        <v>45523</v>
      </c>
      <c r="AC334" s="54">
        <v>45579</v>
      </c>
      <c r="AD334" s="54">
        <v>45600</v>
      </c>
      <c r="AE334" s="54">
        <v>45607</v>
      </c>
      <c r="AF334" s="54">
        <v>45651</v>
      </c>
    </row>
    <row r="335" spans="1:32" ht="30">
      <c r="A335" s="5" t="s">
        <v>127</v>
      </c>
      <c r="B335" s="10">
        <v>20241140274832</v>
      </c>
      <c r="C335" s="5" t="s">
        <v>1050</v>
      </c>
      <c r="D335" s="6" t="s">
        <v>770</v>
      </c>
      <c r="E335" s="6" t="s">
        <v>1051</v>
      </c>
      <c r="F335" s="5" t="s">
        <v>753</v>
      </c>
      <c r="G335" s="7">
        <v>45306</v>
      </c>
      <c r="H335" s="5" t="s">
        <v>11</v>
      </c>
      <c r="Q335" s="54">
        <v>45292</v>
      </c>
      <c r="R335" s="54">
        <v>45299</v>
      </c>
      <c r="S335" s="54">
        <v>45376</v>
      </c>
      <c r="T335" s="54">
        <v>45379</v>
      </c>
      <c r="U335" s="55">
        <v>45380</v>
      </c>
      <c r="V335" s="54">
        <v>45413</v>
      </c>
      <c r="W335" s="54">
        <v>45425</v>
      </c>
      <c r="X335" s="54">
        <v>45446</v>
      </c>
      <c r="Y335" s="54">
        <v>45453</v>
      </c>
      <c r="Z335" s="54">
        <v>45474</v>
      </c>
      <c r="AA335" s="54">
        <v>45511</v>
      </c>
      <c r="AB335" s="54">
        <v>45523</v>
      </c>
      <c r="AC335" s="54">
        <v>45579</v>
      </c>
      <c r="AD335" s="54">
        <v>45600</v>
      </c>
      <c r="AE335" s="54">
        <v>45607</v>
      </c>
      <c r="AF335" s="54">
        <v>45651</v>
      </c>
    </row>
    <row r="336" spans="1:32" ht="30">
      <c r="A336" s="5" t="s">
        <v>127</v>
      </c>
      <c r="B336" s="10">
        <v>20241140274822</v>
      </c>
      <c r="C336" s="5" t="s">
        <v>1052</v>
      </c>
      <c r="D336" s="6" t="s">
        <v>770</v>
      </c>
      <c r="E336" s="6" t="s">
        <v>1053</v>
      </c>
      <c r="F336" s="5" t="s">
        <v>140</v>
      </c>
      <c r="G336" s="7">
        <v>45306</v>
      </c>
      <c r="H336" s="5" t="s">
        <v>11</v>
      </c>
      <c r="Q336" s="54">
        <v>45292</v>
      </c>
      <c r="R336" s="54">
        <v>45299</v>
      </c>
      <c r="S336" s="54">
        <v>45376</v>
      </c>
      <c r="T336" s="54">
        <v>45379</v>
      </c>
      <c r="U336" s="55">
        <v>45380</v>
      </c>
      <c r="V336" s="54">
        <v>45413</v>
      </c>
      <c r="W336" s="54">
        <v>45425</v>
      </c>
      <c r="X336" s="54">
        <v>45446</v>
      </c>
      <c r="Y336" s="54">
        <v>45453</v>
      </c>
      <c r="Z336" s="54">
        <v>45474</v>
      </c>
      <c r="AA336" s="54">
        <v>45511</v>
      </c>
      <c r="AB336" s="54">
        <v>45523</v>
      </c>
      <c r="AC336" s="54">
        <v>45579</v>
      </c>
      <c r="AD336" s="54">
        <v>45600</v>
      </c>
      <c r="AE336" s="54">
        <v>45607</v>
      </c>
      <c r="AF336" s="54">
        <v>45651</v>
      </c>
    </row>
    <row r="337" spans="1:32" ht="30">
      <c r="A337" s="5" t="s">
        <v>127</v>
      </c>
      <c r="B337" s="10">
        <v>20241140274812</v>
      </c>
      <c r="C337" s="5" t="s">
        <v>1054</v>
      </c>
      <c r="D337" s="6" t="s">
        <v>770</v>
      </c>
      <c r="E337" s="6" t="s">
        <v>1055</v>
      </c>
      <c r="F337" s="5" t="s">
        <v>140</v>
      </c>
      <c r="G337" s="7">
        <v>45306</v>
      </c>
      <c r="H337" s="5" t="s">
        <v>11</v>
      </c>
      <c r="Q337" s="54">
        <v>45292</v>
      </c>
      <c r="R337" s="54">
        <v>45299</v>
      </c>
      <c r="S337" s="54">
        <v>45376</v>
      </c>
      <c r="T337" s="54">
        <v>45379</v>
      </c>
      <c r="U337" s="55">
        <v>45380</v>
      </c>
      <c r="V337" s="54">
        <v>45413</v>
      </c>
      <c r="W337" s="54">
        <v>45425</v>
      </c>
      <c r="X337" s="54">
        <v>45446</v>
      </c>
      <c r="Y337" s="54">
        <v>45453</v>
      </c>
      <c r="Z337" s="54">
        <v>45474</v>
      </c>
      <c r="AA337" s="54">
        <v>45511</v>
      </c>
      <c r="AB337" s="54">
        <v>45523</v>
      </c>
      <c r="AC337" s="54">
        <v>45579</v>
      </c>
      <c r="AD337" s="54">
        <v>45600</v>
      </c>
      <c r="AE337" s="54">
        <v>45607</v>
      </c>
      <c r="AF337" s="54">
        <v>45651</v>
      </c>
    </row>
    <row r="338" spans="1:32" ht="30">
      <c r="A338" s="5" t="s">
        <v>127</v>
      </c>
      <c r="B338" s="10">
        <v>20241140274802</v>
      </c>
      <c r="C338" s="5" t="s">
        <v>1058</v>
      </c>
      <c r="D338" s="6" t="s">
        <v>1059</v>
      </c>
      <c r="E338" s="6" t="s">
        <v>1060</v>
      </c>
      <c r="F338" s="5" t="s">
        <v>140</v>
      </c>
      <c r="G338" s="7">
        <v>45306</v>
      </c>
      <c r="H338" s="5" t="s">
        <v>17</v>
      </c>
      <c r="Q338" s="54">
        <v>45292</v>
      </c>
      <c r="R338" s="54">
        <v>45299</v>
      </c>
      <c r="S338" s="54">
        <v>45376</v>
      </c>
      <c r="T338" s="54">
        <v>45379</v>
      </c>
      <c r="U338" s="55">
        <v>45380</v>
      </c>
      <c r="V338" s="54">
        <v>45413</v>
      </c>
      <c r="W338" s="54">
        <v>45425</v>
      </c>
      <c r="X338" s="54">
        <v>45446</v>
      </c>
      <c r="Y338" s="54">
        <v>45453</v>
      </c>
      <c r="Z338" s="54">
        <v>45474</v>
      </c>
      <c r="AA338" s="54">
        <v>45511</v>
      </c>
      <c r="AB338" s="54">
        <v>45523</v>
      </c>
      <c r="AC338" s="54">
        <v>45579</v>
      </c>
      <c r="AD338" s="54">
        <v>45600</v>
      </c>
      <c r="AE338" s="54">
        <v>45607</v>
      </c>
      <c r="AF338" s="54">
        <v>45651</v>
      </c>
    </row>
    <row r="339" spans="1:32" ht="45">
      <c r="A339" s="5" t="s">
        <v>127</v>
      </c>
      <c r="B339" s="10">
        <v>20241140274792</v>
      </c>
      <c r="C339" s="5" t="s">
        <v>1061</v>
      </c>
      <c r="D339" s="6" t="s">
        <v>1062</v>
      </c>
      <c r="E339" s="6" t="s">
        <v>1063</v>
      </c>
      <c r="F339" s="5" t="s">
        <v>753</v>
      </c>
      <c r="G339" s="7">
        <v>45306</v>
      </c>
      <c r="H339" s="5" t="s">
        <v>11</v>
      </c>
      <c r="Q339" s="54">
        <v>45292</v>
      </c>
      <c r="R339" s="54">
        <v>45299</v>
      </c>
      <c r="S339" s="54">
        <v>45376</v>
      </c>
      <c r="T339" s="54">
        <v>45379</v>
      </c>
      <c r="U339" s="55">
        <v>45380</v>
      </c>
      <c r="V339" s="54">
        <v>45413</v>
      </c>
      <c r="W339" s="54">
        <v>45425</v>
      </c>
      <c r="X339" s="54">
        <v>45446</v>
      </c>
      <c r="Y339" s="54">
        <v>45453</v>
      </c>
      <c r="Z339" s="54">
        <v>45474</v>
      </c>
      <c r="AA339" s="54">
        <v>45511</v>
      </c>
      <c r="AB339" s="54">
        <v>45523</v>
      </c>
      <c r="AC339" s="54">
        <v>45579</v>
      </c>
      <c r="AD339" s="54">
        <v>45600</v>
      </c>
      <c r="AE339" s="54">
        <v>45607</v>
      </c>
      <c r="AF339" s="54">
        <v>45651</v>
      </c>
    </row>
    <row r="340" spans="1:32" ht="30">
      <c r="A340" s="5" t="s">
        <v>127</v>
      </c>
      <c r="B340" s="10">
        <v>20241140274782</v>
      </c>
      <c r="C340" s="5" t="s">
        <v>1064</v>
      </c>
      <c r="D340" s="6" t="s">
        <v>1065</v>
      </c>
      <c r="E340" s="6" t="s">
        <v>1066</v>
      </c>
      <c r="F340" s="5" t="s">
        <v>140</v>
      </c>
      <c r="G340" s="7">
        <v>45306</v>
      </c>
      <c r="H340" s="5" t="s">
        <v>11</v>
      </c>
      <c r="Q340" s="54">
        <v>45292</v>
      </c>
      <c r="R340" s="54">
        <v>45299</v>
      </c>
      <c r="S340" s="54">
        <v>45376</v>
      </c>
      <c r="T340" s="54">
        <v>45379</v>
      </c>
      <c r="U340" s="55">
        <v>45380</v>
      </c>
      <c r="V340" s="54">
        <v>45413</v>
      </c>
      <c r="W340" s="54">
        <v>45425</v>
      </c>
      <c r="X340" s="54">
        <v>45446</v>
      </c>
      <c r="Y340" s="54">
        <v>45453</v>
      </c>
      <c r="Z340" s="54">
        <v>45474</v>
      </c>
      <c r="AA340" s="54">
        <v>45511</v>
      </c>
      <c r="AB340" s="54">
        <v>45523</v>
      </c>
      <c r="AC340" s="54">
        <v>45579</v>
      </c>
      <c r="AD340" s="54">
        <v>45600</v>
      </c>
      <c r="AE340" s="54">
        <v>45607</v>
      </c>
      <c r="AF340" s="54">
        <v>45651</v>
      </c>
    </row>
    <row r="341" spans="1:32">
      <c r="A341" s="5" t="s">
        <v>127</v>
      </c>
      <c r="B341" s="10">
        <v>20241140274772</v>
      </c>
      <c r="C341" s="5" t="s">
        <v>1067</v>
      </c>
      <c r="D341" s="6" t="s">
        <v>468</v>
      </c>
      <c r="E341" s="6" t="s">
        <v>1068</v>
      </c>
      <c r="F341" s="5" t="s">
        <v>140</v>
      </c>
      <c r="G341" s="7">
        <v>45331</v>
      </c>
      <c r="H341" s="5" t="s">
        <v>17</v>
      </c>
      <c r="Q341" s="54">
        <v>45292</v>
      </c>
      <c r="R341" s="54">
        <v>45299</v>
      </c>
      <c r="S341" s="54">
        <v>45376</v>
      </c>
      <c r="T341" s="54">
        <v>45379</v>
      </c>
      <c r="U341" s="55">
        <v>45380</v>
      </c>
      <c r="V341" s="54">
        <v>45413</v>
      </c>
      <c r="W341" s="54">
        <v>45425</v>
      </c>
      <c r="X341" s="54">
        <v>45446</v>
      </c>
      <c r="Y341" s="54">
        <v>45453</v>
      </c>
      <c r="Z341" s="54">
        <v>45474</v>
      </c>
      <c r="AA341" s="54">
        <v>45511</v>
      </c>
      <c r="AB341" s="54">
        <v>45523</v>
      </c>
      <c r="AC341" s="54">
        <v>45579</v>
      </c>
      <c r="AD341" s="54">
        <v>45600</v>
      </c>
      <c r="AE341" s="54">
        <v>45607</v>
      </c>
      <c r="AF341" s="54">
        <v>45651</v>
      </c>
    </row>
    <row r="342" spans="1:32" ht="30">
      <c r="A342" s="5" t="s">
        <v>127</v>
      </c>
      <c r="B342" s="10">
        <v>20241140274762</v>
      </c>
      <c r="C342" s="5" t="s">
        <v>1069</v>
      </c>
      <c r="D342" s="6" t="s">
        <v>1070</v>
      </c>
      <c r="E342" s="6" t="s">
        <v>1071</v>
      </c>
      <c r="F342" s="5" t="s">
        <v>140</v>
      </c>
      <c r="G342" s="7">
        <v>45306</v>
      </c>
      <c r="H342" s="5" t="s">
        <v>149</v>
      </c>
      <c r="Q342" s="54">
        <v>45292</v>
      </c>
      <c r="R342" s="54">
        <v>45299</v>
      </c>
      <c r="S342" s="54">
        <v>45376</v>
      </c>
      <c r="T342" s="54">
        <v>45379</v>
      </c>
      <c r="U342" s="55">
        <v>45380</v>
      </c>
      <c r="V342" s="54">
        <v>45413</v>
      </c>
      <c r="W342" s="54">
        <v>45425</v>
      </c>
      <c r="X342" s="54">
        <v>45446</v>
      </c>
      <c r="Y342" s="54">
        <v>45453</v>
      </c>
      <c r="Z342" s="54">
        <v>45474</v>
      </c>
      <c r="AA342" s="54">
        <v>45511</v>
      </c>
      <c r="AB342" s="54">
        <v>45523</v>
      </c>
      <c r="AC342" s="54">
        <v>45579</v>
      </c>
      <c r="AD342" s="54">
        <v>45600</v>
      </c>
      <c r="AE342" s="54">
        <v>45607</v>
      </c>
      <c r="AF342" s="54">
        <v>45651</v>
      </c>
    </row>
    <row r="343" spans="1:32" ht="30">
      <c r="A343" s="5" t="s">
        <v>127</v>
      </c>
      <c r="B343" s="10">
        <v>20241140274752</v>
      </c>
      <c r="C343" s="5" t="s">
        <v>1072</v>
      </c>
      <c r="D343" s="6" t="s">
        <v>944</v>
      </c>
      <c r="E343" s="6" t="s">
        <v>1073</v>
      </c>
      <c r="F343" s="5" t="s">
        <v>140</v>
      </c>
      <c r="G343" s="7">
        <v>45306</v>
      </c>
      <c r="H343" s="5" t="s">
        <v>11</v>
      </c>
      <c r="Q343" s="54">
        <v>45292</v>
      </c>
      <c r="R343" s="54">
        <v>45299</v>
      </c>
      <c r="S343" s="54">
        <v>45376</v>
      </c>
      <c r="T343" s="54">
        <v>45379</v>
      </c>
      <c r="U343" s="55">
        <v>45380</v>
      </c>
      <c r="V343" s="54">
        <v>45413</v>
      </c>
      <c r="W343" s="54">
        <v>45425</v>
      </c>
      <c r="X343" s="54">
        <v>45446</v>
      </c>
      <c r="Y343" s="54">
        <v>45453</v>
      </c>
      <c r="Z343" s="54">
        <v>45474</v>
      </c>
      <c r="AA343" s="54">
        <v>45511</v>
      </c>
      <c r="AB343" s="54">
        <v>45523</v>
      </c>
      <c r="AC343" s="54">
        <v>45579</v>
      </c>
      <c r="AD343" s="54">
        <v>45600</v>
      </c>
      <c r="AE343" s="54">
        <v>45607</v>
      </c>
      <c r="AF343" s="54">
        <v>45651</v>
      </c>
    </row>
    <row r="344" spans="1:32" ht="45">
      <c r="A344" s="5" t="s">
        <v>127</v>
      </c>
      <c r="B344" s="10">
        <v>20241140274742</v>
      </c>
      <c r="C344" s="5" t="s">
        <v>1074</v>
      </c>
      <c r="D344" s="6" t="s">
        <v>822</v>
      </c>
      <c r="E344" s="6" t="s">
        <v>1075</v>
      </c>
      <c r="F344" s="5" t="s">
        <v>757</v>
      </c>
      <c r="G344" s="7">
        <v>45306</v>
      </c>
      <c r="H344" s="5" t="s">
        <v>11</v>
      </c>
      <c r="Q344" s="54">
        <v>45292</v>
      </c>
      <c r="R344" s="54">
        <v>45299</v>
      </c>
      <c r="S344" s="54">
        <v>45376</v>
      </c>
      <c r="T344" s="54">
        <v>45379</v>
      </c>
      <c r="U344" s="55">
        <v>45380</v>
      </c>
      <c r="V344" s="54">
        <v>45413</v>
      </c>
      <c r="W344" s="54">
        <v>45425</v>
      </c>
      <c r="X344" s="54">
        <v>45446</v>
      </c>
      <c r="Y344" s="54">
        <v>45453</v>
      </c>
      <c r="Z344" s="54">
        <v>45474</v>
      </c>
      <c r="AA344" s="54">
        <v>45511</v>
      </c>
      <c r="AB344" s="54">
        <v>45523</v>
      </c>
      <c r="AC344" s="54">
        <v>45579</v>
      </c>
      <c r="AD344" s="54">
        <v>45600</v>
      </c>
      <c r="AE344" s="54">
        <v>45607</v>
      </c>
      <c r="AF344" s="54">
        <v>45651</v>
      </c>
    </row>
    <row r="345" spans="1:32" ht="30">
      <c r="A345" s="5" t="s">
        <v>127</v>
      </c>
      <c r="B345" s="10">
        <v>20241140274732</v>
      </c>
      <c r="C345" s="5" t="s">
        <v>1076</v>
      </c>
      <c r="D345" s="6" t="s">
        <v>1077</v>
      </c>
      <c r="E345" s="6" t="s">
        <v>1078</v>
      </c>
      <c r="F345" s="5" t="s">
        <v>140</v>
      </c>
      <c r="G345" s="7">
        <v>45306</v>
      </c>
      <c r="H345" s="5" t="s">
        <v>11</v>
      </c>
      <c r="Q345" s="54">
        <v>45292</v>
      </c>
      <c r="R345" s="54">
        <v>45299</v>
      </c>
      <c r="S345" s="54">
        <v>45376</v>
      </c>
      <c r="T345" s="54">
        <v>45379</v>
      </c>
      <c r="U345" s="55">
        <v>45380</v>
      </c>
      <c r="V345" s="54">
        <v>45413</v>
      </c>
      <c r="W345" s="54">
        <v>45425</v>
      </c>
      <c r="X345" s="54">
        <v>45446</v>
      </c>
      <c r="Y345" s="54">
        <v>45453</v>
      </c>
      <c r="Z345" s="54">
        <v>45474</v>
      </c>
      <c r="AA345" s="54">
        <v>45511</v>
      </c>
      <c r="AB345" s="54">
        <v>45523</v>
      </c>
      <c r="AC345" s="54">
        <v>45579</v>
      </c>
      <c r="AD345" s="54">
        <v>45600</v>
      </c>
      <c r="AE345" s="54">
        <v>45607</v>
      </c>
      <c r="AF345" s="54">
        <v>45651</v>
      </c>
    </row>
    <row r="346" spans="1:32" ht="30">
      <c r="A346" s="5" t="s">
        <v>127</v>
      </c>
      <c r="B346" s="10">
        <v>20241140274722</v>
      </c>
      <c r="C346" s="5" t="s">
        <v>1079</v>
      </c>
      <c r="D346" s="6" t="s">
        <v>1080</v>
      </c>
      <c r="E346" s="6" t="s">
        <v>1081</v>
      </c>
      <c r="F346" s="5" t="s">
        <v>140</v>
      </c>
      <c r="G346" s="7">
        <v>45306</v>
      </c>
      <c r="H346" s="5" t="s">
        <v>11</v>
      </c>
      <c r="Q346" s="54">
        <v>45292</v>
      </c>
      <c r="R346" s="54">
        <v>45299</v>
      </c>
      <c r="S346" s="54">
        <v>45376</v>
      </c>
      <c r="T346" s="54">
        <v>45379</v>
      </c>
      <c r="U346" s="55">
        <v>45380</v>
      </c>
      <c r="V346" s="54">
        <v>45413</v>
      </c>
      <c r="W346" s="54">
        <v>45425</v>
      </c>
      <c r="X346" s="54">
        <v>45446</v>
      </c>
      <c r="Y346" s="54">
        <v>45453</v>
      </c>
      <c r="Z346" s="54">
        <v>45474</v>
      </c>
      <c r="AA346" s="54">
        <v>45511</v>
      </c>
      <c r="AB346" s="54">
        <v>45523</v>
      </c>
      <c r="AC346" s="54">
        <v>45579</v>
      </c>
      <c r="AD346" s="54">
        <v>45600</v>
      </c>
      <c r="AE346" s="54">
        <v>45607</v>
      </c>
      <c r="AF346" s="54">
        <v>45651</v>
      </c>
    </row>
    <row r="347" spans="1:32" ht="45">
      <c r="A347" s="5" t="s">
        <v>127</v>
      </c>
      <c r="B347" s="10">
        <v>20241140274712</v>
      </c>
      <c r="C347" s="5" t="s">
        <v>1082</v>
      </c>
      <c r="D347" s="6" t="s">
        <v>1083</v>
      </c>
      <c r="E347" s="6" t="s">
        <v>1084</v>
      </c>
      <c r="F347" s="5" t="s">
        <v>930</v>
      </c>
      <c r="G347" s="7">
        <v>45306</v>
      </c>
      <c r="H347" s="5" t="s">
        <v>149</v>
      </c>
      <c r="Q347" s="54">
        <v>45292</v>
      </c>
      <c r="R347" s="54">
        <v>45299</v>
      </c>
      <c r="S347" s="54">
        <v>45376</v>
      </c>
      <c r="T347" s="54">
        <v>45379</v>
      </c>
      <c r="U347" s="55">
        <v>45380</v>
      </c>
      <c r="V347" s="54">
        <v>45413</v>
      </c>
      <c r="W347" s="54">
        <v>45425</v>
      </c>
      <c r="X347" s="54">
        <v>45446</v>
      </c>
      <c r="Y347" s="54">
        <v>45453</v>
      </c>
      <c r="Z347" s="54">
        <v>45474</v>
      </c>
      <c r="AA347" s="54">
        <v>45511</v>
      </c>
      <c r="AB347" s="54">
        <v>45523</v>
      </c>
      <c r="AC347" s="54">
        <v>45579</v>
      </c>
      <c r="AD347" s="54">
        <v>45600</v>
      </c>
      <c r="AE347" s="54">
        <v>45607</v>
      </c>
      <c r="AF347" s="54">
        <v>45651</v>
      </c>
    </row>
    <row r="348" spans="1:32" ht="30">
      <c r="A348" s="5" t="s">
        <v>127</v>
      </c>
      <c r="B348" s="10">
        <v>20241140274702</v>
      </c>
      <c r="C348" s="5" t="s">
        <v>1085</v>
      </c>
      <c r="D348" s="6" t="s">
        <v>822</v>
      </c>
      <c r="E348" s="6" t="s">
        <v>1086</v>
      </c>
      <c r="F348" s="5" t="s">
        <v>140</v>
      </c>
      <c r="G348" s="7">
        <v>45306</v>
      </c>
      <c r="H348" s="5" t="s">
        <v>11</v>
      </c>
      <c r="Q348" s="54">
        <v>45292</v>
      </c>
      <c r="R348" s="54">
        <v>45299</v>
      </c>
      <c r="S348" s="54">
        <v>45376</v>
      </c>
      <c r="T348" s="54">
        <v>45379</v>
      </c>
      <c r="U348" s="55">
        <v>45380</v>
      </c>
      <c r="V348" s="54">
        <v>45413</v>
      </c>
      <c r="W348" s="54">
        <v>45425</v>
      </c>
      <c r="X348" s="54">
        <v>45446</v>
      </c>
      <c r="Y348" s="54">
        <v>45453</v>
      </c>
      <c r="Z348" s="54">
        <v>45474</v>
      </c>
      <c r="AA348" s="54">
        <v>45511</v>
      </c>
      <c r="AB348" s="54">
        <v>45523</v>
      </c>
      <c r="AC348" s="54">
        <v>45579</v>
      </c>
      <c r="AD348" s="54">
        <v>45600</v>
      </c>
      <c r="AE348" s="54">
        <v>45607</v>
      </c>
      <c r="AF348" s="54">
        <v>45651</v>
      </c>
    </row>
    <row r="349" spans="1:32">
      <c r="A349" s="5" t="s">
        <v>127</v>
      </c>
      <c r="B349" s="10">
        <v>20241140274692</v>
      </c>
      <c r="C349" s="5" t="s">
        <v>1087</v>
      </c>
      <c r="D349" s="6" t="s">
        <v>1088</v>
      </c>
      <c r="E349" s="6" t="s">
        <v>1089</v>
      </c>
      <c r="F349" s="5" t="s">
        <v>140</v>
      </c>
      <c r="G349" s="7">
        <v>45306</v>
      </c>
      <c r="H349" s="5" t="s">
        <v>11</v>
      </c>
      <c r="Q349" s="54">
        <v>45292</v>
      </c>
      <c r="R349" s="54">
        <v>45299</v>
      </c>
      <c r="S349" s="54">
        <v>45376</v>
      </c>
      <c r="T349" s="54">
        <v>45379</v>
      </c>
      <c r="U349" s="55">
        <v>45380</v>
      </c>
      <c r="V349" s="54">
        <v>45413</v>
      </c>
      <c r="W349" s="54">
        <v>45425</v>
      </c>
      <c r="X349" s="54">
        <v>45446</v>
      </c>
      <c r="Y349" s="54">
        <v>45453</v>
      </c>
      <c r="Z349" s="54">
        <v>45474</v>
      </c>
      <c r="AA349" s="54">
        <v>45511</v>
      </c>
      <c r="AB349" s="54">
        <v>45523</v>
      </c>
      <c r="AC349" s="54">
        <v>45579</v>
      </c>
      <c r="AD349" s="54">
        <v>45600</v>
      </c>
      <c r="AE349" s="54">
        <v>45607</v>
      </c>
      <c r="AF349" s="54">
        <v>45651</v>
      </c>
    </row>
    <row r="350" spans="1:32" ht="30">
      <c r="A350" s="5" t="s">
        <v>127</v>
      </c>
      <c r="B350" s="10">
        <v>20241140274682</v>
      </c>
      <c r="C350" s="5" t="s">
        <v>1090</v>
      </c>
      <c r="D350" s="6" t="s">
        <v>836</v>
      </c>
      <c r="E350" s="6" t="s">
        <v>1091</v>
      </c>
      <c r="F350" s="5" t="s">
        <v>140</v>
      </c>
      <c r="G350" s="7">
        <v>45306</v>
      </c>
      <c r="H350" s="5" t="s">
        <v>11</v>
      </c>
      <c r="Q350" s="54">
        <v>45292</v>
      </c>
      <c r="R350" s="54">
        <v>45299</v>
      </c>
      <c r="S350" s="54">
        <v>45376</v>
      </c>
      <c r="T350" s="54">
        <v>45379</v>
      </c>
      <c r="U350" s="55">
        <v>45380</v>
      </c>
      <c r="V350" s="54">
        <v>45413</v>
      </c>
      <c r="W350" s="54">
        <v>45425</v>
      </c>
      <c r="X350" s="54">
        <v>45446</v>
      </c>
      <c r="Y350" s="54">
        <v>45453</v>
      </c>
      <c r="Z350" s="54">
        <v>45474</v>
      </c>
      <c r="AA350" s="54">
        <v>45511</v>
      </c>
      <c r="AB350" s="54">
        <v>45523</v>
      </c>
      <c r="AC350" s="54">
        <v>45579</v>
      </c>
      <c r="AD350" s="54">
        <v>45600</v>
      </c>
      <c r="AE350" s="54">
        <v>45607</v>
      </c>
      <c r="AF350" s="54">
        <v>45651</v>
      </c>
    </row>
    <row r="351" spans="1:32" ht="45">
      <c r="A351" s="5" t="s">
        <v>127</v>
      </c>
      <c r="B351" s="10">
        <v>20241140274672</v>
      </c>
      <c r="C351" s="5" t="s">
        <v>1092</v>
      </c>
      <c r="D351" s="6" t="s">
        <v>822</v>
      </c>
      <c r="E351" s="6" t="s">
        <v>1093</v>
      </c>
      <c r="F351" s="5" t="s">
        <v>140</v>
      </c>
      <c r="G351" s="7">
        <v>45306</v>
      </c>
      <c r="H351" s="5" t="s">
        <v>11</v>
      </c>
      <c r="Q351" s="54">
        <v>45292</v>
      </c>
      <c r="R351" s="54">
        <v>45299</v>
      </c>
      <c r="S351" s="54">
        <v>45376</v>
      </c>
      <c r="T351" s="54">
        <v>45379</v>
      </c>
      <c r="U351" s="55">
        <v>45380</v>
      </c>
      <c r="V351" s="54">
        <v>45413</v>
      </c>
      <c r="W351" s="54">
        <v>45425</v>
      </c>
      <c r="X351" s="54">
        <v>45446</v>
      </c>
      <c r="Y351" s="54">
        <v>45453</v>
      </c>
      <c r="Z351" s="54">
        <v>45474</v>
      </c>
      <c r="AA351" s="54">
        <v>45511</v>
      </c>
      <c r="AB351" s="54">
        <v>45523</v>
      </c>
      <c r="AC351" s="54">
        <v>45579</v>
      </c>
      <c r="AD351" s="54">
        <v>45600</v>
      </c>
      <c r="AE351" s="54">
        <v>45607</v>
      </c>
      <c r="AF351" s="54">
        <v>45651</v>
      </c>
    </row>
    <row r="352" spans="1:32" ht="30">
      <c r="A352" s="5" t="s">
        <v>127</v>
      </c>
      <c r="B352" s="10">
        <v>20241140274662</v>
      </c>
      <c r="C352" s="5" t="s">
        <v>1094</v>
      </c>
      <c r="D352" s="6" t="s">
        <v>1095</v>
      </c>
      <c r="E352" s="6" t="s">
        <v>1096</v>
      </c>
      <c r="F352" s="5" t="s">
        <v>140</v>
      </c>
      <c r="G352" s="7">
        <v>45306</v>
      </c>
      <c r="H352" s="5" t="s">
        <v>11</v>
      </c>
      <c r="Q352" s="54">
        <v>45292</v>
      </c>
      <c r="R352" s="54">
        <v>45299</v>
      </c>
      <c r="S352" s="54">
        <v>45376</v>
      </c>
      <c r="T352" s="54">
        <v>45379</v>
      </c>
      <c r="U352" s="55">
        <v>45380</v>
      </c>
      <c r="V352" s="54">
        <v>45413</v>
      </c>
      <c r="W352" s="54">
        <v>45425</v>
      </c>
      <c r="X352" s="54">
        <v>45446</v>
      </c>
      <c r="Y352" s="54">
        <v>45453</v>
      </c>
      <c r="Z352" s="54">
        <v>45474</v>
      </c>
      <c r="AA352" s="54">
        <v>45511</v>
      </c>
      <c r="AB352" s="54">
        <v>45523</v>
      </c>
      <c r="AC352" s="54">
        <v>45579</v>
      </c>
      <c r="AD352" s="54">
        <v>45600</v>
      </c>
      <c r="AE352" s="54">
        <v>45607</v>
      </c>
      <c r="AF352" s="54">
        <v>45651</v>
      </c>
    </row>
    <row r="353" spans="1:32" ht="30">
      <c r="A353" s="5" t="s">
        <v>127</v>
      </c>
      <c r="B353" s="10">
        <v>20241140274652</v>
      </c>
      <c r="C353" s="5" t="s">
        <v>1097</v>
      </c>
      <c r="D353" s="6" t="s">
        <v>1077</v>
      </c>
      <c r="E353" s="6" t="s">
        <v>1098</v>
      </c>
      <c r="F353" s="5" t="s">
        <v>140</v>
      </c>
      <c r="G353" s="7">
        <v>45342</v>
      </c>
      <c r="H353" s="5" t="s">
        <v>17</v>
      </c>
      <c r="Q353" s="54">
        <v>45292</v>
      </c>
      <c r="R353" s="54">
        <v>45299</v>
      </c>
      <c r="S353" s="54">
        <v>45376</v>
      </c>
      <c r="T353" s="54">
        <v>45379</v>
      </c>
      <c r="U353" s="55">
        <v>45380</v>
      </c>
      <c r="V353" s="54">
        <v>45413</v>
      </c>
      <c r="W353" s="54">
        <v>45425</v>
      </c>
      <c r="X353" s="54">
        <v>45446</v>
      </c>
      <c r="Y353" s="54">
        <v>45453</v>
      </c>
      <c r="Z353" s="54">
        <v>45474</v>
      </c>
      <c r="AA353" s="54">
        <v>45511</v>
      </c>
      <c r="AB353" s="54">
        <v>45523</v>
      </c>
      <c r="AC353" s="54">
        <v>45579</v>
      </c>
      <c r="AD353" s="54">
        <v>45600</v>
      </c>
      <c r="AE353" s="54">
        <v>45607</v>
      </c>
      <c r="AF353" s="54">
        <v>45651</v>
      </c>
    </row>
    <row r="354" spans="1:32" ht="30">
      <c r="A354" s="5" t="s">
        <v>127</v>
      </c>
      <c r="B354" s="10">
        <v>20241140274642</v>
      </c>
      <c r="C354" s="5" t="s">
        <v>1099</v>
      </c>
      <c r="D354" s="6" t="s">
        <v>1100</v>
      </c>
      <c r="E354" s="6" t="s">
        <v>1101</v>
      </c>
      <c r="F354" s="5" t="s">
        <v>140</v>
      </c>
      <c r="G354" s="7">
        <v>45306</v>
      </c>
      <c r="H354" s="5" t="s">
        <v>17</v>
      </c>
      <c r="Q354" s="54">
        <v>45292</v>
      </c>
      <c r="R354" s="54">
        <v>45299</v>
      </c>
      <c r="S354" s="54">
        <v>45376</v>
      </c>
      <c r="T354" s="54">
        <v>45379</v>
      </c>
      <c r="U354" s="55">
        <v>45380</v>
      </c>
      <c r="V354" s="54">
        <v>45413</v>
      </c>
      <c r="W354" s="54">
        <v>45425</v>
      </c>
      <c r="X354" s="54">
        <v>45446</v>
      </c>
      <c r="Y354" s="54">
        <v>45453</v>
      </c>
      <c r="Z354" s="54">
        <v>45474</v>
      </c>
      <c r="AA354" s="54">
        <v>45511</v>
      </c>
      <c r="AB354" s="54">
        <v>45523</v>
      </c>
      <c r="AC354" s="54">
        <v>45579</v>
      </c>
      <c r="AD354" s="54">
        <v>45600</v>
      </c>
      <c r="AE354" s="54">
        <v>45607</v>
      </c>
      <c r="AF354" s="54">
        <v>45651</v>
      </c>
    </row>
    <row r="355" spans="1:32" ht="45">
      <c r="A355" s="5" t="s">
        <v>127</v>
      </c>
      <c r="B355" s="10">
        <v>20241140274632</v>
      </c>
      <c r="C355" s="5" t="s">
        <v>1102</v>
      </c>
      <c r="D355" s="6" t="s">
        <v>755</v>
      </c>
      <c r="E355" s="6" t="s">
        <v>1103</v>
      </c>
      <c r="F355" s="5" t="s">
        <v>140</v>
      </c>
      <c r="G355" s="7">
        <v>45306</v>
      </c>
      <c r="H355" s="5" t="s">
        <v>11</v>
      </c>
      <c r="Q355" s="54">
        <v>45292</v>
      </c>
      <c r="R355" s="54">
        <v>45299</v>
      </c>
      <c r="S355" s="54">
        <v>45376</v>
      </c>
      <c r="T355" s="54">
        <v>45379</v>
      </c>
      <c r="U355" s="55">
        <v>45380</v>
      </c>
      <c r="V355" s="54">
        <v>45413</v>
      </c>
      <c r="W355" s="54">
        <v>45425</v>
      </c>
      <c r="X355" s="54">
        <v>45446</v>
      </c>
      <c r="Y355" s="54">
        <v>45453</v>
      </c>
      <c r="Z355" s="54">
        <v>45474</v>
      </c>
      <c r="AA355" s="54">
        <v>45511</v>
      </c>
      <c r="AB355" s="54">
        <v>45523</v>
      </c>
      <c r="AC355" s="54">
        <v>45579</v>
      </c>
      <c r="AD355" s="54">
        <v>45600</v>
      </c>
      <c r="AE355" s="54">
        <v>45607</v>
      </c>
      <c r="AF355" s="54">
        <v>45651</v>
      </c>
    </row>
    <row r="356" spans="1:32" ht="45">
      <c r="A356" s="5" t="s">
        <v>127</v>
      </c>
      <c r="B356" s="10">
        <v>20241140274622</v>
      </c>
      <c r="C356" s="5" t="s">
        <v>1104</v>
      </c>
      <c r="D356" s="6" t="s">
        <v>755</v>
      </c>
      <c r="E356" s="6" t="s">
        <v>1105</v>
      </c>
      <c r="F356" s="5" t="s">
        <v>140</v>
      </c>
      <c r="G356" s="7">
        <v>45306</v>
      </c>
      <c r="H356" s="5" t="s">
        <v>11</v>
      </c>
      <c r="Q356" s="54">
        <v>45292</v>
      </c>
      <c r="R356" s="54">
        <v>45299</v>
      </c>
      <c r="S356" s="54">
        <v>45376</v>
      </c>
      <c r="T356" s="54">
        <v>45379</v>
      </c>
      <c r="U356" s="55">
        <v>45380</v>
      </c>
      <c r="V356" s="54">
        <v>45413</v>
      </c>
      <c r="W356" s="54">
        <v>45425</v>
      </c>
      <c r="X356" s="54">
        <v>45446</v>
      </c>
      <c r="Y356" s="54">
        <v>45453</v>
      </c>
      <c r="Z356" s="54">
        <v>45474</v>
      </c>
      <c r="AA356" s="54">
        <v>45511</v>
      </c>
      <c r="AB356" s="54">
        <v>45523</v>
      </c>
      <c r="AC356" s="54">
        <v>45579</v>
      </c>
      <c r="AD356" s="54">
        <v>45600</v>
      </c>
      <c r="AE356" s="54">
        <v>45607</v>
      </c>
      <c r="AF356" s="54">
        <v>45651</v>
      </c>
    </row>
    <row r="357" spans="1:32" ht="45">
      <c r="A357" s="5" t="s">
        <v>127</v>
      </c>
      <c r="B357" s="10">
        <v>20241140274612</v>
      </c>
      <c r="C357" s="5" t="s">
        <v>1056</v>
      </c>
      <c r="D357" s="6" t="s">
        <v>25</v>
      </c>
      <c r="E357" s="6" t="s">
        <v>1057</v>
      </c>
      <c r="F357" s="5" t="s">
        <v>132</v>
      </c>
      <c r="G357" s="7">
        <v>45306</v>
      </c>
      <c r="H357" s="5" t="s">
        <v>11</v>
      </c>
      <c r="Q357" s="54">
        <v>45292</v>
      </c>
      <c r="R357" s="54">
        <v>45299</v>
      </c>
      <c r="S357" s="54">
        <v>45376</v>
      </c>
      <c r="T357" s="54">
        <v>45379</v>
      </c>
      <c r="U357" s="55">
        <v>45380</v>
      </c>
      <c r="V357" s="54">
        <v>45413</v>
      </c>
      <c r="W357" s="54">
        <v>45425</v>
      </c>
      <c r="X357" s="54">
        <v>45446</v>
      </c>
      <c r="Y357" s="54">
        <v>45453</v>
      </c>
      <c r="Z357" s="54">
        <v>45474</v>
      </c>
      <c r="AA357" s="54">
        <v>45511</v>
      </c>
      <c r="AB357" s="54">
        <v>45523</v>
      </c>
      <c r="AC357" s="54">
        <v>45579</v>
      </c>
      <c r="AD357" s="54">
        <v>45600</v>
      </c>
      <c r="AE357" s="54">
        <v>45607</v>
      </c>
      <c r="AF357" s="54">
        <v>45651</v>
      </c>
    </row>
    <row r="358" spans="1:32" ht="45">
      <c r="A358" s="5" t="s">
        <v>127</v>
      </c>
      <c r="B358" s="10">
        <v>20241140274602</v>
      </c>
      <c r="C358" s="5" t="s">
        <v>1106</v>
      </c>
      <c r="D358" s="6" t="s">
        <v>1107</v>
      </c>
      <c r="E358" s="6" t="s">
        <v>1108</v>
      </c>
      <c r="F358" s="5" t="s">
        <v>140</v>
      </c>
      <c r="G358" s="7">
        <v>45303</v>
      </c>
      <c r="H358" s="5" t="s">
        <v>149</v>
      </c>
      <c r="Q358" s="54">
        <v>45292</v>
      </c>
      <c r="R358" s="54">
        <v>45299</v>
      </c>
      <c r="S358" s="54">
        <v>45376</v>
      </c>
      <c r="T358" s="54">
        <v>45379</v>
      </c>
      <c r="U358" s="55">
        <v>45380</v>
      </c>
      <c r="V358" s="54">
        <v>45413</v>
      </c>
      <c r="W358" s="54">
        <v>45425</v>
      </c>
      <c r="X358" s="54">
        <v>45446</v>
      </c>
      <c r="Y358" s="54">
        <v>45453</v>
      </c>
      <c r="Z358" s="54">
        <v>45474</v>
      </c>
      <c r="AA358" s="54">
        <v>45511</v>
      </c>
      <c r="AB358" s="54">
        <v>45523</v>
      </c>
      <c r="AC358" s="54">
        <v>45579</v>
      </c>
      <c r="AD358" s="54">
        <v>45600</v>
      </c>
      <c r="AE358" s="54">
        <v>45607</v>
      </c>
      <c r="AF358" s="54">
        <v>45651</v>
      </c>
    </row>
    <row r="359" spans="1:32" ht="30">
      <c r="A359" s="5" t="s">
        <v>127</v>
      </c>
      <c r="B359" s="10">
        <v>20241140274592</v>
      </c>
      <c r="C359" s="5" t="s">
        <v>1109</v>
      </c>
      <c r="D359" s="6" t="s">
        <v>1110</v>
      </c>
      <c r="E359" s="6" t="s">
        <v>1111</v>
      </c>
      <c r="F359" s="5" t="s">
        <v>140</v>
      </c>
      <c r="G359" s="7">
        <v>45303</v>
      </c>
      <c r="H359" s="5" t="s">
        <v>11</v>
      </c>
      <c r="Q359" s="54">
        <v>45292</v>
      </c>
      <c r="R359" s="54">
        <v>45299</v>
      </c>
      <c r="S359" s="54">
        <v>45376</v>
      </c>
      <c r="T359" s="54">
        <v>45379</v>
      </c>
      <c r="U359" s="55">
        <v>45380</v>
      </c>
      <c r="V359" s="54">
        <v>45413</v>
      </c>
      <c r="W359" s="54">
        <v>45425</v>
      </c>
      <c r="X359" s="54">
        <v>45446</v>
      </c>
      <c r="Y359" s="54">
        <v>45453</v>
      </c>
      <c r="Z359" s="54">
        <v>45474</v>
      </c>
      <c r="AA359" s="54">
        <v>45511</v>
      </c>
      <c r="AB359" s="54">
        <v>45523</v>
      </c>
      <c r="AC359" s="54">
        <v>45579</v>
      </c>
      <c r="AD359" s="54">
        <v>45600</v>
      </c>
      <c r="AE359" s="54">
        <v>45607</v>
      </c>
      <c r="AF359" s="54">
        <v>45651</v>
      </c>
    </row>
    <row r="360" spans="1:32" ht="60">
      <c r="A360" s="5" t="s">
        <v>127</v>
      </c>
      <c r="B360" s="10">
        <v>20241140274582</v>
      </c>
      <c r="C360" s="5" t="s">
        <v>1112</v>
      </c>
      <c r="D360" s="6" t="s">
        <v>1113</v>
      </c>
      <c r="E360" s="6" t="s">
        <v>1114</v>
      </c>
      <c r="F360" s="5" t="s">
        <v>140</v>
      </c>
      <c r="G360" s="7">
        <v>45303</v>
      </c>
      <c r="H360" s="5" t="s">
        <v>22</v>
      </c>
      <c r="Q360" s="54">
        <v>45292</v>
      </c>
      <c r="R360" s="54">
        <v>45299</v>
      </c>
      <c r="S360" s="54">
        <v>45376</v>
      </c>
      <c r="T360" s="54">
        <v>45379</v>
      </c>
      <c r="U360" s="55">
        <v>45380</v>
      </c>
      <c r="V360" s="54">
        <v>45413</v>
      </c>
      <c r="W360" s="54">
        <v>45425</v>
      </c>
      <c r="X360" s="54">
        <v>45446</v>
      </c>
      <c r="Y360" s="54">
        <v>45453</v>
      </c>
      <c r="Z360" s="54">
        <v>45474</v>
      </c>
      <c r="AA360" s="54">
        <v>45511</v>
      </c>
      <c r="AB360" s="54">
        <v>45523</v>
      </c>
      <c r="AC360" s="54">
        <v>45579</v>
      </c>
      <c r="AD360" s="54">
        <v>45600</v>
      </c>
      <c r="AE360" s="54">
        <v>45607</v>
      </c>
      <c r="AF360" s="54">
        <v>45651</v>
      </c>
    </row>
    <row r="361" spans="1:32" ht="45">
      <c r="A361" s="5" t="s">
        <v>127</v>
      </c>
      <c r="B361" s="10">
        <v>20241140274572</v>
      </c>
      <c r="C361" s="5" t="s">
        <v>1115</v>
      </c>
      <c r="D361" s="6" t="s">
        <v>1116</v>
      </c>
      <c r="E361" s="6" t="s">
        <v>1117</v>
      </c>
      <c r="F361" s="5" t="s">
        <v>140</v>
      </c>
      <c r="G361" s="7">
        <v>45303</v>
      </c>
      <c r="H361" s="5" t="s">
        <v>842</v>
      </c>
      <c r="Q361" s="54">
        <v>45292</v>
      </c>
      <c r="R361" s="54">
        <v>45299</v>
      </c>
      <c r="S361" s="54">
        <v>45376</v>
      </c>
      <c r="T361" s="54">
        <v>45379</v>
      </c>
      <c r="U361" s="55">
        <v>45380</v>
      </c>
      <c r="V361" s="54">
        <v>45413</v>
      </c>
      <c r="W361" s="54">
        <v>45425</v>
      </c>
      <c r="X361" s="54">
        <v>45446</v>
      </c>
      <c r="Y361" s="54">
        <v>45453</v>
      </c>
      <c r="Z361" s="54">
        <v>45474</v>
      </c>
      <c r="AA361" s="54">
        <v>45511</v>
      </c>
      <c r="AB361" s="54">
        <v>45523</v>
      </c>
      <c r="AC361" s="54">
        <v>45579</v>
      </c>
      <c r="AD361" s="54">
        <v>45600</v>
      </c>
      <c r="AE361" s="54">
        <v>45607</v>
      </c>
      <c r="AF361" s="54">
        <v>45651</v>
      </c>
    </row>
    <row r="362" spans="1:32" ht="45">
      <c r="A362" s="5" t="s">
        <v>127</v>
      </c>
      <c r="B362" s="10">
        <v>20241140274562</v>
      </c>
      <c r="C362" s="5" t="s">
        <v>1118</v>
      </c>
      <c r="D362" s="6" t="s">
        <v>836</v>
      </c>
      <c r="E362" s="6" t="s">
        <v>1119</v>
      </c>
      <c r="F362" s="5" t="s">
        <v>140</v>
      </c>
      <c r="G362" s="7">
        <v>45303</v>
      </c>
      <c r="H362" s="5" t="s">
        <v>842</v>
      </c>
      <c r="Q362" s="54">
        <v>45292</v>
      </c>
      <c r="R362" s="54">
        <v>45299</v>
      </c>
      <c r="S362" s="54">
        <v>45376</v>
      </c>
      <c r="T362" s="54">
        <v>45379</v>
      </c>
      <c r="U362" s="55">
        <v>45380</v>
      </c>
      <c r="V362" s="54">
        <v>45413</v>
      </c>
      <c r="W362" s="54">
        <v>45425</v>
      </c>
      <c r="X362" s="54">
        <v>45446</v>
      </c>
      <c r="Y362" s="54">
        <v>45453</v>
      </c>
      <c r="Z362" s="54">
        <v>45474</v>
      </c>
      <c r="AA362" s="54">
        <v>45511</v>
      </c>
      <c r="AB362" s="54">
        <v>45523</v>
      </c>
      <c r="AC362" s="54">
        <v>45579</v>
      </c>
      <c r="AD362" s="54">
        <v>45600</v>
      </c>
      <c r="AE362" s="54">
        <v>45607</v>
      </c>
      <c r="AF362" s="54">
        <v>45651</v>
      </c>
    </row>
    <row r="363" spans="1:32" ht="30">
      <c r="A363" s="5" t="s">
        <v>127</v>
      </c>
      <c r="B363" s="10">
        <v>20241140274552</v>
      </c>
      <c r="C363" s="5" t="s">
        <v>1120</v>
      </c>
      <c r="D363" s="6" t="s">
        <v>822</v>
      </c>
      <c r="E363" s="6" t="s">
        <v>1121</v>
      </c>
      <c r="F363" s="5" t="s">
        <v>140</v>
      </c>
      <c r="G363" s="7">
        <v>45303</v>
      </c>
      <c r="H363" s="5" t="s">
        <v>842</v>
      </c>
      <c r="Q363" s="54">
        <v>45292</v>
      </c>
      <c r="R363" s="54">
        <v>45299</v>
      </c>
      <c r="S363" s="54">
        <v>45376</v>
      </c>
      <c r="T363" s="54">
        <v>45379</v>
      </c>
      <c r="U363" s="55">
        <v>45380</v>
      </c>
      <c r="V363" s="54">
        <v>45413</v>
      </c>
      <c r="W363" s="54">
        <v>45425</v>
      </c>
      <c r="X363" s="54">
        <v>45446</v>
      </c>
      <c r="Y363" s="54">
        <v>45453</v>
      </c>
      <c r="Z363" s="54">
        <v>45474</v>
      </c>
      <c r="AA363" s="54">
        <v>45511</v>
      </c>
      <c r="AB363" s="54">
        <v>45523</v>
      </c>
      <c r="AC363" s="54">
        <v>45579</v>
      </c>
      <c r="AD363" s="54">
        <v>45600</v>
      </c>
      <c r="AE363" s="54">
        <v>45607</v>
      </c>
      <c r="AF363" s="54">
        <v>45651</v>
      </c>
    </row>
    <row r="364" spans="1:32" ht="30">
      <c r="A364" s="5" t="s">
        <v>127</v>
      </c>
      <c r="B364" s="10">
        <v>20241140274542</v>
      </c>
      <c r="C364" s="5" t="s">
        <v>1122</v>
      </c>
      <c r="D364" s="6" t="s">
        <v>822</v>
      </c>
      <c r="E364" s="6" t="s">
        <v>1123</v>
      </c>
      <c r="F364" s="5" t="s">
        <v>705</v>
      </c>
      <c r="G364" s="7">
        <v>45303</v>
      </c>
      <c r="H364" s="5" t="s">
        <v>842</v>
      </c>
      <c r="Q364" s="54">
        <v>45292</v>
      </c>
      <c r="R364" s="54">
        <v>45299</v>
      </c>
      <c r="S364" s="54">
        <v>45376</v>
      </c>
      <c r="T364" s="54">
        <v>45379</v>
      </c>
      <c r="U364" s="55">
        <v>45380</v>
      </c>
      <c r="V364" s="54">
        <v>45413</v>
      </c>
      <c r="W364" s="54">
        <v>45425</v>
      </c>
      <c r="X364" s="54">
        <v>45446</v>
      </c>
      <c r="Y364" s="54">
        <v>45453</v>
      </c>
      <c r="Z364" s="54">
        <v>45474</v>
      </c>
      <c r="AA364" s="54">
        <v>45511</v>
      </c>
      <c r="AB364" s="54">
        <v>45523</v>
      </c>
      <c r="AC364" s="54">
        <v>45579</v>
      </c>
      <c r="AD364" s="54">
        <v>45600</v>
      </c>
      <c r="AE364" s="54">
        <v>45607</v>
      </c>
      <c r="AF364" s="54">
        <v>45651</v>
      </c>
    </row>
    <row r="365" spans="1:32" ht="30">
      <c r="A365" s="5" t="s">
        <v>127</v>
      </c>
      <c r="B365" s="10">
        <v>20241140274532</v>
      </c>
      <c r="C365" s="5" t="s">
        <v>1124</v>
      </c>
      <c r="D365" s="6" t="s">
        <v>1125</v>
      </c>
      <c r="E365" s="6" t="s">
        <v>1126</v>
      </c>
      <c r="F365" s="5" t="s">
        <v>140</v>
      </c>
      <c r="G365" s="7">
        <v>45303</v>
      </c>
      <c r="H365" s="5" t="s">
        <v>22</v>
      </c>
      <c r="Q365" s="54">
        <v>45292</v>
      </c>
      <c r="R365" s="54">
        <v>45299</v>
      </c>
      <c r="S365" s="54">
        <v>45376</v>
      </c>
      <c r="T365" s="54">
        <v>45379</v>
      </c>
      <c r="U365" s="55">
        <v>45380</v>
      </c>
      <c r="V365" s="54">
        <v>45413</v>
      </c>
      <c r="W365" s="54">
        <v>45425</v>
      </c>
      <c r="X365" s="54">
        <v>45446</v>
      </c>
      <c r="Y365" s="54">
        <v>45453</v>
      </c>
      <c r="Z365" s="54">
        <v>45474</v>
      </c>
      <c r="AA365" s="54">
        <v>45511</v>
      </c>
      <c r="AB365" s="54">
        <v>45523</v>
      </c>
      <c r="AC365" s="54">
        <v>45579</v>
      </c>
      <c r="AD365" s="54">
        <v>45600</v>
      </c>
      <c r="AE365" s="54">
        <v>45607</v>
      </c>
      <c r="AF365" s="54">
        <v>45651</v>
      </c>
    </row>
    <row r="366" spans="1:32" ht="30">
      <c r="A366" s="5" t="s">
        <v>127</v>
      </c>
      <c r="B366" s="10">
        <v>20241140274522</v>
      </c>
      <c r="C366" s="5" t="s">
        <v>1127</v>
      </c>
      <c r="D366" s="6" t="s">
        <v>1125</v>
      </c>
      <c r="E366" s="6" t="s">
        <v>1128</v>
      </c>
      <c r="F366" s="5" t="s">
        <v>140</v>
      </c>
      <c r="G366" s="7">
        <v>45303</v>
      </c>
      <c r="H366" s="5" t="s">
        <v>22</v>
      </c>
      <c r="Q366" s="54">
        <v>45292</v>
      </c>
      <c r="R366" s="54">
        <v>45299</v>
      </c>
      <c r="S366" s="54">
        <v>45376</v>
      </c>
      <c r="T366" s="54">
        <v>45379</v>
      </c>
      <c r="U366" s="55">
        <v>45380</v>
      </c>
      <c r="V366" s="54">
        <v>45413</v>
      </c>
      <c r="W366" s="54">
        <v>45425</v>
      </c>
      <c r="X366" s="54">
        <v>45446</v>
      </c>
      <c r="Y366" s="54">
        <v>45453</v>
      </c>
      <c r="Z366" s="54">
        <v>45474</v>
      </c>
      <c r="AA366" s="54">
        <v>45511</v>
      </c>
      <c r="AB366" s="54">
        <v>45523</v>
      </c>
      <c r="AC366" s="54">
        <v>45579</v>
      </c>
      <c r="AD366" s="54">
        <v>45600</v>
      </c>
      <c r="AE366" s="54">
        <v>45607</v>
      </c>
      <c r="AF366" s="54">
        <v>45651</v>
      </c>
    </row>
    <row r="367" spans="1:32" ht="30">
      <c r="A367" s="5" t="s">
        <v>127</v>
      </c>
      <c r="B367" s="10">
        <v>20241140274512</v>
      </c>
      <c r="C367" s="5" t="s">
        <v>1129</v>
      </c>
      <c r="D367" s="6" t="s">
        <v>1130</v>
      </c>
      <c r="E367" s="6" t="s">
        <v>1131</v>
      </c>
      <c r="F367" s="5" t="s">
        <v>140</v>
      </c>
      <c r="G367" s="7">
        <v>45303</v>
      </c>
      <c r="H367" s="5" t="s">
        <v>842</v>
      </c>
      <c r="Q367" s="54">
        <v>45292</v>
      </c>
      <c r="R367" s="54">
        <v>45299</v>
      </c>
      <c r="S367" s="54">
        <v>45376</v>
      </c>
      <c r="T367" s="54">
        <v>45379</v>
      </c>
      <c r="U367" s="55">
        <v>45380</v>
      </c>
      <c r="V367" s="54">
        <v>45413</v>
      </c>
      <c r="W367" s="54">
        <v>45425</v>
      </c>
      <c r="X367" s="54">
        <v>45446</v>
      </c>
      <c r="Y367" s="54">
        <v>45453</v>
      </c>
      <c r="Z367" s="54">
        <v>45474</v>
      </c>
      <c r="AA367" s="54">
        <v>45511</v>
      </c>
      <c r="AB367" s="54">
        <v>45523</v>
      </c>
      <c r="AC367" s="54">
        <v>45579</v>
      </c>
      <c r="AD367" s="54">
        <v>45600</v>
      </c>
      <c r="AE367" s="54">
        <v>45607</v>
      </c>
      <c r="AF367" s="54">
        <v>45651</v>
      </c>
    </row>
    <row r="368" spans="1:32" ht="45">
      <c r="A368" s="5" t="s">
        <v>127</v>
      </c>
      <c r="B368" s="10">
        <v>20241140274502</v>
      </c>
      <c r="C368" s="5" t="s">
        <v>1132</v>
      </c>
      <c r="D368" s="6" t="s">
        <v>1133</v>
      </c>
      <c r="E368" s="6" t="s">
        <v>1134</v>
      </c>
      <c r="F368" s="5" t="s">
        <v>140</v>
      </c>
      <c r="G368" s="7">
        <v>45303</v>
      </c>
      <c r="H368" s="5" t="s">
        <v>842</v>
      </c>
      <c r="Q368" s="54">
        <v>45292</v>
      </c>
      <c r="R368" s="54">
        <v>45299</v>
      </c>
      <c r="S368" s="54">
        <v>45376</v>
      </c>
      <c r="T368" s="54">
        <v>45379</v>
      </c>
      <c r="U368" s="55">
        <v>45380</v>
      </c>
      <c r="V368" s="54">
        <v>45413</v>
      </c>
      <c r="W368" s="54">
        <v>45425</v>
      </c>
      <c r="X368" s="54">
        <v>45446</v>
      </c>
      <c r="Y368" s="54">
        <v>45453</v>
      </c>
      <c r="Z368" s="54">
        <v>45474</v>
      </c>
      <c r="AA368" s="54">
        <v>45511</v>
      </c>
      <c r="AB368" s="54">
        <v>45523</v>
      </c>
      <c r="AC368" s="54">
        <v>45579</v>
      </c>
      <c r="AD368" s="54">
        <v>45600</v>
      </c>
      <c r="AE368" s="54">
        <v>45607</v>
      </c>
      <c r="AF368" s="54">
        <v>45651</v>
      </c>
    </row>
    <row r="369" spans="1:32" ht="45">
      <c r="A369" s="5" t="s">
        <v>127</v>
      </c>
      <c r="B369" s="10">
        <v>20241140274492</v>
      </c>
      <c r="C369" s="5" t="s">
        <v>1135</v>
      </c>
      <c r="D369" s="6" t="s">
        <v>822</v>
      </c>
      <c r="E369" s="6" t="s">
        <v>1136</v>
      </c>
      <c r="F369" s="5" t="s">
        <v>753</v>
      </c>
      <c r="G369" s="7">
        <v>45303</v>
      </c>
      <c r="H369" s="5" t="s">
        <v>17</v>
      </c>
      <c r="Q369" s="54">
        <v>45292</v>
      </c>
      <c r="R369" s="54">
        <v>45299</v>
      </c>
      <c r="S369" s="54">
        <v>45376</v>
      </c>
      <c r="T369" s="54">
        <v>45379</v>
      </c>
      <c r="U369" s="55">
        <v>45380</v>
      </c>
      <c r="V369" s="54">
        <v>45413</v>
      </c>
      <c r="W369" s="54">
        <v>45425</v>
      </c>
      <c r="X369" s="54">
        <v>45446</v>
      </c>
      <c r="Y369" s="54">
        <v>45453</v>
      </c>
      <c r="Z369" s="54">
        <v>45474</v>
      </c>
      <c r="AA369" s="54">
        <v>45511</v>
      </c>
      <c r="AB369" s="54">
        <v>45523</v>
      </c>
      <c r="AC369" s="54">
        <v>45579</v>
      </c>
      <c r="AD369" s="54">
        <v>45600</v>
      </c>
      <c r="AE369" s="54">
        <v>45607</v>
      </c>
      <c r="AF369" s="54">
        <v>45651</v>
      </c>
    </row>
    <row r="370" spans="1:32" ht="30">
      <c r="A370" s="5" t="s">
        <v>127</v>
      </c>
      <c r="B370" s="10">
        <v>20241140274482</v>
      </c>
      <c r="C370" s="5" t="s">
        <v>1137</v>
      </c>
      <c r="D370" s="6" t="s">
        <v>1138</v>
      </c>
      <c r="E370" s="6" t="s">
        <v>1139</v>
      </c>
      <c r="F370" s="5" t="s">
        <v>753</v>
      </c>
      <c r="G370" s="7">
        <v>45303</v>
      </c>
      <c r="H370" s="5" t="s">
        <v>842</v>
      </c>
      <c r="Q370" s="54">
        <v>45292</v>
      </c>
      <c r="R370" s="54">
        <v>45299</v>
      </c>
      <c r="S370" s="54">
        <v>45376</v>
      </c>
      <c r="T370" s="54">
        <v>45379</v>
      </c>
      <c r="U370" s="55">
        <v>45380</v>
      </c>
      <c r="V370" s="54">
        <v>45413</v>
      </c>
      <c r="W370" s="54">
        <v>45425</v>
      </c>
      <c r="X370" s="54">
        <v>45446</v>
      </c>
      <c r="Y370" s="54">
        <v>45453</v>
      </c>
      <c r="Z370" s="54">
        <v>45474</v>
      </c>
      <c r="AA370" s="54">
        <v>45511</v>
      </c>
      <c r="AB370" s="54">
        <v>45523</v>
      </c>
      <c r="AC370" s="54">
        <v>45579</v>
      </c>
      <c r="AD370" s="54">
        <v>45600</v>
      </c>
      <c r="AE370" s="54">
        <v>45607</v>
      </c>
      <c r="AF370" s="54">
        <v>45651</v>
      </c>
    </row>
    <row r="371" spans="1:32" ht="45">
      <c r="A371" s="5" t="s">
        <v>127</v>
      </c>
      <c r="B371" s="10">
        <v>20241140274472</v>
      </c>
      <c r="C371" s="5" t="s">
        <v>1140</v>
      </c>
      <c r="D371" s="6" t="s">
        <v>483</v>
      </c>
      <c r="E371" s="6" t="s">
        <v>1141</v>
      </c>
      <c r="F371" s="5" t="s">
        <v>749</v>
      </c>
      <c r="G371" s="7">
        <v>45303</v>
      </c>
      <c r="H371" s="5" t="s">
        <v>842</v>
      </c>
      <c r="Q371" s="54">
        <v>45292</v>
      </c>
      <c r="R371" s="54">
        <v>45299</v>
      </c>
      <c r="S371" s="54">
        <v>45376</v>
      </c>
      <c r="T371" s="54">
        <v>45379</v>
      </c>
      <c r="U371" s="55">
        <v>45380</v>
      </c>
      <c r="V371" s="54">
        <v>45413</v>
      </c>
      <c r="W371" s="54">
        <v>45425</v>
      </c>
      <c r="X371" s="54">
        <v>45446</v>
      </c>
      <c r="Y371" s="54">
        <v>45453</v>
      </c>
      <c r="Z371" s="54">
        <v>45474</v>
      </c>
      <c r="AA371" s="54">
        <v>45511</v>
      </c>
      <c r="AB371" s="54">
        <v>45523</v>
      </c>
      <c r="AC371" s="54">
        <v>45579</v>
      </c>
      <c r="AD371" s="54">
        <v>45600</v>
      </c>
      <c r="AE371" s="54">
        <v>45607</v>
      </c>
      <c r="AF371" s="54">
        <v>45651</v>
      </c>
    </row>
    <row r="372" spans="1:32" ht="45">
      <c r="A372" s="5" t="s">
        <v>127</v>
      </c>
      <c r="B372" s="10">
        <v>20241140274462</v>
      </c>
      <c r="C372" s="5" t="s">
        <v>1142</v>
      </c>
      <c r="D372" s="6" t="s">
        <v>822</v>
      </c>
      <c r="E372" s="6" t="s">
        <v>1143</v>
      </c>
      <c r="F372" s="5" t="s">
        <v>749</v>
      </c>
      <c r="G372" s="7">
        <v>45303</v>
      </c>
      <c r="H372" s="5" t="s">
        <v>22</v>
      </c>
      <c r="Q372" s="54">
        <v>45292</v>
      </c>
      <c r="R372" s="54">
        <v>45299</v>
      </c>
      <c r="S372" s="54">
        <v>45376</v>
      </c>
      <c r="T372" s="54">
        <v>45379</v>
      </c>
      <c r="U372" s="55">
        <v>45380</v>
      </c>
      <c r="V372" s="54">
        <v>45413</v>
      </c>
      <c r="W372" s="54">
        <v>45425</v>
      </c>
      <c r="X372" s="54">
        <v>45446</v>
      </c>
      <c r="Y372" s="54">
        <v>45453</v>
      </c>
      <c r="Z372" s="54">
        <v>45474</v>
      </c>
      <c r="AA372" s="54">
        <v>45511</v>
      </c>
      <c r="AB372" s="54">
        <v>45523</v>
      </c>
      <c r="AC372" s="54">
        <v>45579</v>
      </c>
      <c r="AD372" s="54">
        <v>45600</v>
      </c>
      <c r="AE372" s="54">
        <v>45607</v>
      </c>
      <c r="AF372" s="54">
        <v>45651</v>
      </c>
    </row>
    <row r="373" spans="1:32" ht="30">
      <c r="A373" s="5" t="s">
        <v>127</v>
      </c>
      <c r="B373" s="10">
        <v>20241140274452</v>
      </c>
      <c r="C373" s="5" t="s">
        <v>1144</v>
      </c>
      <c r="D373" s="6" t="s">
        <v>822</v>
      </c>
      <c r="E373" s="6" t="s">
        <v>1145</v>
      </c>
      <c r="F373" s="5" t="s">
        <v>132</v>
      </c>
      <c r="G373" s="7">
        <v>45303</v>
      </c>
      <c r="H373" s="5" t="s">
        <v>11</v>
      </c>
      <c r="Q373" s="54">
        <v>45292</v>
      </c>
      <c r="R373" s="54">
        <v>45299</v>
      </c>
      <c r="S373" s="54">
        <v>45376</v>
      </c>
      <c r="T373" s="54">
        <v>45379</v>
      </c>
      <c r="U373" s="55">
        <v>45380</v>
      </c>
      <c r="V373" s="54">
        <v>45413</v>
      </c>
      <c r="W373" s="54">
        <v>45425</v>
      </c>
      <c r="X373" s="54">
        <v>45446</v>
      </c>
      <c r="Y373" s="54">
        <v>45453</v>
      </c>
      <c r="Z373" s="54">
        <v>45474</v>
      </c>
      <c r="AA373" s="54">
        <v>45511</v>
      </c>
      <c r="AB373" s="54">
        <v>45523</v>
      </c>
      <c r="AC373" s="54">
        <v>45579</v>
      </c>
      <c r="AD373" s="54">
        <v>45600</v>
      </c>
      <c r="AE373" s="54">
        <v>45607</v>
      </c>
      <c r="AF373" s="54">
        <v>45651</v>
      </c>
    </row>
    <row r="374" spans="1:32" ht="45">
      <c r="A374" s="5" t="s">
        <v>127</v>
      </c>
      <c r="B374" s="10">
        <v>20241140274442</v>
      </c>
      <c r="C374" s="5" t="s">
        <v>1146</v>
      </c>
      <c r="D374" s="6" t="s">
        <v>822</v>
      </c>
      <c r="E374" s="6" t="s">
        <v>1147</v>
      </c>
      <c r="F374" s="5" t="s">
        <v>132</v>
      </c>
      <c r="G374" s="7">
        <v>45303</v>
      </c>
      <c r="H374" s="5" t="s">
        <v>842</v>
      </c>
      <c r="Q374" s="54">
        <v>45292</v>
      </c>
      <c r="R374" s="54">
        <v>45299</v>
      </c>
      <c r="S374" s="54">
        <v>45376</v>
      </c>
      <c r="T374" s="54">
        <v>45379</v>
      </c>
      <c r="U374" s="55">
        <v>45380</v>
      </c>
      <c r="V374" s="54">
        <v>45413</v>
      </c>
      <c r="W374" s="54">
        <v>45425</v>
      </c>
      <c r="X374" s="54">
        <v>45446</v>
      </c>
      <c r="Y374" s="54">
        <v>45453</v>
      </c>
      <c r="Z374" s="54">
        <v>45474</v>
      </c>
      <c r="AA374" s="54">
        <v>45511</v>
      </c>
      <c r="AB374" s="54">
        <v>45523</v>
      </c>
      <c r="AC374" s="54">
        <v>45579</v>
      </c>
      <c r="AD374" s="54">
        <v>45600</v>
      </c>
      <c r="AE374" s="54">
        <v>45607</v>
      </c>
      <c r="AF374" s="54">
        <v>45651</v>
      </c>
    </row>
    <row r="375" spans="1:32" ht="45">
      <c r="A375" s="5" t="s">
        <v>127</v>
      </c>
      <c r="B375" s="10">
        <v>20241140274432</v>
      </c>
      <c r="C375" s="5" t="s">
        <v>1148</v>
      </c>
      <c r="D375" s="6" t="s">
        <v>836</v>
      </c>
      <c r="E375" s="6" t="s">
        <v>1149</v>
      </c>
      <c r="F375" s="5" t="s">
        <v>1150</v>
      </c>
      <c r="G375" s="7">
        <v>45303</v>
      </c>
      <c r="H375" s="5" t="s">
        <v>842</v>
      </c>
      <c r="Q375" s="54">
        <v>45292</v>
      </c>
      <c r="R375" s="54">
        <v>45299</v>
      </c>
      <c r="S375" s="54">
        <v>45376</v>
      </c>
      <c r="T375" s="54">
        <v>45379</v>
      </c>
      <c r="U375" s="55">
        <v>45380</v>
      </c>
      <c r="V375" s="54">
        <v>45413</v>
      </c>
      <c r="W375" s="54">
        <v>45425</v>
      </c>
      <c r="X375" s="54">
        <v>45446</v>
      </c>
      <c r="Y375" s="54">
        <v>45453</v>
      </c>
      <c r="Z375" s="54">
        <v>45474</v>
      </c>
      <c r="AA375" s="54">
        <v>45511</v>
      </c>
      <c r="AB375" s="54">
        <v>45523</v>
      </c>
      <c r="AC375" s="54">
        <v>45579</v>
      </c>
      <c r="AD375" s="54">
        <v>45600</v>
      </c>
      <c r="AE375" s="54">
        <v>45607</v>
      </c>
      <c r="AF375" s="54">
        <v>45651</v>
      </c>
    </row>
    <row r="376" spans="1:32" ht="30">
      <c r="A376" s="5" t="s">
        <v>127</v>
      </c>
      <c r="B376" s="10">
        <v>20241140274422</v>
      </c>
      <c r="C376" s="5" t="s">
        <v>1151</v>
      </c>
      <c r="D376" s="6" t="s">
        <v>1152</v>
      </c>
      <c r="E376" s="6" t="s">
        <v>1153</v>
      </c>
      <c r="F376" s="5" t="s">
        <v>140</v>
      </c>
      <c r="G376" s="7">
        <v>45303</v>
      </c>
      <c r="H376" s="5" t="s">
        <v>842</v>
      </c>
      <c r="Q376" s="54">
        <v>45292</v>
      </c>
      <c r="R376" s="54">
        <v>45299</v>
      </c>
      <c r="S376" s="54">
        <v>45376</v>
      </c>
      <c r="T376" s="54">
        <v>45379</v>
      </c>
      <c r="U376" s="55">
        <v>45380</v>
      </c>
      <c r="V376" s="54">
        <v>45413</v>
      </c>
      <c r="W376" s="54">
        <v>45425</v>
      </c>
      <c r="X376" s="54">
        <v>45446</v>
      </c>
      <c r="Y376" s="54">
        <v>45453</v>
      </c>
      <c r="Z376" s="54">
        <v>45474</v>
      </c>
      <c r="AA376" s="54">
        <v>45511</v>
      </c>
      <c r="AB376" s="54">
        <v>45523</v>
      </c>
      <c r="AC376" s="54">
        <v>45579</v>
      </c>
      <c r="AD376" s="54">
        <v>45600</v>
      </c>
      <c r="AE376" s="54">
        <v>45607</v>
      </c>
      <c r="AF376" s="54">
        <v>45651</v>
      </c>
    </row>
    <row r="377" spans="1:32" ht="45">
      <c r="A377" s="5" t="s">
        <v>127</v>
      </c>
      <c r="B377" s="10">
        <v>20241140274412</v>
      </c>
      <c r="C377" s="5" t="s">
        <v>1154</v>
      </c>
      <c r="D377" s="6" t="s">
        <v>997</v>
      </c>
      <c r="E377" s="6" t="s">
        <v>1155</v>
      </c>
      <c r="F377" s="5" t="s">
        <v>140</v>
      </c>
      <c r="G377" s="7">
        <v>45303</v>
      </c>
      <c r="H377" s="5" t="s">
        <v>842</v>
      </c>
      <c r="Q377" s="54">
        <v>45292</v>
      </c>
      <c r="R377" s="54">
        <v>45299</v>
      </c>
      <c r="S377" s="54">
        <v>45376</v>
      </c>
      <c r="T377" s="54">
        <v>45379</v>
      </c>
      <c r="U377" s="55">
        <v>45380</v>
      </c>
      <c r="V377" s="54">
        <v>45413</v>
      </c>
      <c r="W377" s="54">
        <v>45425</v>
      </c>
      <c r="X377" s="54">
        <v>45446</v>
      </c>
      <c r="Y377" s="54">
        <v>45453</v>
      </c>
      <c r="Z377" s="54">
        <v>45474</v>
      </c>
      <c r="AA377" s="54">
        <v>45511</v>
      </c>
      <c r="AB377" s="54">
        <v>45523</v>
      </c>
      <c r="AC377" s="54">
        <v>45579</v>
      </c>
      <c r="AD377" s="54">
        <v>45600</v>
      </c>
      <c r="AE377" s="54">
        <v>45607</v>
      </c>
      <c r="AF377" s="54">
        <v>45651</v>
      </c>
    </row>
    <row r="378" spans="1:32" ht="30">
      <c r="A378" s="5" t="s">
        <v>127</v>
      </c>
      <c r="B378" s="10">
        <v>20241140274402</v>
      </c>
      <c r="C378" s="5" t="s">
        <v>1156</v>
      </c>
      <c r="D378" s="6" t="s">
        <v>1157</v>
      </c>
      <c r="E378" s="6" t="s">
        <v>1158</v>
      </c>
      <c r="F378" s="5" t="s">
        <v>140</v>
      </c>
      <c r="G378" s="7">
        <v>45303</v>
      </c>
      <c r="H378" s="5" t="s">
        <v>842</v>
      </c>
      <c r="Q378" s="54">
        <v>45292</v>
      </c>
      <c r="R378" s="54">
        <v>45299</v>
      </c>
      <c r="S378" s="54">
        <v>45376</v>
      </c>
      <c r="T378" s="54">
        <v>45379</v>
      </c>
      <c r="U378" s="55">
        <v>45380</v>
      </c>
      <c r="V378" s="54">
        <v>45413</v>
      </c>
      <c r="W378" s="54">
        <v>45425</v>
      </c>
      <c r="X378" s="54">
        <v>45446</v>
      </c>
      <c r="Y378" s="54">
        <v>45453</v>
      </c>
      <c r="Z378" s="54">
        <v>45474</v>
      </c>
      <c r="AA378" s="54">
        <v>45511</v>
      </c>
      <c r="AB378" s="54">
        <v>45523</v>
      </c>
      <c r="AC378" s="54">
        <v>45579</v>
      </c>
      <c r="AD378" s="54">
        <v>45600</v>
      </c>
      <c r="AE378" s="54">
        <v>45607</v>
      </c>
      <c r="AF378" s="54">
        <v>45651</v>
      </c>
    </row>
    <row r="379" spans="1:32" ht="30">
      <c r="A379" s="5" t="s">
        <v>127</v>
      </c>
      <c r="B379" s="10">
        <v>20241140274392</v>
      </c>
      <c r="C379" s="5" t="s">
        <v>1159</v>
      </c>
      <c r="D379" s="6" t="s">
        <v>1157</v>
      </c>
      <c r="E379" s="6" t="s">
        <v>1160</v>
      </c>
      <c r="F379" s="5" t="s">
        <v>140</v>
      </c>
      <c r="G379" s="7">
        <v>45303</v>
      </c>
      <c r="H379" s="5" t="s">
        <v>842</v>
      </c>
      <c r="Q379" s="54">
        <v>45292</v>
      </c>
      <c r="R379" s="54">
        <v>45299</v>
      </c>
      <c r="S379" s="54">
        <v>45376</v>
      </c>
      <c r="T379" s="54">
        <v>45379</v>
      </c>
      <c r="U379" s="55">
        <v>45380</v>
      </c>
      <c r="V379" s="54">
        <v>45413</v>
      </c>
      <c r="W379" s="54">
        <v>45425</v>
      </c>
      <c r="X379" s="54">
        <v>45446</v>
      </c>
      <c r="Y379" s="54">
        <v>45453</v>
      </c>
      <c r="Z379" s="54">
        <v>45474</v>
      </c>
      <c r="AA379" s="54">
        <v>45511</v>
      </c>
      <c r="AB379" s="54">
        <v>45523</v>
      </c>
      <c r="AC379" s="54">
        <v>45579</v>
      </c>
      <c r="AD379" s="54">
        <v>45600</v>
      </c>
      <c r="AE379" s="54">
        <v>45607</v>
      </c>
      <c r="AF379" s="54">
        <v>45651</v>
      </c>
    </row>
    <row r="380" spans="1:32" ht="45">
      <c r="A380" s="5" t="s">
        <v>127</v>
      </c>
      <c r="B380" s="10">
        <v>20241140274382</v>
      </c>
      <c r="C380" s="5" t="s">
        <v>1161</v>
      </c>
      <c r="D380" s="6" t="s">
        <v>1162</v>
      </c>
      <c r="E380" s="6" t="s">
        <v>1163</v>
      </c>
      <c r="F380" s="5" t="s">
        <v>140</v>
      </c>
      <c r="G380" s="7">
        <v>45303</v>
      </c>
      <c r="H380" s="5" t="s">
        <v>842</v>
      </c>
      <c r="Q380" s="54">
        <v>45292</v>
      </c>
      <c r="R380" s="54">
        <v>45299</v>
      </c>
      <c r="S380" s="54">
        <v>45376</v>
      </c>
      <c r="T380" s="54">
        <v>45379</v>
      </c>
      <c r="U380" s="55">
        <v>45380</v>
      </c>
      <c r="V380" s="54">
        <v>45413</v>
      </c>
      <c r="W380" s="54">
        <v>45425</v>
      </c>
      <c r="X380" s="54">
        <v>45446</v>
      </c>
      <c r="Y380" s="54">
        <v>45453</v>
      </c>
      <c r="Z380" s="54">
        <v>45474</v>
      </c>
      <c r="AA380" s="54">
        <v>45511</v>
      </c>
      <c r="AB380" s="54">
        <v>45523</v>
      </c>
      <c r="AC380" s="54">
        <v>45579</v>
      </c>
      <c r="AD380" s="54">
        <v>45600</v>
      </c>
      <c r="AE380" s="54">
        <v>45607</v>
      </c>
      <c r="AF380" s="54">
        <v>45651</v>
      </c>
    </row>
    <row r="381" spans="1:32" ht="30">
      <c r="A381" s="5" t="s">
        <v>127</v>
      </c>
      <c r="B381" s="10">
        <v>20241140274372</v>
      </c>
      <c r="C381" s="5" t="s">
        <v>1164</v>
      </c>
      <c r="D381" s="6" t="s">
        <v>303</v>
      </c>
      <c r="E381" s="6" t="s">
        <v>1165</v>
      </c>
      <c r="F381" s="5" t="s">
        <v>140</v>
      </c>
      <c r="G381" s="7">
        <v>45303</v>
      </c>
      <c r="H381" s="5" t="s">
        <v>842</v>
      </c>
      <c r="Q381" s="54">
        <v>45292</v>
      </c>
      <c r="R381" s="54">
        <v>45299</v>
      </c>
      <c r="S381" s="54">
        <v>45376</v>
      </c>
      <c r="T381" s="54">
        <v>45379</v>
      </c>
      <c r="U381" s="55">
        <v>45380</v>
      </c>
      <c r="V381" s="54">
        <v>45413</v>
      </c>
      <c r="W381" s="54">
        <v>45425</v>
      </c>
      <c r="X381" s="54">
        <v>45446</v>
      </c>
      <c r="Y381" s="54">
        <v>45453</v>
      </c>
      <c r="Z381" s="54">
        <v>45474</v>
      </c>
      <c r="AA381" s="54">
        <v>45511</v>
      </c>
      <c r="AB381" s="54">
        <v>45523</v>
      </c>
      <c r="AC381" s="54">
        <v>45579</v>
      </c>
      <c r="AD381" s="54">
        <v>45600</v>
      </c>
      <c r="AE381" s="54">
        <v>45607</v>
      </c>
      <c r="AF381" s="54">
        <v>45651</v>
      </c>
    </row>
    <row r="382" spans="1:32" ht="45">
      <c r="A382" s="5" t="s">
        <v>127</v>
      </c>
      <c r="B382" s="10">
        <v>20241140274362</v>
      </c>
      <c r="C382" s="5" t="s">
        <v>1166</v>
      </c>
      <c r="D382" s="6" t="s">
        <v>1080</v>
      </c>
      <c r="E382" s="6" t="s">
        <v>1167</v>
      </c>
      <c r="F382" s="5" t="s">
        <v>140</v>
      </c>
      <c r="G382" s="7">
        <v>45303</v>
      </c>
      <c r="H382" s="5" t="s">
        <v>842</v>
      </c>
      <c r="Q382" s="54">
        <v>45292</v>
      </c>
      <c r="R382" s="54">
        <v>45299</v>
      </c>
      <c r="S382" s="54">
        <v>45376</v>
      </c>
      <c r="T382" s="54">
        <v>45379</v>
      </c>
      <c r="U382" s="55">
        <v>45380</v>
      </c>
      <c r="V382" s="54">
        <v>45413</v>
      </c>
      <c r="W382" s="54">
        <v>45425</v>
      </c>
      <c r="X382" s="54">
        <v>45446</v>
      </c>
      <c r="Y382" s="54">
        <v>45453</v>
      </c>
      <c r="Z382" s="54">
        <v>45474</v>
      </c>
      <c r="AA382" s="54">
        <v>45511</v>
      </c>
      <c r="AB382" s="54">
        <v>45523</v>
      </c>
      <c r="AC382" s="54">
        <v>45579</v>
      </c>
      <c r="AD382" s="54">
        <v>45600</v>
      </c>
      <c r="AE382" s="54">
        <v>45607</v>
      </c>
      <c r="AF382" s="54">
        <v>45651</v>
      </c>
    </row>
    <row r="383" spans="1:32" ht="30">
      <c r="A383" s="5" t="s">
        <v>127</v>
      </c>
      <c r="B383" s="10">
        <v>20241140274352</v>
      </c>
      <c r="C383" s="5" t="s">
        <v>1168</v>
      </c>
      <c r="D383" s="6" t="s">
        <v>840</v>
      </c>
      <c r="E383" s="6" t="s">
        <v>1169</v>
      </c>
      <c r="F383" s="5" t="s">
        <v>140</v>
      </c>
      <c r="G383" s="7">
        <v>45303</v>
      </c>
      <c r="H383" s="5" t="s">
        <v>842</v>
      </c>
      <c r="Q383" s="54">
        <v>45292</v>
      </c>
      <c r="R383" s="54">
        <v>45299</v>
      </c>
      <c r="S383" s="54">
        <v>45376</v>
      </c>
      <c r="T383" s="54">
        <v>45379</v>
      </c>
      <c r="U383" s="55">
        <v>45380</v>
      </c>
      <c r="V383" s="54">
        <v>45413</v>
      </c>
      <c r="W383" s="54">
        <v>45425</v>
      </c>
      <c r="X383" s="54">
        <v>45446</v>
      </c>
      <c r="Y383" s="54">
        <v>45453</v>
      </c>
      <c r="Z383" s="54">
        <v>45474</v>
      </c>
      <c r="AA383" s="54">
        <v>45511</v>
      </c>
      <c r="AB383" s="54">
        <v>45523</v>
      </c>
      <c r="AC383" s="54">
        <v>45579</v>
      </c>
      <c r="AD383" s="54">
        <v>45600</v>
      </c>
      <c r="AE383" s="54">
        <v>45607</v>
      </c>
      <c r="AF383" s="54">
        <v>45651</v>
      </c>
    </row>
    <row r="384" spans="1:32" ht="30">
      <c r="A384" s="5" t="s">
        <v>127</v>
      </c>
      <c r="B384" s="10">
        <v>20241140274342</v>
      </c>
      <c r="C384" s="5" t="s">
        <v>1170</v>
      </c>
      <c r="D384" s="6" t="s">
        <v>1171</v>
      </c>
      <c r="E384" s="6" t="s">
        <v>1172</v>
      </c>
      <c r="F384" s="5" t="s">
        <v>140</v>
      </c>
      <c r="G384" s="7">
        <v>45303</v>
      </c>
      <c r="H384" s="5" t="s">
        <v>842</v>
      </c>
      <c r="Q384" s="54">
        <v>45292</v>
      </c>
      <c r="R384" s="54">
        <v>45299</v>
      </c>
      <c r="S384" s="54">
        <v>45376</v>
      </c>
      <c r="T384" s="54">
        <v>45379</v>
      </c>
      <c r="U384" s="55">
        <v>45380</v>
      </c>
      <c r="V384" s="54">
        <v>45413</v>
      </c>
      <c r="W384" s="54">
        <v>45425</v>
      </c>
      <c r="X384" s="54">
        <v>45446</v>
      </c>
      <c r="Y384" s="54">
        <v>45453</v>
      </c>
      <c r="Z384" s="54">
        <v>45474</v>
      </c>
      <c r="AA384" s="54">
        <v>45511</v>
      </c>
      <c r="AB384" s="54">
        <v>45523</v>
      </c>
      <c r="AC384" s="54">
        <v>45579</v>
      </c>
      <c r="AD384" s="54">
        <v>45600</v>
      </c>
      <c r="AE384" s="54">
        <v>45607</v>
      </c>
      <c r="AF384" s="54">
        <v>45651</v>
      </c>
    </row>
    <row r="385" spans="1:32" ht="45">
      <c r="A385" s="5" t="s">
        <v>127</v>
      </c>
      <c r="B385" s="10">
        <v>20241140274332</v>
      </c>
      <c r="C385" s="5" t="s">
        <v>1173</v>
      </c>
      <c r="D385" s="6" t="s">
        <v>1174</v>
      </c>
      <c r="E385" s="6" t="s">
        <v>1175</v>
      </c>
      <c r="F385" s="5" t="s">
        <v>140</v>
      </c>
      <c r="G385" s="7">
        <v>45303</v>
      </c>
      <c r="H385" s="5" t="s">
        <v>149</v>
      </c>
      <c r="Q385" s="54">
        <v>45292</v>
      </c>
      <c r="R385" s="54">
        <v>45299</v>
      </c>
      <c r="S385" s="54">
        <v>45376</v>
      </c>
      <c r="T385" s="54">
        <v>45379</v>
      </c>
      <c r="U385" s="55">
        <v>45380</v>
      </c>
      <c r="V385" s="54">
        <v>45413</v>
      </c>
      <c r="W385" s="54">
        <v>45425</v>
      </c>
      <c r="X385" s="54">
        <v>45446</v>
      </c>
      <c r="Y385" s="54">
        <v>45453</v>
      </c>
      <c r="Z385" s="54">
        <v>45474</v>
      </c>
      <c r="AA385" s="54">
        <v>45511</v>
      </c>
      <c r="AB385" s="54">
        <v>45523</v>
      </c>
      <c r="AC385" s="54">
        <v>45579</v>
      </c>
      <c r="AD385" s="54">
        <v>45600</v>
      </c>
      <c r="AE385" s="54">
        <v>45607</v>
      </c>
      <c r="AF385" s="54">
        <v>45651</v>
      </c>
    </row>
    <row r="386" spans="1:32" ht="30">
      <c r="A386" s="5" t="s">
        <v>127</v>
      </c>
      <c r="B386" s="10">
        <v>20241140274322</v>
      </c>
      <c r="C386" s="5" t="s">
        <v>1176</v>
      </c>
      <c r="D386" s="6" t="s">
        <v>846</v>
      </c>
      <c r="E386" s="6" t="s">
        <v>1177</v>
      </c>
      <c r="F386" s="5" t="s">
        <v>140</v>
      </c>
      <c r="G386" s="7">
        <v>45303</v>
      </c>
      <c r="H386" s="5" t="s">
        <v>842</v>
      </c>
      <c r="Q386" s="54">
        <v>45292</v>
      </c>
      <c r="R386" s="54">
        <v>45299</v>
      </c>
      <c r="S386" s="54">
        <v>45376</v>
      </c>
      <c r="T386" s="54">
        <v>45379</v>
      </c>
      <c r="U386" s="55">
        <v>45380</v>
      </c>
      <c r="V386" s="54">
        <v>45413</v>
      </c>
      <c r="W386" s="54">
        <v>45425</v>
      </c>
      <c r="X386" s="54">
        <v>45446</v>
      </c>
      <c r="Y386" s="54">
        <v>45453</v>
      </c>
      <c r="Z386" s="54">
        <v>45474</v>
      </c>
      <c r="AA386" s="54">
        <v>45511</v>
      </c>
      <c r="AB386" s="54">
        <v>45523</v>
      </c>
      <c r="AC386" s="54">
        <v>45579</v>
      </c>
      <c r="AD386" s="54">
        <v>45600</v>
      </c>
      <c r="AE386" s="54">
        <v>45607</v>
      </c>
      <c r="AF386" s="54">
        <v>45651</v>
      </c>
    </row>
    <row r="387" spans="1:32" ht="30">
      <c r="A387" s="5" t="s">
        <v>127</v>
      </c>
      <c r="B387" s="10">
        <v>20241140274312</v>
      </c>
      <c r="C387" s="5" t="s">
        <v>1178</v>
      </c>
      <c r="D387" s="6" t="s">
        <v>1077</v>
      </c>
      <c r="E387" s="6" t="s">
        <v>1179</v>
      </c>
      <c r="F387" s="5" t="s">
        <v>140</v>
      </c>
      <c r="G387" s="7">
        <v>45303</v>
      </c>
      <c r="H387" s="5" t="s">
        <v>17</v>
      </c>
      <c r="Q387" s="54">
        <v>45292</v>
      </c>
      <c r="R387" s="54">
        <v>45299</v>
      </c>
      <c r="S387" s="54">
        <v>45376</v>
      </c>
      <c r="T387" s="54">
        <v>45379</v>
      </c>
      <c r="U387" s="55">
        <v>45380</v>
      </c>
      <c r="V387" s="54">
        <v>45413</v>
      </c>
      <c r="W387" s="54">
        <v>45425</v>
      </c>
      <c r="X387" s="54">
        <v>45446</v>
      </c>
      <c r="Y387" s="54">
        <v>45453</v>
      </c>
      <c r="Z387" s="54">
        <v>45474</v>
      </c>
      <c r="AA387" s="54">
        <v>45511</v>
      </c>
      <c r="AB387" s="54">
        <v>45523</v>
      </c>
      <c r="AC387" s="54">
        <v>45579</v>
      </c>
      <c r="AD387" s="54">
        <v>45600</v>
      </c>
      <c r="AE387" s="54">
        <v>45607</v>
      </c>
      <c r="AF387" s="54">
        <v>45651</v>
      </c>
    </row>
    <row r="388" spans="1:32" ht="30">
      <c r="A388" s="5" t="s">
        <v>127</v>
      </c>
      <c r="B388" s="10">
        <v>20241140274302</v>
      </c>
      <c r="C388" s="5" t="s">
        <v>1180</v>
      </c>
      <c r="D388" s="6" t="s">
        <v>1181</v>
      </c>
      <c r="E388" s="6" t="s">
        <v>1182</v>
      </c>
      <c r="F388" s="5" t="s">
        <v>140</v>
      </c>
      <c r="G388" s="7">
        <v>45303</v>
      </c>
      <c r="H388" s="5" t="s">
        <v>17</v>
      </c>
      <c r="Q388" s="54">
        <v>45292</v>
      </c>
      <c r="R388" s="54">
        <v>45299</v>
      </c>
      <c r="S388" s="54">
        <v>45376</v>
      </c>
      <c r="T388" s="54">
        <v>45379</v>
      </c>
      <c r="U388" s="55">
        <v>45380</v>
      </c>
      <c r="V388" s="54">
        <v>45413</v>
      </c>
      <c r="W388" s="54">
        <v>45425</v>
      </c>
      <c r="X388" s="54">
        <v>45446</v>
      </c>
      <c r="Y388" s="54">
        <v>45453</v>
      </c>
      <c r="Z388" s="54">
        <v>45474</v>
      </c>
      <c r="AA388" s="54">
        <v>45511</v>
      </c>
      <c r="AB388" s="54">
        <v>45523</v>
      </c>
      <c r="AC388" s="54">
        <v>45579</v>
      </c>
      <c r="AD388" s="54">
        <v>45600</v>
      </c>
      <c r="AE388" s="54">
        <v>45607</v>
      </c>
      <c r="AF388" s="54">
        <v>45651</v>
      </c>
    </row>
    <row r="389" spans="1:32" ht="30">
      <c r="A389" s="5" t="s">
        <v>127</v>
      </c>
      <c r="B389" s="10">
        <v>20241140274292</v>
      </c>
      <c r="C389" s="5" t="s">
        <v>1183</v>
      </c>
      <c r="D389" s="6" t="s">
        <v>822</v>
      </c>
      <c r="E389" s="6" t="s">
        <v>1184</v>
      </c>
      <c r="F389" s="5" t="s">
        <v>132</v>
      </c>
      <c r="G389" s="7">
        <v>45302</v>
      </c>
      <c r="H389" s="5" t="s">
        <v>11</v>
      </c>
      <c r="Q389" s="54">
        <v>45292</v>
      </c>
      <c r="R389" s="54">
        <v>45299</v>
      </c>
      <c r="S389" s="54">
        <v>45376</v>
      </c>
      <c r="T389" s="54">
        <v>45379</v>
      </c>
      <c r="U389" s="55">
        <v>45380</v>
      </c>
      <c r="V389" s="54">
        <v>45413</v>
      </c>
      <c r="W389" s="54">
        <v>45425</v>
      </c>
      <c r="X389" s="54">
        <v>45446</v>
      </c>
      <c r="Y389" s="54">
        <v>45453</v>
      </c>
      <c r="Z389" s="54">
        <v>45474</v>
      </c>
      <c r="AA389" s="54">
        <v>45511</v>
      </c>
      <c r="AB389" s="54">
        <v>45523</v>
      </c>
      <c r="AC389" s="54">
        <v>45579</v>
      </c>
      <c r="AD389" s="54">
        <v>45600</v>
      </c>
      <c r="AE389" s="54">
        <v>45607</v>
      </c>
      <c r="AF389" s="54">
        <v>45651</v>
      </c>
    </row>
    <row r="390" spans="1:32">
      <c r="A390" s="5" t="s">
        <v>127</v>
      </c>
      <c r="B390" s="10">
        <v>20241140274282</v>
      </c>
      <c r="C390" s="5" t="s">
        <v>1185</v>
      </c>
      <c r="D390" s="6" t="s">
        <v>1186</v>
      </c>
      <c r="E390" s="6" t="s">
        <v>1187</v>
      </c>
      <c r="F390" s="5" t="s">
        <v>140</v>
      </c>
      <c r="G390" s="7">
        <v>45302</v>
      </c>
      <c r="H390" s="5" t="s">
        <v>11</v>
      </c>
      <c r="Q390" s="54">
        <v>45292</v>
      </c>
      <c r="R390" s="54">
        <v>45299</v>
      </c>
      <c r="S390" s="54">
        <v>45376</v>
      </c>
      <c r="T390" s="54">
        <v>45379</v>
      </c>
      <c r="U390" s="55">
        <v>45380</v>
      </c>
      <c r="V390" s="54">
        <v>45413</v>
      </c>
      <c r="W390" s="54">
        <v>45425</v>
      </c>
      <c r="X390" s="54">
        <v>45446</v>
      </c>
      <c r="Y390" s="54">
        <v>45453</v>
      </c>
      <c r="Z390" s="54">
        <v>45474</v>
      </c>
      <c r="AA390" s="54">
        <v>45511</v>
      </c>
      <c r="AB390" s="54">
        <v>45523</v>
      </c>
      <c r="AC390" s="54">
        <v>45579</v>
      </c>
      <c r="AD390" s="54">
        <v>45600</v>
      </c>
      <c r="AE390" s="54">
        <v>45607</v>
      </c>
      <c r="AF390" s="54">
        <v>45651</v>
      </c>
    </row>
    <row r="391" spans="1:32" ht="45">
      <c r="A391" s="5" t="s">
        <v>127</v>
      </c>
      <c r="B391" s="10">
        <v>20241140274272</v>
      </c>
      <c r="C391" s="5" t="s">
        <v>1188</v>
      </c>
      <c r="D391" s="6" t="s">
        <v>600</v>
      </c>
      <c r="E391" s="6" t="s">
        <v>1189</v>
      </c>
      <c r="F391" s="5" t="s">
        <v>140</v>
      </c>
      <c r="G391" s="7">
        <v>45302</v>
      </c>
      <c r="H391" s="5" t="s">
        <v>11</v>
      </c>
      <c r="Q391" s="54">
        <v>45292</v>
      </c>
      <c r="R391" s="54">
        <v>45299</v>
      </c>
      <c r="S391" s="54">
        <v>45376</v>
      </c>
      <c r="T391" s="54">
        <v>45379</v>
      </c>
      <c r="U391" s="55">
        <v>45380</v>
      </c>
      <c r="V391" s="54">
        <v>45413</v>
      </c>
      <c r="W391" s="54">
        <v>45425</v>
      </c>
      <c r="X391" s="54">
        <v>45446</v>
      </c>
      <c r="Y391" s="54">
        <v>45453</v>
      </c>
      <c r="Z391" s="54">
        <v>45474</v>
      </c>
      <c r="AA391" s="54">
        <v>45511</v>
      </c>
      <c r="AB391" s="54">
        <v>45523</v>
      </c>
      <c r="AC391" s="54">
        <v>45579</v>
      </c>
      <c r="AD391" s="54">
        <v>45600</v>
      </c>
      <c r="AE391" s="54">
        <v>45607</v>
      </c>
      <c r="AF391" s="54">
        <v>45651</v>
      </c>
    </row>
    <row r="392" spans="1:32" ht="30">
      <c r="A392" s="5" t="s">
        <v>127</v>
      </c>
      <c r="B392" s="10">
        <v>20241140274262</v>
      </c>
      <c r="C392" s="5" t="s">
        <v>1190</v>
      </c>
      <c r="D392" s="6" t="s">
        <v>1191</v>
      </c>
      <c r="E392" s="6" t="s">
        <v>1192</v>
      </c>
      <c r="F392" s="5" t="s">
        <v>753</v>
      </c>
      <c r="G392" s="7">
        <v>45302</v>
      </c>
      <c r="H392" s="5" t="s">
        <v>11</v>
      </c>
      <c r="Q392" s="54">
        <v>45292</v>
      </c>
      <c r="R392" s="54">
        <v>45299</v>
      </c>
      <c r="S392" s="54">
        <v>45376</v>
      </c>
      <c r="T392" s="54">
        <v>45379</v>
      </c>
      <c r="U392" s="55">
        <v>45380</v>
      </c>
      <c r="V392" s="54">
        <v>45413</v>
      </c>
      <c r="W392" s="54">
        <v>45425</v>
      </c>
      <c r="X392" s="54">
        <v>45446</v>
      </c>
      <c r="Y392" s="54">
        <v>45453</v>
      </c>
      <c r="Z392" s="54">
        <v>45474</v>
      </c>
      <c r="AA392" s="54">
        <v>45511</v>
      </c>
      <c r="AB392" s="54">
        <v>45523</v>
      </c>
      <c r="AC392" s="54">
        <v>45579</v>
      </c>
      <c r="AD392" s="54">
        <v>45600</v>
      </c>
      <c r="AE392" s="54">
        <v>45607</v>
      </c>
      <c r="AF392" s="54">
        <v>45651</v>
      </c>
    </row>
    <row r="393" spans="1:32" ht="30">
      <c r="A393" s="5" t="s">
        <v>127</v>
      </c>
      <c r="B393" s="10">
        <v>20241140274252</v>
      </c>
      <c r="C393" s="5" t="s">
        <v>1193</v>
      </c>
      <c r="D393" s="6" t="s">
        <v>857</v>
      </c>
      <c r="E393" s="6" t="s">
        <v>1194</v>
      </c>
      <c r="F393" s="5" t="s">
        <v>140</v>
      </c>
      <c r="G393" s="7">
        <v>45302</v>
      </c>
      <c r="H393" s="5" t="s">
        <v>11</v>
      </c>
      <c r="Q393" s="54">
        <v>45292</v>
      </c>
      <c r="R393" s="54">
        <v>45299</v>
      </c>
      <c r="S393" s="54">
        <v>45376</v>
      </c>
      <c r="T393" s="54">
        <v>45379</v>
      </c>
      <c r="U393" s="55">
        <v>45380</v>
      </c>
      <c r="V393" s="54">
        <v>45413</v>
      </c>
      <c r="W393" s="54">
        <v>45425</v>
      </c>
      <c r="X393" s="54">
        <v>45446</v>
      </c>
      <c r="Y393" s="54">
        <v>45453</v>
      </c>
      <c r="Z393" s="54">
        <v>45474</v>
      </c>
      <c r="AA393" s="54">
        <v>45511</v>
      </c>
      <c r="AB393" s="54">
        <v>45523</v>
      </c>
      <c r="AC393" s="54">
        <v>45579</v>
      </c>
      <c r="AD393" s="54">
        <v>45600</v>
      </c>
      <c r="AE393" s="54">
        <v>45607</v>
      </c>
      <c r="AF393" s="54">
        <v>45651</v>
      </c>
    </row>
    <row r="394" spans="1:32" ht="30">
      <c r="A394" s="5" t="s">
        <v>127</v>
      </c>
      <c r="B394" s="10">
        <v>20241140274242</v>
      </c>
      <c r="C394" s="5" t="s">
        <v>1198</v>
      </c>
      <c r="D394" s="6" t="s">
        <v>822</v>
      </c>
      <c r="E394" s="6" t="s">
        <v>1199</v>
      </c>
      <c r="F394" s="5" t="s">
        <v>140</v>
      </c>
      <c r="G394" s="7">
        <v>45302</v>
      </c>
      <c r="H394" s="5" t="s">
        <v>11</v>
      </c>
      <c r="Q394" s="54">
        <v>45292</v>
      </c>
      <c r="R394" s="54">
        <v>45299</v>
      </c>
      <c r="S394" s="54">
        <v>45376</v>
      </c>
      <c r="T394" s="54">
        <v>45379</v>
      </c>
      <c r="U394" s="55">
        <v>45380</v>
      </c>
      <c r="V394" s="54">
        <v>45413</v>
      </c>
      <c r="W394" s="54">
        <v>45425</v>
      </c>
      <c r="X394" s="54">
        <v>45446</v>
      </c>
      <c r="Y394" s="54">
        <v>45453</v>
      </c>
      <c r="Z394" s="54">
        <v>45474</v>
      </c>
      <c r="AA394" s="54">
        <v>45511</v>
      </c>
      <c r="AB394" s="54">
        <v>45523</v>
      </c>
      <c r="AC394" s="54">
        <v>45579</v>
      </c>
      <c r="AD394" s="54">
        <v>45600</v>
      </c>
      <c r="AE394" s="54">
        <v>45607</v>
      </c>
      <c r="AF394" s="54">
        <v>45651</v>
      </c>
    </row>
    <row r="395" spans="1:32" ht="30">
      <c r="A395" s="5" t="s">
        <v>127</v>
      </c>
      <c r="B395" s="10">
        <v>20241140274232</v>
      </c>
      <c r="C395" s="5" t="s">
        <v>1200</v>
      </c>
      <c r="D395" s="6" t="s">
        <v>836</v>
      </c>
      <c r="E395" s="6" t="s">
        <v>1201</v>
      </c>
      <c r="F395" s="5" t="s">
        <v>140</v>
      </c>
      <c r="G395" s="7">
        <v>45302</v>
      </c>
      <c r="H395" s="5" t="s">
        <v>842</v>
      </c>
      <c r="Q395" s="54">
        <v>45292</v>
      </c>
      <c r="R395" s="54">
        <v>45299</v>
      </c>
      <c r="S395" s="54">
        <v>45376</v>
      </c>
      <c r="T395" s="54">
        <v>45379</v>
      </c>
      <c r="U395" s="55">
        <v>45380</v>
      </c>
      <c r="V395" s="54">
        <v>45413</v>
      </c>
      <c r="W395" s="54">
        <v>45425</v>
      </c>
      <c r="X395" s="54">
        <v>45446</v>
      </c>
      <c r="Y395" s="54">
        <v>45453</v>
      </c>
      <c r="Z395" s="54">
        <v>45474</v>
      </c>
      <c r="AA395" s="54">
        <v>45511</v>
      </c>
      <c r="AB395" s="54">
        <v>45523</v>
      </c>
      <c r="AC395" s="54">
        <v>45579</v>
      </c>
      <c r="AD395" s="54">
        <v>45600</v>
      </c>
      <c r="AE395" s="54">
        <v>45607</v>
      </c>
      <c r="AF395" s="54">
        <v>45651</v>
      </c>
    </row>
    <row r="396" spans="1:32" ht="30">
      <c r="A396" s="5" t="s">
        <v>127</v>
      </c>
      <c r="B396" s="10">
        <v>20241140274222</v>
      </c>
      <c r="C396" s="5" t="s">
        <v>1202</v>
      </c>
      <c r="D396" s="6" t="s">
        <v>836</v>
      </c>
      <c r="E396" s="6" t="s">
        <v>1203</v>
      </c>
      <c r="F396" s="5" t="s">
        <v>705</v>
      </c>
      <c r="G396" s="7">
        <v>45302</v>
      </c>
      <c r="H396" s="5" t="s">
        <v>11</v>
      </c>
      <c r="Q396" s="54">
        <v>45292</v>
      </c>
      <c r="R396" s="54">
        <v>45299</v>
      </c>
      <c r="S396" s="54">
        <v>45376</v>
      </c>
      <c r="T396" s="54">
        <v>45379</v>
      </c>
      <c r="U396" s="55">
        <v>45380</v>
      </c>
      <c r="V396" s="54">
        <v>45413</v>
      </c>
      <c r="W396" s="54">
        <v>45425</v>
      </c>
      <c r="X396" s="54">
        <v>45446</v>
      </c>
      <c r="Y396" s="54">
        <v>45453</v>
      </c>
      <c r="Z396" s="54">
        <v>45474</v>
      </c>
      <c r="AA396" s="54">
        <v>45511</v>
      </c>
      <c r="AB396" s="54">
        <v>45523</v>
      </c>
      <c r="AC396" s="54">
        <v>45579</v>
      </c>
      <c r="AD396" s="54">
        <v>45600</v>
      </c>
      <c r="AE396" s="54">
        <v>45607</v>
      </c>
      <c r="AF396" s="54">
        <v>45651</v>
      </c>
    </row>
    <row r="397" spans="1:32" ht="45">
      <c r="A397" s="5" t="s">
        <v>127</v>
      </c>
      <c r="B397" s="10">
        <v>20241140274212</v>
      </c>
      <c r="C397" s="5" t="s">
        <v>1204</v>
      </c>
      <c r="D397" s="6" t="s">
        <v>1205</v>
      </c>
      <c r="E397" s="6" t="s">
        <v>1206</v>
      </c>
      <c r="F397" s="5" t="s">
        <v>140</v>
      </c>
      <c r="G397" s="7">
        <v>45302</v>
      </c>
      <c r="H397" s="5" t="s">
        <v>11</v>
      </c>
      <c r="Q397" s="54">
        <v>45292</v>
      </c>
      <c r="R397" s="54">
        <v>45299</v>
      </c>
      <c r="S397" s="54">
        <v>45376</v>
      </c>
      <c r="T397" s="54">
        <v>45379</v>
      </c>
      <c r="U397" s="55">
        <v>45380</v>
      </c>
      <c r="V397" s="54">
        <v>45413</v>
      </c>
      <c r="W397" s="54">
        <v>45425</v>
      </c>
      <c r="X397" s="54">
        <v>45446</v>
      </c>
      <c r="Y397" s="54">
        <v>45453</v>
      </c>
      <c r="Z397" s="54">
        <v>45474</v>
      </c>
      <c r="AA397" s="54">
        <v>45511</v>
      </c>
      <c r="AB397" s="54">
        <v>45523</v>
      </c>
      <c r="AC397" s="54">
        <v>45579</v>
      </c>
      <c r="AD397" s="54">
        <v>45600</v>
      </c>
      <c r="AE397" s="54">
        <v>45607</v>
      </c>
      <c r="AF397" s="54">
        <v>45651</v>
      </c>
    </row>
    <row r="398" spans="1:32" ht="45">
      <c r="A398" s="5" t="s">
        <v>127</v>
      </c>
      <c r="B398" s="10">
        <v>20241140274202</v>
      </c>
      <c r="C398" s="5" t="s">
        <v>1207</v>
      </c>
      <c r="D398" s="6" t="s">
        <v>1208</v>
      </c>
      <c r="E398" s="6" t="s">
        <v>1209</v>
      </c>
      <c r="F398" s="5" t="s">
        <v>140</v>
      </c>
      <c r="G398" s="7">
        <v>45302</v>
      </c>
      <c r="H398" s="5" t="s">
        <v>11</v>
      </c>
      <c r="Q398" s="54">
        <v>45292</v>
      </c>
      <c r="R398" s="54">
        <v>45299</v>
      </c>
      <c r="S398" s="54">
        <v>45376</v>
      </c>
      <c r="T398" s="54">
        <v>45379</v>
      </c>
      <c r="U398" s="55">
        <v>45380</v>
      </c>
      <c r="V398" s="54">
        <v>45413</v>
      </c>
      <c r="W398" s="54">
        <v>45425</v>
      </c>
      <c r="X398" s="54">
        <v>45446</v>
      </c>
      <c r="Y398" s="54">
        <v>45453</v>
      </c>
      <c r="Z398" s="54">
        <v>45474</v>
      </c>
      <c r="AA398" s="54">
        <v>45511</v>
      </c>
      <c r="AB398" s="54">
        <v>45523</v>
      </c>
      <c r="AC398" s="54">
        <v>45579</v>
      </c>
      <c r="AD398" s="54">
        <v>45600</v>
      </c>
      <c r="AE398" s="54">
        <v>45607</v>
      </c>
      <c r="AF398" s="54">
        <v>45651</v>
      </c>
    </row>
    <row r="399" spans="1:32" ht="30">
      <c r="A399" s="5" t="s">
        <v>127</v>
      </c>
      <c r="B399" s="10">
        <v>20241140274192</v>
      </c>
      <c r="C399" s="5" t="s">
        <v>1210</v>
      </c>
      <c r="D399" s="6" t="s">
        <v>1205</v>
      </c>
      <c r="E399" s="6" t="s">
        <v>1211</v>
      </c>
      <c r="F399" s="5" t="s">
        <v>140</v>
      </c>
      <c r="G399" s="7">
        <v>45302</v>
      </c>
      <c r="H399" s="5" t="s">
        <v>11</v>
      </c>
      <c r="Q399" s="54">
        <v>45292</v>
      </c>
      <c r="R399" s="54">
        <v>45299</v>
      </c>
      <c r="S399" s="54">
        <v>45376</v>
      </c>
      <c r="T399" s="54">
        <v>45379</v>
      </c>
      <c r="U399" s="55">
        <v>45380</v>
      </c>
      <c r="V399" s="54">
        <v>45413</v>
      </c>
      <c r="W399" s="54">
        <v>45425</v>
      </c>
      <c r="X399" s="54">
        <v>45446</v>
      </c>
      <c r="Y399" s="54">
        <v>45453</v>
      </c>
      <c r="Z399" s="54">
        <v>45474</v>
      </c>
      <c r="AA399" s="54">
        <v>45511</v>
      </c>
      <c r="AB399" s="54">
        <v>45523</v>
      </c>
      <c r="AC399" s="54">
        <v>45579</v>
      </c>
      <c r="AD399" s="54">
        <v>45600</v>
      </c>
      <c r="AE399" s="54">
        <v>45607</v>
      </c>
      <c r="AF399" s="54">
        <v>45651</v>
      </c>
    </row>
    <row r="400" spans="1:32" ht="30">
      <c r="A400" s="5" t="s">
        <v>127</v>
      </c>
      <c r="B400" s="10">
        <v>20241140274182</v>
      </c>
      <c r="C400" s="5" t="s">
        <v>1212</v>
      </c>
      <c r="D400" s="6" t="s">
        <v>1213</v>
      </c>
      <c r="E400" s="6" t="s">
        <v>1214</v>
      </c>
      <c r="F400" s="5" t="s">
        <v>753</v>
      </c>
      <c r="G400" s="7">
        <v>45302</v>
      </c>
      <c r="H400" s="5" t="s">
        <v>22</v>
      </c>
      <c r="Q400" s="54">
        <v>45292</v>
      </c>
      <c r="R400" s="54">
        <v>45299</v>
      </c>
      <c r="S400" s="54">
        <v>45376</v>
      </c>
      <c r="T400" s="54">
        <v>45379</v>
      </c>
      <c r="U400" s="55">
        <v>45380</v>
      </c>
      <c r="V400" s="54">
        <v>45413</v>
      </c>
      <c r="W400" s="54">
        <v>45425</v>
      </c>
      <c r="X400" s="54">
        <v>45446</v>
      </c>
      <c r="Y400" s="54">
        <v>45453</v>
      </c>
      <c r="Z400" s="54">
        <v>45474</v>
      </c>
      <c r="AA400" s="54">
        <v>45511</v>
      </c>
      <c r="AB400" s="54">
        <v>45523</v>
      </c>
      <c r="AC400" s="54">
        <v>45579</v>
      </c>
      <c r="AD400" s="54">
        <v>45600</v>
      </c>
      <c r="AE400" s="54">
        <v>45607</v>
      </c>
      <c r="AF400" s="54">
        <v>45651</v>
      </c>
    </row>
    <row r="401" spans="1:32" ht="30">
      <c r="A401" s="5" t="s">
        <v>127</v>
      </c>
      <c r="B401" s="10">
        <v>20241140274172</v>
      </c>
      <c r="C401" s="5" t="s">
        <v>1215</v>
      </c>
      <c r="D401" s="6" t="s">
        <v>1216</v>
      </c>
      <c r="E401" s="6" t="s">
        <v>1217</v>
      </c>
      <c r="F401" s="5" t="s">
        <v>140</v>
      </c>
      <c r="G401" s="7">
        <v>45302</v>
      </c>
      <c r="H401" s="5" t="s">
        <v>11</v>
      </c>
      <c r="Q401" s="54">
        <v>45292</v>
      </c>
      <c r="R401" s="54">
        <v>45299</v>
      </c>
      <c r="S401" s="54">
        <v>45376</v>
      </c>
      <c r="T401" s="54">
        <v>45379</v>
      </c>
      <c r="U401" s="55">
        <v>45380</v>
      </c>
      <c r="V401" s="54">
        <v>45413</v>
      </c>
      <c r="W401" s="54">
        <v>45425</v>
      </c>
      <c r="X401" s="54">
        <v>45446</v>
      </c>
      <c r="Y401" s="54">
        <v>45453</v>
      </c>
      <c r="Z401" s="54">
        <v>45474</v>
      </c>
      <c r="AA401" s="54">
        <v>45511</v>
      </c>
      <c r="AB401" s="54">
        <v>45523</v>
      </c>
      <c r="AC401" s="54">
        <v>45579</v>
      </c>
      <c r="AD401" s="54">
        <v>45600</v>
      </c>
      <c r="AE401" s="54">
        <v>45607</v>
      </c>
      <c r="AF401" s="54">
        <v>45651</v>
      </c>
    </row>
    <row r="402" spans="1:32" ht="30">
      <c r="A402" s="5" t="s">
        <v>127</v>
      </c>
      <c r="B402" s="10">
        <v>20241140274162</v>
      </c>
      <c r="C402" s="5" t="s">
        <v>1218</v>
      </c>
      <c r="D402" s="6" t="s">
        <v>1219</v>
      </c>
      <c r="E402" s="6" t="s">
        <v>1220</v>
      </c>
      <c r="F402" s="5" t="s">
        <v>140</v>
      </c>
      <c r="G402" s="7">
        <v>45302</v>
      </c>
      <c r="H402" s="5" t="s">
        <v>11</v>
      </c>
      <c r="Q402" s="54">
        <v>45292</v>
      </c>
      <c r="R402" s="54">
        <v>45299</v>
      </c>
      <c r="S402" s="54">
        <v>45376</v>
      </c>
      <c r="T402" s="54">
        <v>45379</v>
      </c>
      <c r="U402" s="55">
        <v>45380</v>
      </c>
      <c r="V402" s="54">
        <v>45413</v>
      </c>
      <c r="W402" s="54">
        <v>45425</v>
      </c>
      <c r="X402" s="54">
        <v>45446</v>
      </c>
      <c r="Y402" s="54">
        <v>45453</v>
      </c>
      <c r="Z402" s="54">
        <v>45474</v>
      </c>
      <c r="AA402" s="54">
        <v>45511</v>
      </c>
      <c r="AB402" s="54">
        <v>45523</v>
      </c>
      <c r="AC402" s="54">
        <v>45579</v>
      </c>
      <c r="AD402" s="54">
        <v>45600</v>
      </c>
      <c r="AE402" s="54">
        <v>45607</v>
      </c>
      <c r="AF402" s="54">
        <v>45651</v>
      </c>
    </row>
    <row r="403" spans="1:32" ht="30">
      <c r="A403" s="5" t="s">
        <v>127</v>
      </c>
      <c r="B403" s="10">
        <v>20241140274152</v>
      </c>
      <c r="C403" s="5" t="s">
        <v>1221</v>
      </c>
      <c r="D403" s="6" t="s">
        <v>822</v>
      </c>
      <c r="E403" s="6" t="s">
        <v>1222</v>
      </c>
      <c r="F403" s="5" t="s">
        <v>1223</v>
      </c>
      <c r="G403" s="7">
        <v>45302</v>
      </c>
      <c r="H403" s="5" t="s">
        <v>22</v>
      </c>
      <c r="Q403" s="54">
        <v>45292</v>
      </c>
      <c r="R403" s="54">
        <v>45299</v>
      </c>
      <c r="S403" s="54">
        <v>45376</v>
      </c>
      <c r="T403" s="54">
        <v>45379</v>
      </c>
      <c r="U403" s="55">
        <v>45380</v>
      </c>
      <c r="V403" s="54">
        <v>45413</v>
      </c>
      <c r="W403" s="54">
        <v>45425</v>
      </c>
      <c r="X403" s="54">
        <v>45446</v>
      </c>
      <c r="Y403" s="54">
        <v>45453</v>
      </c>
      <c r="Z403" s="54">
        <v>45474</v>
      </c>
      <c r="AA403" s="54">
        <v>45511</v>
      </c>
      <c r="AB403" s="54">
        <v>45523</v>
      </c>
      <c r="AC403" s="54">
        <v>45579</v>
      </c>
      <c r="AD403" s="54">
        <v>45600</v>
      </c>
      <c r="AE403" s="54">
        <v>45607</v>
      </c>
      <c r="AF403" s="54">
        <v>45651</v>
      </c>
    </row>
    <row r="404" spans="1:32" ht="30">
      <c r="A404" s="5" t="s">
        <v>127</v>
      </c>
      <c r="B404" s="10">
        <v>20241140274142</v>
      </c>
      <c r="C404" s="5" t="s">
        <v>1224</v>
      </c>
      <c r="D404" s="6" t="s">
        <v>1225</v>
      </c>
      <c r="E404" s="6" t="s">
        <v>1226</v>
      </c>
      <c r="F404" s="5" t="s">
        <v>140</v>
      </c>
      <c r="G404" s="7">
        <v>45302</v>
      </c>
      <c r="H404" s="5" t="s">
        <v>22</v>
      </c>
      <c r="Q404" s="54">
        <v>45292</v>
      </c>
      <c r="R404" s="54">
        <v>45299</v>
      </c>
      <c r="S404" s="54">
        <v>45376</v>
      </c>
      <c r="T404" s="54">
        <v>45379</v>
      </c>
      <c r="U404" s="55">
        <v>45380</v>
      </c>
      <c r="V404" s="54">
        <v>45413</v>
      </c>
      <c r="W404" s="54">
        <v>45425</v>
      </c>
      <c r="X404" s="54">
        <v>45446</v>
      </c>
      <c r="Y404" s="54">
        <v>45453</v>
      </c>
      <c r="Z404" s="54">
        <v>45474</v>
      </c>
      <c r="AA404" s="54">
        <v>45511</v>
      </c>
      <c r="AB404" s="54">
        <v>45523</v>
      </c>
      <c r="AC404" s="54">
        <v>45579</v>
      </c>
      <c r="AD404" s="54">
        <v>45600</v>
      </c>
      <c r="AE404" s="54">
        <v>45607</v>
      </c>
      <c r="AF404" s="54">
        <v>45651</v>
      </c>
    </row>
    <row r="405" spans="1:32" ht="30">
      <c r="A405" s="5" t="s">
        <v>127</v>
      </c>
      <c r="B405" s="10">
        <v>20241140274132</v>
      </c>
      <c r="C405" s="5" t="s">
        <v>1227</v>
      </c>
      <c r="D405" s="6" t="s">
        <v>1228</v>
      </c>
      <c r="E405" s="6" t="s">
        <v>1229</v>
      </c>
      <c r="F405" s="5" t="s">
        <v>140</v>
      </c>
      <c r="G405" s="7">
        <v>45302</v>
      </c>
      <c r="H405" s="5" t="s">
        <v>11</v>
      </c>
      <c r="Q405" s="54">
        <v>45292</v>
      </c>
      <c r="R405" s="54">
        <v>45299</v>
      </c>
      <c r="S405" s="54">
        <v>45376</v>
      </c>
      <c r="T405" s="54">
        <v>45379</v>
      </c>
      <c r="U405" s="55">
        <v>45380</v>
      </c>
      <c r="V405" s="54">
        <v>45413</v>
      </c>
      <c r="W405" s="54">
        <v>45425</v>
      </c>
      <c r="X405" s="54">
        <v>45446</v>
      </c>
      <c r="Y405" s="54">
        <v>45453</v>
      </c>
      <c r="Z405" s="54">
        <v>45474</v>
      </c>
      <c r="AA405" s="54">
        <v>45511</v>
      </c>
      <c r="AB405" s="54">
        <v>45523</v>
      </c>
      <c r="AC405" s="54">
        <v>45579</v>
      </c>
      <c r="AD405" s="54">
        <v>45600</v>
      </c>
      <c r="AE405" s="54">
        <v>45607</v>
      </c>
      <c r="AF405" s="54">
        <v>45651</v>
      </c>
    </row>
    <row r="406" spans="1:32" ht="30">
      <c r="A406" s="5" t="s">
        <v>127</v>
      </c>
      <c r="B406" s="10">
        <v>20241140274122</v>
      </c>
      <c r="C406" s="5" t="s">
        <v>1230</v>
      </c>
      <c r="D406" s="6" t="s">
        <v>1231</v>
      </c>
      <c r="E406" s="6" t="s">
        <v>1232</v>
      </c>
      <c r="F406" s="5" t="s">
        <v>140</v>
      </c>
      <c r="G406" s="7">
        <v>45302</v>
      </c>
      <c r="H406" s="5" t="s">
        <v>11</v>
      </c>
      <c r="Q406" s="54">
        <v>45292</v>
      </c>
      <c r="R406" s="54">
        <v>45299</v>
      </c>
      <c r="S406" s="54">
        <v>45376</v>
      </c>
      <c r="T406" s="54">
        <v>45379</v>
      </c>
      <c r="U406" s="55">
        <v>45380</v>
      </c>
      <c r="V406" s="54">
        <v>45413</v>
      </c>
      <c r="W406" s="54">
        <v>45425</v>
      </c>
      <c r="X406" s="54">
        <v>45446</v>
      </c>
      <c r="Y406" s="54">
        <v>45453</v>
      </c>
      <c r="Z406" s="54">
        <v>45474</v>
      </c>
      <c r="AA406" s="54">
        <v>45511</v>
      </c>
      <c r="AB406" s="54">
        <v>45523</v>
      </c>
      <c r="AC406" s="54">
        <v>45579</v>
      </c>
      <c r="AD406" s="54">
        <v>45600</v>
      </c>
      <c r="AE406" s="54">
        <v>45607</v>
      </c>
      <c r="AF406" s="54">
        <v>45651</v>
      </c>
    </row>
    <row r="407" spans="1:32" ht="45">
      <c r="A407" s="5" t="s">
        <v>127</v>
      </c>
      <c r="B407" s="10">
        <v>20241140274112</v>
      </c>
      <c r="C407" s="5" t="s">
        <v>1235</v>
      </c>
      <c r="D407" s="6" t="s">
        <v>1236</v>
      </c>
      <c r="E407" s="6" t="s">
        <v>1237</v>
      </c>
      <c r="F407" s="5" t="s">
        <v>140</v>
      </c>
      <c r="G407" s="7">
        <v>45302</v>
      </c>
      <c r="H407" s="5" t="s">
        <v>11</v>
      </c>
      <c r="Q407" s="54">
        <v>45292</v>
      </c>
      <c r="R407" s="54">
        <v>45299</v>
      </c>
      <c r="S407" s="54">
        <v>45376</v>
      </c>
      <c r="T407" s="54">
        <v>45379</v>
      </c>
      <c r="U407" s="55">
        <v>45380</v>
      </c>
      <c r="V407" s="54">
        <v>45413</v>
      </c>
      <c r="W407" s="54">
        <v>45425</v>
      </c>
      <c r="X407" s="54">
        <v>45446</v>
      </c>
      <c r="Y407" s="54">
        <v>45453</v>
      </c>
      <c r="Z407" s="54">
        <v>45474</v>
      </c>
      <c r="AA407" s="54">
        <v>45511</v>
      </c>
      <c r="AB407" s="54">
        <v>45523</v>
      </c>
      <c r="AC407" s="54">
        <v>45579</v>
      </c>
      <c r="AD407" s="54">
        <v>45600</v>
      </c>
      <c r="AE407" s="54">
        <v>45607</v>
      </c>
      <c r="AF407" s="54">
        <v>45651</v>
      </c>
    </row>
    <row r="408" spans="1:32" ht="30">
      <c r="A408" s="5" t="s">
        <v>127</v>
      </c>
      <c r="B408" s="10">
        <v>20241140274102</v>
      </c>
      <c r="C408" s="5" t="s">
        <v>1238</v>
      </c>
      <c r="D408" s="6" t="s">
        <v>625</v>
      </c>
      <c r="E408" s="6" t="s">
        <v>1239</v>
      </c>
      <c r="F408" s="5" t="s">
        <v>1223</v>
      </c>
      <c r="G408" s="7">
        <v>45302</v>
      </c>
      <c r="H408" s="5" t="s">
        <v>11</v>
      </c>
      <c r="Q408" s="54">
        <v>45292</v>
      </c>
      <c r="R408" s="54">
        <v>45299</v>
      </c>
      <c r="S408" s="54">
        <v>45376</v>
      </c>
      <c r="T408" s="54">
        <v>45379</v>
      </c>
      <c r="U408" s="55">
        <v>45380</v>
      </c>
      <c r="V408" s="54">
        <v>45413</v>
      </c>
      <c r="W408" s="54">
        <v>45425</v>
      </c>
      <c r="X408" s="54">
        <v>45446</v>
      </c>
      <c r="Y408" s="54">
        <v>45453</v>
      </c>
      <c r="Z408" s="54">
        <v>45474</v>
      </c>
      <c r="AA408" s="54">
        <v>45511</v>
      </c>
      <c r="AB408" s="54">
        <v>45523</v>
      </c>
      <c r="AC408" s="54">
        <v>45579</v>
      </c>
      <c r="AD408" s="54">
        <v>45600</v>
      </c>
      <c r="AE408" s="54">
        <v>45607</v>
      </c>
      <c r="AF408" s="54">
        <v>45651</v>
      </c>
    </row>
    <row r="409" spans="1:32" ht="45">
      <c r="A409" s="5" t="s">
        <v>127</v>
      </c>
      <c r="B409" s="10">
        <v>20241140274092</v>
      </c>
      <c r="C409" s="5" t="s">
        <v>1240</v>
      </c>
      <c r="D409" s="6" t="s">
        <v>1241</v>
      </c>
      <c r="E409" s="6" t="s">
        <v>1242</v>
      </c>
      <c r="F409" s="5" t="s">
        <v>749</v>
      </c>
      <c r="G409" s="7">
        <v>45302</v>
      </c>
      <c r="H409" s="5" t="s">
        <v>22</v>
      </c>
      <c r="Q409" s="54">
        <v>45292</v>
      </c>
      <c r="R409" s="54">
        <v>45299</v>
      </c>
      <c r="S409" s="54">
        <v>45376</v>
      </c>
      <c r="T409" s="54">
        <v>45379</v>
      </c>
      <c r="U409" s="55">
        <v>45380</v>
      </c>
      <c r="V409" s="54">
        <v>45413</v>
      </c>
      <c r="W409" s="54">
        <v>45425</v>
      </c>
      <c r="X409" s="54">
        <v>45446</v>
      </c>
      <c r="Y409" s="54">
        <v>45453</v>
      </c>
      <c r="Z409" s="54">
        <v>45474</v>
      </c>
      <c r="AA409" s="54">
        <v>45511</v>
      </c>
      <c r="AB409" s="54">
        <v>45523</v>
      </c>
      <c r="AC409" s="54">
        <v>45579</v>
      </c>
      <c r="AD409" s="54">
        <v>45600</v>
      </c>
      <c r="AE409" s="54">
        <v>45607</v>
      </c>
      <c r="AF409" s="54">
        <v>45651</v>
      </c>
    </row>
    <row r="410" spans="1:32" ht="45">
      <c r="A410" s="5" t="s">
        <v>127</v>
      </c>
      <c r="B410" s="10">
        <v>20241140274082</v>
      </c>
      <c r="C410" s="5" t="s">
        <v>1246</v>
      </c>
      <c r="D410" s="6" t="s">
        <v>836</v>
      </c>
      <c r="E410" s="6" t="s">
        <v>1247</v>
      </c>
      <c r="F410" s="5" t="s">
        <v>753</v>
      </c>
      <c r="G410" s="7">
        <v>45302</v>
      </c>
      <c r="H410" s="5" t="s">
        <v>11</v>
      </c>
      <c r="Q410" s="54">
        <v>45292</v>
      </c>
      <c r="R410" s="54">
        <v>45299</v>
      </c>
      <c r="S410" s="54">
        <v>45376</v>
      </c>
      <c r="T410" s="54">
        <v>45379</v>
      </c>
      <c r="U410" s="55">
        <v>45380</v>
      </c>
      <c r="V410" s="54">
        <v>45413</v>
      </c>
      <c r="W410" s="54">
        <v>45425</v>
      </c>
      <c r="X410" s="54">
        <v>45446</v>
      </c>
      <c r="Y410" s="54">
        <v>45453</v>
      </c>
      <c r="Z410" s="54">
        <v>45474</v>
      </c>
      <c r="AA410" s="54">
        <v>45511</v>
      </c>
      <c r="AB410" s="54">
        <v>45523</v>
      </c>
      <c r="AC410" s="54">
        <v>45579</v>
      </c>
      <c r="AD410" s="54">
        <v>45600</v>
      </c>
      <c r="AE410" s="54">
        <v>45607</v>
      </c>
      <c r="AF410" s="54">
        <v>45651</v>
      </c>
    </row>
    <row r="411" spans="1:32" ht="45">
      <c r="A411" s="5" t="s">
        <v>127</v>
      </c>
      <c r="B411" s="10">
        <v>20241140274072</v>
      </c>
      <c r="C411" s="5" t="s">
        <v>1248</v>
      </c>
      <c r="D411" s="6" t="s">
        <v>822</v>
      </c>
      <c r="E411" s="6" t="s">
        <v>1249</v>
      </c>
      <c r="F411" s="5" t="s">
        <v>140</v>
      </c>
      <c r="G411" s="7">
        <v>45302</v>
      </c>
      <c r="H411" s="5" t="s">
        <v>11</v>
      </c>
      <c r="Q411" s="54">
        <v>45292</v>
      </c>
      <c r="R411" s="54">
        <v>45299</v>
      </c>
      <c r="S411" s="54">
        <v>45376</v>
      </c>
      <c r="T411" s="54">
        <v>45379</v>
      </c>
      <c r="U411" s="55">
        <v>45380</v>
      </c>
      <c r="V411" s="54">
        <v>45413</v>
      </c>
      <c r="W411" s="54">
        <v>45425</v>
      </c>
      <c r="X411" s="54">
        <v>45446</v>
      </c>
      <c r="Y411" s="54">
        <v>45453</v>
      </c>
      <c r="Z411" s="54">
        <v>45474</v>
      </c>
      <c r="AA411" s="54">
        <v>45511</v>
      </c>
      <c r="AB411" s="54">
        <v>45523</v>
      </c>
      <c r="AC411" s="54">
        <v>45579</v>
      </c>
      <c r="AD411" s="54">
        <v>45600</v>
      </c>
      <c r="AE411" s="54">
        <v>45607</v>
      </c>
      <c r="AF411" s="54">
        <v>45651</v>
      </c>
    </row>
    <row r="412" spans="1:32" ht="45">
      <c r="A412" s="5" t="s">
        <v>127</v>
      </c>
      <c r="B412" s="10">
        <v>20241140274062</v>
      </c>
      <c r="C412" s="5" t="s">
        <v>1250</v>
      </c>
      <c r="D412" s="6" t="s">
        <v>1133</v>
      </c>
      <c r="E412" s="6" t="s">
        <v>1251</v>
      </c>
      <c r="F412" s="5" t="s">
        <v>753</v>
      </c>
      <c r="G412" s="7">
        <v>45302</v>
      </c>
      <c r="H412" s="5" t="s">
        <v>11</v>
      </c>
      <c r="Q412" s="54">
        <v>45292</v>
      </c>
      <c r="R412" s="54">
        <v>45299</v>
      </c>
      <c r="S412" s="54">
        <v>45376</v>
      </c>
      <c r="T412" s="54">
        <v>45379</v>
      </c>
      <c r="U412" s="55">
        <v>45380</v>
      </c>
      <c r="V412" s="54">
        <v>45413</v>
      </c>
      <c r="W412" s="54">
        <v>45425</v>
      </c>
      <c r="X412" s="54">
        <v>45446</v>
      </c>
      <c r="Y412" s="54">
        <v>45453</v>
      </c>
      <c r="Z412" s="54">
        <v>45474</v>
      </c>
      <c r="AA412" s="54">
        <v>45511</v>
      </c>
      <c r="AB412" s="54">
        <v>45523</v>
      </c>
      <c r="AC412" s="54">
        <v>45579</v>
      </c>
      <c r="AD412" s="54">
        <v>45600</v>
      </c>
      <c r="AE412" s="54">
        <v>45607</v>
      </c>
      <c r="AF412" s="54">
        <v>45651</v>
      </c>
    </row>
    <row r="413" spans="1:32" ht="45">
      <c r="A413" s="5" t="s">
        <v>127</v>
      </c>
      <c r="B413" s="10">
        <v>20241140274052</v>
      </c>
      <c r="C413" s="5" t="s">
        <v>1255</v>
      </c>
      <c r="D413" s="6" t="s">
        <v>755</v>
      </c>
      <c r="E413" s="6" t="s">
        <v>1256</v>
      </c>
      <c r="F413" s="5" t="s">
        <v>753</v>
      </c>
      <c r="G413" s="7">
        <v>45302</v>
      </c>
      <c r="H413" s="5" t="s">
        <v>11</v>
      </c>
      <c r="Q413" s="54">
        <v>45292</v>
      </c>
      <c r="R413" s="54">
        <v>45299</v>
      </c>
      <c r="S413" s="54">
        <v>45376</v>
      </c>
      <c r="T413" s="54">
        <v>45379</v>
      </c>
      <c r="U413" s="55">
        <v>45380</v>
      </c>
      <c r="V413" s="54">
        <v>45413</v>
      </c>
      <c r="W413" s="54">
        <v>45425</v>
      </c>
      <c r="X413" s="54">
        <v>45446</v>
      </c>
      <c r="Y413" s="54">
        <v>45453</v>
      </c>
      <c r="Z413" s="54">
        <v>45474</v>
      </c>
      <c r="AA413" s="54">
        <v>45511</v>
      </c>
      <c r="AB413" s="54">
        <v>45523</v>
      </c>
      <c r="AC413" s="54">
        <v>45579</v>
      </c>
      <c r="AD413" s="54">
        <v>45600</v>
      </c>
      <c r="AE413" s="54">
        <v>45607</v>
      </c>
      <c r="AF413" s="54">
        <v>45651</v>
      </c>
    </row>
    <row r="414" spans="1:32" ht="30">
      <c r="A414" s="5" t="s">
        <v>127</v>
      </c>
      <c r="B414" s="10">
        <v>20241140274042</v>
      </c>
      <c r="C414" s="5" t="s">
        <v>1257</v>
      </c>
      <c r="D414" s="6" t="s">
        <v>1162</v>
      </c>
      <c r="E414" s="6" t="s">
        <v>1258</v>
      </c>
      <c r="F414" s="5" t="s">
        <v>140</v>
      </c>
      <c r="G414" s="7">
        <v>45302</v>
      </c>
      <c r="H414" s="5" t="s">
        <v>22</v>
      </c>
      <c r="Q414" s="54">
        <v>45292</v>
      </c>
      <c r="R414" s="54">
        <v>45299</v>
      </c>
      <c r="S414" s="54">
        <v>45376</v>
      </c>
      <c r="T414" s="54">
        <v>45379</v>
      </c>
      <c r="U414" s="55">
        <v>45380</v>
      </c>
      <c r="V414" s="54">
        <v>45413</v>
      </c>
      <c r="W414" s="54">
        <v>45425</v>
      </c>
      <c r="X414" s="54">
        <v>45446</v>
      </c>
      <c r="Y414" s="54">
        <v>45453</v>
      </c>
      <c r="Z414" s="54">
        <v>45474</v>
      </c>
      <c r="AA414" s="54">
        <v>45511</v>
      </c>
      <c r="AB414" s="54">
        <v>45523</v>
      </c>
      <c r="AC414" s="54">
        <v>45579</v>
      </c>
      <c r="AD414" s="54">
        <v>45600</v>
      </c>
      <c r="AE414" s="54">
        <v>45607</v>
      </c>
      <c r="AF414" s="54">
        <v>45651</v>
      </c>
    </row>
    <row r="415" spans="1:32" ht="45">
      <c r="A415" s="5" t="s">
        <v>127</v>
      </c>
      <c r="B415" s="10">
        <v>20241140274032</v>
      </c>
      <c r="C415" s="5" t="s">
        <v>1259</v>
      </c>
      <c r="D415" s="6" t="s">
        <v>706</v>
      </c>
      <c r="E415" s="6" t="s">
        <v>1260</v>
      </c>
      <c r="F415" s="5" t="s">
        <v>140</v>
      </c>
      <c r="G415" s="7">
        <v>45302</v>
      </c>
      <c r="H415" s="5" t="s">
        <v>11</v>
      </c>
      <c r="Q415" s="54">
        <v>45292</v>
      </c>
      <c r="R415" s="54">
        <v>45299</v>
      </c>
      <c r="S415" s="54">
        <v>45376</v>
      </c>
      <c r="T415" s="54">
        <v>45379</v>
      </c>
      <c r="U415" s="55">
        <v>45380</v>
      </c>
      <c r="V415" s="54">
        <v>45413</v>
      </c>
      <c r="W415" s="54">
        <v>45425</v>
      </c>
      <c r="X415" s="54">
        <v>45446</v>
      </c>
      <c r="Y415" s="54">
        <v>45453</v>
      </c>
      <c r="Z415" s="54">
        <v>45474</v>
      </c>
      <c r="AA415" s="54">
        <v>45511</v>
      </c>
      <c r="AB415" s="54">
        <v>45523</v>
      </c>
      <c r="AC415" s="54">
        <v>45579</v>
      </c>
      <c r="AD415" s="54">
        <v>45600</v>
      </c>
      <c r="AE415" s="54">
        <v>45607</v>
      </c>
      <c r="AF415" s="54">
        <v>45651</v>
      </c>
    </row>
    <row r="416" spans="1:32" ht="45">
      <c r="A416" s="5" t="s">
        <v>127</v>
      </c>
      <c r="B416" s="10">
        <v>20241140274022</v>
      </c>
      <c r="C416" s="5" t="s">
        <v>1261</v>
      </c>
      <c r="D416" s="6" t="s">
        <v>706</v>
      </c>
      <c r="E416" s="6" t="s">
        <v>1262</v>
      </c>
      <c r="F416" s="5" t="s">
        <v>140</v>
      </c>
      <c r="G416" s="7">
        <v>45302</v>
      </c>
      <c r="H416" s="5" t="s">
        <v>842</v>
      </c>
      <c r="Q416" s="54">
        <v>45292</v>
      </c>
      <c r="R416" s="54">
        <v>45299</v>
      </c>
      <c r="S416" s="54">
        <v>45376</v>
      </c>
      <c r="T416" s="54">
        <v>45379</v>
      </c>
      <c r="U416" s="55">
        <v>45380</v>
      </c>
      <c r="V416" s="54">
        <v>45413</v>
      </c>
      <c r="W416" s="54">
        <v>45425</v>
      </c>
      <c r="X416" s="54">
        <v>45446</v>
      </c>
      <c r="Y416" s="54">
        <v>45453</v>
      </c>
      <c r="Z416" s="54">
        <v>45474</v>
      </c>
      <c r="AA416" s="54">
        <v>45511</v>
      </c>
      <c r="AB416" s="54">
        <v>45523</v>
      </c>
      <c r="AC416" s="54">
        <v>45579</v>
      </c>
      <c r="AD416" s="54">
        <v>45600</v>
      </c>
      <c r="AE416" s="54">
        <v>45607</v>
      </c>
      <c r="AF416" s="54">
        <v>45651</v>
      </c>
    </row>
    <row r="417" spans="1:32" ht="30">
      <c r="A417" s="5" t="s">
        <v>127</v>
      </c>
      <c r="B417" s="10">
        <v>20241140274012</v>
      </c>
      <c r="C417" s="5" t="s">
        <v>1263</v>
      </c>
      <c r="D417" s="6" t="s">
        <v>706</v>
      </c>
      <c r="E417" s="6" t="s">
        <v>1264</v>
      </c>
      <c r="F417" s="5" t="s">
        <v>140</v>
      </c>
      <c r="G417" s="7">
        <v>45302</v>
      </c>
      <c r="H417" s="5" t="s">
        <v>842</v>
      </c>
      <c r="Q417" s="54">
        <v>45292</v>
      </c>
      <c r="R417" s="54">
        <v>45299</v>
      </c>
      <c r="S417" s="54">
        <v>45376</v>
      </c>
      <c r="T417" s="54">
        <v>45379</v>
      </c>
      <c r="U417" s="55">
        <v>45380</v>
      </c>
      <c r="V417" s="54">
        <v>45413</v>
      </c>
      <c r="W417" s="54">
        <v>45425</v>
      </c>
      <c r="X417" s="54">
        <v>45446</v>
      </c>
      <c r="Y417" s="54">
        <v>45453</v>
      </c>
      <c r="Z417" s="54">
        <v>45474</v>
      </c>
      <c r="AA417" s="54">
        <v>45511</v>
      </c>
      <c r="AB417" s="54">
        <v>45523</v>
      </c>
      <c r="AC417" s="54">
        <v>45579</v>
      </c>
      <c r="AD417" s="54">
        <v>45600</v>
      </c>
      <c r="AE417" s="54">
        <v>45607</v>
      </c>
      <c r="AF417" s="54">
        <v>45651</v>
      </c>
    </row>
    <row r="418" spans="1:32" ht="30">
      <c r="A418" s="5" t="s">
        <v>127</v>
      </c>
      <c r="B418" s="10">
        <v>20241140274002</v>
      </c>
      <c r="C418" s="5" t="s">
        <v>1265</v>
      </c>
      <c r="D418" s="6" t="s">
        <v>706</v>
      </c>
      <c r="E418" s="6" t="s">
        <v>1266</v>
      </c>
      <c r="F418" s="5" t="s">
        <v>140</v>
      </c>
      <c r="G418" s="7">
        <v>45302</v>
      </c>
      <c r="H418" s="5" t="s">
        <v>17</v>
      </c>
      <c r="Q418" s="54">
        <v>45292</v>
      </c>
      <c r="R418" s="54">
        <v>45299</v>
      </c>
      <c r="S418" s="54">
        <v>45376</v>
      </c>
      <c r="T418" s="54">
        <v>45379</v>
      </c>
      <c r="U418" s="55">
        <v>45380</v>
      </c>
      <c r="V418" s="54">
        <v>45413</v>
      </c>
      <c r="W418" s="54">
        <v>45425</v>
      </c>
      <c r="X418" s="54">
        <v>45446</v>
      </c>
      <c r="Y418" s="54">
        <v>45453</v>
      </c>
      <c r="Z418" s="54">
        <v>45474</v>
      </c>
      <c r="AA418" s="54">
        <v>45511</v>
      </c>
      <c r="AB418" s="54">
        <v>45523</v>
      </c>
      <c r="AC418" s="54">
        <v>45579</v>
      </c>
      <c r="AD418" s="54">
        <v>45600</v>
      </c>
      <c r="AE418" s="54">
        <v>45607</v>
      </c>
      <c r="AF418" s="54">
        <v>45651</v>
      </c>
    </row>
    <row r="419" spans="1:32" ht="45">
      <c r="A419" s="5" t="s">
        <v>127</v>
      </c>
      <c r="B419" s="10">
        <v>20241140273992</v>
      </c>
      <c r="C419" s="5" t="s">
        <v>1267</v>
      </c>
      <c r="D419" s="6" t="s">
        <v>1268</v>
      </c>
      <c r="E419" s="6" t="s">
        <v>1269</v>
      </c>
      <c r="F419" s="5" t="s">
        <v>140</v>
      </c>
      <c r="G419" s="7">
        <v>45302</v>
      </c>
      <c r="H419" s="5" t="s">
        <v>842</v>
      </c>
      <c r="Q419" s="54">
        <v>45292</v>
      </c>
      <c r="R419" s="54">
        <v>45299</v>
      </c>
      <c r="S419" s="54">
        <v>45376</v>
      </c>
      <c r="T419" s="54">
        <v>45379</v>
      </c>
      <c r="U419" s="55">
        <v>45380</v>
      </c>
      <c r="V419" s="54">
        <v>45413</v>
      </c>
      <c r="W419" s="54">
        <v>45425</v>
      </c>
      <c r="X419" s="54">
        <v>45446</v>
      </c>
      <c r="Y419" s="54">
        <v>45453</v>
      </c>
      <c r="Z419" s="54">
        <v>45474</v>
      </c>
      <c r="AA419" s="54">
        <v>45511</v>
      </c>
      <c r="AB419" s="54">
        <v>45523</v>
      </c>
      <c r="AC419" s="54">
        <v>45579</v>
      </c>
      <c r="AD419" s="54">
        <v>45600</v>
      </c>
      <c r="AE419" s="54">
        <v>45607</v>
      </c>
      <c r="AF419" s="54">
        <v>45651</v>
      </c>
    </row>
    <row r="420" spans="1:32" ht="30">
      <c r="A420" s="5" t="s">
        <v>127</v>
      </c>
      <c r="B420" s="10">
        <v>20241140273982</v>
      </c>
      <c r="C420" s="5" t="s">
        <v>1270</v>
      </c>
      <c r="D420" s="6" t="s">
        <v>706</v>
      </c>
      <c r="E420" s="6" t="s">
        <v>1271</v>
      </c>
      <c r="F420" s="5" t="s">
        <v>140</v>
      </c>
      <c r="G420" s="7">
        <v>45352</v>
      </c>
      <c r="H420" s="5" t="s">
        <v>17</v>
      </c>
      <c r="Q420" s="54">
        <v>45292</v>
      </c>
      <c r="R420" s="54">
        <v>45299</v>
      </c>
      <c r="S420" s="54">
        <v>45376</v>
      </c>
      <c r="T420" s="54">
        <v>45379</v>
      </c>
      <c r="U420" s="55">
        <v>45380</v>
      </c>
      <c r="V420" s="54">
        <v>45413</v>
      </c>
      <c r="W420" s="54">
        <v>45425</v>
      </c>
      <c r="X420" s="54">
        <v>45446</v>
      </c>
      <c r="Y420" s="54">
        <v>45453</v>
      </c>
      <c r="Z420" s="54">
        <v>45474</v>
      </c>
      <c r="AA420" s="54">
        <v>45511</v>
      </c>
      <c r="AB420" s="54">
        <v>45523</v>
      </c>
      <c r="AC420" s="54">
        <v>45579</v>
      </c>
      <c r="AD420" s="54">
        <v>45600</v>
      </c>
      <c r="AE420" s="54">
        <v>45607</v>
      </c>
      <c r="AF420" s="54">
        <v>45651</v>
      </c>
    </row>
    <row r="421" spans="1:32" ht="45">
      <c r="A421" s="5" t="s">
        <v>127</v>
      </c>
      <c r="B421" s="10">
        <v>20241140273972</v>
      </c>
      <c r="C421" s="5" t="s">
        <v>1272</v>
      </c>
      <c r="D421" s="6" t="s">
        <v>1273</v>
      </c>
      <c r="E421" s="6" t="s">
        <v>1274</v>
      </c>
      <c r="F421" s="5" t="s">
        <v>140</v>
      </c>
      <c r="G421" s="7">
        <v>45302</v>
      </c>
      <c r="H421" s="5" t="s">
        <v>842</v>
      </c>
      <c r="Q421" s="54">
        <v>45292</v>
      </c>
      <c r="R421" s="54">
        <v>45299</v>
      </c>
      <c r="S421" s="54">
        <v>45376</v>
      </c>
      <c r="T421" s="54">
        <v>45379</v>
      </c>
      <c r="U421" s="55">
        <v>45380</v>
      </c>
      <c r="V421" s="54">
        <v>45413</v>
      </c>
      <c r="W421" s="54">
        <v>45425</v>
      </c>
      <c r="X421" s="54">
        <v>45446</v>
      </c>
      <c r="Y421" s="54">
        <v>45453</v>
      </c>
      <c r="Z421" s="54">
        <v>45474</v>
      </c>
      <c r="AA421" s="54">
        <v>45511</v>
      </c>
      <c r="AB421" s="54">
        <v>45523</v>
      </c>
      <c r="AC421" s="54">
        <v>45579</v>
      </c>
      <c r="AD421" s="54">
        <v>45600</v>
      </c>
      <c r="AE421" s="54">
        <v>45607</v>
      </c>
      <c r="AF421" s="54">
        <v>45651</v>
      </c>
    </row>
    <row r="422" spans="1:32" ht="30">
      <c r="A422" s="5" t="s">
        <v>127</v>
      </c>
      <c r="B422" s="10">
        <v>20241140273962</v>
      </c>
      <c r="C422" s="5" t="s">
        <v>1275</v>
      </c>
      <c r="D422" s="6" t="s">
        <v>1191</v>
      </c>
      <c r="E422" s="6" t="s">
        <v>1276</v>
      </c>
      <c r="F422" s="5" t="s">
        <v>753</v>
      </c>
      <c r="G422" s="7">
        <v>45302</v>
      </c>
      <c r="H422" s="5" t="s">
        <v>842</v>
      </c>
      <c r="Q422" s="54">
        <v>45292</v>
      </c>
      <c r="R422" s="54">
        <v>45299</v>
      </c>
      <c r="S422" s="54">
        <v>45376</v>
      </c>
      <c r="T422" s="54">
        <v>45379</v>
      </c>
      <c r="U422" s="55">
        <v>45380</v>
      </c>
      <c r="V422" s="54">
        <v>45413</v>
      </c>
      <c r="W422" s="54">
        <v>45425</v>
      </c>
      <c r="X422" s="54">
        <v>45446</v>
      </c>
      <c r="Y422" s="54">
        <v>45453</v>
      </c>
      <c r="Z422" s="54">
        <v>45474</v>
      </c>
      <c r="AA422" s="54">
        <v>45511</v>
      </c>
      <c r="AB422" s="54">
        <v>45523</v>
      </c>
      <c r="AC422" s="54">
        <v>45579</v>
      </c>
      <c r="AD422" s="54">
        <v>45600</v>
      </c>
      <c r="AE422" s="54">
        <v>45607</v>
      </c>
      <c r="AF422" s="54">
        <v>45651</v>
      </c>
    </row>
    <row r="423" spans="1:32" ht="30">
      <c r="A423" s="5" t="s">
        <v>127</v>
      </c>
      <c r="B423" s="10">
        <v>20241140273952</v>
      </c>
      <c r="C423" s="5" t="s">
        <v>1277</v>
      </c>
      <c r="D423" s="6" t="s">
        <v>825</v>
      </c>
      <c r="E423" s="6" t="s">
        <v>1278</v>
      </c>
      <c r="F423" s="5" t="s">
        <v>140</v>
      </c>
      <c r="G423" s="7">
        <v>45302</v>
      </c>
      <c r="H423" s="5" t="s">
        <v>17</v>
      </c>
      <c r="Q423" s="54">
        <v>45292</v>
      </c>
      <c r="R423" s="54">
        <v>45299</v>
      </c>
      <c r="S423" s="54">
        <v>45376</v>
      </c>
      <c r="T423" s="54">
        <v>45379</v>
      </c>
      <c r="U423" s="55">
        <v>45380</v>
      </c>
      <c r="V423" s="54">
        <v>45413</v>
      </c>
      <c r="W423" s="54">
        <v>45425</v>
      </c>
      <c r="X423" s="54">
        <v>45446</v>
      </c>
      <c r="Y423" s="54">
        <v>45453</v>
      </c>
      <c r="Z423" s="54">
        <v>45474</v>
      </c>
      <c r="AA423" s="54">
        <v>45511</v>
      </c>
      <c r="AB423" s="54">
        <v>45523</v>
      </c>
      <c r="AC423" s="54">
        <v>45579</v>
      </c>
      <c r="AD423" s="54">
        <v>45600</v>
      </c>
      <c r="AE423" s="54">
        <v>45607</v>
      </c>
      <c r="AF423" s="54">
        <v>45651</v>
      </c>
    </row>
    <row r="424" spans="1:32" ht="45">
      <c r="A424" s="5" t="s">
        <v>127</v>
      </c>
      <c r="B424" s="10">
        <v>20241140273942</v>
      </c>
      <c r="C424" s="5" t="s">
        <v>1279</v>
      </c>
      <c r="D424" s="6" t="s">
        <v>1280</v>
      </c>
      <c r="E424" s="6" t="s">
        <v>1281</v>
      </c>
      <c r="F424" s="5" t="s">
        <v>140</v>
      </c>
      <c r="G424" s="7">
        <v>45301</v>
      </c>
      <c r="H424" s="5" t="s">
        <v>11</v>
      </c>
      <c r="Q424" s="54">
        <v>45292</v>
      </c>
      <c r="R424" s="54">
        <v>45299</v>
      </c>
      <c r="S424" s="54">
        <v>45376</v>
      </c>
      <c r="T424" s="54">
        <v>45379</v>
      </c>
      <c r="U424" s="55">
        <v>45380</v>
      </c>
      <c r="V424" s="54">
        <v>45413</v>
      </c>
      <c r="W424" s="54">
        <v>45425</v>
      </c>
      <c r="X424" s="54">
        <v>45446</v>
      </c>
      <c r="Y424" s="54">
        <v>45453</v>
      </c>
      <c r="Z424" s="54">
        <v>45474</v>
      </c>
      <c r="AA424" s="54">
        <v>45511</v>
      </c>
      <c r="AB424" s="54">
        <v>45523</v>
      </c>
      <c r="AC424" s="54">
        <v>45579</v>
      </c>
      <c r="AD424" s="54">
        <v>45600</v>
      </c>
      <c r="AE424" s="54">
        <v>45607</v>
      </c>
      <c r="AF424" s="54">
        <v>45651</v>
      </c>
    </row>
    <row r="425" spans="1:32" ht="45">
      <c r="A425" s="5" t="s">
        <v>127</v>
      </c>
      <c r="B425" s="10">
        <v>20241140273932</v>
      </c>
      <c r="C425" s="5" t="s">
        <v>1282</v>
      </c>
      <c r="D425" s="6" t="s">
        <v>822</v>
      </c>
      <c r="E425" s="6" t="s">
        <v>1283</v>
      </c>
      <c r="F425" s="5" t="s">
        <v>705</v>
      </c>
      <c r="G425" s="7">
        <v>45301</v>
      </c>
      <c r="H425" s="5" t="s">
        <v>11</v>
      </c>
      <c r="Q425" s="54">
        <v>45292</v>
      </c>
      <c r="R425" s="54">
        <v>45299</v>
      </c>
      <c r="S425" s="54">
        <v>45376</v>
      </c>
      <c r="T425" s="54">
        <v>45379</v>
      </c>
      <c r="U425" s="55">
        <v>45380</v>
      </c>
      <c r="V425" s="54">
        <v>45413</v>
      </c>
      <c r="W425" s="54">
        <v>45425</v>
      </c>
      <c r="X425" s="54">
        <v>45446</v>
      </c>
      <c r="Y425" s="54">
        <v>45453</v>
      </c>
      <c r="Z425" s="54">
        <v>45474</v>
      </c>
      <c r="AA425" s="54">
        <v>45511</v>
      </c>
      <c r="AB425" s="54">
        <v>45523</v>
      </c>
      <c r="AC425" s="54">
        <v>45579</v>
      </c>
      <c r="AD425" s="54">
        <v>45600</v>
      </c>
      <c r="AE425" s="54">
        <v>45607</v>
      </c>
      <c r="AF425" s="54">
        <v>45651</v>
      </c>
    </row>
    <row r="426" spans="1:32" ht="45">
      <c r="A426" s="5" t="s">
        <v>127</v>
      </c>
      <c r="B426" s="10">
        <v>20241140273922</v>
      </c>
      <c r="C426" s="5" t="s">
        <v>1284</v>
      </c>
      <c r="D426" s="6" t="s">
        <v>983</v>
      </c>
      <c r="E426" s="6" t="s">
        <v>1285</v>
      </c>
      <c r="F426" s="5" t="s">
        <v>140</v>
      </c>
      <c r="G426" s="7">
        <v>45301</v>
      </c>
      <c r="H426" s="5" t="s">
        <v>11</v>
      </c>
      <c r="Q426" s="54">
        <v>45292</v>
      </c>
      <c r="R426" s="54">
        <v>45299</v>
      </c>
      <c r="S426" s="54">
        <v>45376</v>
      </c>
      <c r="T426" s="54">
        <v>45379</v>
      </c>
      <c r="U426" s="55">
        <v>45380</v>
      </c>
      <c r="V426" s="54">
        <v>45413</v>
      </c>
      <c r="W426" s="54">
        <v>45425</v>
      </c>
      <c r="X426" s="54">
        <v>45446</v>
      </c>
      <c r="Y426" s="54">
        <v>45453</v>
      </c>
      <c r="Z426" s="54">
        <v>45474</v>
      </c>
      <c r="AA426" s="54">
        <v>45511</v>
      </c>
      <c r="AB426" s="54">
        <v>45523</v>
      </c>
      <c r="AC426" s="54">
        <v>45579</v>
      </c>
      <c r="AD426" s="54">
        <v>45600</v>
      </c>
      <c r="AE426" s="54">
        <v>45607</v>
      </c>
      <c r="AF426" s="54">
        <v>45651</v>
      </c>
    </row>
    <row r="427" spans="1:32" ht="30">
      <c r="A427" s="5" t="s">
        <v>127</v>
      </c>
      <c r="B427" s="10">
        <v>20241140273912</v>
      </c>
      <c r="C427" s="5" t="s">
        <v>1286</v>
      </c>
      <c r="D427" s="6" t="s">
        <v>1287</v>
      </c>
      <c r="E427" s="6" t="s">
        <v>1288</v>
      </c>
      <c r="F427" s="5" t="s">
        <v>859</v>
      </c>
      <c r="G427" s="7">
        <v>45301</v>
      </c>
      <c r="H427" s="5" t="s">
        <v>22</v>
      </c>
      <c r="Q427" s="54">
        <v>45292</v>
      </c>
      <c r="R427" s="54">
        <v>45299</v>
      </c>
      <c r="S427" s="54">
        <v>45376</v>
      </c>
      <c r="T427" s="54">
        <v>45379</v>
      </c>
      <c r="U427" s="55">
        <v>45380</v>
      </c>
      <c r="V427" s="54">
        <v>45413</v>
      </c>
      <c r="W427" s="54">
        <v>45425</v>
      </c>
      <c r="X427" s="54">
        <v>45446</v>
      </c>
      <c r="Y427" s="54">
        <v>45453</v>
      </c>
      <c r="Z427" s="54">
        <v>45474</v>
      </c>
      <c r="AA427" s="54">
        <v>45511</v>
      </c>
      <c r="AB427" s="54">
        <v>45523</v>
      </c>
      <c r="AC427" s="54">
        <v>45579</v>
      </c>
      <c r="AD427" s="54">
        <v>45600</v>
      </c>
      <c r="AE427" s="54">
        <v>45607</v>
      </c>
      <c r="AF427" s="54">
        <v>45651</v>
      </c>
    </row>
    <row r="428" spans="1:32" ht="30">
      <c r="A428" s="5" t="s">
        <v>127</v>
      </c>
      <c r="B428" s="10">
        <v>20241140273902</v>
      </c>
      <c r="C428" s="5" t="s">
        <v>1289</v>
      </c>
      <c r="D428" s="6" t="s">
        <v>1290</v>
      </c>
      <c r="E428" s="6" t="s">
        <v>1291</v>
      </c>
      <c r="F428" s="5" t="s">
        <v>140</v>
      </c>
      <c r="G428" s="7">
        <v>45301</v>
      </c>
      <c r="H428" s="5" t="s">
        <v>11</v>
      </c>
      <c r="Q428" s="54">
        <v>45292</v>
      </c>
      <c r="R428" s="54">
        <v>45299</v>
      </c>
      <c r="S428" s="54">
        <v>45376</v>
      </c>
      <c r="T428" s="54">
        <v>45379</v>
      </c>
      <c r="U428" s="55">
        <v>45380</v>
      </c>
      <c r="V428" s="54">
        <v>45413</v>
      </c>
      <c r="W428" s="54">
        <v>45425</v>
      </c>
      <c r="X428" s="54">
        <v>45446</v>
      </c>
      <c r="Y428" s="54">
        <v>45453</v>
      </c>
      <c r="Z428" s="54">
        <v>45474</v>
      </c>
      <c r="AA428" s="54">
        <v>45511</v>
      </c>
      <c r="AB428" s="54">
        <v>45523</v>
      </c>
      <c r="AC428" s="54">
        <v>45579</v>
      </c>
      <c r="AD428" s="54">
        <v>45600</v>
      </c>
      <c r="AE428" s="54">
        <v>45607</v>
      </c>
      <c r="AF428" s="54">
        <v>45651</v>
      </c>
    </row>
    <row r="429" spans="1:32" ht="45">
      <c r="A429" s="5" t="s">
        <v>127</v>
      </c>
      <c r="B429" s="10">
        <v>20241140273892</v>
      </c>
      <c r="C429" s="5" t="s">
        <v>1292</v>
      </c>
      <c r="D429" s="6" t="s">
        <v>836</v>
      </c>
      <c r="E429" s="6" t="s">
        <v>1293</v>
      </c>
      <c r="F429" s="5" t="s">
        <v>859</v>
      </c>
      <c r="G429" s="7">
        <v>45301</v>
      </c>
      <c r="H429" s="5" t="s">
        <v>11</v>
      </c>
      <c r="Q429" s="54">
        <v>45292</v>
      </c>
      <c r="R429" s="54">
        <v>45299</v>
      </c>
      <c r="S429" s="54">
        <v>45376</v>
      </c>
      <c r="T429" s="54">
        <v>45379</v>
      </c>
      <c r="U429" s="55">
        <v>45380</v>
      </c>
      <c r="V429" s="54">
        <v>45413</v>
      </c>
      <c r="W429" s="54">
        <v>45425</v>
      </c>
      <c r="X429" s="54">
        <v>45446</v>
      </c>
      <c r="Y429" s="54">
        <v>45453</v>
      </c>
      <c r="Z429" s="54">
        <v>45474</v>
      </c>
      <c r="AA429" s="54">
        <v>45511</v>
      </c>
      <c r="AB429" s="54">
        <v>45523</v>
      </c>
      <c r="AC429" s="54">
        <v>45579</v>
      </c>
      <c r="AD429" s="54">
        <v>45600</v>
      </c>
      <c r="AE429" s="54">
        <v>45607</v>
      </c>
      <c r="AF429" s="54">
        <v>45651</v>
      </c>
    </row>
    <row r="430" spans="1:32" ht="30">
      <c r="A430" s="5" t="s">
        <v>127</v>
      </c>
      <c r="B430" s="10">
        <v>20241140273882</v>
      </c>
      <c r="C430" s="5" t="s">
        <v>1294</v>
      </c>
      <c r="D430" s="6" t="s">
        <v>857</v>
      </c>
      <c r="E430" s="6" t="s">
        <v>1295</v>
      </c>
      <c r="F430" s="5" t="s">
        <v>859</v>
      </c>
      <c r="G430" s="7">
        <v>45301</v>
      </c>
      <c r="H430" s="5" t="s">
        <v>11</v>
      </c>
      <c r="Q430" s="54">
        <v>45292</v>
      </c>
      <c r="R430" s="54">
        <v>45299</v>
      </c>
      <c r="S430" s="54">
        <v>45376</v>
      </c>
      <c r="T430" s="54">
        <v>45379</v>
      </c>
      <c r="U430" s="55">
        <v>45380</v>
      </c>
      <c r="V430" s="54">
        <v>45413</v>
      </c>
      <c r="W430" s="54">
        <v>45425</v>
      </c>
      <c r="X430" s="54">
        <v>45446</v>
      </c>
      <c r="Y430" s="54">
        <v>45453</v>
      </c>
      <c r="Z430" s="54">
        <v>45474</v>
      </c>
      <c r="AA430" s="54">
        <v>45511</v>
      </c>
      <c r="AB430" s="54">
        <v>45523</v>
      </c>
      <c r="AC430" s="54">
        <v>45579</v>
      </c>
      <c r="AD430" s="54">
        <v>45600</v>
      </c>
      <c r="AE430" s="54">
        <v>45607</v>
      </c>
      <c r="AF430" s="54">
        <v>45651</v>
      </c>
    </row>
    <row r="431" spans="1:32" ht="30">
      <c r="A431" s="5" t="s">
        <v>127</v>
      </c>
      <c r="B431" s="10">
        <v>20241140273872</v>
      </c>
      <c r="C431" s="5" t="s">
        <v>1252</v>
      </c>
      <c r="D431" s="6" t="s">
        <v>1253</v>
      </c>
      <c r="E431" s="6" t="s">
        <v>1254</v>
      </c>
      <c r="F431" s="5" t="s">
        <v>140</v>
      </c>
      <c r="G431" s="7">
        <v>45301</v>
      </c>
      <c r="H431" s="5" t="s">
        <v>1018</v>
      </c>
      <c r="Q431" s="54">
        <v>45292</v>
      </c>
      <c r="R431" s="54">
        <v>45299</v>
      </c>
      <c r="S431" s="54">
        <v>45376</v>
      </c>
      <c r="T431" s="54">
        <v>45379</v>
      </c>
      <c r="U431" s="55">
        <v>45380</v>
      </c>
      <c r="V431" s="54">
        <v>45413</v>
      </c>
      <c r="W431" s="54">
        <v>45425</v>
      </c>
      <c r="X431" s="54">
        <v>45446</v>
      </c>
      <c r="Y431" s="54">
        <v>45453</v>
      </c>
      <c r="Z431" s="54">
        <v>45474</v>
      </c>
      <c r="AA431" s="54">
        <v>45511</v>
      </c>
      <c r="AB431" s="54">
        <v>45523</v>
      </c>
      <c r="AC431" s="54">
        <v>45579</v>
      </c>
      <c r="AD431" s="54">
        <v>45600</v>
      </c>
      <c r="AE431" s="54">
        <v>45607</v>
      </c>
      <c r="AF431" s="54">
        <v>45651</v>
      </c>
    </row>
    <row r="432" spans="1:32" ht="45">
      <c r="A432" s="5" t="s">
        <v>127</v>
      </c>
      <c r="B432" s="10">
        <v>20241140273862</v>
      </c>
      <c r="C432" s="5" t="s">
        <v>1296</v>
      </c>
      <c r="D432" s="6" t="s">
        <v>836</v>
      </c>
      <c r="E432" s="6" t="s">
        <v>1297</v>
      </c>
      <c r="F432" s="5" t="s">
        <v>705</v>
      </c>
      <c r="G432" s="7">
        <v>45301</v>
      </c>
      <c r="H432" s="5" t="s">
        <v>22</v>
      </c>
      <c r="Q432" s="54">
        <v>45292</v>
      </c>
      <c r="R432" s="54">
        <v>45299</v>
      </c>
      <c r="S432" s="54">
        <v>45376</v>
      </c>
      <c r="T432" s="54">
        <v>45379</v>
      </c>
      <c r="U432" s="55">
        <v>45380</v>
      </c>
      <c r="V432" s="54">
        <v>45413</v>
      </c>
      <c r="W432" s="54">
        <v>45425</v>
      </c>
      <c r="X432" s="54">
        <v>45446</v>
      </c>
      <c r="Y432" s="54">
        <v>45453</v>
      </c>
      <c r="Z432" s="54">
        <v>45474</v>
      </c>
      <c r="AA432" s="54">
        <v>45511</v>
      </c>
      <c r="AB432" s="54">
        <v>45523</v>
      </c>
      <c r="AC432" s="54">
        <v>45579</v>
      </c>
      <c r="AD432" s="54">
        <v>45600</v>
      </c>
      <c r="AE432" s="54">
        <v>45607</v>
      </c>
      <c r="AF432" s="54">
        <v>45651</v>
      </c>
    </row>
    <row r="433" spans="1:32" ht="30">
      <c r="A433" s="5" t="s">
        <v>127</v>
      </c>
      <c r="B433" s="10">
        <v>20241140273852</v>
      </c>
      <c r="C433" s="5" t="s">
        <v>1243</v>
      </c>
      <c r="D433" s="6" t="s">
        <v>1244</v>
      </c>
      <c r="E433" s="6" t="s">
        <v>1245</v>
      </c>
      <c r="F433" s="5" t="s">
        <v>140</v>
      </c>
      <c r="G433" s="7">
        <v>45301</v>
      </c>
      <c r="H433" s="5" t="s">
        <v>1018</v>
      </c>
      <c r="Q433" s="54">
        <v>45292</v>
      </c>
      <c r="R433" s="54">
        <v>45299</v>
      </c>
      <c r="S433" s="54">
        <v>45376</v>
      </c>
      <c r="T433" s="54">
        <v>45379</v>
      </c>
      <c r="U433" s="55">
        <v>45380</v>
      </c>
      <c r="V433" s="54">
        <v>45413</v>
      </c>
      <c r="W433" s="54">
        <v>45425</v>
      </c>
      <c r="X433" s="54">
        <v>45446</v>
      </c>
      <c r="Y433" s="54">
        <v>45453</v>
      </c>
      <c r="Z433" s="54">
        <v>45474</v>
      </c>
      <c r="AA433" s="54">
        <v>45511</v>
      </c>
      <c r="AB433" s="54">
        <v>45523</v>
      </c>
      <c r="AC433" s="54">
        <v>45579</v>
      </c>
      <c r="AD433" s="54">
        <v>45600</v>
      </c>
      <c r="AE433" s="54">
        <v>45607</v>
      </c>
      <c r="AF433" s="54">
        <v>45651</v>
      </c>
    </row>
    <row r="434" spans="1:32" ht="60">
      <c r="A434" s="5" t="s">
        <v>127</v>
      </c>
      <c r="B434" s="10">
        <v>20241140273842</v>
      </c>
      <c r="C434" s="5" t="s">
        <v>1298</v>
      </c>
      <c r="D434" s="6" t="s">
        <v>836</v>
      </c>
      <c r="E434" s="6" t="s">
        <v>1299</v>
      </c>
      <c r="F434" s="5" t="s">
        <v>140</v>
      </c>
      <c r="G434" s="7">
        <v>45301</v>
      </c>
      <c r="H434" s="5" t="s">
        <v>842</v>
      </c>
      <c r="Q434" s="54">
        <v>45292</v>
      </c>
      <c r="R434" s="54">
        <v>45299</v>
      </c>
      <c r="S434" s="54">
        <v>45376</v>
      </c>
      <c r="T434" s="54">
        <v>45379</v>
      </c>
      <c r="U434" s="55">
        <v>45380</v>
      </c>
      <c r="V434" s="54">
        <v>45413</v>
      </c>
      <c r="W434" s="54">
        <v>45425</v>
      </c>
      <c r="X434" s="54">
        <v>45446</v>
      </c>
      <c r="Y434" s="54">
        <v>45453</v>
      </c>
      <c r="Z434" s="54">
        <v>45474</v>
      </c>
      <c r="AA434" s="54">
        <v>45511</v>
      </c>
      <c r="AB434" s="54">
        <v>45523</v>
      </c>
      <c r="AC434" s="54">
        <v>45579</v>
      </c>
      <c r="AD434" s="54">
        <v>45600</v>
      </c>
      <c r="AE434" s="54">
        <v>45607</v>
      </c>
      <c r="AF434" s="54">
        <v>45651</v>
      </c>
    </row>
    <row r="435" spans="1:32">
      <c r="A435" s="5" t="s">
        <v>127</v>
      </c>
      <c r="B435" s="10">
        <v>20241140273832</v>
      </c>
      <c r="C435" s="5" t="s">
        <v>1300</v>
      </c>
      <c r="D435" s="6" t="s">
        <v>1301</v>
      </c>
      <c r="E435" s="6" t="s">
        <v>1302</v>
      </c>
      <c r="F435" s="5" t="s">
        <v>757</v>
      </c>
      <c r="G435" s="7">
        <v>45301</v>
      </c>
      <c r="H435" s="5" t="s">
        <v>22</v>
      </c>
      <c r="Q435" s="54">
        <v>45292</v>
      </c>
      <c r="R435" s="54">
        <v>45299</v>
      </c>
      <c r="S435" s="54">
        <v>45376</v>
      </c>
      <c r="T435" s="54">
        <v>45379</v>
      </c>
      <c r="U435" s="55">
        <v>45380</v>
      </c>
      <c r="V435" s="54">
        <v>45413</v>
      </c>
      <c r="W435" s="54">
        <v>45425</v>
      </c>
      <c r="X435" s="54">
        <v>45446</v>
      </c>
      <c r="Y435" s="54">
        <v>45453</v>
      </c>
      <c r="Z435" s="54">
        <v>45474</v>
      </c>
      <c r="AA435" s="54">
        <v>45511</v>
      </c>
      <c r="AB435" s="54">
        <v>45523</v>
      </c>
      <c r="AC435" s="54">
        <v>45579</v>
      </c>
      <c r="AD435" s="54">
        <v>45600</v>
      </c>
      <c r="AE435" s="54">
        <v>45607</v>
      </c>
      <c r="AF435" s="54">
        <v>45651</v>
      </c>
    </row>
    <row r="436" spans="1:32" ht="30">
      <c r="A436" s="5" t="s">
        <v>127</v>
      </c>
      <c r="B436" s="10">
        <v>20241140273822</v>
      </c>
      <c r="C436" s="5" t="s">
        <v>1303</v>
      </c>
      <c r="D436" s="6" t="s">
        <v>1080</v>
      </c>
      <c r="E436" s="6" t="s">
        <v>1304</v>
      </c>
      <c r="F436" s="5" t="s">
        <v>753</v>
      </c>
      <c r="G436" s="7">
        <v>45301</v>
      </c>
      <c r="H436" s="5" t="s">
        <v>11</v>
      </c>
      <c r="Q436" s="54">
        <v>45292</v>
      </c>
      <c r="R436" s="54">
        <v>45299</v>
      </c>
      <c r="S436" s="54">
        <v>45376</v>
      </c>
      <c r="T436" s="54">
        <v>45379</v>
      </c>
      <c r="U436" s="55">
        <v>45380</v>
      </c>
      <c r="V436" s="54">
        <v>45413</v>
      </c>
      <c r="W436" s="54">
        <v>45425</v>
      </c>
      <c r="X436" s="54">
        <v>45446</v>
      </c>
      <c r="Y436" s="54">
        <v>45453</v>
      </c>
      <c r="Z436" s="54">
        <v>45474</v>
      </c>
      <c r="AA436" s="54">
        <v>45511</v>
      </c>
      <c r="AB436" s="54">
        <v>45523</v>
      </c>
      <c r="AC436" s="54">
        <v>45579</v>
      </c>
      <c r="AD436" s="54">
        <v>45600</v>
      </c>
      <c r="AE436" s="54">
        <v>45607</v>
      </c>
      <c r="AF436" s="54">
        <v>45651</v>
      </c>
    </row>
    <row r="437" spans="1:32" ht="45">
      <c r="A437" s="5" t="s">
        <v>127</v>
      </c>
      <c r="B437" s="10">
        <v>20241140273812</v>
      </c>
      <c r="C437" s="5" t="s">
        <v>1305</v>
      </c>
      <c r="D437" s="6" t="s">
        <v>822</v>
      </c>
      <c r="E437" s="6" t="s">
        <v>1306</v>
      </c>
      <c r="F437" s="5" t="s">
        <v>1150</v>
      </c>
      <c r="G437" s="7">
        <v>45301</v>
      </c>
      <c r="H437" s="5" t="s">
        <v>11</v>
      </c>
      <c r="Q437" s="54">
        <v>45292</v>
      </c>
      <c r="R437" s="54">
        <v>45299</v>
      </c>
      <c r="S437" s="54">
        <v>45376</v>
      </c>
      <c r="T437" s="54">
        <v>45379</v>
      </c>
      <c r="U437" s="55">
        <v>45380</v>
      </c>
      <c r="V437" s="54">
        <v>45413</v>
      </c>
      <c r="W437" s="54">
        <v>45425</v>
      </c>
      <c r="X437" s="54">
        <v>45446</v>
      </c>
      <c r="Y437" s="54">
        <v>45453</v>
      </c>
      <c r="Z437" s="54">
        <v>45474</v>
      </c>
      <c r="AA437" s="54">
        <v>45511</v>
      </c>
      <c r="AB437" s="54">
        <v>45523</v>
      </c>
      <c r="AC437" s="54">
        <v>45579</v>
      </c>
      <c r="AD437" s="54">
        <v>45600</v>
      </c>
      <c r="AE437" s="54">
        <v>45607</v>
      </c>
      <c r="AF437" s="54">
        <v>45651</v>
      </c>
    </row>
    <row r="438" spans="1:32" ht="30">
      <c r="A438" s="5" t="s">
        <v>127</v>
      </c>
      <c r="B438" s="10">
        <v>20241140273802</v>
      </c>
      <c r="C438" s="5" t="s">
        <v>1307</v>
      </c>
      <c r="D438" s="6" t="s">
        <v>822</v>
      </c>
      <c r="E438" s="6" t="s">
        <v>1308</v>
      </c>
      <c r="F438" s="5" t="s">
        <v>859</v>
      </c>
      <c r="G438" s="7">
        <v>45301</v>
      </c>
      <c r="H438" s="5" t="s">
        <v>1309</v>
      </c>
      <c r="Q438" s="54">
        <v>45292</v>
      </c>
      <c r="R438" s="54">
        <v>45299</v>
      </c>
      <c r="S438" s="54">
        <v>45376</v>
      </c>
      <c r="T438" s="54">
        <v>45379</v>
      </c>
      <c r="U438" s="55">
        <v>45380</v>
      </c>
      <c r="V438" s="54">
        <v>45413</v>
      </c>
      <c r="W438" s="54">
        <v>45425</v>
      </c>
      <c r="X438" s="54">
        <v>45446</v>
      </c>
      <c r="Y438" s="54">
        <v>45453</v>
      </c>
      <c r="Z438" s="54">
        <v>45474</v>
      </c>
      <c r="AA438" s="54">
        <v>45511</v>
      </c>
      <c r="AB438" s="54">
        <v>45523</v>
      </c>
      <c r="AC438" s="54">
        <v>45579</v>
      </c>
      <c r="AD438" s="54">
        <v>45600</v>
      </c>
      <c r="AE438" s="54">
        <v>45607</v>
      </c>
      <c r="AF438" s="54">
        <v>45651</v>
      </c>
    </row>
    <row r="439" spans="1:32" ht="30">
      <c r="A439" s="5" t="s">
        <v>127</v>
      </c>
      <c r="B439" s="10">
        <v>20241140273792</v>
      </c>
      <c r="C439" s="5" t="s">
        <v>1310</v>
      </c>
      <c r="D439" s="6" t="s">
        <v>1311</v>
      </c>
      <c r="E439" s="6" t="s">
        <v>1312</v>
      </c>
      <c r="F439" s="5" t="s">
        <v>140</v>
      </c>
      <c r="G439" s="7">
        <v>45301</v>
      </c>
      <c r="H439" s="5" t="s">
        <v>11</v>
      </c>
      <c r="Q439" s="54">
        <v>45292</v>
      </c>
      <c r="R439" s="54">
        <v>45299</v>
      </c>
      <c r="S439" s="54">
        <v>45376</v>
      </c>
      <c r="T439" s="54">
        <v>45379</v>
      </c>
      <c r="U439" s="55">
        <v>45380</v>
      </c>
      <c r="V439" s="54">
        <v>45413</v>
      </c>
      <c r="W439" s="54">
        <v>45425</v>
      </c>
      <c r="X439" s="54">
        <v>45446</v>
      </c>
      <c r="Y439" s="54">
        <v>45453</v>
      </c>
      <c r="Z439" s="54">
        <v>45474</v>
      </c>
      <c r="AA439" s="54">
        <v>45511</v>
      </c>
      <c r="AB439" s="54">
        <v>45523</v>
      </c>
      <c r="AC439" s="54">
        <v>45579</v>
      </c>
      <c r="AD439" s="54">
        <v>45600</v>
      </c>
      <c r="AE439" s="54">
        <v>45607</v>
      </c>
      <c r="AF439" s="54">
        <v>45651</v>
      </c>
    </row>
    <row r="440" spans="1:32" ht="60">
      <c r="A440" s="5" t="s">
        <v>127</v>
      </c>
      <c r="B440" s="10">
        <v>20241140273782</v>
      </c>
      <c r="C440" s="5" t="s">
        <v>1313</v>
      </c>
      <c r="D440" s="6" t="s">
        <v>703</v>
      </c>
      <c r="E440" s="6" t="s">
        <v>704</v>
      </c>
      <c r="F440" s="5" t="s">
        <v>705</v>
      </c>
      <c r="G440" s="7">
        <v>45301</v>
      </c>
      <c r="H440" s="5" t="s">
        <v>1314</v>
      </c>
      <c r="Q440" s="54">
        <v>45292</v>
      </c>
      <c r="R440" s="54">
        <v>45299</v>
      </c>
      <c r="S440" s="54">
        <v>45376</v>
      </c>
      <c r="T440" s="54">
        <v>45379</v>
      </c>
      <c r="U440" s="55">
        <v>45380</v>
      </c>
      <c r="V440" s="54">
        <v>45413</v>
      </c>
      <c r="W440" s="54">
        <v>45425</v>
      </c>
      <c r="X440" s="54">
        <v>45446</v>
      </c>
      <c r="Y440" s="54">
        <v>45453</v>
      </c>
      <c r="Z440" s="54">
        <v>45474</v>
      </c>
      <c r="AA440" s="54">
        <v>45511</v>
      </c>
      <c r="AB440" s="54">
        <v>45523</v>
      </c>
      <c r="AC440" s="54">
        <v>45579</v>
      </c>
      <c r="AD440" s="54">
        <v>45600</v>
      </c>
      <c r="AE440" s="54">
        <v>45607</v>
      </c>
      <c r="AF440" s="54">
        <v>45651</v>
      </c>
    </row>
    <row r="441" spans="1:32" ht="45">
      <c r="A441" s="5" t="s">
        <v>127</v>
      </c>
      <c r="B441" s="10">
        <v>20241140273772</v>
      </c>
      <c r="C441" s="5" t="s">
        <v>1315</v>
      </c>
      <c r="D441" s="6" t="s">
        <v>1316</v>
      </c>
      <c r="E441" s="6" t="s">
        <v>1317</v>
      </c>
      <c r="F441" s="5" t="s">
        <v>140</v>
      </c>
      <c r="G441" s="7">
        <v>45343</v>
      </c>
      <c r="H441" s="5" t="s">
        <v>17</v>
      </c>
      <c r="Q441" s="54">
        <v>45292</v>
      </c>
      <c r="R441" s="54">
        <v>45299</v>
      </c>
      <c r="S441" s="54">
        <v>45376</v>
      </c>
      <c r="T441" s="54">
        <v>45379</v>
      </c>
      <c r="U441" s="55">
        <v>45380</v>
      </c>
      <c r="V441" s="54">
        <v>45413</v>
      </c>
      <c r="W441" s="54">
        <v>45425</v>
      </c>
      <c r="X441" s="54">
        <v>45446</v>
      </c>
      <c r="Y441" s="54">
        <v>45453</v>
      </c>
      <c r="Z441" s="54">
        <v>45474</v>
      </c>
      <c r="AA441" s="54">
        <v>45511</v>
      </c>
      <c r="AB441" s="54">
        <v>45523</v>
      </c>
      <c r="AC441" s="54">
        <v>45579</v>
      </c>
      <c r="AD441" s="54">
        <v>45600</v>
      </c>
      <c r="AE441" s="54">
        <v>45607</v>
      </c>
      <c r="AF441" s="54">
        <v>45651</v>
      </c>
    </row>
    <row r="442" spans="1:32" ht="30">
      <c r="A442" s="5" t="s">
        <v>127</v>
      </c>
      <c r="B442" s="10">
        <v>20241140273762</v>
      </c>
      <c r="C442" s="5" t="s">
        <v>1318</v>
      </c>
      <c r="D442" s="6" t="s">
        <v>1319</v>
      </c>
      <c r="E442" s="6" t="s">
        <v>1320</v>
      </c>
      <c r="F442" s="5" t="s">
        <v>140</v>
      </c>
      <c r="G442" s="7">
        <v>45301</v>
      </c>
      <c r="H442" s="5" t="s">
        <v>22</v>
      </c>
      <c r="Q442" s="54">
        <v>45292</v>
      </c>
      <c r="R442" s="54">
        <v>45299</v>
      </c>
      <c r="S442" s="54">
        <v>45376</v>
      </c>
      <c r="T442" s="54">
        <v>45379</v>
      </c>
      <c r="U442" s="55">
        <v>45380</v>
      </c>
      <c r="V442" s="54">
        <v>45413</v>
      </c>
      <c r="W442" s="54">
        <v>45425</v>
      </c>
      <c r="X442" s="54">
        <v>45446</v>
      </c>
      <c r="Y442" s="54">
        <v>45453</v>
      </c>
      <c r="Z442" s="54">
        <v>45474</v>
      </c>
      <c r="AA442" s="54">
        <v>45511</v>
      </c>
      <c r="AB442" s="54">
        <v>45523</v>
      </c>
      <c r="AC442" s="54">
        <v>45579</v>
      </c>
      <c r="AD442" s="54">
        <v>45600</v>
      </c>
      <c r="AE442" s="54">
        <v>45607</v>
      </c>
      <c r="AF442" s="54">
        <v>45651</v>
      </c>
    </row>
    <row r="443" spans="1:32" ht="30">
      <c r="A443" s="5" t="s">
        <v>127</v>
      </c>
      <c r="B443" s="10">
        <v>20241140273752</v>
      </c>
      <c r="C443" s="5" t="s">
        <v>1321</v>
      </c>
      <c r="D443" s="6" t="s">
        <v>941</v>
      </c>
      <c r="E443" s="6" t="s">
        <v>1322</v>
      </c>
      <c r="F443" s="5" t="s">
        <v>132</v>
      </c>
      <c r="G443" s="7">
        <v>45301</v>
      </c>
      <c r="H443" s="5" t="s">
        <v>149</v>
      </c>
      <c r="Q443" s="54">
        <v>45292</v>
      </c>
      <c r="R443" s="54">
        <v>45299</v>
      </c>
      <c r="S443" s="54">
        <v>45376</v>
      </c>
      <c r="T443" s="54">
        <v>45379</v>
      </c>
      <c r="U443" s="55">
        <v>45380</v>
      </c>
      <c r="V443" s="54">
        <v>45413</v>
      </c>
      <c r="W443" s="54">
        <v>45425</v>
      </c>
      <c r="X443" s="54">
        <v>45446</v>
      </c>
      <c r="Y443" s="54">
        <v>45453</v>
      </c>
      <c r="Z443" s="54">
        <v>45474</v>
      </c>
      <c r="AA443" s="54">
        <v>45511</v>
      </c>
      <c r="AB443" s="54">
        <v>45523</v>
      </c>
      <c r="AC443" s="54">
        <v>45579</v>
      </c>
      <c r="AD443" s="54">
        <v>45600</v>
      </c>
      <c r="AE443" s="54">
        <v>45607</v>
      </c>
      <c r="AF443" s="54">
        <v>45651</v>
      </c>
    </row>
    <row r="444" spans="1:32" ht="30">
      <c r="A444" s="5" t="s">
        <v>127</v>
      </c>
      <c r="B444" s="10">
        <v>20241140273742</v>
      </c>
      <c r="C444" s="5" t="s">
        <v>1323</v>
      </c>
      <c r="D444" s="6" t="s">
        <v>1324</v>
      </c>
      <c r="E444" s="6" t="s">
        <v>1325</v>
      </c>
      <c r="F444" s="5" t="s">
        <v>140</v>
      </c>
      <c r="G444" s="7">
        <v>45301</v>
      </c>
      <c r="H444" s="5" t="s">
        <v>11</v>
      </c>
      <c r="Q444" s="54">
        <v>45292</v>
      </c>
      <c r="R444" s="54">
        <v>45299</v>
      </c>
      <c r="S444" s="54">
        <v>45376</v>
      </c>
      <c r="T444" s="54">
        <v>45379</v>
      </c>
      <c r="U444" s="55">
        <v>45380</v>
      </c>
      <c r="V444" s="54">
        <v>45413</v>
      </c>
      <c r="W444" s="54">
        <v>45425</v>
      </c>
      <c r="X444" s="54">
        <v>45446</v>
      </c>
      <c r="Y444" s="54">
        <v>45453</v>
      </c>
      <c r="Z444" s="54">
        <v>45474</v>
      </c>
      <c r="AA444" s="54">
        <v>45511</v>
      </c>
      <c r="AB444" s="54">
        <v>45523</v>
      </c>
      <c r="AC444" s="54">
        <v>45579</v>
      </c>
      <c r="AD444" s="54">
        <v>45600</v>
      </c>
      <c r="AE444" s="54">
        <v>45607</v>
      </c>
      <c r="AF444" s="54">
        <v>45651</v>
      </c>
    </row>
    <row r="445" spans="1:32" ht="30">
      <c r="A445" s="5" t="s">
        <v>127</v>
      </c>
      <c r="B445" s="10">
        <v>20241140273732</v>
      </c>
      <c r="C445" s="5" t="s">
        <v>1326</v>
      </c>
      <c r="D445" s="6" t="s">
        <v>1327</v>
      </c>
      <c r="E445" s="6" t="s">
        <v>1328</v>
      </c>
      <c r="F445" s="5" t="s">
        <v>753</v>
      </c>
      <c r="G445" s="7">
        <v>45301</v>
      </c>
      <c r="H445" s="5" t="s">
        <v>1018</v>
      </c>
      <c r="Q445" s="54">
        <v>45292</v>
      </c>
      <c r="R445" s="54">
        <v>45299</v>
      </c>
      <c r="S445" s="54">
        <v>45376</v>
      </c>
      <c r="T445" s="54">
        <v>45379</v>
      </c>
      <c r="U445" s="55">
        <v>45380</v>
      </c>
      <c r="V445" s="54">
        <v>45413</v>
      </c>
      <c r="W445" s="54">
        <v>45425</v>
      </c>
      <c r="X445" s="54">
        <v>45446</v>
      </c>
      <c r="Y445" s="54">
        <v>45453</v>
      </c>
      <c r="Z445" s="54">
        <v>45474</v>
      </c>
      <c r="AA445" s="54">
        <v>45511</v>
      </c>
      <c r="AB445" s="54">
        <v>45523</v>
      </c>
      <c r="AC445" s="54">
        <v>45579</v>
      </c>
      <c r="AD445" s="54">
        <v>45600</v>
      </c>
      <c r="AE445" s="54">
        <v>45607</v>
      </c>
      <c r="AF445" s="54">
        <v>45651</v>
      </c>
    </row>
    <row r="446" spans="1:32" ht="45">
      <c r="A446" s="5" t="s">
        <v>127</v>
      </c>
      <c r="B446" s="10">
        <v>20241140273722</v>
      </c>
      <c r="C446" s="5" t="s">
        <v>1329</v>
      </c>
      <c r="D446" s="6" t="s">
        <v>822</v>
      </c>
      <c r="E446" s="6" t="s">
        <v>1330</v>
      </c>
      <c r="F446" s="5" t="s">
        <v>140</v>
      </c>
      <c r="G446" s="7">
        <v>45301</v>
      </c>
      <c r="H446" s="5" t="s">
        <v>11</v>
      </c>
      <c r="Q446" s="54">
        <v>45292</v>
      </c>
      <c r="R446" s="54">
        <v>45299</v>
      </c>
      <c r="S446" s="54">
        <v>45376</v>
      </c>
      <c r="T446" s="54">
        <v>45379</v>
      </c>
      <c r="U446" s="55">
        <v>45380</v>
      </c>
      <c r="V446" s="54">
        <v>45413</v>
      </c>
      <c r="W446" s="54">
        <v>45425</v>
      </c>
      <c r="X446" s="54">
        <v>45446</v>
      </c>
      <c r="Y446" s="54">
        <v>45453</v>
      </c>
      <c r="Z446" s="54">
        <v>45474</v>
      </c>
      <c r="AA446" s="54">
        <v>45511</v>
      </c>
      <c r="AB446" s="54">
        <v>45523</v>
      </c>
      <c r="AC446" s="54">
        <v>45579</v>
      </c>
      <c r="AD446" s="54">
        <v>45600</v>
      </c>
      <c r="AE446" s="54">
        <v>45607</v>
      </c>
      <c r="AF446" s="54">
        <v>45651</v>
      </c>
    </row>
    <row r="447" spans="1:32" ht="45">
      <c r="A447" s="5" t="s">
        <v>127</v>
      </c>
      <c r="B447" s="10">
        <v>20241140273712</v>
      </c>
      <c r="C447" s="5" t="s">
        <v>1331</v>
      </c>
      <c r="D447" s="6" t="s">
        <v>836</v>
      </c>
      <c r="E447" s="6" t="s">
        <v>1332</v>
      </c>
      <c r="F447" s="5" t="s">
        <v>753</v>
      </c>
      <c r="G447" s="7">
        <v>45301</v>
      </c>
      <c r="H447" s="5" t="s">
        <v>1018</v>
      </c>
      <c r="Q447" s="54">
        <v>45292</v>
      </c>
      <c r="R447" s="54">
        <v>45299</v>
      </c>
      <c r="S447" s="54">
        <v>45376</v>
      </c>
      <c r="T447" s="54">
        <v>45379</v>
      </c>
      <c r="U447" s="55">
        <v>45380</v>
      </c>
      <c r="V447" s="54">
        <v>45413</v>
      </c>
      <c r="W447" s="54">
        <v>45425</v>
      </c>
      <c r="X447" s="54">
        <v>45446</v>
      </c>
      <c r="Y447" s="54">
        <v>45453</v>
      </c>
      <c r="Z447" s="54">
        <v>45474</v>
      </c>
      <c r="AA447" s="54">
        <v>45511</v>
      </c>
      <c r="AB447" s="54">
        <v>45523</v>
      </c>
      <c r="AC447" s="54">
        <v>45579</v>
      </c>
      <c r="AD447" s="54">
        <v>45600</v>
      </c>
      <c r="AE447" s="54">
        <v>45607</v>
      </c>
      <c r="AF447" s="54">
        <v>45651</v>
      </c>
    </row>
    <row r="448" spans="1:32" ht="30">
      <c r="A448" s="5" t="s">
        <v>127</v>
      </c>
      <c r="B448" s="10">
        <v>20241140273702</v>
      </c>
      <c r="C448" s="5" t="s">
        <v>1333</v>
      </c>
      <c r="D448" s="6" t="s">
        <v>1334</v>
      </c>
      <c r="E448" s="6" t="s">
        <v>1335</v>
      </c>
      <c r="F448" s="5" t="s">
        <v>1223</v>
      </c>
      <c r="G448" s="7">
        <v>45301</v>
      </c>
      <c r="H448" s="5" t="s">
        <v>11</v>
      </c>
      <c r="Q448" s="54">
        <v>45292</v>
      </c>
      <c r="R448" s="54">
        <v>45299</v>
      </c>
      <c r="S448" s="54">
        <v>45376</v>
      </c>
      <c r="T448" s="54">
        <v>45379</v>
      </c>
      <c r="U448" s="55">
        <v>45380</v>
      </c>
      <c r="V448" s="54">
        <v>45413</v>
      </c>
      <c r="W448" s="54">
        <v>45425</v>
      </c>
      <c r="X448" s="54">
        <v>45446</v>
      </c>
      <c r="Y448" s="54">
        <v>45453</v>
      </c>
      <c r="Z448" s="54">
        <v>45474</v>
      </c>
      <c r="AA448" s="54">
        <v>45511</v>
      </c>
      <c r="AB448" s="54">
        <v>45523</v>
      </c>
      <c r="AC448" s="54">
        <v>45579</v>
      </c>
      <c r="AD448" s="54">
        <v>45600</v>
      </c>
      <c r="AE448" s="54">
        <v>45607</v>
      </c>
      <c r="AF448" s="54">
        <v>45651</v>
      </c>
    </row>
    <row r="449" spans="1:32" ht="45">
      <c r="A449" s="5" t="s">
        <v>127</v>
      </c>
      <c r="B449" s="10">
        <v>20241140273692</v>
      </c>
      <c r="C449" s="5" t="s">
        <v>1336</v>
      </c>
      <c r="D449" s="6" t="s">
        <v>1219</v>
      </c>
      <c r="E449" s="6" t="s">
        <v>1337</v>
      </c>
      <c r="F449" s="5" t="s">
        <v>140</v>
      </c>
      <c r="G449" s="7">
        <v>45301</v>
      </c>
      <c r="H449" s="5" t="s">
        <v>842</v>
      </c>
      <c r="Q449" s="54">
        <v>45292</v>
      </c>
      <c r="R449" s="54">
        <v>45299</v>
      </c>
      <c r="S449" s="54">
        <v>45376</v>
      </c>
      <c r="T449" s="54">
        <v>45379</v>
      </c>
      <c r="U449" s="55">
        <v>45380</v>
      </c>
      <c r="V449" s="54">
        <v>45413</v>
      </c>
      <c r="W449" s="54">
        <v>45425</v>
      </c>
      <c r="X449" s="54">
        <v>45446</v>
      </c>
      <c r="Y449" s="54">
        <v>45453</v>
      </c>
      <c r="Z449" s="54">
        <v>45474</v>
      </c>
      <c r="AA449" s="54">
        <v>45511</v>
      </c>
      <c r="AB449" s="54">
        <v>45523</v>
      </c>
      <c r="AC449" s="54">
        <v>45579</v>
      </c>
      <c r="AD449" s="54">
        <v>45600</v>
      </c>
      <c r="AE449" s="54">
        <v>45607</v>
      </c>
      <c r="AF449" s="54">
        <v>45651</v>
      </c>
    </row>
    <row r="450" spans="1:32" ht="30">
      <c r="A450" s="5" t="s">
        <v>127</v>
      </c>
      <c r="B450" s="10">
        <v>20241140273682</v>
      </c>
      <c r="C450" s="5" t="s">
        <v>1338</v>
      </c>
      <c r="D450" s="6" t="s">
        <v>836</v>
      </c>
      <c r="E450" s="6" t="s">
        <v>1339</v>
      </c>
      <c r="F450" s="5" t="s">
        <v>140</v>
      </c>
      <c r="G450" s="7">
        <v>45301</v>
      </c>
      <c r="H450" s="5" t="s">
        <v>11</v>
      </c>
      <c r="Q450" s="54">
        <v>45292</v>
      </c>
      <c r="R450" s="54">
        <v>45299</v>
      </c>
      <c r="S450" s="54">
        <v>45376</v>
      </c>
      <c r="T450" s="54">
        <v>45379</v>
      </c>
      <c r="U450" s="55">
        <v>45380</v>
      </c>
      <c r="V450" s="54">
        <v>45413</v>
      </c>
      <c r="W450" s="54">
        <v>45425</v>
      </c>
      <c r="X450" s="54">
        <v>45446</v>
      </c>
      <c r="Y450" s="54">
        <v>45453</v>
      </c>
      <c r="Z450" s="54">
        <v>45474</v>
      </c>
      <c r="AA450" s="54">
        <v>45511</v>
      </c>
      <c r="AB450" s="54">
        <v>45523</v>
      </c>
      <c r="AC450" s="54">
        <v>45579</v>
      </c>
      <c r="AD450" s="54">
        <v>45600</v>
      </c>
      <c r="AE450" s="54">
        <v>45607</v>
      </c>
      <c r="AF450" s="54">
        <v>45651</v>
      </c>
    </row>
    <row r="451" spans="1:32" ht="45">
      <c r="A451" s="5" t="s">
        <v>127</v>
      </c>
      <c r="B451" s="10">
        <v>20241140273672</v>
      </c>
      <c r="C451" s="5" t="s">
        <v>1340</v>
      </c>
      <c r="D451" s="6" t="s">
        <v>1341</v>
      </c>
      <c r="E451" s="6" t="s">
        <v>1342</v>
      </c>
      <c r="F451" s="5" t="s">
        <v>140</v>
      </c>
      <c r="G451" s="7">
        <v>45301</v>
      </c>
      <c r="H451" s="5" t="s">
        <v>11</v>
      </c>
      <c r="Q451" s="54">
        <v>45292</v>
      </c>
      <c r="R451" s="54">
        <v>45299</v>
      </c>
      <c r="S451" s="54">
        <v>45376</v>
      </c>
      <c r="T451" s="54">
        <v>45379</v>
      </c>
      <c r="U451" s="55">
        <v>45380</v>
      </c>
      <c r="V451" s="54">
        <v>45413</v>
      </c>
      <c r="W451" s="54">
        <v>45425</v>
      </c>
      <c r="X451" s="54">
        <v>45446</v>
      </c>
      <c r="Y451" s="54">
        <v>45453</v>
      </c>
      <c r="Z451" s="54">
        <v>45474</v>
      </c>
      <c r="AA451" s="54">
        <v>45511</v>
      </c>
      <c r="AB451" s="54">
        <v>45523</v>
      </c>
      <c r="AC451" s="54">
        <v>45579</v>
      </c>
      <c r="AD451" s="54">
        <v>45600</v>
      </c>
      <c r="AE451" s="54">
        <v>45607</v>
      </c>
      <c r="AF451" s="54">
        <v>45651</v>
      </c>
    </row>
    <row r="452" spans="1:32" ht="30">
      <c r="A452" s="5" t="s">
        <v>127</v>
      </c>
      <c r="B452" s="10">
        <v>20241140273662</v>
      </c>
      <c r="C452" s="5" t="s">
        <v>1343</v>
      </c>
      <c r="D452" s="6" t="s">
        <v>1341</v>
      </c>
      <c r="E452" s="6" t="s">
        <v>1344</v>
      </c>
      <c r="F452" s="5" t="s">
        <v>140</v>
      </c>
      <c r="G452" s="7">
        <v>45301</v>
      </c>
      <c r="H452" s="5" t="s">
        <v>11</v>
      </c>
      <c r="Q452" s="54">
        <v>45292</v>
      </c>
      <c r="R452" s="54">
        <v>45299</v>
      </c>
      <c r="S452" s="54">
        <v>45376</v>
      </c>
      <c r="T452" s="54">
        <v>45379</v>
      </c>
      <c r="U452" s="55">
        <v>45380</v>
      </c>
      <c r="V452" s="54">
        <v>45413</v>
      </c>
      <c r="W452" s="54">
        <v>45425</v>
      </c>
      <c r="X452" s="54">
        <v>45446</v>
      </c>
      <c r="Y452" s="54">
        <v>45453</v>
      </c>
      <c r="Z452" s="54">
        <v>45474</v>
      </c>
      <c r="AA452" s="54">
        <v>45511</v>
      </c>
      <c r="AB452" s="54">
        <v>45523</v>
      </c>
      <c r="AC452" s="54">
        <v>45579</v>
      </c>
      <c r="AD452" s="54">
        <v>45600</v>
      </c>
      <c r="AE452" s="54">
        <v>45607</v>
      </c>
      <c r="AF452" s="54">
        <v>45651</v>
      </c>
    </row>
    <row r="453" spans="1:32" ht="45">
      <c r="A453" s="5" t="s">
        <v>127</v>
      </c>
      <c r="B453" s="10">
        <v>20241140273652</v>
      </c>
      <c r="C453" s="5" t="s">
        <v>1345</v>
      </c>
      <c r="D453" s="6" t="s">
        <v>576</v>
      </c>
      <c r="E453" s="6" t="s">
        <v>1346</v>
      </c>
      <c r="F453" s="5" t="s">
        <v>140</v>
      </c>
      <c r="G453" s="7">
        <v>45364</v>
      </c>
      <c r="H453" s="5" t="s">
        <v>17</v>
      </c>
      <c r="Q453" s="54">
        <v>45292</v>
      </c>
      <c r="R453" s="54">
        <v>45299</v>
      </c>
      <c r="S453" s="54">
        <v>45376</v>
      </c>
      <c r="T453" s="54">
        <v>45379</v>
      </c>
      <c r="U453" s="55">
        <v>45380</v>
      </c>
      <c r="V453" s="54">
        <v>45413</v>
      </c>
      <c r="W453" s="54">
        <v>45425</v>
      </c>
      <c r="X453" s="54">
        <v>45446</v>
      </c>
      <c r="Y453" s="54">
        <v>45453</v>
      </c>
      <c r="Z453" s="54">
        <v>45474</v>
      </c>
      <c r="AA453" s="54">
        <v>45511</v>
      </c>
      <c r="AB453" s="54">
        <v>45523</v>
      </c>
      <c r="AC453" s="54">
        <v>45579</v>
      </c>
      <c r="AD453" s="54">
        <v>45600</v>
      </c>
      <c r="AE453" s="54">
        <v>45607</v>
      </c>
      <c r="AF453" s="54">
        <v>45651</v>
      </c>
    </row>
    <row r="454" spans="1:32" ht="45">
      <c r="A454" s="5" t="s">
        <v>127</v>
      </c>
      <c r="B454" s="10">
        <v>20241140273642</v>
      </c>
      <c r="C454" s="5" t="s">
        <v>1347</v>
      </c>
      <c r="D454" s="6" t="s">
        <v>1348</v>
      </c>
      <c r="E454" s="6" t="s">
        <v>1349</v>
      </c>
      <c r="F454" s="5" t="s">
        <v>132</v>
      </c>
      <c r="G454" s="7">
        <v>45301</v>
      </c>
      <c r="H454" s="5" t="s">
        <v>22</v>
      </c>
      <c r="Q454" s="54">
        <v>45292</v>
      </c>
      <c r="R454" s="54">
        <v>45299</v>
      </c>
      <c r="S454" s="54">
        <v>45376</v>
      </c>
      <c r="T454" s="54">
        <v>45379</v>
      </c>
      <c r="U454" s="55">
        <v>45380</v>
      </c>
      <c r="V454" s="54">
        <v>45413</v>
      </c>
      <c r="W454" s="54">
        <v>45425</v>
      </c>
      <c r="X454" s="54">
        <v>45446</v>
      </c>
      <c r="Y454" s="54">
        <v>45453</v>
      </c>
      <c r="Z454" s="54">
        <v>45474</v>
      </c>
      <c r="AA454" s="54">
        <v>45511</v>
      </c>
      <c r="AB454" s="54">
        <v>45523</v>
      </c>
      <c r="AC454" s="54">
        <v>45579</v>
      </c>
      <c r="AD454" s="54">
        <v>45600</v>
      </c>
      <c r="AE454" s="54">
        <v>45607</v>
      </c>
      <c r="AF454" s="54">
        <v>45651</v>
      </c>
    </row>
    <row r="455" spans="1:32" ht="45">
      <c r="A455" s="5" t="s">
        <v>127</v>
      </c>
      <c r="B455" s="10">
        <v>20241140273632</v>
      </c>
      <c r="C455" s="5" t="s">
        <v>1350</v>
      </c>
      <c r="D455" s="6" t="s">
        <v>125</v>
      </c>
      <c r="E455" s="6" t="s">
        <v>1351</v>
      </c>
      <c r="F455" s="5" t="s">
        <v>140</v>
      </c>
      <c r="G455" s="7">
        <v>45301</v>
      </c>
      <c r="H455" s="5" t="s">
        <v>11</v>
      </c>
      <c r="Q455" s="54">
        <v>45292</v>
      </c>
      <c r="R455" s="54">
        <v>45299</v>
      </c>
      <c r="S455" s="54">
        <v>45376</v>
      </c>
      <c r="T455" s="54">
        <v>45379</v>
      </c>
      <c r="U455" s="55">
        <v>45380</v>
      </c>
      <c r="V455" s="54">
        <v>45413</v>
      </c>
      <c r="W455" s="54">
        <v>45425</v>
      </c>
      <c r="X455" s="54">
        <v>45446</v>
      </c>
      <c r="Y455" s="54">
        <v>45453</v>
      </c>
      <c r="Z455" s="54">
        <v>45474</v>
      </c>
      <c r="AA455" s="54">
        <v>45511</v>
      </c>
      <c r="AB455" s="54">
        <v>45523</v>
      </c>
      <c r="AC455" s="54">
        <v>45579</v>
      </c>
      <c r="AD455" s="54">
        <v>45600</v>
      </c>
      <c r="AE455" s="54">
        <v>45607</v>
      </c>
      <c r="AF455" s="54">
        <v>45651</v>
      </c>
    </row>
    <row r="456" spans="1:32" ht="30">
      <c r="A456" s="5" t="s">
        <v>127</v>
      </c>
      <c r="B456" s="10">
        <v>20241140273622</v>
      </c>
      <c r="C456" s="5" t="s">
        <v>1352</v>
      </c>
      <c r="D456" s="6" t="s">
        <v>1219</v>
      </c>
      <c r="E456" s="6" t="s">
        <v>1353</v>
      </c>
      <c r="F456" s="5" t="s">
        <v>753</v>
      </c>
      <c r="G456" s="7">
        <v>45301</v>
      </c>
      <c r="H456" s="5" t="s">
        <v>11</v>
      </c>
      <c r="Q456" s="54">
        <v>45292</v>
      </c>
      <c r="R456" s="54">
        <v>45299</v>
      </c>
      <c r="S456" s="54">
        <v>45376</v>
      </c>
      <c r="T456" s="54">
        <v>45379</v>
      </c>
      <c r="U456" s="55">
        <v>45380</v>
      </c>
      <c r="V456" s="54">
        <v>45413</v>
      </c>
      <c r="W456" s="54">
        <v>45425</v>
      </c>
      <c r="X456" s="54">
        <v>45446</v>
      </c>
      <c r="Y456" s="54">
        <v>45453</v>
      </c>
      <c r="Z456" s="54">
        <v>45474</v>
      </c>
      <c r="AA456" s="54">
        <v>45511</v>
      </c>
      <c r="AB456" s="54">
        <v>45523</v>
      </c>
      <c r="AC456" s="54">
        <v>45579</v>
      </c>
      <c r="AD456" s="54">
        <v>45600</v>
      </c>
      <c r="AE456" s="54">
        <v>45607</v>
      </c>
      <c r="AF456" s="54">
        <v>45651</v>
      </c>
    </row>
    <row r="457" spans="1:32" ht="30">
      <c r="A457" s="5" t="s">
        <v>127</v>
      </c>
      <c r="B457" s="10">
        <v>20241140273612</v>
      </c>
      <c r="C457" s="5" t="s">
        <v>1354</v>
      </c>
      <c r="D457" s="6" t="s">
        <v>209</v>
      </c>
      <c r="E457" s="6" t="s">
        <v>1355</v>
      </c>
      <c r="F457" s="5" t="s">
        <v>140</v>
      </c>
      <c r="G457" s="7">
        <v>45301</v>
      </c>
      <c r="H457" s="5" t="s">
        <v>11</v>
      </c>
      <c r="Q457" s="54">
        <v>45292</v>
      </c>
      <c r="R457" s="54">
        <v>45299</v>
      </c>
      <c r="S457" s="54">
        <v>45376</v>
      </c>
      <c r="T457" s="54">
        <v>45379</v>
      </c>
      <c r="U457" s="55">
        <v>45380</v>
      </c>
      <c r="V457" s="54">
        <v>45413</v>
      </c>
      <c r="W457" s="54">
        <v>45425</v>
      </c>
      <c r="X457" s="54">
        <v>45446</v>
      </c>
      <c r="Y457" s="54">
        <v>45453</v>
      </c>
      <c r="Z457" s="54">
        <v>45474</v>
      </c>
      <c r="AA457" s="54">
        <v>45511</v>
      </c>
      <c r="AB457" s="54">
        <v>45523</v>
      </c>
      <c r="AC457" s="54">
        <v>45579</v>
      </c>
      <c r="AD457" s="54">
        <v>45600</v>
      </c>
      <c r="AE457" s="54">
        <v>45607</v>
      </c>
      <c r="AF457" s="54">
        <v>45651</v>
      </c>
    </row>
    <row r="458" spans="1:32" ht="30">
      <c r="A458" s="5" t="s">
        <v>127</v>
      </c>
      <c r="B458" s="10">
        <v>20241140273602</v>
      </c>
      <c r="C458" s="5" t="s">
        <v>1356</v>
      </c>
      <c r="D458" s="6" t="s">
        <v>1253</v>
      </c>
      <c r="E458" s="6" t="s">
        <v>1357</v>
      </c>
      <c r="F458" s="5" t="s">
        <v>140</v>
      </c>
      <c r="G458" s="7">
        <v>45343</v>
      </c>
      <c r="H458" s="5" t="s">
        <v>17</v>
      </c>
      <c r="Q458" s="54">
        <v>45292</v>
      </c>
      <c r="R458" s="54">
        <v>45299</v>
      </c>
      <c r="S458" s="54">
        <v>45376</v>
      </c>
      <c r="T458" s="54">
        <v>45379</v>
      </c>
      <c r="U458" s="55">
        <v>45380</v>
      </c>
      <c r="V458" s="54">
        <v>45413</v>
      </c>
      <c r="W458" s="54">
        <v>45425</v>
      </c>
      <c r="X458" s="54">
        <v>45446</v>
      </c>
      <c r="Y458" s="54">
        <v>45453</v>
      </c>
      <c r="Z458" s="54">
        <v>45474</v>
      </c>
      <c r="AA458" s="54">
        <v>45511</v>
      </c>
      <c r="AB458" s="54">
        <v>45523</v>
      </c>
      <c r="AC458" s="54">
        <v>45579</v>
      </c>
      <c r="AD458" s="54">
        <v>45600</v>
      </c>
      <c r="AE458" s="54">
        <v>45607</v>
      </c>
      <c r="AF458" s="54">
        <v>45651</v>
      </c>
    </row>
    <row r="459" spans="1:32" ht="30">
      <c r="A459" s="5" t="s">
        <v>127</v>
      </c>
      <c r="B459" s="10">
        <v>20241140273592</v>
      </c>
      <c r="C459" s="5" t="s">
        <v>1358</v>
      </c>
      <c r="D459" s="6" t="s">
        <v>836</v>
      </c>
      <c r="E459" s="6" t="s">
        <v>1359</v>
      </c>
      <c r="F459" s="5" t="s">
        <v>140</v>
      </c>
      <c r="G459" s="7">
        <v>45301</v>
      </c>
      <c r="H459" s="5" t="s">
        <v>11</v>
      </c>
      <c r="Q459" s="54">
        <v>45292</v>
      </c>
      <c r="R459" s="54">
        <v>45299</v>
      </c>
      <c r="S459" s="54">
        <v>45376</v>
      </c>
      <c r="T459" s="54">
        <v>45379</v>
      </c>
      <c r="U459" s="55">
        <v>45380</v>
      </c>
      <c r="V459" s="54">
        <v>45413</v>
      </c>
      <c r="W459" s="54">
        <v>45425</v>
      </c>
      <c r="X459" s="54">
        <v>45446</v>
      </c>
      <c r="Y459" s="54">
        <v>45453</v>
      </c>
      <c r="Z459" s="54">
        <v>45474</v>
      </c>
      <c r="AA459" s="54">
        <v>45511</v>
      </c>
      <c r="AB459" s="54">
        <v>45523</v>
      </c>
      <c r="AC459" s="54">
        <v>45579</v>
      </c>
      <c r="AD459" s="54">
        <v>45600</v>
      </c>
      <c r="AE459" s="54">
        <v>45607</v>
      </c>
      <c r="AF459" s="54">
        <v>45651</v>
      </c>
    </row>
    <row r="460" spans="1:32">
      <c r="A460" s="5" t="s">
        <v>127</v>
      </c>
      <c r="B460" s="10">
        <v>20241140273582</v>
      </c>
      <c r="C460" s="5" t="s">
        <v>1360</v>
      </c>
      <c r="D460" s="6" t="s">
        <v>822</v>
      </c>
      <c r="E460" s="6" t="s">
        <v>1361</v>
      </c>
      <c r="F460" s="5" t="s">
        <v>705</v>
      </c>
      <c r="G460" s="7">
        <v>45301</v>
      </c>
      <c r="H460" s="5" t="s">
        <v>149</v>
      </c>
      <c r="Q460" s="54">
        <v>45292</v>
      </c>
      <c r="R460" s="54">
        <v>45299</v>
      </c>
      <c r="S460" s="54">
        <v>45376</v>
      </c>
      <c r="T460" s="54">
        <v>45379</v>
      </c>
      <c r="U460" s="55">
        <v>45380</v>
      </c>
      <c r="V460" s="54">
        <v>45413</v>
      </c>
      <c r="W460" s="54">
        <v>45425</v>
      </c>
      <c r="X460" s="54">
        <v>45446</v>
      </c>
      <c r="Y460" s="54">
        <v>45453</v>
      </c>
      <c r="Z460" s="54">
        <v>45474</v>
      </c>
      <c r="AA460" s="54">
        <v>45511</v>
      </c>
      <c r="AB460" s="54">
        <v>45523</v>
      </c>
      <c r="AC460" s="54">
        <v>45579</v>
      </c>
      <c r="AD460" s="54">
        <v>45600</v>
      </c>
      <c r="AE460" s="54">
        <v>45607</v>
      </c>
      <c r="AF460" s="54">
        <v>45651</v>
      </c>
    </row>
    <row r="461" spans="1:32" ht="45">
      <c r="A461" s="5" t="s">
        <v>127</v>
      </c>
      <c r="B461" s="10">
        <v>20241140273572</v>
      </c>
      <c r="C461" s="5" t="s">
        <v>1195</v>
      </c>
      <c r="D461" s="6" t="s">
        <v>1196</v>
      </c>
      <c r="E461" s="6" t="s">
        <v>1197</v>
      </c>
      <c r="F461" s="5" t="s">
        <v>140</v>
      </c>
      <c r="G461" s="7">
        <v>45301</v>
      </c>
      <c r="H461" s="5" t="s">
        <v>11</v>
      </c>
      <c r="Q461" s="54">
        <v>45292</v>
      </c>
      <c r="R461" s="54">
        <v>45299</v>
      </c>
      <c r="S461" s="54">
        <v>45376</v>
      </c>
      <c r="T461" s="54">
        <v>45379</v>
      </c>
      <c r="U461" s="55">
        <v>45380</v>
      </c>
      <c r="V461" s="54">
        <v>45413</v>
      </c>
      <c r="W461" s="54">
        <v>45425</v>
      </c>
      <c r="X461" s="54">
        <v>45446</v>
      </c>
      <c r="Y461" s="54">
        <v>45453</v>
      </c>
      <c r="Z461" s="54">
        <v>45474</v>
      </c>
      <c r="AA461" s="54">
        <v>45511</v>
      </c>
      <c r="AB461" s="54">
        <v>45523</v>
      </c>
      <c r="AC461" s="54">
        <v>45579</v>
      </c>
      <c r="AD461" s="54">
        <v>45600</v>
      </c>
      <c r="AE461" s="54">
        <v>45607</v>
      </c>
      <c r="AF461" s="54">
        <v>45651</v>
      </c>
    </row>
    <row r="462" spans="1:32" ht="30">
      <c r="A462" s="5" t="s">
        <v>127</v>
      </c>
      <c r="B462" s="10">
        <v>20241140273562</v>
      </c>
      <c r="C462" s="5" t="s">
        <v>1362</v>
      </c>
      <c r="D462" s="6" t="s">
        <v>1363</v>
      </c>
      <c r="E462" s="6" t="s">
        <v>1364</v>
      </c>
      <c r="F462" s="5" t="s">
        <v>132</v>
      </c>
      <c r="G462" s="7">
        <v>45301</v>
      </c>
      <c r="H462" s="5" t="s">
        <v>149</v>
      </c>
      <c r="Q462" s="54">
        <v>45292</v>
      </c>
      <c r="R462" s="54">
        <v>45299</v>
      </c>
      <c r="S462" s="54">
        <v>45376</v>
      </c>
      <c r="T462" s="54">
        <v>45379</v>
      </c>
      <c r="U462" s="55">
        <v>45380</v>
      </c>
      <c r="V462" s="54">
        <v>45413</v>
      </c>
      <c r="W462" s="54">
        <v>45425</v>
      </c>
      <c r="X462" s="54">
        <v>45446</v>
      </c>
      <c r="Y462" s="54">
        <v>45453</v>
      </c>
      <c r="Z462" s="54">
        <v>45474</v>
      </c>
      <c r="AA462" s="54">
        <v>45511</v>
      </c>
      <c r="AB462" s="54">
        <v>45523</v>
      </c>
      <c r="AC462" s="54">
        <v>45579</v>
      </c>
      <c r="AD462" s="54">
        <v>45600</v>
      </c>
      <c r="AE462" s="54">
        <v>45607</v>
      </c>
      <c r="AF462" s="54">
        <v>45651</v>
      </c>
    </row>
    <row r="463" spans="1:32" ht="45">
      <c r="A463" s="5" t="s">
        <v>127</v>
      </c>
      <c r="B463" s="10">
        <v>20241140273552</v>
      </c>
      <c r="C463" s="5" t="s">
        <v>1365</v>
      </c>
      <c r="D463" s="6" t="s">
        <v>1334</v>
      </c>
      <c r="E463" s="6" t="s">
        <v>1366</v>
      </c>
      <c r="F463" s="5" t="s">
        <v>140</v>
      </c>
      <c r="G463" s="7">
        <v>45300</v>
      </c>
      <c r="H463" s="5" t="s">
        <v>22</v>
      </c>
      <c r="Q463" s="54">
        <v>45292</v>
      </c>
      <c r="R463" s="54">
        <v>45299</v>
      </c>
      <c r="S463" s="54">
        <v>45376</v>
      </c>
      <c r="T463" s="54">
        <v>45379</v>
      </c>
      <c r="U463" s="55">
        <v>45380</v>
      </c>
      <c r="V463" s="54">
        <v>45413</v>
      </c>
      <c r="W463" s="54">
        <v>45425</v>
      </c>
      <c r="X463" s="54">
        <v>45446</v>
      </c>
      <c r="Y463" s="54">
        <v>45453</v>
      </c>
      <c r="Z463" s="54">
        <v>45474</v>
      </c>
      <c r="AA463" s="54">
        <v>45511</v>
      </c>
      <c r="AB463" s="54">
        <v>45523</v>
      </c>
      <c r="AC463" s="54">
        <v>45579</v>
      </c>
      <c r="AD463" s="54">
        <v>45600</v>
      </c>
      <c r="AE463" s="54">
        <v>45607</v>
      </c>
      <c r="AF463" s="54">
        <v>45651</v>
      </c>
    </row>
    <row r="464" spans="1:32" ht="45">
      <c r="A464" s="5" t="s">
        <v>127</v>
      </c>
      <c r="B464" s="10">
        <v>20241140273542</v>
      </c>
      <c r="C464" s="5" t="s">
        <v>1367</v>
      </c>
      <c r="D464" s="6" t="s">
        <v>1368</v>
      </c>
      <c r="E464" s="6" t="s">
        <v>1369</v>
      </c>
      <c r="F464" s="5" t="s">
        <v>753</v>
      </c>
      <c r="G464" s="7">
        <v>45300</v>
      </c>
      <c r="H464" s="5" t="s">
        <v>11</v>
      </c>
      <c r="Q464" s="54">
        <v>45292</v>
      </c>
      <c r="R464" s="54">
        <v>45299</v>
      </c>
      <c r="S464" s="54">
        <v>45376</v>
      </c>
      <c r="T464" s="54">
        <v>45379</v>
      </c>
      <c r="U464" s="55">
        <v>45380</v>
      </c>
      <c r="V464" s="54">
        <v>45413</v>
      </c>
      <c r="W464" s="54">
        <v>45425</v>
      </c>
      <c r="X464" s="54">
        <v>45446</v>
      </c>
      <c r="Y464" s="54">
        <v>45453</v>
      </c>
      <c r="Z464" s="54">
        <v>45474</v>
      </c>
      <c r="AA464" s="54">
        <v>45511</v>
      </c>
      <c r="AB464" s="54">
        <v>45523</v>
      </c>
      <c r="AC464" s="54">
        <v>45579</v>
      </c>
      <c r="AD464" s="54">
        <v>45600</v>
      </c>
      <c r="AE464" s="54">
        <v>45607</v>
      </c>
      <c r="AF464" s="54">
        <v>45651</v>
      </c>
    </row>
    <row r="465" spans="1:32" ht="45">
      <c r="A465" s="5" t="s">
        <v>127</v>
      </c>
      <c r="B465" s="10">
        <v>20241140273532</v>
      </c>
      <c r="C465" s="5" t="s">
        <v>1370</v>
      </c>
      <c r="D465" s="6" t="s">
        <v>822</v>
      </c>
      <c r="E465" s="6" t="s">
        <v>1371</v>
      </c>
      <c r="F465" s="5" t="s">
        <v>140</v>
      </c>
      <c r="G465" s="7">
        <v>45300</v>
      </c>
      <c r="H465" s="5" t="s">
        <v>11</v>
      </c>
      <c r="Q465" s="54">
        <v>45292</v>
      </c>
      <c r="R465" s="54">
        <v>45299</v>
      </c>
      <c r="S465" s="54">
        <v>45376</v>
      </c>
      <c r="T465" s="54">
        <v>45379</v>
      </c>
      <c r="U465" s="55">
        <v>45380</v>
      </c>
      <c r="V465" s="54">
        <v>45413</v>
      </c>
      <c r="W465" s="54">
        <v>45425</v>
      </c>
      <c r="X465" s="54">
        <v>45446</v>
      </c>
      <c r="Y465" s="54">
        <v>45453</v>
      </c>
      <c r="Z465" s="54">
        <v>45474</v>
      </c>
      <c r="AA465" s="54">
        <v>45511</v>
      </c>
      <c r="AB465" s="54">
        <v>45523</v>
      </c>
      <c r="AC465" s="54">
        <v>45579</v>
      </c>
      <c r="AD465" s="54">
        <v>45600</v>
      </c>
      <c r="AE465" s="54">
        <v>45607</v>
      </c>
      <c r="AF465" s="54">
        <v>45651</v>
      </c>
    </row>
    <row r="466" spans="1:32" ht="30">
      <c r="A466" s="5" t="s">
        <v>127</v>
      </c>
      <c r="B466" s="10">
        <v>20241140273522</v>
      </c>
      <c r="C466" s="5" t="s">
        <v>1372</v>
      </c>
      <c r="D466" s="6" t="s">
        <v>1130</v>
      </c>
      <c r="E466" s="6" t="s">
        <v>1373</v>
      </c>
      <c r="F466" s="5" t="s">
        <v>140</v>
      </c>
      <c r="G466" s="7">
        <v>45300</v>
      </c>
      <c r="H466" s="5" t="s">
        <v>11</v>
      </c>
      <c r="Q466" s="54">
        <v>45292</v>
      </c>
      <c r="R466" s="54">
        <v>45299</v>
      </c>
      <c r="S466" s="54">
        <v>45376</v>
      </c>
      <c r="T466" s="54">
        <v>45379</v>
      </c>
      <c r="U466" s="55">
        <v>45380</v>
      </c>
      <c r="V466" s="54">
        <v>45413</v>
      </c>
      <c r="W466" s="54">
        <v>45425</v>
      </c>
      <c r="X466" s="54">
        <v>45446</v>
      </c>
      <c r="Y466" s="54">
        <v>45453</v>
      </c>
      <c r="Z466" s="54">
        <v>45474</v>
      </c>
      <c r="AA466" s="54">
        <v>45511</v>
      </c>
      <c r="AB466" s="54">
        <v>45523</v>
      </c>
      <c r="AC466" s="54">
        <v>45579</v>
      </c>
      <c r="AD466" s="54">
        <v>45600</v>
      </c>
      <c r="AE466" s="54">
        <v>45607</v>
      </c>
      <c r="AF466" s="54">
        <v>45651</v>
      </c>
    </row>
    <row r="467" spans="1:32" ht="30">
      <c r="A467" s="5" t="s">
        <v>127</v>
      </c>
      <c r="B467" s="10">
        <v>20241140273512</v>
      </c>
      <c r="C467" s="5" t="s">
        <v>1374</v>
      </c>
      <c r="D467" s="6" t="s">
        <v>838</v>
      </c>
      <c r="E467" s="6" t="s">
        <v>1375</v>
      </c>
      <c r="F467" s="5" t="s">
        <v>753</v>
      </c>
      <c r="G467" s="7">
        <v>45300</v>
      </c>
      <c r="H467" s="5" t="s">
        <v>11</v>
      </c>
      <c r="Q467" s="54">
        <v>45292</v>
      </c>
      <c r="R467" s="54">
        <v>45299</v>
      </c>
      <c r="S467" s="54">
        <v>45376</v>
      </c>
      <c r="T467" s="54">
        <v>45379</v>
      </c>
      <c r="U467" s="55">
        <v>45380</v>
      </c>
      <c r="V467" s="54">
        <v>45413</v>
      </c>
      <c r="W467" s="54">
        <v>45425</v>
      </c>
      <c r="X467" s="54">
        <v>45446</v>
      </c>
      <c r="Y467" s="54">
        <v>45453</v>
      </c>
      <c r="Z467" s="54">
        <v>45474</v>
      </c>
      <c r="AA467" s="54">
        <v>45511</v>
      </c>
      <c r="AB467" s="54">
        <v>45523</v>
      </c>
      <c r="AC467" s="54">
        <v>45579</v>
      </c>
      <c r="AD467" s="54">
        <v>45600</v>
      </c>
      <c r="AE467" s="54">
        <v>45607</v>
      </c>
      <c r="AF467" s="54">
        <v>45651</v>
      </c>
    </row>
    <row r="468" spans="1:32" ht="45">
      <c r="A468" s="5" t="s">
        <v>127</v>
      </c>
      <c r="B468" s="10">
        <v>20241140273502</v>
      </c>
      <c r="C468" s="5" t="s">
        <v>1233</v>
      </c>
      <c r="D468" s="6" t="s">
        <v>836</v>
      </c>
      <c r="E468" s="6" t="s">
        <v>1234</v>
      </c>
      <c r="F468" s="5" t="s">
        <v>705</v>
      </c>
      <c r="G468" s="7">
        <v>45300</v>
      </c>
      <c r="H468" s="5" t="s">
        <v>11</v>
      </c>
      <c r="Q468" s="54">
        <v>45292</v>
      </c>
      <c r="R468" s="54">
        <v>45299</v>
      </c>
      <c r="S468" s="54">
        <v>45376</v>
      </c>
      <c r="T468" s="54">
        <v>45379</v>
      </c>
      <c r="U468" s="55">
        <v>45380</v>
      </c>
      <c r="V468" s="54">
        <v>45413</v>
      </c>
      <c r="W468" s="54">
        <v>45425</v>
      </c>
      <c r="X468" s="54">
        <v>45446</v>
      </c>
      <c r="Y468" s="54">
        <v>45453</v>
      </c>
      <c r="Z468" s="54">
        <v>45474</v>
      </c>
      <c r="AA468" s="54">
        <v>45511</v>
      </c>
      <c r="AB468" s="54">
        <v>45523</v>
      </c>
      <c r="AC468" s="54">
        <v>45579</v>
      </c>
      <c r="AD468" s="54">
        <v>45600</v>
      </c>
      <c r="AE468" s="54">
        <v>45607</v>
      </c>
      <c r="AF468" s="54">
        <v>45651</v>
      </c>
    </row>
    <row r="469" spans="1:32" ht="45">
      <c r="A469" s="5" t="s">
        <v>127</v>
      </c>
      <c r="B469" s="10">
        <v>20241140273492</v>
      </c>
      <c r="C469" s="5" t="s">
        <v>1376</v>
      </c>
      <c r="D469" s="6" t="s">
        <v>1377</v>
      </c>
      <c r="E469" s="6" t="s">
        <v>1378</v>
      </c>
      <c r="F469" s="5" t="s">
        <v>140</v>
      </c>
      <c r="G469" s="7">
        <v>45300</v>
      </c>
      <c r="H469" s="5" t="s">
        <v>17</v>
      </c>
      <c r="Q469" s="54">
        <v>45292</v>
      </c>
      <c r="R469" s="54">
        <v>45299</v>
      </c>
      <c r="S469" s="54">
        <v>45376</v>
      </c>
      <c r="T469" s="54">
        <v>45379</v>
      </c>
      <c r="U469" s="55">
        <v>45380</v>
      </c>
      <c r="V469" s="54">
        <v>45413</v>
      </c>
      <c r="W469" s="54">
        <v>45425</v>
      </c>
      <c r="X469" s="54">
        <v>45446</v>
      </c>
      <c r="Y469" s="54">
        <v>45453</v>
      </c>
      <c r="Z469" s="54">
        <v>45474</v>
      </c>
      <c r="AA469" s="54">
        <v>45511</v>
      </c>
      <c r="AB469" s="54">
        <v>45523</v>
      </c>
      <c r="AC469" s="54">
        <v>45579</v>
      </c>
      <c r="AD469" s="54">
        <v>45600</v>
      </c>
      <c r="AE469" s="54">
        <v>45607</v>
      </c>
      <c r="AF469" s="54">
        <v>45651</v>
      </c>
    </row>
    <row r="470" spans="1:32">
      <c r="A470" s="5" t="s">
        <v>127</v>
      </c>
      <c r="B470" s="10">
        <v>20241140273482</v>
      </c>
      <c r="C470" s="5" t="s">
        <v>1379</v>
      </c>
      <c r="D470" s="6" t="s">
        <v>836</v>
      </c>
      <c r="E470" s="6" t="s">
        <v>1380</v>
      </c>
      <c r="F470" s="5" t="s">
        <v>140</v>
      </c>
      <c r="G470" s="7">
        <v>45300</v>
      </c>
      <c r="H470" s="5" t="s">
        <v>11</v>
      </c>
      <c r="Q470" s="54">
        <v>45292</v>
      </c>
      <c r="R470" s="54">
        <v>45299</v>
      </c>
      <c r="S470" s="54">
        <v>45376</v>
      </c>
      <c r="T470" s="54">
        <v>45379</v>
      </c>
      <c r="U470" s="55">
        <v>45380</v>
      </c>
      <c r="V470" s="54">
        <v>45413</v>
      </c>
      <c r="W470" s="54">
        <v>45425</v>
      </c>
      <c r="X470" s="54">
        <v>45446</v>
      </c>
      <c r="Y470" s="54">
        <v>45453</v>
      </c>
      <c r="Z470" s="54">
        <v>45474</v>
      </c>
      <c r="AA470" s="54">
        <v>45511</v>
      </c>
      <c r="AB470" s="54">
        <v>45523</v>
      </c>
      <c r="AC470" s="54">
        <v>45579</v>
      </c>
      <c r="AD470" s="54">
        <v>45600</v>
      </c>
      <c r="AE470" s="54">
        <v>45607</v>
      </c>
      <c r="AF470" s="54">
        <v>45651</v>
      </c>
    </row>
    <row r="471" spans="1:32" ht="45">
      <c r="A471" s="5" t="s">
        <v>127</v>
      </c>
      <c r="B471" s="10">
        <v>20241140273472</v>
      </c>
      <c r="C471" s="5" t="s">
        <v>1381</v>
      </c>
      <c r="D471" s="6" t="s">
        <v>1382</v>
      </c>
      <c r="E471" s="6" t="s">
        <v>702</v>
      </c>
      <c r="F471" s="5" t="s">
        <v>140</v>
      </c>
      <c r="G471" s="7">
        <v>45328</v>
      </c>
      <c r="H471" s="5" t="s">
        <v>17</v>
      </c>
      <c r="Q471" s="54">
        <v>45292</v>
      </c>
      <c r="R471" s="54">
        <v>45299</v>
      </c>
      <c r="S471" s="54">
        <v>45376</v>
      </c>
      <c r="T471" s="54">
        <v>45379</v>
      </c>
      <c r="U471" s="55">
        <v>45380</v>
      </c>
      <c r="V471" s="54">
        <v>45413</v>
      </c>
      <c r="W471" s="54">
        <v>45425</v>
      </c>
      <c r="X471" s="54">
        <v>45446</v>
      </c>
      <c r="Y471" s="54">
        <v>45453</v>
      </c>
      <c r="Z471" s="54">
        <v>45474</v>
      </c>
      <c r="AA471" s="54">
        <v>45511</v>
      </c>
      <c r="AB471" s="54">
        <v>45523</v>
      </c>
      <c r="AC471" s="54">
        <v>45579</v>
      </c>
      <c r="AD471" s="54">
        <v>45600</v>
      </c>
      <c r="AE471" s="54">
        <v>45607</v>
      </c>
      <c r="AF471" s="54">
        <v>45651</v>
      </c>
    </row>
    <row r="472" spans="1:32" ht="45">
      <c r="A472" s="5" t="s">
        <v>127</v>
      </c>
      <c r="B472" s="10">
        <v>20241140273462</v>
      </c>
      <c r="C472" s="5" t="s">
        <v>1383</v>
      </c>
      <c r="D472" s="6" t="s">
        <v>822</v>
      </c>
      <c r="E472" s="6" t="s">
        <v>1384</v>
      </c>
      <c r="F472" s="5" t="s">
        <v>859</v>
      </c>
      <c r="G472" s="7">
        <v>45300</v>
      </c>
      <c r="H472" s="5" t="s">
        <v>11</v>
      </c>
      <c r="Q472" s="54">
        <v>45292</v>
      </c>
      <c r="R472" s="54">
        <v>45299</v>
      </c>
      <c r="S472" s="54">
        <v>45376</v>
      </c>
      <c r="T472" s="54">
        <v>45379</v>
      </c>
      <c r="U472" s="55">
        <v>45380</v>
      </c>
      <c r="V472" s="54">
        <v>45413</v>
      </c>
      <c r="W472" s="54">
        <v>45425</v>
      </c>
      <c r="X472" s="54">
        <v>45446</v>
      </c>
      <c r="Y472" s="54">
        <v>45453</v>
      </c>
      <c r="Z472" s="54">
        <v>45474</v>
      </c>
      <c r="AA472" s="54">
        <v>45511</v>
      </c>
      <c r="AB472" s="54">
        <v>45523</v>
      </c>
      <c r="AC472" s="54">
        <v>45579</v>
      </c>
      <c r="AD472" s="54">
        <v>45600</v>
      </c>
      <c r="AE472" s="54">
        <v>45607</v>
      </c>
      <c r="AF472" s="54">
        <v>45651</v>
      </c>
    </row>
    <row r="473" spans="1:32" ht="45">
      <c r="A473" s="5" t="s">
        <v>127</v>
      </c>
      <c r="B473" s="10">
        <v>20241140273452</v>
      </c>
      <c r="C473" s="5" t="s">
        <v>1385</v>
      </c>
      <c r="D473" s="6" t="s">
        <v>822</v>
      </c>
      <c r="E473" s="6" t="s">
        <v>1386</v>
      </c>
      <c r="F473" s="5" t="s">
        <v>140</v>
      </c>
      <c r="G473" s="7">
        <v>45300</v>
      </c>
      <c r="H473" s="5" t="s">
        <v>11</v>
      </c>
      <c r="Q473" s="54">
        <v>45292</v>
      </c>
      <c r="R473" s="54">
        <v>45299</v>
      </c>
      <c r="S473" s="54">
        <v>45376</v>
      </c>
      <c r="T473" s="54">
        <v>45379</v>
      </c>
      <c r="U473" s="55">
        <v>45380</v>
      </c>
      <c r="V473" s="54">
        <v>45413</v>
      </c>
      <c r="W473" s="54">
        <v>45425</v>
      </c>
      <c r="X473" s="54">
        <v>45446</v>
      </c>
      <c r="Y473" s="54">
        <v>45453</v>
      </c>
      <c r="Z473" s="54">
        <v>45474</v>
      </c>
      <c r="AA473" s="54">
        <v>45511</v>
      </c>
      <c r="AB473" s="54">
        <v>45523</v>
      </c>
      <c r="AC473" s="54">
        <v>45579</v>
      </c>
      <c r="AD473" s="54">
        <v>45600</v>
      </c>
      <c r="AE473" s="54">
        <v>45607</v>
      </c>
      <c r="AF473" s="54">
        <v>45651</v>
      </c>
    </row>
    <row r="474" spans="1:32" ht="45">
      <c r="A474" s="5" t="s">
        <v>127</v>
      </c>
      <c r="B474" s="10">
        <v>20241140273442</v>
      </c>
      <c r="C474" s="5" t="s">
        <v>1387</v>
      </c>
      <c r="D474" s="6" t="s">
        <v>1016</v>
      </c>
      <c r="E474" s="6" t="s">
        <v>1388</v>
      </c>
      <c r="F474" s="5" t="s">
        <v>140</v>
      </c>
      <c r="G474" s="7">
        <v>45300</v>
      </c>
      <c r="H474" s="5" t="s">
        <v>17</v>
      </c>
      <c r="Q474" s="54">
        <v>45292</v>
      </c>
      <c r="R474" s="54">
        <v>45299</v>
      </c>
      <c r="S474" s="54">
        <v>45376</v>
      </c>
      <c r="T474" s="54">
        <v>45379</v>
      </c>
      <c r="U474" s="55">
        <v>45380</v>
      </c>
      <c r="V474" s="54">
        <v>45413</v>
      </c>
      <c r="W474" s="54">
        <v>45425</v>
      </c>
      <c r="X474" s="54">
        <v>45446</v>
      </c>
      <c r="Y474" s="54">
        <v>45453</v>
      </c>
      <c r="Z474" s="54">
        <v>45474</v>
      </c>
      <c r="AA474" s="54">
        <v>45511</v>
      </c>
      <c r="AB474" s="54">
        <v>45523</v>
      </c>
      <c r="AC474" s="54">
        <v>45579</v>
      </c>
      <c r="AD474" s="54">
        <v>45600</v>
      </c>
      <c r="AE474" s="54">
        <v>45607</v>
      </c>
      <c r="AF474" s="54">
        <v>45651</v>
      </c>
    </row>
    <row r="475" spans="1:32" ht="30">
      <c r="A475" s="5" t="s">
        <v>127</v>
      </c>
      <c r="B475" s="10">
        <v>20241140273432</v>
      </c>
      <c r="C475" s="5" t="s">
        <v>1389</v>
      </c>
      <c r="D475" s="6" t="s">
        <v>1016</v>
      </c>
      <c r="E475" s="6" t="s">
        <v>1390</v>
      </c>
      <c r="F475" s="5" t="s">
        <v>140</v>
      </c>
      <c r="G475" s="7">
        <v>45300</v>
      </c>
      <c r="H475" s="5" t="s">
        <v>11</v>
      </c>
      <c r="Q475" s="54">
        <v>45292</v>
      </c>
      <c r="R475" s="54">
        <v>45299</v>
      </c>
      <c r="S475" s="54">
        <v>45376</v>
      </c>
      <c r="T475" s="54">
        <v>45379</v>
      </c>
      <c r="U475" s="55">
        <v>45380</v>
      </c>
      <c r="V475" s="54">
        <v>45413</v>
      </c>
      <c r="W475" s="54">
        <v>45425</v>
      </c>
      <c r="X475" s="54">
        <v>45446</v>
      </c>
      <c r="Y475" s="54">
        <v>45453</v>
      </c>
      <c r="Z475" s="54">
        <v>45474</v>
      </c>
      <c r="AA475" s="54">
        <v>45511</v>
      </c>
      <c r="AB475" s="54">
        <v>45523</v>
      </c>
      <c r="AC475" s="54">
        <v>45579</v>
      </c>
      <c r="AD475" s="54">
        <v>45600</v>
      </c>
      <c r="AE475" s="54">
        <v>45607</v>
      </c>
      <c r="AF475" s="54">
        <v>45651</v>
      </c>
    </row>
    <row r="476" spans="1:32" ht="30">
      <c r="A476" s="5" t="s">
        <v>127</v>
      </c>
      <c r="B476" s="10">
        <v>20241140273422</v>
      </c>
      <c r="C476" s="5" t="s">
        <v>1391</v>
      </c>
      <c r="D476" s="6" t="s">
        <v>125</v>
      </c>
      <c r="E476" s="6" t="s">
        <v>1392</v>
      </c>
      <c r="F476" s="5" t="s">
        <v>140</v>
      </c>
      <c r="G476" s="7">
        <v>45300</v>
      </c>
      <c r="H476" s="5" t="s">
        <v>17</v>
      </c>
      <c r="Q476" s="54">
        <v>45292</v>
      </c>
      <c r="R476" s="54">
        <v>45299</v>
      </c>
      <c r="S476" s="54">
        <v>45376</v>
      </c>
      <c r="T476" s="54">
        <v>45379</v>
      </c>
      <c r="U476" s="55">
        <v>45380</v>
      </c>
      <c r="V476" s="54">
        <v>45413</v>
      </c>
      <c r="W476" s="54">
        <v>45425</v>
      </c>
      <c r="X476" s="54">
        <v>45446</v>
      </c>
      <c r="Y476" s="54">
        <v>45453</v>
      </c>
      <c r="Z476" s="54">
        <v>45474</v>
      </c>
      <c r="AA476" s="54">
        <v>45511</v>
      </c>
      <c r="AB476" s="54">
        <v>45523</v>
      </c>
      <c r="AC476" s="54">
        <v>45579</v>
      </c>
      <c r="AD476" s="54">
        <v>45600</v>
      </c>
      <c r="AE476" s="54">
        <v>45607</v>
      </c>
      <c r="AF476" s="54">
        <v>45651</v>
      </c>
    </row>
    <row r="477" spans="1:32">
      <c r="A477" s="5" t="s">
        <v>127</v>
      </c>
      <c r="B477" s="10">
        <v>20241140273412</v>
      </c>
      <c r="C477" s="5" t="s">
        <v>1393</v>
      </c>
      <c r="D477" s="6" t="s">
        <v>399</v>
      </c>
      <c r="E477" s="6" t="s">
        <v>1394</v>
      </c>
      <c r="F477" s="5" t="s">
        <v>140</v>
      </c>
      <c r="G477" s="7">
        <v>45300</v>
      </c>
      <c r="H477" s="5" t="s">
        <v>17</v>
      </c>
      <c r="Q477" s="54">
        <v>45292</v>
      </c>
      <c r="R477" s="54">
        <v>45299</v>
      </c>
      <c r="S477" s="54">
        <v>45376</v>
      </c>
      <c r="T477" s="54">
        <v>45379</v>
      </c>
      <c r="U477" s="55">
        <v>45380</v>
      </c>
      <c r="V477" s="54">
        <v>45413</v>
      </c>
      <c r="W477" s="54">
        <v>45425</v>
      </c>
      <c r="X477" s="54">
        <v>45446</v>
      </c>
      <c r="Y477" s="54">
        <v>45453</v>
      </c>
      <c r="Z477" s="54">
        <v>45474</v>
      </c>
      <c r="AA477" s="54">
        <v>45511</v>
      </c>
      <c r="AB477" s="54">
        <v>45523</v>
      </c>
      <c r="AC477" s="54">
        <v>45579</v>
      </c>
      <c r="AD477" s="54">
        <v>45600</v>
      </c>
      <c r="AE477" s="54">
        <v>45607</v>
      </c>
      <c r="AF477" s="54">
        <v>45651</v>
      </c>
    </row>
    <row r="478" spans="1:32" ht="45">
      <c r="A478" s="5" t="s">
        <v>127</v>
      </c>
      <c r="B478" s="10">
        <v>20241140273402</v>
      </c>
      <c r="C478" s="5" t="s">
        <v>1395</v>
      </c>
      <c r="D478" s="6" t="s">
        <v>822</v>
      </c>
      <c r="E478" s="6" t="s">
        <v>1396</v>
      </c>
      <c r="F478" s="5" t="s">
        <v>140</v>
      </c>
      <c r="G478" s="7">
        <v>45300</v>
      </c>
      <c r="H478" s="5" t="s">
        <v>842</v>
      </c>
      <c r="Q478" s="54">
        <v>45292</v>
      </c>
      <c r="R478" s="54">
        <v>45299</v>
      </c>
      <c r="S478" s="54">
        <v>45376</v>
      </c>
      <c r="T478" s="54">
        <v>45379</v>
      </c>
      <c r="U478" s="55">
        <v>45380</v>
      </c>
      <c r="V478" s="54">
        <v>45413</v>
      </c>
      <c r="W478" s="54">
        <v>45425</v>
      </c>
      <c r="X478" s="54">
        <v>45446</v>
      </c>
      <c r="Y478" s="54">
        <v>45453</v>
      </c>
      <c r="Z478" s="54">
        <v>45474</v>
      </c>
      <c r="AA478" s="54">
        <v>45511</v>
      </c>
      <c r="AB478" s="54">
        <v>45523</v>
      </c>
      <c r="AC478" s="54">
        <v>45579</v>
      </c>
      <c r="AD478" s="54">
        <v>45600</v>
      </c>
      <c r="AE478" s="54">
        <v>45607</v>
      </c>
      <c r="AF478" s="54">
        <v>45651</v>
      </c>
    </row>
    <row r="479" spans="1:32">
      <c r="A479" s="5" t="s">
        <v>127</v>
      </c>
      <c r="B479" s="10">
        <v>20241140273392</v>
      </c>
      <c r="C479" s="5" t="s">
        <v>1397</v>
      </c>
      <c r="D479" s="6" t="s">
        <v>1398</v>
      </c>
      <c r="E479" s="6" t="s">
        <v>1399</v>
      </c>
      <c r="F479" s="5" t="s">
        <v>855</v>
      </c>
      <c r="G479" s="7">
        <v>45300</v>
      </c>
      <c r="H479" s="5" t="s">
        <v>17</v>
      </c>
      <c r="Q479" s="54">
        <v>45292</v>
      </c>
      <c r="R479" s="54">
        <v>45299</v>
      </c>
      <c r="S479" s="54">
        <v>45376</v>
      </c>
      <c r="T479" s="54">
        <v>45379</v>
      </c>
      <c r="U479" s="55">
        <v>45380</v>
      </c>
      <c r="V479" s="54">
        <v>45413</v>
      </c>
      <c r="W479" s="54">
        <v>45425</v>
      </c>
      <c r="X479" s="54">
        <v>45446</v>
      </c>
      <c r="Y479" s="54">
        <v>45453</v>
      </c>
      <c r="Z479" s="54">
        <v>45474</v>
      </c>
      <c r="AA479" s="54">
        <v>45511</v>
      </c>
      <c r="AB479" s="54">
        <v>45523</v>
      </c>
      <c r="AC479" s="54">
        <v>45579</v>
      </c>
      <c r="AD479" s="54">
        <v>45600</v>
      </c>
      <c r="AE479" s="54">
        <v>45607</v>
      </c>
      <c r="AF479" s="54">
        <v>45651</v>
      </c>
    </row>
    <row r="480" spans="1:32" ht="30">
      <c r="A480" s="5" t="s">
        <v>127</v>
      </c>
      <c r="B480" s="10">
        <v>20241140273382</v>
      </c>
      <c r="C480" s="5" t="s">
        <v>1400</v>
      </c>
      <c r="D480" s="6" t="s">
        <v>375</v>
      </c>
      <c r="E480" s="6" t="s">
        <v>1401</v>
      </c>
      <c r="F480" s="5" t="s">
        <v>140</v>
      </c>
      <c r="G480" s="7">
        <v>45300</v>
      </c>
      <c r="H480" s="5" t="s">
        <v>17</v>
      </c>
      <c r="Q480" s="54">
        <v>45292</v>
      </c>
      <c r="R480" s="54">
        <v>45299</v>
      </c>
      <c r="S480" s="54">
        <v>45376</v>
      </c>
      <c r="T480" s="54">
        <v>45379</v>
      </c>
      <c r="U480" s="55">
        <v>45380</v>
      </c>
      <c r="V480" s="54">
        <v>45413</v>
      </c>
      <c r="W480" s="54">
        <v>45425</v>
      </c>
      <c r="X480" s="54">
        <v>45446</v>
      </c>
      <c r="Y480" s="54">
        <v>45453</v>
      </c>
      <c r="Z480" s="54">
        <v>45474</v>
      </c>
      <c r="AA480" s="54">
        <v>45511</v>
      </c>
      <c r="AB480" s="54">
        <v>45523</v>
      </c>
      <c r="AC480" s="54">
        <v>45579</v>
      </c>
      <c r="AD480" s="54">
        <v>45600</v>
      </c>
      <c r="AE480" s="54">
        <v>45607</v>
      </c>
      <c r="AF480" s="54">
        <v>45651</v>
      </c>
    </row>
    <row r="481" spans="1:32" ht="45">
      <c r="A481" s="5" t="s">
        <v>127</v>
      </c>
      <c r="B481" s="10">
        <v>20241140273372</v>
      </c>
      <c r="C481" s="5" t="s">
        <v>1402</v>
      </c>
      <c r="D481" s="6" t="s">
        <v>55</v>
      </c>
      <c r="E481" s="6" t="s">
        <v>1403</v>
      </c>
      <c r="F481" s="5" t="s">
        <v>855</v>
      </c>
      <c r="G481" s="7">
        <v>45300</v>
      </c>
      <c r="H481" s="5" t="s">
        <v>842</v>
      </c>
      <c r="Q481" s="54">
        <v>45292</v>
      </c>
      <c r="R481" s="54">
        <v>45299</v>
      </c>
      <c r="S481" s="54">
        <v>45376</v>
      </c>
      <c r="T481" s="54">
        <v>45379</v>
      </c>
      <c r="U481" s="55">
        <v>45380</v>
      </c>
      <c r="V481" s="54">
        <v>45413</v>
      </c>
      <c r="W481" s="54">
        <v>45425</v>
      </c>
      <c r="X481" s="54">
        <v>45446</v>
      </c>
      <c r="Y481" s="54">
        <v>45453</v>
      </c>
      <c r="Z481" s="54">
        <v>45474</v>
      </c>
      <c r="AA481" s="54">
        <v>45511</v>
      </c>
      <c r="AB481" s="54">
        <v>45523</v>
      </c>
      <c r="AC481" s="54">
        <v>45579</v>
      </c>
      <c r="AD481" s="54">
        <v>45600</v>
      </c>
      <c r="AE481" s="54">
        <v>45607</v>
      </c>
      <c r="AF481" s="54">
        <v>45651</v>
      </c>
    </row>
    <row r="482" spans="1:32" ht="45">
      <c r="A482" s="5" t="s">
        <v>127</v>
      </c>
      <c r="B482" s="10">
        <v>20241140273362</v>
      </c>
      <c r="C482" s="5" t="s">
        <v>1404</v>
      </c>
      <c r="D482" s="6" t="s">
        <v>1405</v>
      </c>
      <c r="E482" s="6" t="s">
        <v>1406</v>
      </c>
      <c r="F482" s="5" t="s">
        <v>753</v>
      </c>
      <c r="G482" s="7">
        <v>45300</v>
      </c>
      <c r="H482" s="5" t="s">
        <v>1018</v>
      </c>
      <c r="Q482" s="54">
        <v>45292</v>
      </c>
      <c r="R482" s="54">
        <v>45299</v>
      </c>
      <c r="S482" s="54">
        <v>45376</v>
      </c>
      <c r="T482" s="54">
        <v>45379</v>
      </c>
      <c r="U482" s="55">
        <v>45380</v>
      </c>
      <c r="V482" s="54">
        <v>45413</v>
      </c>
      <c r="W482" s="54">
        <v>45425</v>
      </c>
      <c r="X482" s="54">
        <v>45446</v>
      </c>
      <c r="Y482" s="54">
        <v>45453</v>
      </c>
      <c r="Z482" s="54">
        <v>45474</v>
      </c>
      <c r="AA482" s="54">
        <v>45511</v>
      </c>
      <c r="AB482" s="54">
        <v>45523</v>
      </c>
      <c r="AC482" s="54">
        <v>45579</v>
      </c>
      <c r="AD482" s="54">
        <v>45600</v>
      </c>
      <c r="AE482" s="54">
        <v>45607</v>
      </c>
      <c r="AF482" s="54">
        <v>45651</v>
      </c>
    </row>
    <row r="483" spans="1:32" ht="30">
      <c r="A483" s="5" t="s">
        <v>127</v>
      </c>
      <c r="B483" s="10">
        <v>20241140273352</v>
      </c>
      <c r="C483" s="5" t="s">
        <v>1407</v>
      </c>
      <c r="D483" s="6" t="s">
        <v>822</v>
      </c>
      <c r="E483" s="6" t="s">
        <v>1408</v>
      </c>
      <c r="F483" s="5" t="s">
        <v>132</v>
      </c>
      <c r="G483" s="7">
        <v>45300</v>
      </c>
      <c r="H483" s="5" t="s">
        <v>842</v>
      </c>
      <c r="Q483" s="54">
        <v>45292</v>
      </c>
      <c r="R483" s="54">
        <v>45299</v>
      </c>
      <c r="S483" s="54">
        <v>45376</v>
      </c>
      <c r="T483" s="54">
        <v>45379</v>
      </c>
      <c r="U483" s="55">
        <v>45380</v>
      </c>
      <c r="V483" s="54">
        <v>45413</v>
      </c>
      <c r="W483" s="54">
        <v>45425</v>
      </c>
      <c r="X483" s="54">
        <v>45446</v>
      </c>
      <c r="Y483" s="54">
        <v>45453</v>
      </c>
      <c r="Z483" s="54">
        <v>45474</v>
      </c>
      <c r="AA483" s="54">
        <v>45511</v>
      </c>
      <c r="AB483" s="54">
        <v>45523</v>
      </c>
      <c r="AC483" s="54">
        <v>45579</v>
      </c>
      <c r="AD483" s="54">
        <v>45600</v>
      </c>
      <c r="AE483" s="54">
        <v>45607</v>
      </c>
      <c r="AF483" s="54">
        <v>45651</v>
      </c>
    </row>
    <row r="484" spans="1:32" ht="45">
      <c r="A484" s="5" t="s">
        <v>127</v>
      </c>
      <c r="B484" s="10">
        <v>20241140273342</v>
      </c>
      <c r="C484" s="5" t="s">
        <v>1409</v>
      </c>
      <c r="D484" s="6" t="s">
        <v>836</v>
      </c>
      <c r="E484" s="6" t="s">
        <v>1410</v>
      </c>
      <c r="F484" s="5" t="s">
        <v>859</v>
      </c>
      <c r="G484" s="7">
        <v>45300</v>
      </c>
      <c r="H484" s="5" t="s">
        <v>52</v>
      </c>
      <c r="Q484" s="54">
        <v>45292</v>
      </c>
      <c r="R484" s="54">
        <v>45299</v>
      </c>
      <c r="S484" s="54">
        <v>45376</v>
      </c>
      <c r="T484" s="54">
        <v>45379</v>
      </c>
      <c r="U484" s="55">
        <v>45380</v>
      </c>
      <c r="V484" s="54">
        <v>45413</v>
      </c>
      <c r="W484" s="54">
        <v>45425</v>
      </c>
      <c r="X484" s="54">
        <v>45446</v>
      </c>
      <c r="Y484" s="54">
        <v>45453</v>
      </c>
      <c r="Z484" s="54">
        <v>45474</v>
      </c>
      <c r="AA484" s="54">
        <v>45511</v>
      </c>
      <c r="AB484" s="54">
        <v>45523</v>
      </c>
      <c r="AC484" s="54">
        <v>45579</v>
      </c>
      <c r="AD484" s="54">
        <v>45600</v>
      </c>
      <c r="AE484" s="54">
        <v>45607</v>
      </c>
      <c r="AF484" s="54">
        <v>45651</v>
      </c>
    </row>
    <row r="485" spans="1:32" ht="30">
      <c r="A485" s="5" t="s">
        <v>127</v>
      </c>
      <c r="B485" s="10">
        <v>20241140273332</v>
      </c>
      <c r="C485" s="5" t="s">
        <v>1411</v>
      </c>
      <c r="D485" s="6" t="s">
        <v>1412</v>
      </c>
      <c r="E485" s="6" t="s">
        <v>1413</v>
      </c>
      <c r="F485" s="5" t="s">
        <v>140</v>
      </c>
      <c r="G485" s="7">
        <v>45300</v>
      </c>
      <c r="H485" s="5" t="s">
        <v>842</v>
      </c>
      <c r="Q485" s="54">
        <v>45292</v>
      </c>
      <c r="R485" s="54">
        <v>45299</v>
      </c>
      <c r="S485" s="54">
        <v>45376</v>
      </c>
      <c r="T485" s="54">
        <v>45379</v>
      </c>
      <c r="U485" s="55">
        <v>45380</v>
      </c>
      <c r="V485" s="54">
        <v>45413</v>
      </c>
      <c r="W485" s="54">
        <v>45425</v>
      </c>
      <c r="X485" s="54">
        <v>45446</v>
      </c>
      <c r="Y485" s="54">
        <v>45453</v>
      </c>
      <c r="Z485" s="54">
        <v>45474</v>
      </c>
      <c r="AA485" s="54">
        <v>45511</v>
      </c>
      <c r="AB485" s="54">
        <v>45523</v>
      </c>
      <c r="AC485" s="54">
        <v>45579</v>
      </c>
      <c r="AD485" s="54">
        <v>45600</v>
      </c>
      <c r="AE485" s="54">
        <v>45607</v>
      </c>
      <c r="AF485" s="54">
        <v>45651</v>
      </c>
    </row>
    <row r="486" spans="1:32" ht="30">
      <c r="A486" s="5" t="s">
        <v>127</v>
      </c>
      <c r="B486" s="10">
        <v>20241140273322</v>
      </c>
      <c r="C486" s="5" t="s">
        <v>1414</v>
      </c>
      <c r="D486" s="6" t="s">
        <v>767</v>
      </c>
      <c r="E486" s="6" t="s">
        <v>1415</v>
      </c>
      <c r="F486" s="5" t="s">
        <v>140</v>
      </c>
      <c r="G486" s="7">
        <v>45300</v>
      </c>
      <c r="H486" s="5" t="s">
        <v>842</v>
      </c>
      <c r="Q486" s="54">
        <v>45292</v>
      </c>
      <c r="R486" s="54">
        <v>45299</v>
      </c>
      <c r="S486" s="54">
        <v>45376</v>
      </c>
      <c r="T486" s="54">
        <v>45379</v>
      </c>
      <c r="U486" s="55">
        <v>45380</v>
      </c>
      <c r="V486" s="54">
        <v>45413</v>
      </c>
      <c r="W486" s="54">
        <v>45425</v>
      </c>
      <c r="X486" s="54">
        <v>45446</v>
      </c>
      <c r="Y486" s="54">
        <v>45453</v>
      </c>
      <c r="Z486" s="54">
        <v>45474</v>
      </c>
      <c r="AA486" s="54">
        <v>45511</v>
      </c>
      <c r="AB486" s="54">
        <v>45523</v>
      </c>
      <c r="AC486" s="54">
        <v>45579</v>
      </c>
      <c r="AD486" s="54">
        <v>45600</v>
      </c>
      <c r="AE486" s="54">
        <v>45607</v>
      </c>
      <c r="AF486" s="54">
        <v>45651</v>
      </c>
    </row>
    <row r="487" spans="1:32">
      <c r="A487" s="5" t="s">
        <v>127</v>
      </c>
      <c r="B487" s="10">
        <v>20241140273312</v>
      </c>
      <c r="C487" s="5" t="s">
        <v>1416</v>
      </c>
      <c r="D487" s="6" t="s">
        <v>822</v>
      </c>
      <c r="E487" s="6" t="s">
        <v>1417</v>
      </c>
      <c r="F487" s="5" t="s">
        <v>753</v>
      </c>
      <c r="G487" s="7">
        <v>45300</v>
      </c>
      <c r="H487" s="5" t="s">
        <v>842</v>
      </c>
      <c r="Q487" s="54">
        <v>45292</v>
      </c>
      <c r="R487" s="54">
        <v>45299</v>
      </c>
      <c r="S487" s="54">
        <v>45376</v>
      </c>
      <c r="T487" s="54">
        <v>45379</v>
      </c>
      <c r="U487" s="55">
        <v>45380</v>
      </c>
      <c r="V487" s="54">
        <v>45413</v>
      </c>
      <c r="W487" s="54">
        <v>45425</v>
      </c>
      <c r="X487" s="54">
        <v>45446</v>
      </c>
      <c r="Y487" s="54">
        <v>45453</v>
      </c>
      <c r="Z487" s="54">
        <v>45474</v>
      </c>
      <c r="AA487" s="54">
        <v>45511</v>
      </c>
      <c r="AB487" s="54">
        <v>45523</v>
      </c>
      <c r="AC487" s="54">
        <v>45579</v>
      </c>
      <c r="AD487" s="54">
        <v>45600</v>
      </c>
      <c r="AE487" s="54">
        <v>45607</v>
      </c>
      <c r="AF487" s="54">
        <v>45651</v>
      </c>
    </row>
    <row r="488" spans="1:32" ht="60">
      <c r="A488" s="5" t="s">
        <v>127</v>
      </c>
      <c r="B488" s="10">
        <v>20241140273302</v>
      </c>
      <c r="C488" s="5" t="s">
        <v>1418</v>
      </c>
      <c r="D488" s="6" t="s">
        <v>822</v>
      </c>
      <c r="E488" s="6" t="s">
        <v>1419</v>
      </c>
      <c r="F488" s="5" t="s">
        <v>757</v>
      </c>
      <c r="G488" s="7">
        <v>45296</v>
      </c>
      <c r="H488" s="5" t="s">
        <v>1309</v>
      </c>
      <c r="Q488" s="54">
        <v>45292</v>
      </c>
      <c r="R488" s="54">
        <v>45299</v>
      </c>
      <c r="S488" s="54">
        <v>45376</v>
      </c>
      <c r="T488" s="54">
        <v>45379</v>
      </c>
      <c r="U488" s="55">
        <v>45380</v>
      </c>
      <c r="V488" s="54">
        <v>45413</v>
      </c>
      <c r="W488" s="54">
        <v>45425</v>
      </c>
      <c r="X488" s="54">
        <v>45446</v>
      </c>
      <c r="Y488" s="54">
        <v>45453</v>
      </c>
      <c r="Z488" s="54">
        <v>45474</v>
      </c>
      <c r="AA488" s="54">
        <v>45511</v>
      </c>
      <c r="AB488" s="54">
        <v>45523</v>
      </c>
      <c r="AC488" s="54">
        <v>45579</v>
      </c>
      <c r="AD488" s="54">
        <v>45600</v>
      </c>
      <c r="AE488" s="54">
        <v>45607</v>
      </c>
      <c r="AF488" s="54">
        <v>45651</v>
      </c>
    </row>
    <row r="489" spans="1:32" ht="30">
      <c r="A489" s="5" t="s">
        <v>127</v>
      </c>
      <c r="B489" s="10">
        <v>20241140273292</v>
      </c>
      <c r="C489" s="5" t="s">
        <v>1420</v>
      </c>
      <c r="D489" s="6" t="s">
        <v>257</v>
      </c>
      <c r="E489" s="6" t="s">
        <v>1421</v>
      </c>
      <c r="F489" s="5" t="s">
        <v>1223</v>
      </c>
      <c r="G489" s="7">
        <v>45294</v>
      </c>
      <c r="H489" s="5" t="s">
        <v>22</v>
      </c>
      <c r="Q489" s="54">
        <v>45292</v>
      </c>
      <c r="R489" s="54">
        <v>45299</v>
      </c>
      <c r="S489" s="54">
        <v>45376</v>
      </c>
      <c r="T489" s="54">
        <v>45379</v>
      </c>
      <c r="U489" s="55">
        <v>45380</v>
      </c>
      <c r="V489" s="54">
        <v>45413</v>
      </c>
      <c r="W489" s="54">
        <v>45425</v>
      </c>
      <c r="X489" s="54">
        <v>45446</v>
      </c>
      <c r="Y489" s="54">
        <v>45453</v>
      </c>
      <c r="Z489" s="54">
        <v>45474</v>
      </c>
      <c r="AA489" s="54">
        <v>45511</v>
      </c>
      <c r="AB489" s="54">
        <v>45523</v>
      </c>
      <c r="AC489" s="54">
        <v>45579</v>
      </c>
      <c r="AD489" s="54">
        <v>45600</v>
      </c>
      <c r="AE489" s="54">
        <v>45607</v>
      </c>
      <c r="AF489" s="54">
        <v>45651</v>
      </c>
    </row>
    <row r="490" spans="1:32">
      <c r="U490" s="53"/>
      <c r="AF490"/>
    </row>
    <row r="491" spans="1:32">
      <c r="U491" s="53"/>
      <c r="AF491"/>
    </row>
    <row r="492" spans="1:32">
      <c r="U492" s="53"/>
      <c r="AF492"/>
    </row>
    <row r="493" spans="1:32">
      <c r="U493" s="53"/>
      <c r="AF493"/>
    </row>
    <row r="494" spans="1:32">
      <c r="U494" s="53"/>
      <c r="AF494"/>
    </row>
    <row r="495" spans="1:32">
      <c r="U495" s="53"/>
      <c r="AF495"/>
    </row>
    <row r="496" spans="1:32">
      <c r="U496" s="53"/>
      <c r="AF496"/>
    </row>
    <row r="497" spans="21:32">
      <c r="U497" s="53"/>
      <c r="AF497"/>
    </row>
    <row r="498" spans="21:32">
      <c r="U498" s="53"/>
      <c r="AF498"/>
    </row>
    <row r="499" spans="21:32">
      <c r="U499" s="53"/>
      <c r="AF499"/>
    </row>
    <row r="500" spans="21:32">
      <c r="U500" s="53"/>
      <c r="AF500"/>
    </row>
    <row r="501" spans="21:32">
      <c r="U501" s="53"/>
      <c r="AF501"/>
    </row>
    <row r="502" spans="21:32">
      <c r="U502" s="53"/>
      <c r="AF502"/>
    </row>
    <row r="503" spans="21:32">
      <c r="U503" s="53"/>
      <c r="AF503"/>
    </row>
    <row r="504" spans="21:32">
      <c r="U504" s="53"/>
      <c r="AF504"/>
    </row>
    <row r="505" spans="21:32">
      <c r="U505" s="53"/>
      <c r="AF505"/>
    </row>
    <row r="506" spans="21:32">
      <c r="U506" s="53"/>
      <c r="AF506"/>
    </row>
    <row r="507" spans="21:32">
      <c r="U507" s="53"/>
      <c r="AF507"/>
    </row>
    <row r="508" spans="21:32">
      <c r="U508" s="53"/>
      <c r="AF508"/>
    </row>
    <row r="509" spans="21:32">
      <c r="U509" s="53"/>
      <c r="AF509"/>
    </row>
    <row r="510" spans="21:32">
      <c r="U510" s="53"/>
      <c r="AF510"/>
    </row>
    <row r="511" spans="21:32">
      <c r="U511" s="53"/>
      <c r="AF511"/>
    </row>
    <row r="512" spans="21:32">
      <c r="U512" s="53"/>
      <c r="AF512"/>
    </row>
    <row r="513" spans="21:32">
      <c r="U513" s="53"/>
      <c r="AF513"/>
    </row>
    <row r="514" spans="21:32">
      <c r="U514" s="53"/>
      <c r="AF514"/>
    </row>
    <row r="515" spans="21:32">
      <c r="U515" s="53"/>
      <c r="AF515"/>
    </row>
    <row r="516" spans="21:32">
      <c r="U516" s="53"/>
      <c r="AF516"/>
    </row>
    <row r="517" spans="21:32">
      <c r="U517" s="53"/>
      <c r="AF517"/>
    </row>
    <row r="518" spans="21:32">
      <c r="U518" s="53"/>
      <c r="AF518"/>
    </row>
    <row r="519" spans="21:32">
      <c r="U519" s="53"/>
      <c r="AF519"/>
    </row>
    <row r="520" spans="21:32">
      <c r="U520" s="53"/>
      <c r="AF520"/>
    </row>
    <row r="521" spans="21:32">
      <c r="U521" s="53"/>
      <c r="AF521"/>
    </row>
    <row r="522" spans="21:32">
      <c r="U522" s="53"/>
      <c r="AF522"/>
    </row>
    <row r="523" spans="21:32">
      <c r="U523" s="53"/>
      <c r="AF523"/>
    </row>
    <row r="524" spans="21:32">
      <c r="U524" s="53"/>
      <c r="AF524"/>
    </row>
    <row r="525" spans="21:32">
      <c r="U525" s="53"/>
      <c r="AF525"/>
    </row>
    <row r="526" spans="21:32">
      <c r="U526" s="53"/>
      <c r="AF526"/>
    </row>
    <row r="527" spans="21:32">
      <c r="U527" s="53"/>
      <c r="AF527"/>
    </row>
    <row r="528" spans="21:32">
      <c r="U528" s="53"/>
      <c r="AF528"/>
    </row>
    <row r="529" spans="21:32">
      <c r="U529" s="53"/>
      <c r="AF529"/>
    </row>
    <row r="530" spans="21:32">
      <c r="U530" s="53"/>
      <c r="AF530"/>
    </row>
    <row r="531" spans="21:32">
      <c r="U531" s="53"/>
      <c r="AF531"/>
    </row>
    <row r="532" spans="21:32">
      <c r="U532" s="53"/>
      <c r="AF532"/>
    </row>
    <row r="533" spans="21:32">
      <c r="U533" s="53"/>
      <c r="AF533"/>
    </row>
    <row r="534" spans="21:32">
      <c r="U534" s="53"/>
      <c r="AF534"/>
    </row>
    <row r="535" spans="21:32">
      <c r="U535" s="53"/>
      <c r="AF535"/>
    </row>
    <row r="536" spans="21:32">
      <c r="U536" s="53"/>
      <c r="AF536"/>
    </row>
    <row r="537" spans="21:32">
      <c r="U537" s="53"/>
      <c r="AF537"/>
    </row>
    <row r="538" spans="21:32">
      <c r="U538" s="53"/>
      <c r="AF538"/>
    </row>
    <row r="539" spans="21:32">
      <c r="U539" s="53"/>
      <c r="AF539"/>
    </row>
    <row r="540" spans="21:32">
      <c r="U540" s="53"/>
      <c r="AF540"/>
    </row>
    <row r="541" spans="21:32">
      <c r="U541" s="53"/>
      <c r="AF541"/>
    </row>
    <row r="542" spans="21:32">
      <c r="U542" s="53"/>
      <c r="AF542"/>
    </row>
    <row r="543" spans="21:32">
      <c r="U543" s="53"/>
      <c r="AF543"/>
    </row>
    <row r="544" spans="21:32">
      <c r="U544" s="53"/>
      <c r="AF544"/>
    </row>
    <row r="545" spans="21:32">
      <c r="U545" s="53"/>
      <c r="AF545"/>
    </row>
    <row r="546" spans="21:32">
      <c r="U546" s="53"/>
      <c r="AF546"/>
    </row>
    <row r="547" spans="21:32">
      <c r="U547" s="53"/>
      <c r="AF547"/>
    </row>
    <row r="548" spans="21:32">
      <c r="U548" s="53"/>
      <c r="AF548"/>
    </row>
    <row r="549" spans="21:32">
      <c r="U549" s="53"/>
      <c r="AF549"/>
    </row>
    <row r="550" spans="21:32">
      <c r="U550" s="53"/>
      <c r="AF550"/>
    </row>
    <row r="551" spans="21:32">
      <c r="U551" s="53"/>
      <c r="AF551"/>
    </row>
    <row r="552" spans="21:32">
      <c r="U552" s="53"/>
      <c r="AF552"/>
    </row>
    <row r="553" spans="21:32">
      <c r="U553" s="53"/>
      <c r="AF553"/>
    </row>
    <row r="554" spans="21:32">
      <c r="U554" s="53"/>
      <c r="AF554"/>
    </row>
    <row r="555" spans="21:32">
      <c r="U555" s="53"/>
      <c r="AF555"/>
    </row>
    <row r="556" spans="21:32">
      <c r="U556" s="53"/>
      <c r="AF556"/>
    </row>
    <row r="557" spans="21:32">
      <c r="U557" s="53"/>
      <c r="AF557"/>
    </row>
    <row r="558" spans="21:32">
      <c r="U558" s="53"/>
      <c r="AF558"/>
    </row>
    <row r="559" spans="21:32">
      <c r="U559" s="53"/>
      <c r="AF559"/>
    </row>
    <row r="560" spans="21:32">
      <c r="U560" s="53"/>
      <c r="AF560"/>
    </row>
    <row r="561" spans="21:32">
      <c r="U561" s="53"/>
      <c r="AF561"/>
    </row>
    <row r="562" spans="21:32">
      <c r="U562" s="53"/>
      <c r="AF562"/>
    </row>
    <row r="563" spans="21:32">
      <c r="U563" s="53"/>
      <c r="AF563"/>
    </row>
    <row r="564" spans="21:32">
      <c r="U564" s="53"/>
      <c r="AF564"/>
    </row>
    <row r="565" spans="21:32">
      <c r="U565" s="53"/>
      <c r="AF565"/>
    </row>
    <row r="566" spans="21:32">
      <c r="U566" s="53"/>
      <c r="AF566"/>
    </row>
    <row r="567" spans="21:32">
      <c r="U567" s="53"/>
      <c r="AF567"/>
    </row>
    <row r="568" spans="21:32">
      <c r="U568" s="53"/>
      <c r="AF568"/>
    </row>
    <row r="569" spans="21:32">
      <c r="U569" s="53"/>
      <c r="AF569"/>
    </row>
    <row r="570" spans="21:32">
      <c r="U570" s="53"/>
      <c r="AF570"/>
    </row>
    <row r="571" spans="21:32">
      <c r="U571" s="53"/>
      <c r="AF571"/>
    </row>
    <row r="572" spans="21:32">
      <c r="U572" s="53"/>
      <c r="AF572"/>
    </row>
    <row r="573" spans="21:32">
      <c r="U573" s="53"/>
      <c r="AF573"/>
    </row>
    <row r="574" spans="21:32">
      <c r="U574" s="53"/>
      <c r="AF574"/>
    </row>
    <row r="575" spans="21:32">
      <c r="U575" s="53"/>
      <c r="AF575"/>
    </row>
    <row r="576" spans="21:32">
      <c r="U576" s="53"/>
      <c r="AF576"/>
    </row>
    <row r="577" spans="21:32">
      <c r="U577" s="53"/>
      <c r="AF577"/>
    </row>
    <row r="578" spans="21:32">
      <c r="U578" s="53"/>
      <c r="AF578"/>
    </row>
    <row r="579" spans="21:32">
      <c r="U579" s="53"/>
      <c r="AF579"/>
    </row>
    <row r="580" spans="21:32">
      <c r="U580" s="53"/>
      <c r="AF580"/>
    </row>
    <row r="581" spans="21:32">
      <c r="U581" s="53"/>
      <c r="AF581"/>
    </row>
    <row r="582" spans="21:32">
      <c r="U582" s="53"/>
      <c r="AF582"/>
    </row>
    <row r="583" spans="21:32">
      <c r="U583" s="53"/>
      <c r="AF583"/>
    </row>
    <row r="584" spans="21:32">
      <c r="U584" s="53"/>
      <c r="AF584"/>
    </row>
    <row r="585" spans="21:32">
      <c r="U585" s="53"/>
      <c r="AF585"/>
    </row>
    <row r="586" spans="21:32">
      <c r="U586" s="53"/>
      <c r="AF586"/>
    </row>
    <row r="587" spans="21:32">
      <c r="U587" s="53"/>
      <c r="AF587"/>
    </row>
    <row r="588" spans="21:32">
      <c r="U588" s="53"/>
      <c r="AF588"/>
    </row>
    <row r="589" spans="21:32">
      <c r="U589" s="53"/>
      <c r="AF589"/>
    </row>
    <row r="590" spans="21:32">
      <c r="U590" s="53"/>
      <c r="AF590"/>
    </row>
    <row r="591" spans="21:32">
      <c r="U591" s="53"/>
      <c r="AF591"/>
    </row>
    <row r="592" spans="21:32">
      <c r="U592" s="53"/>
      <c r="AF592"/>
    </row>
    <row r="593" spans="21:32">
      <c r="U593" s="53"/>
      <c r="AF593"/>
    </row>
    <row r="594" spans="21:32">
      <c r="U594" s="53"/>
      <c r="AF594"/>
    </row>
    <row r="595" spans="21:32">
      <c r="U595" s="53"/>
      <c r="AF595"/>
    </row>
    <row r="596" spans="21:32">
      <c r="U596" s="53"/>
      <c r="AF596"/>
    </row>
    <row r="597" spans="21:32">
      <c r="U597" s="53"/>
      <c r="AF597"/>
    </row>
    <row r="598" spans="21:32">
      <c r="U598" s="53"/>
      <c r="AF598"/>
    </row>
    <row r="599" spans="21:32">
      <c r="U599" s="53"/>
      <c r="AF599"/>
    </row>
    <row r="600" spans="21:32">
      <c r="U600" s="53"/>
      <c r="AF600"/>
    </row>
    <row r="601" spans="21:32">
      <c r="U601" s="53"/>
      <c r="AF601"/>
    </row>
  </sheetData>
  <autoFilter ref="A2:H489"/>
  <mergeCells count="2">
    <mergeCell ref="A1:H1"/>
    <mergeCell ref="Q1:AF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10"/>
  <sheetViews>
    <sheetView tabSelected="1" topLeftCell="Q66" zoomScale="50" zoomScaleNormal="50" workbookViewId="0">
      <selection activeCell="S66" sqref="S66"/>
    </sheetView>
  </sheetViews>
  <sheetFormatPr baseColWidth="10" defaultRowHeight="20.25"/>
  <cols>
    <col min="1" max="3" width="40.7109375" style="22" customWidth="1"/>
    <col min="4" max="4" width="80.28515625" style="22" customWidth="1"/>
    <col min="5" max="5" width="35.140625" style="22" customWidth="1"/>
    <col min="6" max="6" width="62.5703125" style="22" customWidth="1"/>
    <col min="7" max="7" width="51.42578125" style="22" customWidth="1"/>
    <col min="8" max="8" width="51" style="22" customWidth="1"/>
    <col min="9" max="9" width="41.140625" style="22" customWidth="1"/>
    <col min="10" max="10" width="45.85546875" style="22" customWidth="1"/>
    <col min="11" max="11" width="27.85546875" style="22" customWidth="1"/>
    <col min="12" max="12" width="40.42578125" style="22" customWidth="1"/>
    <col min="13" max="13" width="40.7109375" style="22" customWidth="1"/>
    <col min="14" max="14" width="24" style="22" customWidth="1"/>
    <col min="15" max="15" width="45.7109375" style="35" hidden="1" customWidth="1"/>
    <col min="16" max="16" width="46.42578125" style="22" customWidth="1"/>
    <col min="17" max="18" width="40.7109375" style="35" customWidth="1"/>
    <col min="19" max="19" width="40.7109375" style="22" customWidth="1"/>
    <col min="20" max="20" width="92.28515625" style="22" customWidth="1"/>
    <col min="21" max="23" width="40.7109375" style="22" customWidth="1"/>
    <col min="24" max="24" width="40.7109375" style="23" customWidth="1"/>
    <col min="25" max="25" width="90.7109375" style="22" customWidth="1"/>
    <col min="48" max="48" width="17.140625" style="53" customWidth="1"/>
    <col min="49" max="49" width="15.5703125" style="53" bestFit="1" customWidth="1"/>
    <col min="50" max="52" width="17.28515625" style="53" bestFit="1" customWidth="1"/>
    <col min="53" max="53" width="15.5703125" style="53" bestFit="1" customWidth="1"/>
    <col min="54" max="54" width="17.28515625" style="53" bestFit="1" customWidth="1"/>
    <col min="55" max="55" width="15.5703125" style="53" bestFit="1" customWidth="1"/>
    <col min="56" max="56" width="17.28515625" style="53" bestFit="1" customWidth="1"/>
    <col min="57" max="57" width="15.5703125" style="53" bestFit="1" customWidth="1"/>
    <col min="58" max="58" width="17.28515625" style="53" bestFit="1" customWidth="1"/>
    <col min="59" max="59" width="15.5703125" style="53" bestFit="1" customWidth="1"/>
    <col min="60" max="61" width="17.28515625" style="53" bestFit="1" customWidth="1"/>
    <col min="62" max="62" width="15.5703125" style="53" bestFit="1" customWidth="1"/>
    <col min="63" max="64" width="17.28515625" style="53" bestFit="1" customWidth="1"/>
  </cols>
  <sheetData>
    <row r="1" spans="1:64" s="12" customFormat="1" ht="122.25" customHeight="1">
      <c r="A1" s="29" t="s">
        <v>1423</v>
      </c>
      <c r="B1" s="29" t="s">
        <v>1424</v>
      </c>
      <c r="C1" s="29" t="s">
        <v>1425</v>
      </c>
      <c r="D1" s="29" t="s">
        <v>1422</v>
      </c>
      <c r="E1" s="29" t="s">
        <v>1426</v>
      </c>
      <c r="F1" s="29" t="s">
        <v>1427</v>
      </c>
      <c r="G1" s="29" t="s">
        <v>4</v>
      </c>
      <c r="H1" s="29" t="s">
        <v>1428</v>
      </c>
      <c r="I1" s="29" t="s">
        <v>1429</v>
      </c>
      <c r="J1" s="29" t="s">
        <v>1430</v>
      </c>
      <c r="K1" s="29" t="s">
        <v>1431</v>
      </c>
      <c r="L1" s="30" t="s">
        <v>1432</v>
      </c>
      <c r="M1" s="30" t="s">
        <v>1433</v>
      </c>
      <c r="N1" s="31" t="s">
        <v>1434</v>
      </c>
      <c r="O1" s="30"/>
      <c r="P1" s="31" t="s">
        <v>1435</v>
      </c>
      <c r="Q1" s="30" t="s">
        <v>1436</v>
      </c>
      <c r="R1" s="30" t="s">
        <v>1437</v>
      </c>
      <c r="S1" s="29" t="s">
        <v>7</v>
      </c>
      <c r="T1" s="29" t="s">
        <v>1438</v>
      </c>
      <c r="U1" s="32" t="s">
        <v>1439</v>
      </c>
      <c r="V1" s="29" t="s">
        <v>1440</v>
      </c>
      <c r="W1" s="29" t="s">
        <v>1441</v>
      </c>
      <c r="X1" s="29" t="s">
        <v>1442</v>
      </c>
      <c r="Y1" s="29" t="s">
        <v>1443</v>
      </c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65" t="s">
        <v>1444</v>
      </c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  <c r="BK1" s="66"/>
      <c r="BL1" s="66"/>
    </row>
    <row r="2" spans="1:64" s="16" customFormat="1" ht="224.25" customHeight="1">
      <c r="A2" s="13" t="s">
        <v>1446</v>
      </c>
      <c r="B2" s="13" t="s">
        <v>1447</v>
      </c>
      <c r="C2" s="13" t="s">
        <v>1445</v>
      </c>
      <c r="D2" s="13" t="s">
        <v>20</v>
      </c>
      <c r="E2" s="13" t="s">
        <v>1502</v>
      </c>
      <c r="F2" s="13" t="s">
        <v>1590</v>
      </c>
      <c r="G2" s="13" t="s">
        <v>1452</v>
      </c>
      <c r="H2" s="13" t="s">
        <v>1454</v>
      </c>
      <c r="I2" s="13" t="s">
        <v>1591</v>
      </c>
      <c r="J2" s="13" t="s">
        <v>1482</v>
      </c>
      <c r="K2" s="13" t="s">
        <v>1592</v>
      </c>
      <c r="L2" s="13">
        <v>15</v>
      </c>
      <c r="M2" s="13" t="s">
        <v>18</v>
      </c>
      <c r="N2" s="17">
        <v>45321</v>
      </c>
      <c r="O2" s="21"/>
      <c r="P2" s="17">
        <v>45397</v>
      </c>
      <c r="Q2" s="21">
        <v>51</v>
      </c>
      <c r="R2" s="13">
        <f>NETWORKDAYS(N2,P2,AV2:AY2:AZ2:BA2:BB2:BC2:BD2:BE2:BF2:BG2:BH2:BL2)</f>
        <v>52</v>
      </c>
      <c r="S2" s="24" t="s">
        <v>1463</v>
      </c>
      <c r="T2" s="13"/>
      <c r="U2" s="13"/>
      <c r="V2" s="19"/>
      <c r="W2" s="19"/>
      <c r="X2" s="19"/>
      <c r="Y2" s="13"/>
      <c r="AV2" s="59">
        <v>45292</v>
      </c>
      <c r="AW2" s="59">
        <v>45299</v>
      </c>
      <c r="AX2" s="59">
        <v>45376</v>
      </c>
      <c r="AY2" s="59">
        <v>45379</v>
      </c>
      <c r="AZ2" s="59">
        <v>45380</v>
      </c>
      <c r="BA2" s="59">
        <v>45413</v>
      </c>
      <c r="BB2" s="59">
        <v>45425</v>
      </c>
      <c r="BC2" s="59">
        <v>45446</v>
      </c>
      <c r="BD2" s="59">
        <v>45453</v>
      </c>
      <c r="BE2" s="59">
        <v>45474</v>
      </c>
      <c r="BF2" s="59">
        <v>45493</v>
      </c>
      <c r="BG2" s="59">
        <v>45511</v>
      </c>
      <c r="BH2" s="59">
        <v>45523</v>
      </c>
      <c r="BI2" s="59">
        <v>45579</v>
      </c>
      <c r="BJ2" s="59">
        <v>45600</v>
      </c>
      <c r="BK2" s="59">
        <v>45607</v>
      </c>
      <c r="BL2" s="59">
        <v>45651</v>
      </c>
    </row>
    <row r="3" spans="1:64" s="15" customFormat="1" ht="87.75" customHeight="1">
      <c r="A3" s="13" t="s">
        <v>1446</v>
      </c>
      <c r="B3" s="13" t="s">
        <v>1447</v>
      </c>
      <c r="C3" s="13" t="s">
        <v>1448</v>
      </c>
      <c r="D3" s="13" t="s">
        <v>29</v>
      </c>
      <c r="E3" s="13" t="s">
        <v>1449</v>
      </c>
      <c r="F3" s="13" t="s">
        <v>1590</v>
      </c>
      <c r="G3" s="13" t="s">
        <v>30</v>
      </c>
      <c r="H3" s="13" t="s">
        <v>1450</v>
      </c>
      <c r="I3" s="13" t="s">
        <v>1591</v>
      </c>
      <c r="J3" s="13" t="s">
        <v>1451</v>
      </c>
      <c r="K3" s="13" t="s">
        <v>1592</v>
      </c>
      <c r="L3" s="13">
        <v>15</v>
      </c>
      <c r="M3" s="13" t="s">
        <v>27</v>
      </c>
      <c r="N3" s="17">
        <v>45320</v>
      </c>
      <c r="O3" s="21"/>
      <c r="P3" s="17">
        <v>45397</v>
      </c>
      <c r="Q3" s="21">
        <v>52</v>
      </c>
      <c r="R3" s="13">
        <f>NETWORKDAYS(N3,P3,AV3:AY3:AZ3:BA3:BB3:BC3:BD3:BE3:BF3:BG3:BH3:BL3)</f>
        <v>53</v>
      </c>
      <c r="S3" s="24" t="s">
        <v>1463</v>
      </c>
      <c r="T3" s="14"/>
      <c r="U3" s="14"/>
      <c r="V3" s="14"/>
      <c r="W3" s="20"/>
      <c r="X3" s="20"/>
      <c r="Y3" s="14"/>
      <c r="AU3" s="58"/>
      <c r="AV3" s="59">
        <v>45292</v>
      </c>
      <c r="AW3" s="59">
        <v>45299</v>
      </c>
      <c r="AX3" s="59">
        <v>45376</v>
      </c>
      <c r="AY3" s="59">
        <v>45379</v>
      </c>
      <c r="AZ3" s="59">
        <v>45380</v>
      </c>
      <c r="BA3" s="59">
        <v>45413</v>
      </c>
      <c r="BB3" s="59">
        <v>45425</v>
      </c>
      <c r="BC3" s="59">
        <v>45446</v>
      </c>
      <c r="BD3" s="59">
        <v>45453</v>
      </c>
      <c r="BE3" s="59">
        <v>45474</v>
      </c>
      <c r="BF3" s="59">
        <v>45493</v>
      </c>
      <c r="BG3" s="59">
        <v>45511</v>
      </c>
      <c r="BH3" s="59">
        <v>45523</v>
      </c>
      <c r="BI3" s="59">
        <v>45579</v>
      </c>
      <c r="BJ3" s="59">
        <v>45600</v>
      </c>
      <c r="BK3" s="59">
        <v>45607</v>
      </c>
      <c r="BL3" s="59">
        <v>45651</v>
      </c>
    </row>
    <row r="4" spans="1:64" ht="81">
      <c r="A4" s="13" t="s">
        <v>1446</v>
      </c>
      <c r="B4" s="13" t="s">
        <v>1447</v>
      </c>
      <c r="C4" s="13" t="s">
        <v>1455</v>
      </c>
      <c r="D4" s="13" t="s">
        <v>33</v>
      </c>
      <c r="E4" s="13" t="s">
        <v>1456</v>
      </c>
      <c r="F4" s="13" t="s">
        <v>1461</v>
      </c>
      <c r="G4" s="13" t="s">
        <v>34</v>
      </c>
      <c r="H4" s="13" t="s">
        <v>1457</v>
      </c>
      <c r="I4" s="13" t="s">
        <v>1591</v>
      </c>
      <c r="J4" s="13" t="s">
        <v>1458</v>
      </c>
      <c r="K4" s="13" t="s">
        <v>705</v>
      </c>
      <c r="L4" s="13">
        <v>15</v>
      </c>
      <c r="M4" s="13" t="s">
        <v>31</v>
      </c>
      <c r="N4" s="17">
        <v>45320</v>
      </c>
      <c r="O4" s="21"/>
      <c r="P4" s="17">
        <v>45397</v>
      </c>
      <c r="Q4" s="21">
        <v>52</v>
      </c>
      <c r="R4" s="13">
        <f>NETWORKDAYS(N4,P4,AV4:AY4:AZ4:BA4:BB4:BC4:BD4:BE4:BF4:BG4:BH4:BL4)</f>
        <v>53</v>
      </c>
      <c r="S4" s="24" t="s">
        <v>1463</v>
      </c>
      <c r="T4" s="14"/>
      <c r="U4" s="14"/>
      <c r="V4" s="14"/>
      <c r="W4" s="20"/>
      <c r="X4" s="20"/>
      <c r="Y4" s="14"/>
      <c r="AV4" s="59">
        <v>45292</v>
      </c>
      <c r="AW4" s="59">
        <v>45299</v>
      </c>
      <c r="AX4" s="59">
        <v>45376</v>
      </c>
      <c r="AY4" s="59">
        <v>45379</v>
      </c>
      <c r="AZ4" s="59">
        <v>45380</v>
      </c>
      <c r="BA4" s="59">
        <v>45413</v>
      </c>
      <c r="BB4" s="59">
        <v>45425</v>
      </c>
      <c r="BC4" s="59">
        <v>45446</v>
      </c>
      <c r="BD4" s="59">
        <v>45453</v>
      </c>
      <c r="BE4" s="59">
        <v>45474</v>
      </c>
      <c r="BF4" s="59">
        <v>45493</v>
      </c>
      <c r="BG4" s="59">
        <v>45511</v>
      </c>
      <c r="BH4" s="59">
        <v>45523</v>
      </c>
      <c r="BI4" s="59">
        <v>45579</v>
      </c>
      <c r="BJ4" s="59">
        <v>45600</v>
      </c>
      <c r="BK4" s="59">
        <v>45607</v>
      </c>
      <c r="BL4" s="59">
        <v>45651</v>
      </c>
    </row>
    <row r="5" spans="1:64" s="28" customFormat="1" ht="141.75">
      <c r="A5" s="13" t="s">
        <v>1446</v>
      </c>
      <c r="B5" s="13" t="s">
        <v>1447</v>
      </c>
      <c r="C5" s="13" t="s">
        <v>1445</v>
      </c>
      <c r="D5" s="13" t="s">
        <v>41</v>
      </c>
      <c r="E5" s="13" t="s">
        <v>1502</v>
      </c>
      <c r="F5" s="13" t="s">
        <v>1501</v>
      </c>
      <c r="G5" s="13" t="s">
        <v>42</v>
      </c>
      <c r="H5" s="34" t="s">
        <v>1531</v>
      </c>
      <c r="I5" s="13" t="s">
        <v>1591</v>
      </c>
      <c r="J5" s="13" t="s">
        <v>1482</v>
      </c>
      <c r="K5" s="13" t="s">
        <v>1592</v>
      </c>
      <c r="L5" s="13">
        <v>15</v>
      </c>
      <c r="M5" s="13" t="s">
        <v>39</v>
      </c>
      <c r="N5" s="17">
        <v>45320</v>
      </c>
      <c r="O5" s="21">
        <v>0.67782407407407408</v>
      </c>
      <c r="P5" s="17">
        <v>45397</v>
      </c>
      <c r="Q5" s="21">
        <v>52</v>
      </c>
      <c r="R5" s="13">
        <f>NETWORKDAYS(N5,P5,AV5:AY5:AZ5:BA5:BB5:BC5:BD5:BE5:BF5:BG5:BH5:BL5)</f>
        <v>53</v>
      </c>
      <c r="S5" s="24" t="s">
        <v>1463</v>
      </c>
      <c r="T5" s="13"/>
      <c r="U5" s="13"/>
      <c r="V5" s="13"/>
      <c r="W5" s="13"/>
      <c r="X5" s="13"/>
      <c r="Y5" s="13"/>
      <c r="AV5" s="59">
        <v>45292</v>
      </c>
      <c r="AW5" s="59">
        <v>45299</v>
      </c>
      <c r="AX5" s="59">
        <v>45376</v>
      </c>
      <c r="AY5" s="59">
        <v>45379</v>
      </c>
      <c r="AZ5" s="59">
        <v>45380</v>
      </c>
      <c r="BA5" s="59">
        <v>45413</v>
      </c>
      <c r="BB5" s="59">
        <v>45425</v>
      </c>
      <c r="BC5" s="59">
        <v>45446</v>
      </c>
      <c r="BD5" s="59">
        <v>45453</v>
      </c>
      <c r="BE5" s="59">
        <v>45474</v>
      </c>
      <c r="BF5" s="59">
        <v>45493</v>
      </c>
      <c r="BG5" s="59">
        <v>45511</v>
      </c>
      <c r="BH5" s="59">
        <v>45523</v>
      </c>
      <c r="BI5" s="59">
        <v>45579</v>
      </c>
      <c r="BJ5" s="59">
        <v>45600</v>
      </c>
      <c r="BK5" s="59">
        <v>45607</v>
      </c>
      <c r="BL5" s="59">
        <v>45651</v>
      </c>
    </row>
    <row r="6" spans="1:64" ht="101.25">
      <c r="A6" s="13" t="s">
        <v>1446</v>
      </c>
      <c r="B6" s="13" t="s">
        <v>1447</v>
      </c>
      <c r="C6" s="13" t="s">
        <v>1459</v>
      </c>
      <c r="D6" s="13" t="s">
        <v>1464</v>
      </c>
      <c r="E6" s="13" t="s">
        <v>1460</v>
      </c>
      <c r="F6" s="13" t="s">
        <v>1462</v>
      </c>
      <c r="G6" s="13" t="s">
        <v>70</v>
      </c>
      <c r="H6" s="13" t="s">
        <v>1454</v>
      </c>
      <c r="I6" s="13" t="s">
        <v>1591</v>
      </c>
      <c r="J6" s="13" t="s">
        <v>1482</v>
      </c>
      <c r="K6" s="13" t="s">
        <v>1592</v>
      </c>
      <c r="L6" s="13">
        <v>15</v>
      </c>
      <c r="M6" s="13" t="s">
        <v>67</v>
      </c>
      <c r="N6" s="17">
        <v>45320</v>
      </c>
      <c r="O6" s="21">
        <v>0.52270833333333333</v>
      </c>
      <c r="P6" s="17">
        <v>45397</v>
      </c>
      <c r="Q6" s="21">
        <v>52</v>
      </c>
      <c r="R6" s="13">
        <f>NETWORKDAYS(N6,P6,AV6:AY6:AZ6:BA6:BB6:BC6:BD6:BE6:BF6:BG6:BH6:BL6)</f>
        <v>53</v>
      </c>
      <c r="S6" s="24" t="s">
        <v>1463</v>
      </c>
      <c r="T6" s="14"/>
      <c r="U6" s="14"/>
      <c r="V6" s="14"/>
      <c r="W6" s="20"/>
      <c r="X6" s="20"/>
      <c r="Y6" s="14"/>
      <c r="AV6" s="59">
        <v>45292</v>
      </c>
      <c r="AW6" s="59">
        <v>45299</v>
      </c>
      <c r="AX6" s="59">
        <v>45376</v>
      </c>
      <c r="AY6" s="59">
        <v>45379</v>
      </c>
      <c r="AZ6" s="59">
        <v>45380</v>
      </c>
      <c r="BA6" s="59">
        <v>45413</v>
      </c>
      <c r="BB6" s="59">
        <v>45425</v>
      </c>
      <c r="BC6" s="59">
        <v>45446</v>
      </c>
      <c r="BD6" s="59">
        <v>45453</v>
      </c>
      <c r="BE6" s="59">
        <v>45474</v>
      </c>
      <c r="BF6" s="59">
        <v>45493</v>
      </c>
      <c r="BG6" s="59">
        <v>45511</v>
      </c>
      <c r="BH6" s="59">
        <v>45523</v>
      </c>
      <c r="BI6" s="59">
        <v>45579</v>
      </c>
      <c r="BJ6" s="59">
        <v>45600</v>
      </c>
      <c r="BK6" s="59">
        <v>45607</v>
      </c>
      <c r="BL6" s="59">
        <v>45651</v>
      </c>
    </row>
    <row r="7" spans="1:64" ht="60.75">
      <c r="A7" s="13" t="s">
        <v>1446</v>
      </c>
      <c r="B7" s="13" t="s">
        <v>1447</v>
      </c>
      <c r="C7" s="13" t="s">
        <v>1470</v>
      </c>
      <c r="D7" s="13" t="s">
        <v>85</v>
      </c>
      <c r="E7" s="13" t="s">
        <v>1449</v>
      </c>
      <c r="F7" s="13" t="s">
        <v>1472</v>
      </c>
      <c r="G7" s="13" t="s">
        <v>86</v>
      </c>
      <c r="H7" s="13" t="s">
        <v>1471</v>
      </c>
      <c r="I7" s="13" t="s">
        <v>1510</v>
      </c>
      <c r="J7" s="13" t="s">
        <v>1565</v>
      </c>
      <c r="K7" s="13" t="s">
        <v>1592</v>
      </c>
      <c r="L7" s="13">
        <v>15</v>
      </c>
      <c r="M7" s="13" t="s">
        <v>83</v>
      </c>
      <c r="N7" s="17">
        <v>45320</v>
      </c>
      <c r="O7" s="21">
        <v>0.51122685185185179</v>
      </c>
      <c r="P7" s="17">
        <v>45397</v>
      </c>
      <c r="Q7" s="21">
        <v>52</v>
      </c>
      <c r="R7" s="13">
        <f>NETWORKDAYS(N7,P7,AV7:AY7:AZ7:BA7:BB7:BC7:BD7:BE7:BF7:BG7:BH7:BL7)</f>
        <v>53</v>
      </c>
      <c r="S7" s="24" t="s">
        <v>1463</v>
      </c>
      <c r="T7" s="14"/>
      <c r="U7" s="14"/>
      <c r="V7" s="14"/>
      <c r="W7" s="20"/>
      <c r="X7" s="20"/>
      <c r="Y7" s="14"/>
      <c r="AV7" s="59">
        <v>45292</v>
      </c>
      <c r="AW7" s="59">
        <v>45299</v>
      </c>
      <c r="AX7" s="59">
        <v>45376</v>
      </c>
      <c r="AY7" s="59">
        <v>45379</v>
      </c>
      <c r="AZ7" s="59">
        <v>45380</v>
      </c>
      <c r="BA7" s="59">
        <v>45413</v>
      </c>
      <c r="BB7" s="59">
        <v>45425</v>
      </c>
      <c r="BC7" s="59">
        <v>45446</v>
      </c>
      <c r="BD7" s="59">
        <v>45453</v>
      </c>
      <c r="BE7" s="59">
        <v>45474</v>
      </c>
      <c r="BF7" s="59">
        <v>45493</v>
      </c>
      <c r="BG7" s="59">
        <v>45511</v>
      </c>
      <c r="BH7" s="59">
        <v>45523</v>
      </c>
      <c r="BI7" s="59">
        <v>45579</v>
      </c>
      <c r="BJ7" s="59">
        <v>45600</v>
      </c>
      <c r="BK7" s="59">
        <v>45607</v>
      </c>
      <c r="BL7" s="59">
        <v>45651</v>
      </c>
    </row>
    <row r="8" spans="1:64" ht="81">
      <c r="A8" s="13" t="s">
        <v>1446</v>
      </c>
      <c r="B8" s="13" t="s">
        <v>1447</v>
      </c>
      <c r="C8" s="13" t="s">
        <v>1455</v>
      </c>
      <c r="D8" s="13" t="s">
        <v>89</v>
      </c>
      <c r="E8" s="13" t="s">
        <v>1456</v>
      </c>
      <c r="F8" s="13" t="s">
        <v>1466</v>
      </c>
      <c r="G8" s="13" t="s">
        <v>90</v>
      </c>
      <c r="H8" s="13" t="s">
        <v>1473</v>
      </c>
      <c r="I8" s="13" t="s">
        <v>1591</v>
      </c>
      <c r="J8" s="13" t="s">
        <v>1468</v>
      </c>
      <c r="K8" s="13" t="s">
        <v>1592</v>
      </c>
      <c r="L8" s="13">
        <v>15</v>
      </c>
      <c r="M8" s="13" t="s">
        <v>87</v>
      </c>
      <c r="N8" s="17">
        <v>45320</v>
      </c>
      <c r="O8" s="21">
        <v>0.50846064814814818</v>
      </c>
      <c r="P8" s="17">
        <v>45397</v>
      </c>
      <c r="Q8" s="21">
        <v>52</v>
      </c>
      <c r="R8" s="13">
        <f>NETWORKDAYS(N8,P8,AV8:AY8:AZ8:BA8:BB8:BC8:BD8:BE8:BF8:BG8:BH8:BL8)</f>
        <v>53</v>
      </c>
      <c r="S8" s="24" t="s">
        <v>1463</v>
      </c>
      <c r="T8" s="14"/>
      <c r="U8" s="14"/>
      <c r="V8" s="14"/>
      <c r="W8" s="20"/>
      <c r="X8" s="20"/>
      <c r="Y8" s="14"/>
      <c r="AV8" s="59">
        <v>45292</v>
      </c>
      <c r="AW8" s="59">
        <v>45299</v>
      </c>
      <c r="AX8" s="59">
        <v>45376</v>
      </c>
      <c r="AY8" s="59">
        <v>45379</v>
      </c>
      <c r="AZ8" s="59">
        <v>45380</v>
      </c>
      <c r="BA8" s="59">
        <v>45413</v>
      </c>
      <c r="BB8" s="59">
        <v>45425</v>
      </c>
      <c r="BC8" s="59">
        <v>45446</v>
      </c>
      <c r="BD8" s="59">
        <v>45453</v>
      </c>
      <c r="BE8" s="59">
        <v>45474</v>
      </c>
      <c r="BF8" s="59">
        <v>45493</v>
      </c>
      <c r="BG8" s="59">
        <v>45511</v>
      </c>
      <c r="BH8" s="59">
        <v>45523</v>
      </c>
      <c r="BI8" s="59">
        <v>45579</v>
      </c>
      <c r="BJ8" s="59">
        <v>45600</v>
      </c>
      <c r="BK8" s="59">
        <v>45607</v>
      </c>
      <c r="BL8" s="59">
        <v>45651</v>
      </c>
    </row>
    <row r="9" spans="1:64" ht="81">
      <c r="A9" s="13" t="s">
        <v>1446</v>
      </c>
      <c r="B9" s="13" t="s">
        <v>1447</v>
      </c>
      <c r="C9" s="13" t="s">
        <v>1474</v>
      </c>
      <c r="D9" s="13" t="s">
        <v>102</v>
      </c>
      <c r="E9" s="13" t="s">
        <v>1456</v>
      </c>
      <c r="F9" s="13" t="s">
        <v>1461</v>
      </c>
      <c r="G9" s="13" t="s">
        <v>103</v>
      </c>
      <c r="H9" s="13" t="s">
        <v>1475</v>
      </c>
      <c r="I9" s="13" t="s">
        <v>1591</v>
      </c>
      <c r="J9" s="13" t="s">
        <v>1458</v>
      </c>
      <c r="K9" s="13" t="s">
        <v>1592</v>
      </c>
      <c r="L9" s="13">
        <v>15</v>
      </c>
      <c r="M9" s="13" t="s">
        <v>100</v>
      </c>
      <c r="N9" s="17">
        <v>45320</v>
      </c>
      <c r="O9" s="21">
        <v>0.49599537037037034</v>
      </c>
      <c r="P9" s="17">
        <v>45324</v>
      </c>
      <c r="Q9" s="21">
        <v>4</v>
      </c>
      <c r="R9" s="13">
        <f>NETWORKDAYS(N9,P9,AV9:AY9:AZ9:BA9:BB9:BC9:BD9:BE9:BF9:BG9:BH9:BL9)</f>
        <v>5</v>
      </c>
      <c r="S9" s="25" t="s">
        <v>1469</v>
      </c>
      <c r="T9" s="14" t="s">
        <v>1476</v>
      </c>
      <c r="U9" s="14" t="s">
        <v>1479</v>
      </c>
      <c r="V9" s="14" t="s">
        <v>1477</v>
      </c>
      <c r="W9" s="14"/>
      <c r="X9" s="14"/>
      <c r="Y9" s="36" t="s">
        <v>1478</v>
      </c>
      <c r="AV9" s="59">
        <v>45292</v>
      </c>
      <c r="AW9" s="59">
        <v>45299</v>
      </c>
      <c r="AX9" s="59">
        <v>45376</v>
      </c>
      <c r="AY9" s="59">
        <v>45379</v>
      </c>
      <c r="AZ9" s="59">
        <v>45380</v>
      </c>
      <c r="BA9" s="59">
        <v>45413</v>
      </c>
      <c r="BB9" s="59">
        <v>45425</v>
      </c>
      <c r="BC9" s="59">
        <v>45446</v>
      </c>
      <c r="BD9" s="59">
        <v>45453</v>
      </c>
      <c r="BE9" s="59">
        <v>45474</v>
      </c>
      <c r="BF9" s="59">
        <v>45493</v>
      </c>
      <c r="BG9" s="59">
        <v>45511</v>
      </c>
      <c r="BH9" s="59">
        <v>45523</v>
      </c>
      <c r="BI9" s="59">
        <v>45579</v>
      </c>
      <c r="BJ9" s="59">
        <v>45600</v>
      </c>
      <c r="BK9" s="59">
        <v>45607</v>
      </c>
      <c r="BL9" s="59">
        <v>45651</v>
      </c>
    </row>
    <row r="10" spans="1:64" ht="81">
      <c r="A10" s="13" t="s">
        <v>1446</v>
      </c>
      <c r="B10" s="13" t="s">
        <v>1447</v>
      </c>
      <c r="C10" s="13" t="s">
        <v>1589</v>
      </c>
      <c r="D10" s="13" t="s">
        <v>109</v>
      </c>
      <c r="E10" s="13" t="s">
        <v>1456</v>
      </c>
      <c r="F10" s="13" t="s">
        <v>1590</v>
      </c>
      <c r="G10" s="13" t="s">
        <v>110</v>
      </c>
      <c r="H10" s="13" t="s">
        <v>1480</v>
      </c>
      <c r="I10" s="13" t="s">
        <v>1591</v>
      </c>
      <c r="J10" s="13" t="s">
        <v>1451</v>
      </c>
      <c r="K10" s="13" t="s">
        <v>1592</v>
      </c>
      <c r="L10" s="13">
        <v>15</v>
      </c>
      <c r="M10" s="13" t="s">
        <v>107</v>
      </c>
      <c r="N10" s="17">
        <v>45320</v>
      </c>
      <c r="O10" s="21">
        <v>0.46883101851851849</v>
      </c>
      <c r="P10" s="17">
        <v>45397</v>
      </c>
      <c r="Q10" s="21">
        <v>52</v>
      </c>
      <c r="R10" s="13">
        <f>NETWORKDAYS(N10,P10,AV10:AY10:AZ10:BA10:BB10:BC10:BD10:BE10:BF10:BG10:BH10:BL10)</f>
        <v>53</v>
      </c>
      <c r="S10" s="24" t="s">
        <v>1463</v>
      </c>
      <c r="T10" s="14"/>
      <c r="U10" s="14"/>
      <c r="V10" s="14"/>
      <c r="W10" s="20"/>
      <c r="X10" s="20"/>
      <c r="Y10" s="14"/>
      <c r="AV10" s="59">
        <v>45292</v>
      </c>
      <c r="AW10" s="59">
        <v>45299</v>
      </c>
      <c r="AX10" s="59">
        <v>45376</v>
      </c>
      <c r="AY10" s="59">
        <v>45379</v>
      </c>
      <c r="AZ10" s="59">
        <v>45380</v>
      </c>
      <c r="BA10" s="59">
        <v>45413</v>
      </c>
      <c r="BB10" s="59">
        <v>45425</v>
      </c>
      <c r="BC10" s="59">
        <v>45446</v>
      </c>
      <c r="BD10" s="59">
        <v>45453</v>
      </c>
      <c r="BE10" s="59">
        <v>45474</v>
      </c>
      <c r="BF10" s="59">
        <v>45493</v>
      </c>
      <c r="BG10" s="59">
        <v>45511</v>
      </c>
      <c r="BH10" s="59">
        <v>45523</v>
      </c>
      <c r="BI10" s="59">
        <v>45579</v>
      </c>
      <c r="BJ10" s="59">
        <v>45600</v>
      </c>
      <c r="BK10" s="59">
        <v>45607</v>
      </c>
      <c r="BL10" s="59">
        <v>45651</v>
      </c>
    </row>
    <row r="11" spans="1:64" ht="81">
      <c r="A11" s="13" t="s">
        <v>1446</v>
      </c>
      <c r="B11" s="13" t="s">
        <v>1447</v>
      </c>
      <c r="C11" s="13" t="s">
        <v>1481</v>
      </c>
      <c r="D11" s="13" t="s">
        <v>113</v>
      </c>
      <c r="E11" s="13" t="s">
        <v>1456</v>
      </c>
      <c r="F11" s="13" t="s">
        <v>1590</v>
      </c>
      <c r="G11" s="13" t="s">
        <v>114</v>
      </c>
      <c r="H11" s="13" t="s">
        <v>1453</v>
      </c>
      <c r="I11" s="13" t="s">
        <v>1591</v>
      </c>
      <c r="J11" s="13" t="s">
        <v>1482</v>
      </c>
      <c r="K11" s="13" t="s">
        <v>1592</v>
      </c>
      <c r="L11" s="13">
        <v>15</v>
      </c>
      <c r="M11" s="13" t="s">
        <v>111</v>
      </c>
      <c r="N11" s="17">
        <v>45320</v>
      </c>
      <c r="O11" s="21">
        <v>0.46309027777777773</v>
      </c>
      <c r="P11" s="17">
        <v>45397</v>
      </c>
      <c r="Q11" s="21">
        <v>34</v>
      </c>
      <c r="R11" s="13">
        <f>NETWORKDAYS(N11,P11,AV11:AY11:AZ11:BA11:BB11:BC11:BD11:BE11:BF11:BG11:BH11:BL11)</f>
        <v>53</v>
      </c>
      <c r="S11" s="38" t="s">
        <v>1598</v>
      </c>
      <c r="T11" s="14"/>
      <c r="U11" s="27">
        <v>45359</v>
      </c>
      <c r="V11" s="14" t="s">
        <v>1477</v>
      </c>
      <c r="W11" s="14"/>
      <c r="X11" s="20"/>
      <c r="Y11" s="36" t="s">
        <v>1478</v>
      </c>
      <c r="AV11" s="59">
        <v>45292</v>
      </c>
      <c r="AW11" s="59">
        <v>45299</v>
      </c>
      <c r="AX11" s="59">
        <v>45376</v>
      </c>
      <c r="AY11" s="59">
        <v>45379</v>
      </c>
      <c r="AZ11" s="59">
        <v>45380</v>
      </c>
      <c r="BA11" s="59">
        <v>45413</v>
      </c>
      <c r="BB11" s="59">
        <v>45425</v>
      </c>
      <c r="BC11" s="59">
        <v>45446</v>
      </c>
      <c r="BD11" s="59">
        <v>45453</v>
      </c>
      <c r="BE11" s="59">
        <v>45474</v>
      </c>
      <c r="BF11" s="59">
        <v>45493</v>
      </c>
      <c r="BG11" s="59">
        <v>45511</v>
      </c>
      <c r="BH11" s="59">
        <v>45523</v>
      </c>
      <c r="BI11" s="59">
        <v>45579</v>
      </c>
      <c r="BJ11" s="59">
        <v>45600</v>
      </c>
      <c r="BK11" s="59">
        <v>45607</v>
      </c>
      <c r="BL11" s="59">
        <v>45651</v>
      </c>
    </row>
    <row r="12" spans="1:64" ht="154.5" customHeight="1">
      <c r="A12" s="13" t="s">
        <v>1446</v>
      </c>
      <c r="B12" s="13" t="s">
        <v>1447</v>
      </c>
      <c r="C12" s="13" t="s">
        <v>1484</v>
      </c>
      <c r="D12" s="13" t="s">
        <v>130</v>
      </c>
      <c r="E12" s="13" t="s">
        <v>1460</v>
      </c>
      <c r="F12" s="13" t="s">
        <v>1462</v>
      </c>
      <c r="G12" s="13" t="s">
        <v>131</v>
      </c>
      <c r="H12" s="13" t="s">
        <v>1485</v>
      </c>
      <c r="I12" s="13" t="s">
        <v>1591</v>
      </c>
      <c r="J12" s="13" t="s">
        <v>1468</v>
      </c>
      <c r="K12" s="13" t="s">
        <v>132</v>
      </c>
      <c r="L12" s="13">
        <v>10</v>
      </c>
      <c r="M12" s="13" t="s">
        <v>128</v>
      </c>
      <c r="N12" s="17">
        <v>45320</v>
      </c>
      <c r="O12" s="21">
        <v>0.4394675925925926</v>
      </c>
      <c r="P12" s="17">
        <v>45397</v>
      </c>
      <c r="Q12" s="21">
        <v>52</v>
      </c>
      <c r="R12" s="13">
        <f>NETWORKDAYS(N12,P12,AV12:AY12:AZ12:BA12:BB12:BC12:BD12:BE12:BF12:BG12:BH12:BL12)</f>
        <v>53</v>
      </c>
      <c r="S12" s="24" t="s">
        <v>1463</v>
      </c>
      <c r="T12" s="14"/>
      <c r="U12" s="14"/>
      <c r="V12" s="14"/>
      <c r="W12" s="20"/>
      <c r="X12" s="20"/>
      <c r="Y12" s="14"/>
      <c r="AV12" s="59">
        <v>45292</v>
      </c>
      <c r="AW12" s="59">
        <v>45299</v>
      </c>
      <c r="AX12" s="59">
        <v>45376</v>
      </c>
      <c r="AY12" s="59">
        <v>45379</v>
      </c>
      <c r="AZ12" s="59">
        <v>45380</v>
      </c>
      <c r="BA12" s="59">
        <v>45413</v>
      </c>
      <c r="BB12" s="59">
        <v>45425</v>
      </c>
      <c r="BC12" s="59">
        <v>45446</v>
      </c>
      <c r="BD12" s="59">
        <v>45453</v>
      </c>
      <c r="BE12" s="59">
        <v>45474</v>
      </c>
      <c r="BF12" s="59">
        <v>45493</v>
      </c>
      <c r="BG12" s="59">
        <v>45511</v>
      </c>
      <c r="BH12" s="59">
        <v>45523</v>
      </c>
      <c r="BI12" s="59">
        <v>45579</v>
      </c>
      <c r="BJ12" s="59">
        <v>45600</v>
      </c>
      <c r="BK12" s="59">
        <v>45607</v>
      </c>
      <c r="BL12" s="59">
        <v>45651</v>
      </c>
    </row>
    <row r="13" spans="1:64" ht="164.25" customHeight="1">
      <c r="A13" s="13" t="s">
        <v>1446</v>
      </c>
      <c r="B13" s="13" t="s">
        <v>1447</v>
      </c>
      <c r="C13" s="13" t="s">
        <v>1589</v>
      </c>
      <c r="D13" s="13" t="s">
        <v>138</v>
      </c>
      <c r="E13" s="8" t="s">
        <v>1460</v>
      </c>
      <c r="F13" s="13" t="s">
        <v>1472</v>
      </c>
      <c r="G13" s="13" t="s">
        <v>139</v>
      </c>
      <c r="H13" s="13" t="s">
        <v>1480</v>
      </c>
      <c r="I13" s="13" t="s">
        <v>1591</v>
      </c>
      <c r="J13" s="13" t="s">
        <v>1451</v>
      </c>
      <c r="K13" s="13" t="s">
        <v>140</v>
      </c>
      <c r="L13" s="13">
        <v>10</v>
      </c>
      <c r="M13" s="13" t="s">
        <v>136</v>
      </c>
      <c r="N13" s="17">
        <v>45320</v>
      </c>
      <c r="O13" s="21">
        <v>0.43186342592592591</v>
      </c>
      <c r="P13" s="17">
        <v>45397</v>
      </c>
      <c r="Q13" s="21">
        <v>52</v>
      </c>
      <c r="R13" s="13">
        <f>NETWORKDAYS(N13,P13,AV13:AY13:AZ13:BA13:BB13:BC13:BD13:BE13:BF13:BG13:BH13:BL13)</f>
        <v>53</v>
      </c>
      <c r="S13" s="24" t="s">
        <v>1463</v>
      </c>
      <c r="T13" s="14"/>
      <c r="U13" s="14"/>
      <c r="V13" s="14"/>
      <c r="W13" s="20"/>
      <c r="X13" s="20"/>
      <c r="Y13" s="14"/>
      <c r="AV13" s="59">
        <v>45292</v>
      </c>
      <c r="AW13" s="59">
        <v>45299</v>
      </c>
      <c r="AX13" s="59">
        <v>45376</v>
      </c>
      <c r="AY13" s="59">
        <v>45379</v>
      </c>
      <c r="AZ13" s="59">
        <v>45380</v>
      </c>
      <c r="BA13" s="59">
        <v>45413</v>
      </c>
      <c r="BB13" s="59">
        <v>45425</v>
      </c>
      <c r="BC13" s="59">
        <v>45446</v>
      </c>
      <c r="BD13" s="59">
        <v>45453</v>
      </c>
      <c r="BE13" s="59">
        <v>45474</v>
      </c>
      <c r="BF13" s="59">
        <v>45493</v>
      </c>
      <c r="BG13" s="59">
        <v>45511</v>
      </c>
      <c r="BH13" s="59">
        <v>45523</v>
      </c>
      <c r="BI13" s="59">
        <v>45579</v>
      </c>
      <c r="BJ13" s="59">
        <v>45600</v>
      </c>
      <c r="BK13" s="59">
        <v>45607</v>
      </c>
      <c r="BL13" s="59">
        <v>45651</v>
      </c>
    </row>
    <row r="14" spans="1:64" ht="40.5">
      <c r="A14" s="13" t="s">
        <v>1446</v>
      </c>
      <c r="B14" s="13" t="s">
        <v>1447</v>
      </c>
      <c r="C14" s="13" t="s">
        <v>1445</v>
      </c>
      <c r="D14" s="13" t="s">
        <v>147</v>
      </c>
      <c r="E14" s="13" t="s">
        <v>1502</v>
      </c>
      <c r="F14" s="13" t="s">
        <v>1472</v>
      </c>
      <c r="G14" s="13" t="s">
        <v>148</v>
      </c>
      <c r="H14" s="13" t="s">
        <v>1488</v>
      </c>
      <c r="I14" s="13" t="s">
        <v>1527</v>
      </c>
      <c r="J14" s="13" t="s">
        <v>1489</v>
      </c>
      <c r="K14" s="13" t="s">
        <v>140</v>
      </c>
      <c r="L14" s="13">
        <v>10</v>
      </c>
      <c r="M14" s="13" t="s">
        <v>145</v>
      </c>
      <c r="N14" s="17">
        <v>45320</v>
      </c>
      <c r="O14" s="21">
        <v>0.41936342592592596</v>
      </c>
      <c r="P14" s="17">
        <v>45397</v>
      </c>
      <c r="Q14" s="21">
        <v>52</v>
      </c>
      <c r="R14" s="13">
        <f>NETWORKDAYS(N14,P14,AV14:AY14:AZ14:BA14:BB14:BC14:BD14:BE14:BF14:BG14:BH14:BL14)</f>
        <v>53</v>
      </c>
      <c r="S14" s="24" t="s">
        <v>1463</v>
      </c>
      <c r="T14" s="14"/>
      <c r="U14" s="14"/>
      <c r="V14" s="14"/>
      <c r="W14" s="20"/>
      <c r="X14" s="20"/>
      <c r="Y14" s="14"/>
      <c r="AV14" s="59">
        <v>45292</v>
      </c>
      <c r="AW14" s="59">
        <v>45299</v>
      </c>
      <c r="AX14" s="59">
        <v>45376</v>
      </c>
      <c r="AY14" s="59">
        <v>45379</v>
      </c>
      <c r="AZ14" s="59">
        <v>45380</v>
      </c>
      <c r="BA14" s="59">
        <v>45413</v>
      </c>
      <c r="BB14" s="59">
        <v>45425</v>
      </c>
      <c r="BC14" s="59">
        <v>45446</v>
      </c>
      <c r="BD14" s="59">
        <v>45453</v>
      </c>
      <c r="BE14" s="59">
        <v>45474</v>
      </c>
      <c r="BF14" s="59">
        <v>45493</v>
      </c>
      <c r="BG14" s="59">
        <v>45511</v>
      </c>
      <c r="BH14" s="59">
        <v>45523</v>
      </c>
      <c r="BI14" s="59">
        <v>45579</v>
      </c>
      <c r="BJ14" s="59">
        <v>45600</v>
      </c>
      <c r="BK14" s="59">
        <v>45607</v>
      </c>
      <c r="BL14" s="59">
        <v>45651</v>
      </c>
    </row>
    <row r="15" spans="1:64" ht="81">
      <c r="A15" s="13" t="s">
        <v>1446</v>
      </c>
      <c r="B15" s="13" t="s">
        <v>1447</v>
      </c>
      <c r="C15" s="13" t="s">
        <v>1455</v>
      </c>
      <c r="D15" s="13" t="s">
        <v>152</v>
      </c>
      <c r="E15" s="13" t="s">
        <v>1449</v>
      </c>
      <c r="F15" s="13" t="s">
        <v>1590</v>
      </c>
      <c r="G15" s="13" t="s">
        <v>153</v>
      </c>
      <c r="H15" s="13" t="s">
        <v>1480</v>
      </c>
      <c r="I15" s="13" t="s">
        <v>1591</v>
      </c>
      <c r="J15" s="13" t="s">
        <v>1451</v>
      </c>
      <c r="K15" s="13" t="s">
        <v>1592</v>
      </c>
      <c r="L15" s="13">
        <v>15</v>
      </c>
      <c r="M15" s="13" t="s">
        <v>150</v>
      </c>
      <c r="N15" s="17">
        <v>45320</v>
      </c>
      <c r="O15" s="21">
        <v>0.41413194444444446</v>
      </c>
      <c r="P15" s="17">
        <v>45397</v>
      </c>
      <c r="Q15" s="21">
        <v>52</v>
      </c>
      <c r="R15" s="13">
        <f>NETWORKDAYS(N15,P15,AV15:AY15:AZ15:BA15:BB15:BC15:BD15:BE15:BF15:BG15:BH15:BL15)</f>
        <v>53</v>
      </c>
      <c r="S15" s="24" t="s">
        <v>1463</v>
      </c>
      <c r="T15" s="14"/>
      <c r="U15" s="14"/>
      <c r="V15" s="14"/>
      <c r="W15" s="20"/>
      <c r="X15" s="20"/>
      <c r="Y15" s="14"/>
      <c r="AV15" s="59">
        <v>45292</v>
      </c>
      <c r="AW15" s="59">
        <v>45299</v>
      </c>
      <c r="AX15" s="59">
        <v>45376</v>
      </c>
      <c r="AY15" s="59">
        <v>45379</v>
      </c>
      <c r="AZ15" s="59">
        <v>45380</v>
      </c>
      <c r="BA15" s="59">
        <v>45413</v>
      </c>
      <c r="BB15" s="59">
        <v>45425</v>
      </c>
      <c r="BC15" s="59">
        <v>45446</v>
      </c>
      <c r="BD15" s="59">
        <v>45453</v>
      </c>
      <c r="BE15" s="59">
        <v>45474</v>
      </c>
      <c r="BF15" s="59">
        <v>45493</v>
      </c>
      <c r="BG15" s="59">
        <v>45511</v>
      </c>
      <c r="BH15" s="59">
        <v>45523</v>
      </c>
      <c r="BI15" s="59">
        <v>45579</v>
      </c>
      <c r="BJ15" s="59">
        <v>45600</v>
      </c>
      <c r="BK15" s="59">
        <v>45607</v>
      </c>
      <c r="BL15" s="59">
        <v>45651</v>
      </c>
    </row>
    <row r="16" spans="1:64" ht="81">
      <c r="A16" s="13" t="s">
        <v>1446</v>
      </c>
      <c r="B16" s="13" t="s">
        <v>1447</v>
      </c>
      <c r="C16" s="13" t="s">
        <v>1448</v>
      </c>
      <c r="D16" s="13" t="s">
        <v>157</v>
      </c>
      <c r="E16" s="13" t="s">
        <v>1456</v>
      </c>
      <c r="F16" s="13" t="s">
        <v>1462</v>
      </c>
      <c r="G16" s="13" t="s">
        <v>158</v>
      </c>
      <c r="H16" s="13" t="s">
        <v>1490</v>
      </c>
      <c r="I16" s="13" t="s">
        <v>1591</v>
      </c>
      <c r="J16" s="13" t="s">
        <v>1487</v>
      </c>
      <c r="K16" s="13" t="s">
        <v>1592</v>
      </c>
      <c r="L16" s="13">
        <v>15</v>
      </c>
      <c r="M16" s="13" t="s">
        <v>155</v>
      </c>
      <c r="N16" s="17">
        <v>45320</v>
      </c>
      <c r="O16" s="21">
        <v>0.40712962962962962</v>
      </c>
      <c r="P16" s="17">
        <v>45397</v>
      </c>
      <c r="Q16" s="21">
        <v>52</v>
      </c>
      <c r="R16" s="13">
        <f>NETWORKDAYS(N16,P16,AV16:AY16:AZ16:BA16:BB16:BC16:BD16:BE16:BF16:BG16:BH16:BL16)</f>
        <v>53</v>
      </c>
      <c r="S16" s="24" t="s">
        <v>1463</v>
      </c>
      <c r="T16" s="14"/>
      <c r="U16" s="14"/>
      <c r="V16" s="14"/>
      <c r="W16" s="20"/>
      <c r="X16" s="20"/>
      <c r="Y16" s="14"/>
      <c r="AV16" s="59">
        <v>45292</v>
      </c>
      <c r="AW16" s="59">
        <v>45299</v>
      </c>
      <c r="AX16" s="59">
        <v>45376</v>
      </c>
      <c r="AY16" s="59">
        <v>45379</v>
      </c>
      <c r="AZ16" s="59">
        <v>45380</v>
      </c>
      <c r="BA16" s="59">
        <v>45413</v>
      </c>
      <c r="BB16" s="59">
        <v>45425</v>
      </c>
      <c r="BC16" s="59">
        <v>45446</v>
      </c>
      <c r="BD16" s="59">
        <v>45453</v>
      </c>
      <c r="BE16" s="59">
        <v>45474</v>
      </c>
      <c r="BF16" s="59">
        <v>45493</v>
      </c>
      <c r="BG16" s="59">
        <v>45511</v>
      </c>
      <c r="BH16" s="59">
        <v>45523</v>
      </c>
      <c r="BI16" s="59">
        <v>45579</v>
      </c>
      <c r="BJ16" s="59">
        <v>45600</v>
      </c>
      <c r="BK16" s="59">
        <v>45607</v>
      </c>
      <c r="BL16" s="59">
        <v>45651</v>
      </c>
    </row>
    <row r="17" spans="1:64" ht="81">
      <c r="A17" s="13" t="s">
        <v>1446</v>
      </c>
      <c r="B17" s="13" t="s">
        <v>1447</v>
      </c>
      <c r="C17" s="13" t="s">
        <v>1448</v>
      </c>
      <c r="D17" s="13" t="s">
        <v>178</v>
      </c>
      <c r="E17" s="13" t="s">
        <v>1456</v>
      </c>
      <c r="F17" s="13" t="s">
        <v>1590</v>
      </c>
      <c r="G17" s="13" t="s">
        <v>179</v>
      </c>
      <c r="H17" s="13" t="s">
        <v>1450</v>
      </c>
      <c r="I17" s="13" t="s">
        <v>1591</v>
      </c>
      <c r="J17" s="13" t="s">
        <v>1451</v>
      </c>
      <c r="K17" s="13" t="s">
        <v>1592</v>
      </c>
      <c r="L17" s="13">
        <v>15</v>
      </c>
      <c r="M17" s="13" t="s">
        <v>176</v>
      </c>
      <c r="N17" s="17">
        <v>45317</v>
      </c>
      <c r="O17" s="21">
        <v>0.70619212962962974</v>
      </c>
      <c r="P17" s="17">
        <v>45397</v>
      </c>
      <c r="Q17" s="21">
        <v>53</v>
      </c>
      <c r="R17" s="13">
        <f>NETWORKDAYS(N17,P17,AV17:AY17:AZ17:BA17:BB17:BC17:BD17:BE17:BF17:BG17:BH17:BL17)</f>
        <v>54</v>
      </c>
      <c r="S17" s="24" t="s">
        <v>1463</v>
      </c>
      <c r="T17" s="14"/>
      <c r="U17" s="14"/>
      <c r="V17" s="14"/>
      <c r="W17" s="20"/>
      <c r="X17" s="20"/>
      <c r="Y17" s="14"/>
      <c r="AV17" s="59">
        <v>45292</v>
      </c>
      <c r="AW17" s="59">
        <v>45299</v>
      </c>
      <c r="AX17" s="59">
        <v>45376</v>
      </c>
      <c r="AY17" s="59">
        <v>45379</v>
      </c>
      <c r="AZ17" s="59">
        <v>45380</v>
      </c>
      <c r="BA17" s="59">
        <v>45413</v>
      </c>
      <c r="BB17" s="59">
        <v>45425</v>
      </c>
      <c r="BC17" s="59">
        <v>45446</v>
      </c>
      <c r="BD17" s="59">
        <v>45453</v>
      </c>
      <c r="BE17" s="59">
        <v>45474</v>
      </c>
      <c r="BF17" s="59">
        <v>45493</v>
      </c>
      <c r="BG17" s="59">
        <v>45511</v>
      </c>
      <c r="BH17" s="59">
        <v>45523</v>
      </c>
      <c r="BI17" s="59">
        <v>45579</v>
      </c>
      <c r="BJ17" s="59">
        <v>45600</v>
      </c>
      <c r="BK17" s="59">
        <v>45607</v>
      </c>
      <c r="BL17" s="59">
        <v>45651</v>
      </c>
    </row>
    <row r="18" spans="1:64" ht="81">
      <c r="A18" s="13" t="s">
        <v>1446</v>
      </c>
      <c r="B18" s="13" t="s">
        <v>1447</v>
      </c>
      <c r="C18" s="13" t="s">
        <v>1486</v>
      </c>
      <c r="D18" s="13" t="s">
        <v>182</v>
      </c>
      <c r="E18" s="13" t="s">
        <v>1456</v>
      </c>
      <c r="F18" s="13" t="s">
        <v>1462</v>
      </c>
      <c r="G18" s="13" t="s">
        <v>183</v>
      </c>
      <c r="H18" s="13" t="s">
        <v>1490</v>
      </c>
      <c r="I18" s="13" t="s">
        <v>1591</v>
      </c>
      <c r="J18" s="13" t="s">
        <v>1487</v>
      </c>
      <c r="K18" s="13" t="s">
        <v>1592</v>
      </c>
      <c r="L18" s="13">
        <v>15</v>
      </c>
      <c r="M18" s="13" t="s">
        <v>180</v>
      </c>
      <c r="N18" s="17">
        <v>45317</v>
      </c>
      <c r="O18" s="21">
        <v>0.51060185185185192</v>
      </c>
      <c r="P18" s="17">
        <v>45397</v>
      </c>
      <c r="Q18" s="21">
        <v>53</v>
      </c>
      <c r="R18" s="13">
        <f>NETWORKDAYS(N18,P18,AV18:AY18:AZ18:BA18:BB18:BC18:BD18:BE18:BF18:BG18:BH18:BL18)</f>
        <v>54</v>
      </c>
      <c r="S18" s="24" t="s">
        <v>1463</v>
      </c>
      <c r="T18" s="14"/>
      <c r="U18" s="14"/>
      <c r="V18" s="14"/>
      <c r="W18" s="20"/>
      <c r="X18" s="20"/>
      <c r="Y18" s="14"/>
      <c r="AV18" s="59">
        <v>45292</v>
      </c>
      <c r="AW18" s="59">
        <v>45299</v>
      </c>
      <c r="AX18" s="59">
        <v>45376</v>
      </c>
      <c r="AY18" s="59">
        <v>45379</v>
      </c>
      <c r="AZ18" s="59">
        <v>45380</v>
      </c>
      <c r="BA18" s="59">
        <v>45413</v>
      </c>
      <c r="BB18" s="59">
        <v>45425</v>
      </c>
      <c r="BC18" s="59">
        <v>45446</v>
      </c>
      <c r="BD18" s="59">
        <v>45453</v>
      </c>
      <c r="BE18" s="59">
        <v>45474</v>
      </c>
      <c r="BF18" s="59">
        <v>45493</v>
      </c>
      <c r="BG18" s="59">
        <v>45511</v>
      </c>
      <c r="BH18" s="59">
        <v>45523</v>
      </c>
      <c r="BI18" s="59">
        <v>45579</v>
      </c>
      <c r="BJ18" s="59">
        <v>45600</v>
      </c>
      <c r="BK18" s="59">
        <v>45607</v>
      </c>
      <c r="BL18" s="59">
        <v>45651</v>
      </c>
    </row>
    <row r="19" spans="1:64" ht="81">
      <c r="A19" s="13" t="s">
        <v>1446</v>
      </c>
      <c r="B19" s="13" t="s">
        <v>1447</v>
      </c>
      <c r="C19" s="13" t="s">
        <v>1470</v>
      </c>
      <c r="D19" s="13" t="s">
        <v>200</v>
      </c>
      <c r="E19" s="13" t="s">
        <v>1460</v>
      </c>
      <c r="F19" s="13" t="s">
        <v>1590</v>
      </c>
      <c r="G19" s="13" t="s">
        <v>201</v>
      </c>
      <c r="H19" s="13" t="s">
        <v>1450</v>
      </c>
      <c r="I19" s="13" t="s">
        <v>1591</v>
      </c>
      <c r="J19" s="13" t="s">
        <v>1468</v>
      </c>
      <c r="K19" s="13" t="s">
        <v>1592</v>
      </c>
      <c r="L19" s="13">
        <v>15</v>
      </c>
      <c r="M19" s="13" t="s">
        <v>198</v>
      </c>
      <c r="N19" s="17">
        <v>45317</v>
      </c>
      <c r="O19" s="21">
        <v>0.47238425925925925</v>
      </c>
      <c r="P19" s="17">
        <v>45397</v>
      </c>
      <c r="Q19" s="21">
        <v>53</v>
      </c>
      <c r="R19" s="13">
        <f>NETWORKDAYS(N19,P19,AV19:AY19:AZ19:BA19:BB19:BC19:BD19:BE19:BF19:BG19:BH19:BL19)</f>
        <v>54</v>
      </c>
      <c r="S19" s="24" t="s">
        <v>1463</v>
      </c>
      <c r="T19" s="14"/>
      <c r="U19" s="14"/>
      <c r="V19" s="14"/>
      <c r="W19" s="20"/>
      <c r="X19" s="20"/>
      <c r="Y19" s="14"/>
      <c r="AV19" s="59">
        <v>45292</v>
      </c>
      <c r="AW19" s="59">
        <v>45299</v>
      </c>
      <c r="AX19" s="59">
        <v>45376</v>
      </c>
      <c r="AY19" s="59">
        <v>45379</v>
      </c>
      <c r="AZ19" s="59">
        <v>45380</v>
      </c>
      <c r="BA19" s="59">
        <v>45413</v>
      </c>
      <c r="BB19" s="59">
        <v>45425</v>
      </c>
      <c r="BC19" s="59">
        <v>45446</v>
      </c>
      <c r="BD19" s="59">
        <v>45453</v>
      </c>
      <c r="BE19" s="59">
        <v>45474</v>
      </c>
      <c r="BF19" s="59">
        <v>45493</v>
      </c>
      <c r="BG19" s="59">
        <v>45511</v>
      </c>
      <c r="BH19" s="59">
        <v>45523</v>
      </c>
      <c r="BI19" s="59">
        <v>45579</v>
      </c>
      <c r="BJ19" s="59">
        <v>45600</v>
      </c>
      <c r="BK19" s="59">
        <v>45607</v>
      </c>
      <c r="BL19" s="59">
        <v>45651</v>
      </c>
    </row>
    <row r="20" spans="1:64" ht="81">
      <c r="A20" s="13" t="s">
        <v>1446</v>
      </c>
      <c r="B20" s="13" t="s">
        <v>1447</v>
      </c>
      <c r="C20" s="13" t="s">
        <v>1491</v>
      </c>
      <c r="D20" s="13" t="s">
        <v>367</v>
      </c>
      <c r="E20" s="13" t="s">
        <v>1449</v>
      </c>
      <c r="F20" s="13" t="s">
        <v>1590</v>
      </c>
      <c r="G20" s="13" t="s">
        <v>368</v>
      </c>
      <c r="H20" s="13" t="s">
        <v>1453</v>
      </c>
      <c r="I20" s="13" t="s">
        <v>1591</v>
      </c>
      <c r="J20" s="13" t="s">
        <v>1487</v>
      </c>
      <c r="K20" s="13" t="s">
        <v>140</v>
      </c>
      <c r="L20" s="13">
        <v>10</v>
      </c>
      <c r="M20" s="13" t="s">
        <v>365</v>
      </c>
      <c r="N20" s="17">
        <v>45316</v>
      </c>
      <c r="O20" s="21">
        <v>0.39656249999999998</v>
      </c>
      <c r="P20" s="17">
        <v>45397</v>
      </c>
      <c r="Q20" s="21">
        <v>54</v>
      </c>
      <c r="R20" s="13">
        <f>NETWORKDAYS(N20,P20,AV20:AY20:AZ20:BA20:BB20:BC20:BD20:BE20:BF20:BG20:BH20:BL20)</f>
        <v>55</v>
      </c>
      <c r="S20" s="38" t="s">
        <v>1598</v>
      </c>
      <c r="T20" s="14"/>
      <c r="U20" s="14" t="s">
        <v>1477</v>
      </c>
      <c r="V20" s="14"/>
      <c r="W20" s="14" t="s">
        <v>1595</v>
      </c>
      <c r="X20" s="14"/>
      <c r="Y20" s="36" t="s">
        <v>1478</v>
      </c>
      <c r="AV20" s="59">
        <v>45292</v>
      </c>
      <c r="AW20" s="59">
        <v>45299</v>
      </c>
      <c r="AX20" s="59">
        <v>45376</v>
      </c>
      <c r="AY20" s="59">
        <v>45379</v>
      </c>
      <c r="AZ20" s="59">
        <v>45380</v>
      </c>
      <c r="BA20" s="59">
        <v>45413</v>
      </c>
      <c r="BB20" s="59">
        <v>45425</v>
      </c>
      <c r="BC20" s="59">
        <v>45446</v>
      </c>
      <c r="BD20" s="59">
        <v>45453</v>
      </c>
      <c r="BE20" s="59">
        <v>45474</v>
      </c>
      <c r="BF20" s="59">
        <v>45493</v>
      </c>
      <c r="BG20" s="59">
        <v>45511</v>
      </c>
      <c r="BH20" s="59">
        <v>45523</v>
      </c>
      <c r="BI20" s="59">
        <v>45579</v>
      </c>
      <c r="BJ20" s="59">
        <v>45600</v>
      </c>
      <c r="BK20" s="59">
        <v>45607</v>
      </c>
      <c r="BL20" s="59">
        <v>45651</v>
      </c>
    </row>
    <row r="21" spans="1:64" ht="81">
      <c r="A21" s="13" t="s">
        <v>1446</v>
      </c>
      <c r="B21" s="13" t="s">
        <v>1447</v>
      </c>
      <c r="C21" s="13" t="s">
        <v>1492</v>
      </c>
      <c r="D21" s="13" t="s">
        <v>371</v>
      </c>
      <c r="E21" s="13" t="s">
        <v>1460</v>
      </c>
      <c r="F21" s="13" t="s">
        <v>1466</v>
      </c>
      <c r="G21" s="13" t="s">
        <v>372</v>
      </c>
      <c r="H21" s="13" t="s">
        <v>1467</v>
      </c>
      <c r="I21" s="13" t="s">
        <v>1591</v>
      </c>
      <c r="J21" s="13" t="s">
        <v>1468</v>
      </c>
      <c r="K21" s="13" t="s">
        <v>1592</v>
      </c>
      <c r="L21" s="13">
        <v>15</v>
      </c>
      <c r="M21" s="13" t="s">
        <v>369</v>
      </c>
      <c r="N21" s="17">
        <v>45316</v>
      </c>
      <c r="O21" s="21">
        <v>0.39353009259259258</v>
      </c>
      <c r="P21" s="17">
        <v>45397</v>
      </c>
      <c r="Q21" s="21">
        <v>54</v>
      </c>
      <c r="R21" s="13">
        <f>NETWORKDAYS(N21,P21,AV21:AY21:AZ21:BA21:BB21:BC21:BD21:BE21:BF21:BG21:BH21:BL21)</f>
        <v>55</v>
      </c>
      <c r="S21" s="24" t="s">
        <v>1463</v>
      </c>
      <c r="T21" s="14"/>
      <c r="U21" s="14"/>
      <c r="V21" s="14"/>
      <c r="W21" s="20"/>
      <c r="X21" s="20"/>
      <c r="Y21" s="14"/>
      <c r="AV21" s="59">
        <v>45292</v>
      </c>
      <c r="AW21" s="59">
        <v>45299</v>
      </c>
      <c r="AX21" s="59">
        <v>45376</v>
      </c>
      <c r="AY21" s="59">
        <v>45379</v>
      </c>
      <c r="AZ21" s="59">
        <v>45380</v>
      </c>
      <c r="BA21" s="59">
        <v>45413</v>
      </c>
      <c r="BB21" s="59">
        <v>45425</v>
      </c>
      <c r="BC21" s="59">
        <v>45446</v>
      </c>
      <c r="BD21" s="59">
        <v>45453</v>
      </c>
      <c r="BE21" s="59">
        <v>45474</v>
      </c>
      <c r="BF21" s="59">
        <v>45493</v>
      </c>
      <c r="BG21" s="59">
        <v>45511</v>
      </c>
      <c r="BH21" s="59">
        <v>45523</v>
      </c>
      <c r="BI21" s="59">
        <v>45579</v>
      </c>
      <c r="BJ21" s="59">
        <v>45600</v>
      </c>
      <c r="BK21" s="59">
        <v>45607</v>
      </c>
      <c r="BL21" s="59">
        <v>45651</v>
      </c>
    </row>
    <row r="22" spans="1:64" ht="81">
      <c r="A22" s="13" t="s">
        <v>1446</v>
      </c>
      <c r="B22" s="13" t="s">
        <v>1447</v>
      </c>
      <c r="C22" s="13" t="s">
        <v>1493</v>
      </c>
      <c r="D22" s="13" t="s">
        <v>383</v>
      </c>
      <c r="E22" s="13" t="s">
        <v>1456</v>
      </c>
      <c r="F22" s="13" t="s">
        <v>1466</v>
      </c>
      <c r="G22" s="13" t="s">
        <v>384</v>
      </c>
      <c r="H22" s="13" t="s">
        <v>1494</v>
      </c>
      <c r="I22" s="13" t="s">
        <v>1591</v>
      </c>
      <c r="J22" s="13" t="s">
        <v>1468</v>
      </c>
      <c r="K22" s="13" t="s">
        <v>1592</v>
      </c>
      <c r="L22" s="13">
        <v>15</v>
      </c>
      <c r="M22" s="13" t="s">
        <v>381</v>
      </c>
      <c r="N22" s="17">
        <v>45316</v>
      </c>
      <c r="O22" s="21">
        <v>0.37409722222222225</v>
      </c>
      <c r="P22" s="17">
        <v>45397</v>
      </c>
      <c r="Q22" s="21">
        <v>54</v>
      </c>
      <c r="R22" s="13">
        <f>NETWORKDAYS(N22,P22,AV22:AY22:AZ22:BA22:BB22:BC22:BD22:BE22:BF22:BG22:BH22:BL22)</f>
        <v>55</v>
      </c>
      <c r="S22" s="24" t="s">
        <v>1463</v>
      </c>
      <c r="T22" s="14"/>
      <c r="U22" s="14"/>
      <c r="V22" s="14"/>
      <c r="W22" s="20"/>
      <c r="X22" s="20"/>
      <c r="Y22" s="14"/>
      <c r="AV22" s="59">
        <v>45292</v>
      </c>
      <c r="AW22" s="59">
        <v>45299</v>
      </c>
      <c r="AX22" s="59">
        <v>45376</v>
      </c>
      <c r="AY22" s="59">
        <v>45379</v>
      </c>
      <c r="AZ22" s="59">
        <v>45380</v>
      </c>
      <c r="BA22" s="59">
        <v>45413</v>
      </c>
      <c r="BB22" s="59">
        <v>45425</v>
      </c>
      <c r="BC22" s="59">
        <v>45446</v>
      </c>
      <c r="BD22" s="59">
        <v>45453</v>
      </c>
      <c r="BE22" s="59">
        <v>45474</v>
      </c>
      <c r="BF22" s="59">
        <v>45493</v>
      </c>
      <c r="BG22" s="59">
        <v>45511</v>
      </c>
      <c r="BH22" s="59">
        <v>45523</v>
      </c>
      <c r="BI22" s="59">
        <v>45579</v>
      </c>
      <c r="BJ22" s="59">
        <v>45600</v>
      </c>
      <c r="BK22" s="59">
        <v>45607</v>
      </c>
      <c r="BL22" s="59">
        <v>45651</v>
      </c>
    </row>
    <row r="23" spans="1:64" ht="81">
      <c r="A23" s="13" t="s">
        <v>1446</v>
      </c>
      <c r="B23" s="13" t="s">
        <v>1447</v>
      </c>
      <c r="C23" s="13" t="s">
        <v>1495</v>
      </c>
      <c r="D23" s="13" t="s">
        <v>387</v>
      </c>
      <c r="E23" s="13" t="s">
        <v>1502</v>
      </c>
      <c r="F23" s="13" t="s">
        <v>1466</v>
      </c>
      <c r="G23" s="13" t="s">
        <v>388</v>
      </c>
      <c r="H23" s="13" t="s">
        <v>1494</v>
      </c>
      <c r="I23" s="13" t="s">
        <v>1591</v>
      </c>
      <c r="J23" s="13" t="s">
        <v>1468</v>
      </c>
      <c r="K23" s="13" t="s">
        <v>1592</v>
      </c>
      <c r="L23" s="13">
        <v>15</v>
      </c>
      <c r="M23" s="13" t="s">
        <v>385</v>
      </c>
      <c r="N23" s="17">
        <v>45316</v>
      </c>
      <c r="O23" s="21">
        <v>0.37222222222222223</v>
      </c>
      <c r="P23" s="17">
        <v>45397</v>
      </c>
      <c r="Q23" s="21">
        <v>54</v>
      </c>
      <c r="R23" s="13">
        <f>NETWORKDAYS(N23,P23,AV23:AY23:AZ23:BA23:BB23:BC23:BD23:BE23:BF23:BG23:BH23:BL23)</f>
        <v>55</v>
      </c>
      <c r="S23" s="24" t="s">
        <v>1463</v>
      </c>
      <c r="T23" s="14"/>
      <c r="U23" s="14"/>
      <c r="V23" s="14"/>
      <c r="W23" s="20"/>
      <c r="X23" s="20"/>
      <c r="Y23" s="14"/>
      <c r="AV23" s="59">
        <v>45292</v>
      </c>
      <c r="AW23" s="59">
        <v>45299</v>
      </c>
      <c r="AX23" s="59">
        <v>45376</v>
      </c>
      <c r="AY23" s="59">
        <v>45379</v>
      </c>
      <c r="AZ23" s="59">
        <v>45380</v>
      </c>
      <c r="BA23" s="59">
        <v>45413</v>
      </c>
      <c r="BB23" s="59">
        <v>45425</v>
      </c>
      <c r="BC23" s="59">
        <v>45446</v>
      </c>
      <c r="BD23" s="59">
        <v>45453</v>
      </c>
      <c r="BE23" s="59">
        <v>45474</v>
      </c>
      <c r="BF23" s="59">
        <v>45493</v>
      </c>
      <c r="BG23" s="59">
        <v>45511</v>
      </c>
      <c r="BH23" s="59">
        <v>45523</v>
      </c>
      <c r="BI23" s="59">
        <v>45579</v>
      </c>
      <c r="BJ23" s="59">
        <v>45600</v>
      </c>
      <c r="BK23" s="59">
        <v>45607</v>
      </c>
      <c r="BL23" s="59">
        <v>45651</v>
      </c>
    </row>
    <row r="24" spans="1:64" ht="81">
      <c r="A24" s="13" t="s">
        <v>1446</v>
      </c>
      <c r="B24" s="13" t="s">
        <v>1447</v>
      </c>
      <c r="C24" s="13" t="s">
        <v>1589</v>
      </c>
      <c r="D24" s="13" t="s">
        <v>391</v>
      </c>
      <c r="E24" s="13" t="s">
        <v>1456</v>
      </c>
      <c r="F24" s="13" t="s">
        <v>1466</v>
      </c>
      <c r="G24" s="13" t="s">
        <v>392</v>
      </c>
      <c r="H24" s="13" t="s">
        <v>1494</v>
      </c>
      <c r="I24" s="13" t="s">
        <v>1591</v>
      </c>
      <c r="J24" s="13" t="s">
        <v>1468</v>
      </c>
      <c r="K24" s="13" t="s">
        <v>140</v>
      </c>
      <c r="L24" s="13">
        <v>10</v>
      </c>
      <c r="M24" s="13" t="s">
        <v>389</v>
      </c>
      <c r="N24" s="17">
        <v>45316</v>
      </c>
      <c r="O24" s="21">
        <v>0.36929398148148151</v>
      </c>
      <c r="P24" s="17">
        <v>45397</v>
      </c>
      <c r="Q24" s="21">
        <v>54</v>
      </c>
      <c r="R24" s="13">
        <f>NETWORKDAYS(N24,P24,AV24:AY24:AZ24:BA24:BB24:BC24:BD24:BE24:BF24:BG24:BH24:BL24)</f>
        <v>55</v>
      </c>
      <c r="S24" s="24" t="s">
        <v>1463</v>
      </c>
      <c r="T24" s="14"/>
      <c r="U24" s="14"/>
      <c r="V24" s="14"/>
      <c r="W24" s="20"/>
      <c r="X24" s="20"/>
      <c r="Y24" s="14"/>
      <c r="AV24" s="59">
        <v>45292</v>
      </c>
      <c r="AW24" s="59">
        <v>45299</v>
      </c>
      <c r="AX24" s="59">
        <v>45376</v>
      </c>
      <c r="AY24" s="59">
        <v>45379</v>
      </c>
      <c r="AZ24" s="59">
        <v>45380</v>
      </c>
      <c r="BA24" s="59">
        <v>45413</v>
      </c>
      <c r="BB24" s="59">
        <v>45425</v>
      </c>
      <c r="BC24" s="59">
        <v>45446</v>
      </c>
      <c r="BD24" s="59">
        <v>45453</v>
      </c>
      <c r="BE24" s="59">
        <v>45474</v>
      </c>
      <c r="BF24" s="59">
        <v>45493</v>
      </c>
      <c r="BG24" s="59">
        <v>45511</v>
      </c>
      <c r="BH24" s="59">
        <v>45523</v>
      </c>
      <c r="BI24" s="59">
        <v>45579</v>
      </c>
      <c r="BJ24" s="59">
        <v>45600</v>
      </c>
      <c r="BK24" s="59">
        <v>45607</v>
      </c>
      <c r="BL24" s="59">
        <v>45651</v>
      </c>
    </row>
    <row r="25" spans="1:64" ht="81">
      <c r="A25" s="13" t="s">
        <v>1446</v>
      </c>
      <c r="B25" s="13" t="s">
        <v>1447</v>
      </c>
      <c r="C25" s="13" t="s">
        <v>1493</v>
      </c>
      <c r="D25" s="13" t="s">
        <v>395</v>
      </c>
      <c r="E25" s="13" t="s">
        <v>1460</v>
      </c>
      <c r="F25" s="13" t="s">
        <v>1466</v>
      </c>
      <c r="G25" s="13" t="s">
        <v>396</v>
      </c>
      <c r="H25" s="13" t="s">
        <v>1496</v>
      </c>
      <c r="I25" s="13" t="s">
        <v>1591</v>
      </c>
      <c r="J25" s="13" t="s">
        <v>1468</v>
      </c>
      <c r="K25" s="13" t="s">
        <v>1592</v>
      </c>
      <c r="L25" s="13">
        <v>15</v>
      </c>
      <c r="M25" s="13" t="s">
        <v>393</v>
      </c>
      <c r="N25" s="17">
        <v>45316</v>
      </c>
      <c r="O25" s="21">
        <v>0.36461805555555554</v>
      </c>
      <c r="P25" s="17">
        <v>45397</v>
      </c>
      <c r="Q25" s="21">
        <v>54</v>
      </c>
      <c r="R25" s="13">
        <f>NETWORKDAYS(N25,P25,AV25:AY25:AZ25:BA25:BB25:BC25:BD25:BE25:BF25:BG25:BH25:BL25)</f>
        <v>55</v>
      </c>
      <c r="S25" s="24" t="s">
        <v>1463</v>
      </c>
      <c r="T25" s="14"/>
      <c r="U25" s="14"/>
      <c r="V25" s="14"/>
      <c r="W25" s="20"/>
      <c r="X25" s="20"/>
      <c r="Y25" s="14"/>
      <c r="AV25" s="59">
        <v>45292</v>
      </c>
      <c r="AW25" s="59">
        <v>45299</v>
      </c>
      <c r="AX25" s="59">
        <v>45376</v>
      </c>
      <c r="AY25" s="59">
        <v>45379</v>
      </c>
      <c r="AZ25" s="59">
        <v>45380</v>
      </c>
      <c r="BA25" s="59">
        <v>45413</v>
      </c>
      <c r="BB25" s="59">
        <v>45425</v>
      </c>
      <c r="BC25" s="59">
        <v>45446</v>
      </c>
      <c r="BD25" s="59">
        <v>45453</v>
      </c>
      <c r="BE25" s="59">
        <v>45474</v>
      </c>
      <c r="BF25" s="59">
        <v>45493</v>
      </c>
      <c r="BG25" s="59">
        <v>45511</v>
      </c>
      <c r="BH25" s="59">
        <v>45523</v>
      </c>
      <c r="BI25" s="59">
        <v>45579</v>
      </c>
      <c r="BJ25" s="59">
        <v>45600</v>
      </c>
      <c r="BK25" s="59">
        <v>45607</v>
      </c>
      <c r="BL25" s="59">
        <v>45651</v>
      </c>
    </row>
    <row r="26" spans="1:64" ht="40.5">
      <c r="A26" s="13" t="s">
        <v>1446</v>
      </c>
      <c r="B26" s="13" t="s">
        <v>1447</v>
      </c>
      <c r="C26" s="13" t="s">
        <v>1455</v>
      </c>
      <c r="D26" s="13" t="s">
        <v>413</v>
      </c>
      <c r="E26" s="13" t="s">
        <v>1449</v>
      </c>
      <c r="F26" s="13" t="s">
        <v>1472</v>
      </c>
      <c r="G26" s="13" t="s">
        <v>414</v>
      </c>
      <c r="H26" s="13" t="s">
        <v>1488</v>
      </c>
      <c r="I26" s="13" t="s">
        <v>1527</v>
      </c>
      <c r="J26" s="13" t="s">
        <v>1489</v>
      </c>
      <c r="K26" s="13" t="s">
        <v>140</v>
      </c>
      <c r="L26" s="13">
        <v>10</v>
      </c>
      <c r="M26" s="13" t="s">
        <v>411</v>
      </c>
      <c r="N26" s="17">
        <v>45316</v>
      </c>
      <c r="O26" s="21">
        <v>0.3432291666666667</v>
      </c>
      <c r="P26" s="17">
        <v>45397</v>
      </c>
      <c r="Q26" s="21">
        <v>54</v>
      </c>
      <c r="R26" s="13">
        <f>NETWORKDAYS(N26,P26,AV26:AY26:AZ26:BA26:BB26:BC26:BD26:BE26:BF26:BG26:BH26:BL26)</f>
        <v>55</v>
      </c>
      <c r="S26" s="24" t="s">
        <v>1463</v>
      </c>
      <c r="T26" s="14"/>
      <c r="U26" s="14"/>
      <c r="V26" s="14"/>
      <c r="W26" s="20"/>
      <c r="X26" s="20"/>
      <c r="Y26" s="14"/>
      <c r="AV26" s="59">
        <v>45292</v>
      </c>
      <c r="AW26" s="59">
        <v>45299</v>
      </c>
      <c r="AX26" s="59">
        <v>45376</v>
      </c>
      <c r="AY26" s="59">
        <v>45379</v>
      </c>
      <c r="AZ26" s="59">
        <v>45380</v>
      </c>
      <c r="BA26" s="59">
        <v>45413</v>
      </c>
      <c r="BB26" s="59">
        <v>45425</v>
      </c>
      <c r="BC26" s="59">
        <v>45446</v>
      </c>
      <c r="BD26" s="59">
        <v>45453</v>
      </c>
      <c r="BE26" s="59">
        <v>45474</v>
      </c>
      <c r="BF26" s="59">
        <v>45493</v>
      </c>
      <c r="BG26" s="59">
        <v>45511</v>
      </c>
      <c r="BH26" s="59">
        <v>45523</v>
      </c>
      <c r="BI26" s="59">
        <v>45579</v>
      </c>
      <c r="BJ26" s="59">
        <v>45600</v>
      </c>
      <c r="BK26" s="59">
        <v>45607</v>
      </c>
      <c r="BL26" s="59">
        <v>45651</v>
      </c>
    </row>
    <row r="27" spans="1:64" ht="81">
      <c r="A27" s="13" t="s">
        <v>1446</v>
      </c>
      <c r="B27" s="13" t="s">
        <v>1447</v>
      </c>
      <c r="C27" s="13" t="s">
        <v>1497</v>
      </c>
      <c r="D27" s="13" t="s">
        <v>417</v>
      </c>
      <c r="E27" s="13" t="s">
        <v>1456</v>
      </c>
      <c r="F27" s="13" t="s">
        <v>1461</v>
      </c>
      <c r="G27" s="13" t="s">
        <v>418</v>
      </c>
      <c r="H27" s="13" t="s">
        <v>1475</v>
      </c>
      <c r="I27" s="13" t="s">
        <v>1591</v>
      </c>
      <c r="J27" s="13" t="s">
        <v>1498</v>
      </c>
      <c r="K27" s="13" t="s">
        <v>1592</v>
      </c>
      <c r="L27" s="13">
        <v>15</v>
      </c>
      <c r="M27" s="13" t="s">
        <v>415</v>
      </c>
      <c r="N27" s="17">
        <v>45315</v>
      </c>
      <c r="O27" s="21">
        <v>0.70239583333333344</v>
      </c>
      <c r="P27" s="17">
        <v>45397</v>
      </c>
      <c r="Q27" s="21">
        <v>55</v>
      </c>
      <c r="R27" s="13">
        <f>NETWORKDAYS(N27,P27,AV27:AY27:AZ27:BA27:BB27:BC27:BD27:BE27:BF27:BG27:BH27:BL27)</f>
        <v>56</v>
      </c>
      <c r="S27" s="24" t="s">
        <v>1463</v>
      </c>
      <c r="T27" s="14"/>
      <c r="U27" s="14"/>
      <c r="V27" s="14"/>
      <c r="W27" s="20"/>
      <c r="X27" s="20"/>
      <c r="Y27" s="14"/>
      <c r="AV27" s="59">
        <v>45292</v>
      </c>
      <c r="AW27" s="59">
        <v>45299</v>
      </c>
      <c r="AX27" s="59">
        <v>45376</v>
      </c>
      <c r="AY27" s="59">
        <v>45379</v>
      </c>
      <c r="AZ27" s="59">
        <v>45380</v>
      </c>
      <c r="BA27" s="59">
        <v>45413</v>
      </c>
      <c r="BB27" s="59">
        <v>45425</v>
      </c>
      <c r="BC27" s="59">
        <v>45446</v>
      </c>
      <c r="BD27" s="59">
        <v>45453</v>
      </c>
      <c r="BE27" s="59">
        <v>45474</v>
      </c>
      <c r="BF27" s="59">
        <v>45493</v>
      </c>
      <c r="BG27" s="59">
        <v>45511</v>
      </c>
      <c r="BH27" s="59">
        <v>45523</v>
      </c>
      <c r="BI27" s="59">
        <v>45579</v>
      </c>
      <c r="BJ27" s="59">
        <v>45600</v>
      </c>
      <c r="BK27" s="59">
        <v>45607</v>
      </c>
      <c r="BL27" s="59">
        <v>45651</v>
      </c>
    </row>
    <row r="28" spans="1:64" ht="81">
      <c r="A28" s="13" t="s">
        <v>1446</v>
      </c>
      <c r="B28" s="13" t="s">
        <v>1447</v>
      </c>
      <c r="C28" s="13" t="s">
        <v>1486</v>
      </c>
      <c r="D28" s="13" t="s">
        <v>421</v>
      </c>
      <c r="E28" s="13" t="s">
        <v>1456</v>
      </c>
      <c r="F28" s="13" t="s">
        <v>1462</v>
      </c>
      <c r="G28" s="13" t="s">
        <v>422</v>
      </c>
      <c r="H28" s="13" t="s">
        <v>1454</v>
      </c>
      <c r="I28" s="13" t="s">
        <v>1591</v>
      </c>
      <c r="J28" s="13" t="s">
        <v>1499</v>
      </c>
      <c r="K28" s="13" t="s">
        <v>140</v>
      </c>
      <c r="L28" s="13">
        <v>10</v>
      </c>
      <c r="M28" s="13" t="s">
        <v>419</v>
      </c>
      <c r="N28" s="17">
        <v>45315</v>
      </c>
      <c r="O28" s="21">
        <v>0.70027777777777767</v>
      </c>
      <c r="P28" s="17">
        <v>45397</v>
      </c>
      <c r="Q28" s="21">
        <v>55</v>
      </c>
      <c r="R28" s="13">
        <f>NETWORKDAYS(N28,P28,AV28:AY28:AZ28:BA28:BB28:BC28:BD28:BE28:BF28:BG28:BH28:BL28)</f>
        <v>56</v>
      </c>
      <c r="S28" s="24" t="s">
        <v>1463</v>
      </c>
      <c r="T28" s="14"/>
      <c r="U28" s="14"/>
      <c r="V28" s="14"/>
      <c r="W28" s="20"/>
      <c r="X28" s="20"/>
      <c r="Y28" s="14"/>
      <c r="AV28" s="59">
        <v>45292</v>
      </c>
      <c r="AW28" s="59">
        <v>45299</v>
      </c>
      <c r="AX28" s="59">
        <v>45376</v>
      </c>
      <c r="AY28" s="59">
        <v>45379</v>
      </c>
      <c r="AZ28" s="59">
        <v>45380</v>
      </c>
      <c r="BA28" s="59">
        <v>45413</v>
      </c>
      <c r="BB28" s="59">
        <v>45425</v>
      </c>
      <c r="BC28" s="59">
        <v>45446</v>
      </c>
      <c r="BD28" s="59">
        <v>45453</v>
      </c>
      <c r="BE28" s="59">
        <v>45474</v>
      </c>
      <c r="BF28" s="59">
        <v>45493</v>
      </c>
      <c r="BG28" s="59">
        <v>45511</v>
      </c>
      <c r="BH28" s="59">
        <v>45523</v>
      </c>
      <c r="BI28" s="59">
        <v>45579</v>
      </c>
      <c r="BJ28" s="59">
        <v>45600</v>
      </c>
      <c r="BK28" s="59">
        <v>45607</v>
      </c>
      <c r="BL28" s="59">
        <v>45651</v>
      </c>
    </row>
    <row r="29" spans="1:64" ht="81">
      <c r="A29" s="13" t="s">
        <v>1446</v>
      </c>
      <c r="B29" s="13" t="s">
        <v>1447</v>
      </c>
      <c r="C29" s="13" t="s">
        <v>1500</v>
      </c>
      <c r="D29" s="13" t="s">
        <v>425</v>
      </c>
      <c r="E29" s="13" t="s">
        <v>1456</v>
      </c>
      <c r="F29" s="13" t="s">
        <v>1461</v>
      </c>
      <c r="G29" s="13" t="s">
        <v>426</v>
      </c>
      <c r="H29" s="13" t="s">
        <v>1475</v>
      </c>
      <c r="I29" s="13" t="s">
        <v>1591</v>
      </c>
      <c r="J29" s="13" t="s">
        <v>1498</v>
      </c>
      <c r="K29" s="13" t="s">
        <v>140</v>
      </c>
      <c r="L29" s="13">
        <v>10</v>
      </c>
      <c r="M29" s="13" t="s">
        <v>423</v>
      </c>
      <c r="N29" s="17">
        <v>45315</v>
      </c>
      <c r="O29" s="21">
        <v>0.69214120370370369</v>
      </c>
      <c r="P29" s="17">
        <v>45397</v>
      </c>
      <c r="Q29" s="21">
        <v>55</v>
      </c>
      <c r="R29" s="13">
        <f>NETWORKDAYS(N29,P29,AV29:AY29:AZ29:BA29:BB29:BC29:BD29:BE29:BF29:BG29:BH29:BL29)</f>
        <v>56</v>
      </c>
      <c r="S29" s="24" t="s">
        <v>1463</v>
      </c>
      <c r="T29" s="14"/>
      <c r="U29" s="14"/>
      <c r="V29" s="14"/>
      <c r="W29" s="20"/>
      <c r="X29" s="20"/>
      <c r="Y29" s="14"/>
      <c r="AV29" s="59">
        <v>45292</v>
      </c>
      <c r="AW29" s="59">
        <v>45299</v>
      </c>
      <c r="AX29" s="59">
        <v>45376</v>
      </c>
      <c r="AY29" s="59">
        <v>45379</v>
      </c>
      <c r="AZ29" s="59">
        <v>45380</v>
      </c>
      <c r="BA29" s="59">
        <v>45413</v>
      </c>
      <c r="BB29" s="59">
        <v>45425</v>
      </c>
      <c r="BC29" s="59">
        <v>45446</v>
      </c>
      <c r="BD29" s="59">
        <v>45453</v>
      </c>
      <c r="BE29" s="59">
        <v>45474</v>
      </c>
      <c r="BF29" s="59">
        <v>45493</v>
      </c>
      <c r="BG29" s="59">
        <v>45511</v>
      </c>
      <c r="BH29" s="59">
        <v>45523</v>
      </c>
      <c r="BI29" s="59">
        <v>45579</v>
      </c>
      <c r="BJ29" s="59">
        <v>45600</v>
      </c>
      <c r="BK29" s="59">
        <v>45607</v>
      </c>
      <c r="BL29" s="59">
        <v>45651</v>
      </c>
    </row>
    <row r="30" spans="1:64" ht="81">
      <c r="A30" s="13" t="s">
        <v>1446</v>
      </c>
      <c r="B30" s="13" t="s">
        <v>1447</v>
      </c>
      <c r="C30" s="13" t="s">
        <v>1470</v>
      </c>
      <c r="D30" s="13" t="s">
        <v>429</v>
      </c>
      <c r="E30" s="13" t="s">
        <v>1502</v>
      </c>
      <c r="F30" s="13" t="s">
        <v>1501</v>
      </c>
      <c r="G30" s="13" t="s">
        <v>430</v>
      </c>
      <c r="H30" s="13" t="s">
        <v>1496</v>
      </c>
      <c r="I30" s="13" t="s">
        <v>1591</v>
      </c>
      <c r="J30" s="13" t="s">
        <v>1468</v>
      </c>
      <c r="K30" s="13" t="s">
        <v>1592</v>
      </c>
      <c r="L30" s="13">
        <v>15</v>
      </c>
      <c r="M30" s="13" t="s">
        <v>427</v>
      </c>
      <c r="N30" s="17">
        <v>45315</v>
      </c>
      <c r="O30" s="21">
        <v>0.68943287037037038</v>
      </c>
      <c r="P30" s="17">
        <v>45397</v>
      </c>
      <c r="Q30" s="21">
        <v>55</v>
      </c>
      <c r="R30" s="13">
        <f>NETWORKDAYS(N30,P30,AV30:AY30:AZ30:BA30:BB30:BC30:BD30:BE30:BF30:BG30:BH30:BL30)</f>
        <v>56</v>
      </c>
      <c r="S30" s="24" t="s">
        <v>1463</v>
      </c>
      <c r="T30" s="14"/>
      <c r="U30" s="14"/>
      <c r="V30" s="14"/>
      <c r="W30" s="20"/>
      <c r="X30" s="20"/>
      <c r="Y30" s="14"/>
      <c r="AV30" s="59">
        <v>45292</v>
      </c>
      <c r="AW30" s="59">
        <v>45299</v>
      </c>
      <c r="AX30" s="59">
        <v>45376</v>
      </c>
      <c r="AY30" s="59">
        <v>45379</v>
      </c>
      <c r="AZ30" s="59">
        <v>45380</v>
      </c>
      <c r="BA30" s="59">
        <v>45413</v>
      </c>
      <c r="BB30" s="59">
        <v>45425</v>
      </c>
      <c r="BC30" s="59">
        <v>45446</v>
      </c>
      <c r="BD30" s="59">
        <v>45453</v>
      </c>
      <c r="BE30" s="59">
        <v>45474</v>
      </c>
      <c r="BF30" s="59">
        <v>45493</v>
      </c>
      <c r="BG30" s="59">
        <v>45511</v>
      </c>
      <c r="BH30" s="59">
        <v>45523</v>
      </c>
      <c r="BI30" s="59">
        <v>45579</v>
      </c>
      <c r="BJ30" s="59">
        <v>45600</v>
      </c>
      <c r="BK30" s="59">
        <v>45607</v>
      </c>
      <c r="BL30" s="59">
        <v>45651</v>
      </c>
    </row>
    <row r="31" spans="1:64" ht="81">
      <c r="A31" s="13" t="s">
        <v>1446</v>
      </c>
      <c r="B31" s="13" t="s">
        <v>1447</v>
      </c>
      <c r="C31" s="13" t="s">
        <v>1500</v>
      </c>
      <c r="D31" s="13" t="s">
        <v>436</v>
      </c>
      <c r="E31" s="13" t="s">
        <v>1449</v>
      </c>
      <c r="F31" s="13" t="s">
        <v>1501</v>
      </c>
      <c r="G31" s="13" t="s">
        <v>437</v>
      </c>
      <c r="H31" s="13" t="s">
        <v>1496</v>
      </c>
      <c r="I31" s="13" t="s">
        <v>1591</v>
      </c>
      <c r="J31" s="13" t="s">
        <v>1468</v>
      </c>
      <c r="K31" s="13" t="s">
        <v>1592</v>
      </c>
      <c r="L31" s="13">
        <v>15</v>
      </c>
      <c r="M31" s="13" t="s">
        <v>434</v>
      </c>
      <c r="N31" s="17">
        <v>45315</v>
      </c>
      <c r="O31" s="21">
        <v>0.67101851851851846</v>
      </c>
      <c r="P31" s="17">
        <v>45397</v>
      </c>
      <c r="Q31" s="21">
        <v>55</v>
      </c>
      <c r="R31" s="13">
        <f>NETWORKDAYS(N31,P31,AV31:AY31:AZ31:BA31:BB31:BC31:BD31:BE31:BF31:BG31:BH31:BL31)</f>
        <v>56</v>
      </c>
      <c r="S31" s="24" t="s">
        <v>1463</v>
      </c>
      <c r="T31" s="14"/>
      <c r="U31" s="14"/>
      <c r="V31" s="14"/>
      <c r="W31" s="20"/>
      <c r="X31" s="20"/>
      <c r="Y31" s="14"/>
      <c r="AV31" s="59">
        <v>45292</v>
      </c>
      <c r="AW31" s="59">
        <v>45299</v>
      </c>
      <c r="AX31" s="59">
        <v>45376</v>
      </c>
      <c r="AY31" s="59">
        <v>45379</v>
      </c>
      <c r="AZ31" s="59">
        <v>45380</v>
      </c>
      <c r="BA31" s="59">
        <v>45413</v>
      </c>
      <c r="BB31" s="59">
        <v>45425</v>
      </c>
      <c r="BC31" s="59">
        <v>45446</v>
      </c>
      <c r="BD31" s="59">
        <v>45453</v>
      </c>
      <c r="BE31" s="59">
        <v>45474</v>
      </c>
      <c r="BF31" s="59">
        <v>45493</v>
      </c>
      <c r="BG31" s="59">
        <v>45511</v>
      </c>
      <c r="BH31" s="59">
        <v>45523</v>
      </c>
      <c r="BI31" s="59">
        <v>45579</v>
      </c>
      <c r="BJ31" s="59">
        <v>45600</v>
      </c>
      <c r="BK31" s="59">
        <v>45607</v>
      </c>
      <c r="BL31" s="59">
        <v>45651</v>
      </c>
    </row>
    <row r="32" spans="1:64" ht="121.5">
      <c r="A32" s="13" t="s">
        <v>1446</v>
      </c>
      <c r="B32" s="13" t="s">
        <v>1447</v>
      </c>
      <c r="C32" s="13" t="s">
        <v>1503</v>
      </c>
      <c r="D32" s="13" t="s">
        <v>440</v>
      </c>
      <c r="E32" s="13" t="s">
        <v>1449</v>
      </c>
      <c r="F32" s="13" t="s">
        <v>1461</v>
      </c>
      <c r="G32" s="13" t="s">
        <v>441</v>
      </c>
      <c r="H32" s="13" t="s">
        <v>1475</v>
      </c>
      <c r="I32" s="13" t="s">
        <v>1591</v>
      </c>
      <c r="J32" s="13" t="s">
        <v>1498</v>
      </c>
      <c r="K32" s="13" t="s">
        <v>1592</v>
      </c>
      <c r="L32" s="13">
        <v>15</v>
      </c>
      <c r="M32" s="13" t="s">
        <v>438</v>
      </c>
      <c r="N32" s="17">
        <v>45315</v>
      </c>
      <c r="O32" s="21">
        <v>0.66594907407407411</v>
      </c>
      <c r="P32" s="17">
        <v>45348</v>
      </c>
      <c r="Q32" s="21">
        <v>23</v>
      </c>
      <c r="R32" s="13">
        <f>NETWORKDAYS(N32,P32,AV32:AY32:AZ32:BA32:BB32:BC32:BD32:BE32:BF32:BG32:BH32:BL32)</f>
        <v>24</v>
      </c>
      <c r="S32" s="38" t="s">
        <v>1598</v>
      </c>
      <c r="T32" s="14" t="s">
        <v>1610</v>
      </c>
      <c r="U32" s="14"/>
      <c r="V32" s="14" t="s">
        <v>1595</v>
      </c>
      <c r="W32" s="14" t="s">
        <v>1595</v>
      </c>
      <c r="X32" s="20"/>
      <c r="Y32" s="36" t="s">
        <v>1478</v>
      </c>
      <c r="AV32" s="59">
        <v>45292</v>
      </c>
      <c r="AW32" s="59">
        <v>45299</v>
      </c>
      <c r="AX32" s="59">
        <v>45376</v>
      </c>
      <c r="AY32" s="59">
        <v>45379</v>
      </c>
      <c r="AZ32" s="59">
        <v>45380</v>
      </c>
      <c r="BA32" s="59">
        <v>45413</v>
      </c>
      <c r="BB32" s="59">
        <v>45425</v>
      </c>
      <c r="BC32" s="59">
        <v>45446</v>
      </c>
      <c r="BD32" s="59">
        <v>45453</v>
      </c>
      <c r="BE32" s="59">
        <v>45474</v>
      </c>
      <c r="BF32" s="59">
        <v>45493</v>
      </c>
      <c r="BG32" s="59">
        <v>45511</v>
      </c>
      <c r="BH32" s="59">
        <v>45523</v>
      </c>
      <c r="BI32" s="59">
        <v>45579</v>
      </c>
      <c r="BJ32" s="59">
        <v>45600</v>
      </c>
      <c r="BK32" s="59">
        <v>45607</v>
      </c>
      <c r="BL32" s="59">
        <v>45651</v>
      </c>
    </row>
    <row r="33" spans="1:64" ht="81">
      <c r="A33" s="13" t="s">
        <v>1446</v>
      </c>
      <c r="B33" s="13" t="s">
        <v>1447</v>
      </c>
      <c r="C33" s="13" t="s">
        <v>1504</v>
      </c>
      <c r="D33" s="13" t="s">
        <v>379</v>
      </c>
      <c r="E33" s="13" t="s">
        <v>1449</v>
      </c>
      <c r="F33" s="13" t="s">
        <v>1501</v>
      </c>
      <c r="G33" s="13" t="s">
        <v>444</v>
      </c>
      <c r="H33" s="13" t="s">
        <v>1496</v>
      </c>
      <c r="I33" s="13" t="s">
        <v>1591</v>
      </c>
      <c r="J33" s="13" t="s">
        <v>1468</v>
      </c>
      <c r="K33" s="13" t="s">
        <v>140</v>
      </c>
      <c r="L33" s="13">
        <v>10</v>
      </c>
      <c r="M33" s="13" t="s">
        <v>442</v>
      </c>
      <c r="N33" s="17">
        <v>45315</v>
      </c>
      <c r="O33" s="21">
        <v>0.66047453703703707</v>
      </c>
      <c r="P33" s="17">
        <v>45397</v>
      </c>
      <c r="Q33" s="21">
        <v>55</v>
      </c>
      <c r="R33" s="13">
        <f>NETWORKDAYS(N33,P33,AV33:AY33:AZ33:BA33:BB33:BC33:BD33:BE33:BF33:BG33:BH33:BL33)</f>
        <v>56</v>
      </c>
      <c r="S33" s="24" t="s">
        <v>1463</v>
      </c>
      <c r="T33" s="14"/>
      <c r="U33" s="14"/>
      <c r="V33" s="14"/>
      <c r="W33" s="20"/>
      <c r="X33" s="20"/>
      <c r="Y33" s="14"/>
      <c r="AV33" s="59">
        <v>45292</v>
      </c>
      <c r="AW33" s="59">
        <v>45299</v>
      </c>
      <c r="AX33" s="59">
        <v>45376</v>
      </c>
      <c r="AY33" s="59">
        <v>45379</v>
      </c>
      <c r="AZ33" s="59">
        <v>45380</v>
      </c>
      <c r="BA33" s="59">
        <v>45413</v>
      </c>
      <c r="BB33" s="59">
        <v>45425</v>
      </c>
      <c r="BC33" s="59">
        <v>45446</v>
      </c>
      <c r="BD33" s="59">
        <v>45453</v>
      </c>
      <c r="BE33" s="59">
        <v>45474</v>
      </c>
      <c r="BF33" s="59">
        <v>45493</v>
      </c>
      <c r="BG33" s="59">
        <v>45511</v>
      </c>
      <c r="BH33" s="59">
        <v>45523</v>
      </c>
      <c r="BI33" s="59">
        <v>45579</v>
      </c>
      <c r="BJ33" s="59">
        <v>45600</v>
      </c>
      <c r="BK33" s="59">
        <v>45607</v>
      </c>
      <c r="BL33" s="59">
        <v>45651</v>
      </c>
    </row>
    <row r="34" spans="1:64" ht="81">
      <c r="A34" s="13" t="s">
        <v>1446</v>
      </c>
      <c r="B34" s="13" t="s">
        <v>1447</v>
      </c>
      <c r="C34" s="13" t="s">
        <v>1470</v>
      </c>
      <c r="D34" s="13" t="s">
        <v>456</v>
      </c>
      <c r="E34" s="13" t="s">
        <v>1502</v>
      </c>
      <c r="F34" s="13" t="s">
        <v>1472</v>
      </c>
      <c r="G34" s="13" t="s">
        <v>457</v>
      </c>
      <c r="H34" s="13" t="s">
        <v>1488</v>
      </c>
      <c r="I34" s="13" t="s">
        <v>1591</v>
      </c>
      <c r="J34" s="13" t="s">
        <v>1489</v>
      </c>
      <c r="K34" s="13" t="s">
        <v>140</v>
      </c>
      <c r="L34" s="13">
        <v>10</v>
      </c>
      <c r="M34" s="13" t="s">
        <v>454</v>
      </c>
      <c r="N34" s="17">
        <v>45315</v>
      </c>
      <c r="O34" s="21">
        <v>0.60502314814814817</v>
      </c>
      <c r="P34" s="17">
        <v>45397</v>
      </c>
      <c r="Q34" s="21">
        <v>55</v>
      </c>
      <c r="R34" s="13">
        <f>NETWORKDAYS(N34,P34,AV34:AY34:AZ34:BA34:BB34:BC34:BD34:BE34:BF34:BG34:BH34:BL34)</f>
        <v>56</v>
      </c>
      <c r="S34" s="24" t="s">
        <v>1463</v>
      </c>
      <c r="T34" s="14"/>
      <c r="U34" s="14"/>
      <c r="V34" s="14"/>
      <c r="W34" s="20"/>
      <c r="X34" s="20"/>
      <c r="Y34" s="14"/>
      <c r="AV34" s="59">
        <v>45292</v>
      </c>
      <c r="AW34" s="59">
        <v>45299</v>
      </c>
      <c r="AX34" s="59">
        <v>45376</v>
      </c>
      <c r="AY34" s="59">
        <v>45379</v>
      </c>
      <c r="AZ34" s="59">
        <v>45380</v>
      </c>
      <c r="BA34" s="59">
        <v>45413</v>
      </c>
      <c r="BB34" s="59">
        <v>45425</v>
      </c>
      <c r="BC34" s="59">
        <v>45446</v>
      </c>
      <c r="BD34" s="59">
        <v>45453</v>
      </c>
      <c r="BE34" s="59">
        <v>45474</v>
      </c>
      <c r="BF34" s="59">
        <v>45493</v>
      </c>
      <c r="BG34" s="59">
        <v>45511</v>
      </c>
      <c r="BH34" s="59">
        <v>45523</v>
      </c>
      <c r="BI34" s="59">
        <v>45579</v>
      </c>
      <c r="BJ34" s="59">
        <v>45600</v>
      </c>
      <c r="BK34" s="59">
        <v>45607</v>
      </c>
      <c r="BL34" s="59">
        <v>45651</v>
      </c>
    </row>
    <row r="35" spans="1:64" ht="81">
      <c r="A35" s="13" t="s">
        <v>1446</v>
      </c>
      <c r="B35" s="13" t="s">
        <v>1447</v>
      </c>
      <c r="C35" s="13" t="s">
        <v>1484</v>
      </c>
      <c r="D35" s="13" t="s">
        <v>460</v>
      </c>
      <c r="E35" s="13" t="s">
        <v>1460</v>
      </c>
      <c r="F35" s="13" t="s">
        <v>1501</v>
      </c>
      <c r="G35" s="13" t="s">
        <v>461</v>
      </c>
      <c r="H35" s="13" t="s">
        <v>1496</v>
      </c>
      <c r="I35" s="13" t="s">
        <v>1591</v>
      </c>
      <c r="J35" s="13" t="s">
        <v>1468</v>
      </c>
      <c r="K35" s="13" t="s">
        <v>140</v>
      </c>
      <c r="L35" s="13">
        <v>10</v>
      </c>
      <c r="M35" s="13" t="s">
        <v>458</v>
      </c>
      <c r="N35" s="17">
        <v>45315</v>
      </c>
      <c r="O35" s="21">
        <v>0.57005787037037037</v>
      </c>
      <c r="P35" s="17">
        <v>45397</v>
      </c>
      <c r="Q35" s="21">
        <v>55</v>
      </c>
      <c r="R35" s="13">
        <f>NETWORKDAYS(N35,P35,AV35:AY35:AZ35:BA35:BB35:BC35:BD35:BE35:BF35:BG35:BH35:BL35)</f>
        <v>56</v>
      </c>
      <c r="S35" s="24" t="s">
        <v>1463</v>
      </c>
      <c r="T35" s="14"/>
      <c r="U35" s="14"/>
      <c r="V35" s="14"/>
      <c r="W35" s="20"/>
      <c r="X35" s="20"/>
      <c r="Y35" s="14"/>
      <c r="AV35" s="59">
        <v>45292</v>
      </c>
      <c r="AW35" s="59">
        <v>45299</v>
      </c>
      <c r="AX35" s="59">
        <v>45376</v>
      </c>
      <c r="AY35" s="59">
        <v>45379</v>
      </c>
      <c r="AZ35" s="59">
        <v>45380</v>
      </c>
      <c r="BA35" s="59">
        <v>45413</v>
      </c>
      <c r="BB35" s="59">
        <v>45425</v>
      </c>
      <c r="BC35" s="59">
        <v>45446</v>
      </c>
      <c r="BD35" s="59">
        <v>45453</v>
      </c>
      <c r="BE35" s="59">
        <v>45474</v>
      </c>
      <c r="BF35" s="59">
        <v>45493</v>
      </c>
      <c r="BG35" s="59">
        <v>45511</v>
      </c>
      <c r="BH35" s="59">
        <v>45523</v>
      </c>
      <c r="BI35" s="59">
        <v>45579</v>
      </c>
      <c r="BJ35" s="59">
        <v>45600</v>
      </c>
      <c r="BK35" s="59">
        <v>45607</v>
      </c>
      <c r="BL35" s="59">
        <v>45651</v>
      </c>
    </row>
    <row r="36" spans="1:64" ht="60.75">
      <c r="A36" s="13" t="s">
        <v>1446</v>
      </c>
      <c r="B36" s="13" t="s">
        <v>1447</v>
      </c>
      <c r="C36" s="13" t="s">
        <v>1470</v>
      </c>
      <c r="D36" s="13" t="s">
        <v>464</v>
      </c>
      <c r="E36" s="13" t="s">
        <v>1460</v>
      </c>
      <c r="F36" s="13" t="s">
        <v>1472</v>
      </c>
      <c r="G36" s="13" t="s">
        <v>465</v>
      </c>
      <c r="H36" s="13" t="s">
        <v>1506</v>
      </c>
      <c r="I36" s="13" t="s">
        <v>1510</v>
      </c>
      <c r="J36" s="13" t="s">
        <v>1505</v>
      </c>
      <c r="K36" s="13" t="s">
        <v>1592</v>
      </c>
      <c r="L36" s="13">
        <v>15</v>
      </c>
      <c r="M36" s="13" t="s">
        <v>462</v>
      </c>
      <c r="N36" s="17">
        <v>45315</v>
      </c>
      <c r="O36" s="21">
        <v>0.35987268518518517</v>
      </c>
      <c r="P36" s="17">
        <v>45397</v>
      </c>
      <c r="Q36" s="21">
        <v>55</v>
      </c>
      <c r="R36" s="13">
        <f>NETWORKDAYS(N36,P36,AV36:AY36:AZ36:BA36:BB36:BC36:BD36:BE36:BF36:BG36:BH36:BL36)</f>
        <v>56</v>
      </c>
      <c r="S36" s="24" t="s">
        <v>1463</v>
      </c>
      <c r="T36" s="14"/>
      <c r="U36" s="14"/>
      <c r="V36" s="14"/>
      <c r="W36" s="20"/>
      <c r="X36" s="20"/>
      <c r="Y36" s="14"/>
      <c r="AV36" s="59">
        <v>45292</v>
      </c>
      <c r="AW36" s="59">
        <v>45299</v>
      </c>
      <c r="AX36" s="59">
        <v>45376</v>
      </c>
      <c r="AY36" s="59">
        <v>45379</v>
      </c>
      <c r="AZ36" s="59">
        <v>45380</v>
      </c>
      <c r="BA36" s="59">
        <v>45413</v>
      </c>
      <c r="BB36" s="59">
        <v>45425</v>
      </c>
      <c r="BC36" s="59">
        <v>45446</v>
      </c>
      <c r="BD36" s="59">
        <v>45453</v>
      </c>
      <c r="BE36" s="59">
        <v>45474</v>
      </c>
      <c r="BF36" s="59">
        <v>45493</v>
      </c>
      <c r="BG36" s="59">
        <v>45511</v>
      </c>
      <c r="BH36" s="59">
        <v>45523</v>
      </c>
      <c r="BI36" s="59">
        <v>45579</v>
      </c>
      <c r="BJ36" s="59">
        <v>45600</v>
      </c>
      <c r="BK36" s="59">
        <v>45607</v>
      </c>
      <c r="BL36" s="59">
        <v>45651</v>
      </c>
    </row>
    <row r="37" spans="1:64" ht="81">
      <c r="A37" s="13" t="s">
        <v>1446</v>
      </c>
      <c r="B37" s="13" t="s">
        <v>1447</v>
      </c>
      <c r="C37" s="13" t="s">
        <v>1481</v>
      </c>
      <c r="D37" s="13" t="s">
        <v>479</v>
      </c>
      <c r="E37" s="13" t="s">
        <v>1456</v>
      </c>
      <c r="F37" s="13" t="s">
        <v>1501</v>
      </c>
      <c r="G37" s="13" t="s">
        <v>480</v>
      </c>
      <c r="H37" s="13" t="s">
        <v>1480</v>
      </c>
      <c r="I37" s="13" t="s">
        <v>1591</v>
      </c>
      <c r="J37" s="13" t="s">
        <v>1507</v>
      </c>
      <c r="K37" s="13" t="s">
        <v>1592</v>
      </c>
      <c r="L37" s="13">
        <v>15</v>
      </c>
      <c r="M37" s="13" t="s">
        <v>477</v>
      </c>
      <c r="N37" s="17">
        <v>45322</v>
      </c>
      <c r="O37" s="21">
        <v>0.73589120370370376</v>
      </c>
      <c r="P37" s="17">
        <v>45397</v>
      </c>
      <c r="Q37" s="21">
        <v>50</v>
      </c>
      <c r="R37" s="13">
        <f>NETWORKDAYS(N37,P37,AV37:AY37:AZ37:BA37:BB37:BC37:BD37:BE37:BF37:BG37:BH37:BL37)</f>
        <v>51</v>
      </c>
      <c r="S37" s="24" t="s">
        <v>1463</v>
      </c>
      <c r="T37" s="14"/>
      <c r="U37" s="14"/>
      <c r="V37" s="14"/>
      <c r="W37" s="20"/>
      <c r="X37" s="20"/>
      <c r="Y37" s="14"/>
      <c r="AV37" s="59">
        <v>45292</v>
      </c>
      <c r="AW37" s="59">
        <v>45299</v>
      </c>
      <c r="AX37" s="59">
        <v>45376</v>
      </c>
      <c r="AY37" s="59">
        <v>45379</v>
      </c>
      <c r="AZ37" s="59">
        <v>45380</v>
      </c>
      <c r="BA37" s="59">
        <v>45413</v>
      </c>
      <c r="BB37" s="59">
        <v>45425</v>
      </c>
      <c r="BC37" s="59">
        <v>45446</v>
      </c>
      <c r="BD37" s="59">
        <v>45453</v>
      </c>
      <c r="BE37" s="59">
        <v>45474</v>
      </c>
      <c r="BF37" s="59">
        <v>45493</v>
      </c>
      <c r="BG37" s="59">
        <v>45511</v>
      </c>
      <c r="BH37" s="59">
        <v>45523</v>
      </c>
      <c r="BI37" s="59">
        <v>45579</v>
      </c>
      <c r="BJ37" s="59">
        <v>45600</v>
      </c>
      <c r="BK37" s="59">
        <v>45607</v>
      </c>
      <c r="BL37" s="59">
        <v>45651</v>
      </c>
    </row>
    <row r="38" spans="1:64" ht="81">
      <c r="A38" s="13" t="s">
        <v>1446</v>
      </c>
      <c r="B38" s="13" t="s">
        <v>1447</v>
      </c>
      <c r="C38" s="13" t="s">
        <v>1470</v>
      </c>
      <c r="D38" s="13" t="s">
        <v>483</v>
      </c>
      <c r="E38" s="13" t="s">
        <v>1456</v>
      </c>
      <c r="F38" s="13" t="s">
        <v>1501</v>
      </c>
      <c r="G38" s="13" t="s">
        <v>484</v>
      </c>
      <c r="H38" s="13" t="s">
        <v>1508</v>
      </c>
      <c r="I38" s="13" t="s">
        <v>1591</v>
      </c>
      <c r="J38" s="13" t="s">
        <v>1468</v>
      </c>
      <c r="K38" s="13" t="s">
        <v>1592</v>
      </c>
      <c r="L38" s="13">
        <v>15</v>
      </c>
      <c r="M38" s="13" t="s">
        <v>481</v>
      </c>
      <c r="N38" s="17">
        <v>45322</v>
      </c>
      <c r="O38" s="21">
        <v>0.70317129629629627</v>
      </c>
      <c r="P38" s="17">
        <v>45397</v>
      </c>
      <c r="Q38" s="21">
        <v>50</v>
      </c>
      <c r="R38" s="13">
        <f>NETWORKDAYS(N38,P38,AV38:AY38:AZ38:BA38:BB38:BC38:BD38:BE38:BF38:BG38:BH38:BL38)</f>
        <v>51</v>
      </c>
      <c r="S38" s="24" t="s">
        <v>1463</v>
      </c>
      <c r="T38" s="14"/>
      <c r="U38" s="14"/>
      <c r="V38" s="14"/>
      <c r="W38" s="20"/>
      <c r="X38" s="20"/>
      <c r="Y38" s="14"/>
      <c r="AV38" s="59">
        <v>45292</v>
      </c>
      <c r="AW38" s="59">
        <v>45299</v>
      </c>
      <c r="AX38" s="59">
        <v>45376</v>
      </c>
      <c r="AY38" s="59">
        <v>45379</v>
      </c>
      <c r="AZ38" s="59">
        <v>45380</v>
      </c>
      <c r="BA38" s="59">
        <v>45413</v>
      </c>
      <c r="BB38" s="59">
        <v>45425</v>
      </c>
      <c r="BC38" s="59">
        <v>45446</v>
      </c>
      <c r="BD38" s="59">
        <v>45453</v>
      </c>
      <c r="BE38" s="59">
        <v>45474</v>
      </c>
      <c r="BF38" s="59">
        <v>45493</v>
      </c>
      <c r="BG38" s="59">
        <v>45511</v>
      </c>
      <c r="BH38" s="59">
        <v>45523</v>
      </c>
      <c r="BI38" s="59">
        <v>45579</v>
      </c>
      <c r="BJ38" s="59">
        <v>45600</v>
      </c>
      <c r="BK38" s="59">
        <v>45607</v>
      </c>
      <c r="BL38" s="59">
        <v>45651</v>
      </c>
    </row>
    <row r="39" spans="1:64" ht="81">
      <c r="A39" s="13" t="s">
        <v>1446</v>
      </c>
      <c r="B39" s="13" t="s">
        <v>1447</v>
      </c>
      <c r="C39" s="13" t="s">
        <v>1493</v>
      </c>
      <c r="D39" s="13" t="s">
        <v>487</v>
      </c>
      <c r="E39" s="13" t="s">
        <v>1456</v>
      </c>
      <c r="F39" s="13" t="s">
        <v>1501</v>
      </c>
      <c r="G39" s="13" t="s">
        <v>488</v>
      </c>
      <c r="H39" s="13" t="s">
        <v>1508</v>
      </c>
      <c r="I39" s="13" t="s">
        <v>1591</v>
      </c>
      <c r="J39" s="13" t="s">
        <v>1468</v>
      </c>
      <c r="K39" s="13" t="s">
        <v>1592</v>
      </c>
      <c r="L39" s="13">
        <v>15</v>
      </c>
      <c r="M39" s="13" t="s">
        <v>485</v>
      </c>
      <c r="N39" s="17">
        <v>45322</v>
      </c>
      <c r="O39" s="21">
        <v>0.70119212962962962</v>
      </c>
      <c r="P39" s="17">
        <v>45397</v>
      </c>
      <c r="Q39" s="21">
        <v>50</v>
      </c>
      <c r="R39" s="13">
        <f>NETWORKDAYS(N39,P39,AV39:AY39:AZ39:BA39:BB39:BC39:BD39:BE39:BF39:BG39:BH39:BL39)</f>
        <v>51</v>
      </c>
      <c r="S39" s="24" t="s">
        <v>1463</v>
      </c>
      <c r="T39" s="14"/>
      <c r="U39" s="14"/>
      <c r="V39" s="14"/>
      <c r="W39" s="20"/>
      <c r="X39" s="20"/>
      <c r="Y39" s="14"/>
      <c r="AV39" s="59">
        <v>45292</v>
      </c>
      <c r="AW39" s="59">
        <v>45299</v>
      </c>
      <c r="AX39" s="59">
        <v>45376</v>
      </c>
      <c r="AY39" s="59">
        <v>45379</v>
      </c>
      <c r="AZ39" s="59">
        <v>45380</v>
      </c>
      <c r="BA39" s="59">
        <v>45413</v>
      </c>
      <c r="BB39" s="59">
        <v>45425</v>
      </c>
      <c r="BC39" s="59">
        <v>45446</v>
      </c>
      <c r="BD39" s="59">
        <v>45453</v>
      </c>
      <c r="BE39" s="59">
        <v>45474</v>
      </c>
      <c r="BF39" s="59">
        <v>45493</v>
      </c>
      <c r="BG39" s="59">
        <v>45511</v>
      </c>
      <c r="BH39" s="59">
        <v>45523</v>
      </c>
      <c r="BI39" s="59">
        <v>45579</v>
      </c>
      <c r="BJ39" s="59">
        <v>45600</v>
      </c>
      <c r="BK39" s="59">
        <v>45607</v>
      </c>
      <c r="BL39" s="59">
        <v>45651</v>
      </c>
    </row>
    <row r="40" spans="1:64" ht="60.75">
      <c r="A40" s="13" t="s">
        <v>1446</v>
      </c>
      <c r="B40" s="13" t="s">
        <v>1447</v>
      </c>
      <c r="C40" s="13" t="s">
        <v>1445</v>
      </c>
      <c r="D40" s="13" t="s">
        <v>491</v>
      </c>
      <c r="E40" s="13" t="s">
        <v>1509</v>
      </c>
      <c r="F40" s="13" t="s">
        <v>1462</v>
      </c>
      <c r="G40" s="13" t="s">
        <v>492</v>
      </c>
      <c r="H40" s="13" t="s">
        <v>1490</v>
      </c>
      <c r="I40" s="13" t="s">
        <v>1510</v>
      </c>
      <c r="J40" s="13" t="s">
        <v>1499</v>
      </c>
      <c r="K40" s="13" t="s">
        <v>1592</v>
      </c>
      <c r="L40" s="13">
        <v>15</v>
      </c>
      <c r="M40" s="13" t="s">
        <v>489</v>
      </c>
      <c r="N40" s="17">
        <v>45322</v>
      </c>
      <c r="O40" s="21">
        <v>0.63254629629629633</v>
      </c>
      <c r="P40" s="17">
        <v>45397</v>
      </c>
      <c r="Q40" s="21">
        <v>50</v>
      </c>
      <c r="R40" s="13">
        <f>NETWORKDAYS(N40,P40,AV40:AY40:AZ40:BA40:BB40:BC40:BD40:BE40:BF40:BG40:BH40:BL40)</f>
        <v>51</v>
      </c>
      <c r="S40" s="24" t="s">
        <v>1463</v>
      </c>
      <c r="T40" s="14"/>
      <c r="U40" s="14"/>
      <c r="V40" s="14"/>
      <c r="W40" s="20"/>
      <c r="X40" s="20"/>
      <c r="Y40" s="14"/>
      <c r="AV40" s="59">
        <v>45292</v>
      </c>
      <c r="AW40" s="59">
        <v>45299</v>
      </c>
      <c r="AX40" s="59">
        <v>45376</v>
      </c>
      <c r="AY40" s="59">
        <v>45379</v>
      </c>
      <c r="AZ40" s="59">
        <v>45380</v>
      </c>
      <c r="BA40" s="59">
        <v>45413</v>
      </c>
      <c r="BB40" s="59">
        <v>45425</v>
      </c>
      <c r="BC40" s="59">
        <v>45446</v>
      </c>
      <c r="BD40" s="59">
        <v>45453</v>
      </c>
      <c r="BE40" s="59">
        <v>45474</v>
      </c>
      <c r="BF40" s="59">
        <v>45493</v>
      </c>
      <c r="BG40" s="59">
        <v>45511</v>
      </c>
      <c r="BH40" s="59">
        <v>45523</v>
      </c>
      <c r="BI40" s="59">
        <v>45579</v>
      </c>
      <c r="BJ40" s="59">
        <v>45600</v>
      </c>
      <c r="BK40" s="59">
        <v>45607</v>
      </c>
      <c r="BL40" s="59">
        <v>45651</v>
      </c>
    </row>
    <row r="41" spans="1:64" ht="81">
      <c r="A41" s="13" t="s">
        <v>1446</v>
      </c>
      <c r="B41" s="13" t="s">
        <v>1447</v>
      </c>
      <c r="C41" s="13" t="s">
        <v>1448</v>
      </c>
      <c r="D41" s="13" t="s">
        <v>495</v>
      </c>
      <c r="E41" s="13" t="s">
        <v>1449</v>
      </c>
      <c r="F41" s="13" t="s">
        <v>1590</v>
      </c>
      <c r="G41" s="13" t="s">
        <v>496</v>
      </c>
      <c r="H41" s="13" t="s">
        <v>1511</v>
      </c>
      <c r="I41" s="13" t="s">
        <v>1591</v>
      </c>
      <c r="J41" s="13" t="s">
        <v>1512</v>
      </c>
      <c r="K41" s="13" t="s">
        <v>1592</v>
      </c>
      <c r="L41" s="13">
        <v>15</v>
      </c>
      <c r="M41" s="13" t="s">
        <v>493</v>
      </c>
      <c r="N41" s="17">
        <v>45322</v>
      </c>
      <c r="O41" s="21">
        <v>0.61633101851851857</v>
      </c>
      <c r="P41" s="17">
        <v>45397</v>
      </c>
      <c r="Q41" s="21">
        <v>50</v>
      </c>
      <c r="R41" s="13">
        <f>NETWORKDAYS(N41,P41,AV41:AY41:AZ41:BA41:BB41:BC41:BD41:BE41:BF41:BG41:BH41:BL41)</f>
        <v>51</v>
      </c>
      <c r="S41" s="24" t="s">
        <v>1463</v>
      </c>
      <c r="T41" s="14"/>
      <c r="U41" s="14"/>
      <c r="V41" s="14"/>
      <c r="W41" s="20"/>
      <c r="X41" s="20"/>
      <c r="Y41" s="14"/>
      <c r="AV41" s="59">
        <v>45292</v>
      </c>
      <c r="AW41" s="59">
        <v>45299</v>
      </c>
      <c r="AX41" s="59">
        <v>45376</v>
      </c>
      <c r="AY41" s="59">
        <v>45379</v>
      </c>
      <c r="AZ41" s="59">
        <v>45380</v>
      </c>
      <c r="BA41" s="59">
        <v>45413</v>
      </c>
      <c r="BB41" s="59">
        <v>45425</v>
      </c>
      <c r="BC41" s="59">
        <v>45446</v>
      </c>
      <c r="BD41" s="59">
        <v>45453</v>
      </c>
      <c r="BE41" s="59">
        <v>45474</v>
      </c>
      <c r="BF41" s="59">
        <v>45493</v>
      </c>
      <c r="BG41" s="59">
        <v>45511</v>
      </c>
      <c r="BH41" s="59">
        <v>45523</v>
      </c>
      <c r="BI41" s="59">
        <v>45579</v>
      </c>
      <c r="BJ41" s="59">
        <v>45600</v>
      </c>
      <c r="BK41" s="59">
        <v>45607</v>
      </c>
      <c r="BL41" s="59">
        <v>45651</v>
      </c>
    </row>
    <row r="42" spans="1:64" ht="81">
      <c r="A42" s="13" t="s">
        <v>1446</v>
      </c>
      <c r="B42" s="13" t="s">
        <v>1447</v>
      </c>
      <c r="C42" s="13" t="s">
        <v>1470</v>
      </c>
      <c r="D42" s="13" t="s">
        <v>503</v>
      </c>
      <c r="E42" s="13" t="s">
        <v>1449</v>
      </c>
      <c r="F42" s="13" t="s">
        <v>1466</v>
      </c>
      <c r="G42" s="13" t="s">
        <v>504</v>
      </c>
      <c r="H42" s="13" t="s">
        <v>1514</v>
      </c>
      <c r="I42" s="13" t="s">
        <v>1591</v>
      </c>
      <c r="J42" s="13" t="s">
        <v>1513</v>
      </c>
      <c r="K42" s="13" t="s">
        <v>1592</v>
      </c>
      <c r="L42" s="13">
        <v>15</v>
      </c>
      <c r="M42" s="13" t="s">
        <v>501</v>
      </c>
      <c r="N42" s="17">
        <v>45322</v>
      </c>
      <c r="O42" s="21">
        <v>0.46453703703703703</v>
      </c>
      <c r="P42" s="17">
        <v>45397</v>
      </c>
      <c r="Q42" s="21">
        <v>50</v>
      </c>
      <c r="R42" s="13">
        <f>NETWORKDAYS(N42,P42,AV42:AY42:AZ42:BA42:BB42:BC42:BD42:BE42:BF42:BG42:BH42:BL42)</f>
        <v>51</v>
      </c>
      <c r="S42" s="24" t="s">
        <v>1463</v>
      </c>
      <c r="T42" s="14"/>
      <c r="U42" s="14"/>
      <c r="V42" s="14"/>
      <c r="W42" s="20"/>
      <c r="X42" s="20"/>
      <c r="Y42" s="14"/>
      <c r="AV42" s="59">
        <v>45292</v>
      </c>
      <c r="AW42" s="59">
        <v>45299</v>
      </c>
      <c r="AX42" s="59">
        <v>45376</v>
      </c>
      <c r="AY42" s="59">
        <v>45379</v>
      </c>
      <c r="AZ42" s="59">
        <v>45380</v>
      </c>
      <c r="BA42" s="59">
        <v>45413</v>
      </c>
      <c r="BB42" s="59">
        <v>45425</v>
      </c>
      <c r="BC42" s="59">
        <v>45446</v>
      </c>
      <c r="BD42" s="59">
        <v>45453</v>
      </c>
      <c r="BE42" s="59">
        <v>45474</v>
      </c>
      <c r="BF42" s="59">
        <v>45493</v>
      </c>
      <c r="BG42" s="59">
        <v>45511</v>
      </c>
      <c r="BH42" s="59">
        <v>45523</v>
      </c>
      <c r="BI42" s="59">
        <v>45579</v>
      </c>
      <c r="BJ42" s="59">
        <v>45600</v>
      </c>
      <c r="BK42" s="59">
        <v>45607</v>
      </c>
      <c r="BL42" s="59">
        <v>45651</v>
      </c>
    </row>
    <row r="43" spans="1:64" ht="81">
      <c r="A43" s="13" t="s">
        <v>1446</v>
      </c>
      <c r="B43" s="13" t="s">
        <v>1447</v>
      </c>
      <c r="C43" s="13" t="s">
        <v>1483</v>
      </c>
      <c r="D43" s="13" t="s">
        <v>452</v>
      </c>
      <c r="E43" s="13" t="s">
        <v>1456</v>
      </c>
      <c r="F43" s="13" t="s">
        <v>1466</v>
      </c>
      <c r="G43" s="13" t="s">
        <v>507</v>
      </c>
      <c r="H43" s="13" t="s">
        <v>1514</v>
      </c>
      <c r="I43" s="13" t="s">
        <v>1591</v>
      </c>
      <c r="J43" s="13" t="s">
        <v>1513</v>
      </c>
      <c r="K43" s="13" t="s">
        <v>1592</v>
      </c>
      <c r="L43" s="13">
        <v>15</v>
      </c>
      <c r="M43" s="13" t="s">
        <v>505</v>
      </c>
      <c r="N43" s="17">
        <v>45322</v>
      </c>
      <c r="O43" s="21">
        <v>0.45454861111111106</v>
      </c>
      <c r="P43" s="17">
        <v>45397</v>
      </c>
      <c r="Q43" s="21">
        <v>50</v>
      </c>
      <c r="R43" s="13">
        <f>NETWORKDAYS(N43,P43,AV43:AY43:AZ43:BA43:BB43:BC43:BD43:BE43:BF43:BG43:BH43:BL43)</f>
        <v>51</v>
      </c>
      <c r="S43" s="24" t="s">
        <v>1463</v>
      </c>
      <c r="T43" s="14"/>
      <c r="U43" s="14"/>
      <c r="V43" s="14"/>
      <c r="W43" s="20"/>
      <c r="X43" s="20"/>
      <c r="Y43" s="14"/>
      <c r="AV43" s="59">
        <v>45292</v>
      </c>
      <c r="AW43" s="59">
        <v>45299</v>
      </c>
      <c r="AX43" s="59">
        <v>45376</v>
      </c>
      <c r="AY43" s="59">
        <v>45379</v>
      </c>
      <c r="AZ43" s="59">
        <v>45380</v>
      </c>
      <c r="BA43" s="59">
        <v>45413</v>
      </c>
      <c r="BB43" s="59">
        <v>45425</v>
      </c>
      <c r="BC43" s="59">
        <v>45446</v>
      </c>
      <c r="BD43" s="59">
        <v>45453</v>
      </c>
      <c r="BE43" s="59">
        <v>45474</v>
      </c>
      <c r="BF43" s="59">
        <v>45493</v>
      </c>
      <c r="BG43" s="59">
        <v>45511</v>
      </c>
      <c r="BH43" s="59">
        <v>45523</v>
      </c>
      <c r="BI43" s="59">
        <v>45579</v>
      </c>
      <c r="BJ43" s="59">
        <v>45600</v>
      </c>
      <c r="BK43" s="59">
        <v>45607</v>
      </c>
      <c r="BL43" s="59">
        <v>45651</v>
      </c>
    </row>
    <row r="44" spans="1:64" ht="81">
      <c r="A44" s="13" t="s">
        <v>1446</v>
      </c>
      <c r="B44" s="13" t="s">
        <v>1447</v>
      </c>
      <c r="C44" s="13" t="s">
        <v>1448</v>
      </c>
      <c r="D44" s="13" t="s">
        <v>510</v>
      </c>
      <c r="E44" s="13" t="s">
        <v>1449</v>
      </c>
      <c r="F44" s="13" t="s">
        <v>1466</v>
      </c>
      <c r="G44" s="13" t="s">
        <v>511</v>
      </c>
      <c r="H44" s="13" t="s">
        <v>1480</v>
      </c>
      <c r="I44" s="13" t="s">
        <v>1591</v>
      </c>
      <c r="J44" s="13" t="s">
        <v>1451</v>
      </c>
      <c r="K44" s="13" t="s">
        <v>1592</v>
      </c>
      <c r="L44" s="13">
        <v>15</v>
      </c>
      <c r="M44" s="13" t="s">
        <v>508</v>
      </c>
      <c r="N44" s="17">
        <v>45322</v>
      </c>
      <c r="O44" s="21">
        <v>0.4104976851851852</v>
      </c>
      <c r="P44" s="17">
        <v>45397</v>
      </c>
      <c r="Q44" s="21">
        <v>50</v>
      </c>
      <c r="R44" s="13">
        <f>NETWORKDAYS(N44,P44,AV44:AY44:AZ44:BA44:BB44:BC44:BD44:BE44:BF44:BG44:BH44:BL44)</f>
        <v>51</v>
      </c>
      <c r="S44" s="24" t="s">
        <v>1463</v>
      </c>
      <c r="T44" s="14"/>
      <c r="U44" s="14"/>
      <c r="V44" s="14"/>
      <c r="W44" s="20"/>
      <c r="X44" s="20"/>
      <c r="Y44" s="14"/>
      <c r="AV44" s="59">
        <v>45292</v>
      </c>
      <c r="AW44" s="59">
        <v>45299</v>
      </c>
      <c r="AX44" s="59">
        <v>45376</v>
      </c>
      <c r="AY44" s="59">
        <v>45379</v>
      </c>
      <c r="AZ44" s="59">
        <v>45380</v>
      </c>
      <c r="BA44" s="59">
        <v>45413</v>
      </c>
      <c r="BB44" s="59">
        <v>45425</v>
      </c>
      <c r="BC44" s="59">
        <v>45446</v>
      </c>
      <c r="BD44" s="59">
        <v>45453</v>
      </c>
      <c r="BE44" s="59">
        <v>45474</v>
      </c>
      <c r="BF44" s="59">
        <v>45493</v>
      </c>
      <c r="BG44" s="59">
        <v>45511</v>
      </c>
      <c r="BH44" s="59">
        <v>45523</v>
      </c>
      <c r="BI44" s="59">
        <v>45579</v>
      </c>
      <c r="BJ44" s="59">
        <v>45600</v>
      </c>
      <c r="BK44" s="59">
        <v>45607</v>
      </c>
      <c r="BL44" s="59">
        <v>45651</v>
      </c>
    </row>
    <row r="45" spans="1:64" ht="60.75">
      <c r="A45" s="13" t="s">
        <v>1446</v>
      </c>
      <c r="B45" s="13" t="s">
        <v>1447</v>
      </c>
      <c r="C45" s="13" t="s">
        <v>1495</v>
      </c>
      <c r="D45" s="13" t="s">
        <v>514</v>
      </c>
      <c r="E45" s="13" t="s">
        <v>1456</v>
      </c>
      <c r="F45" s="13" t="s">
        <v>1462</v>
      </c>
      <c r="G45" s="13" t="s">
        <v>515</v>
      </c>
      <c r="H45" s="13" t="s">
        <v>1453</v>
      </c>
      <c r="I45" s="13" t="s">
        <v>1510</v>
      </c>
      <c r="J45" s="13" t="s">
        <v>1499</v>
      </c>
      <c r="K45" s="13" t="s">
        <v>1592</v>
      </c>
      <c r="L45" s="13">
        <v>15</v>
      </c>
      <c r="M45" s="13" t="s">
        <v>512</v>
      </c>
      <c r="N45" s="17">
        <v>45322</v>
      </c>
      <c r="O45" s="21">
        <v>0.37755787037037036</v>
      </c>
      <c r="P45" s="17">
        <v>45397</v>
      </c>
      <c r="Q45" s="21">
        <v>50</v>
      </c>
      <c r="R45" s="13">
        <f>NETWORKDAYS(N45,P45,AV45:AY45:AZ45:BA45:BB45:BC45:BD45:BE45:BF45:BG45:BH45:BL45)</f>
        <v>51</v>
      </c>
      <c r="S45" s="24" t="s">
        <v>1463</v>
      </c>
      <c r="T45" s="14"/>
      <c r="U45" s="14"/>
      <c r="V45" s="14"/>
      <c r="W45" s="20"/>
      <c r="X45" s="20"/>
      <c r="Y45" s="14"/>
      <c r="AV45" s="59">
        <v>45292</v>
      </c>
      <c r="AW45" s="59">
        <v>45299</v>
      </c>
      <c r="AX45" s="59">
        <v>45376</v>
      </c>
      <c r="AY45" s="59">
        <v>45379</v>
      </c>
      <c r="AZ45" s="59">
        <v>45380</v>
      </c>
      <c r="BA45" s="59">
        <v>45413</v>
      </c>
      <c r="BB45" s="59">
        <v>45425</v>
      </c>
      <c r="BC45" s="59">
        <v>45446</v>
      </c>
      <c r="BD45" s="59">
        <v>45453</v>
      </c>
      <c r="BE45" s="59">
        <v>45474</v>
      </c>
      <c r="BF45" s="59">
        <v>45493</v>
      </c>
      <c r="BG45" s="59">
        <v>45511</v>
      </c>
      <c r="BH45" s="59">
        <v>45523</v>
      </c>
      <c r="BI45" s="59">
        <v>45579</v>
      </c>
      <c r="BJ45" s="59">
        <v>45600</v>
      </c>
      <c r="BK45" s="59">
        <v>45607</v>
      </c>
      <c r="BL45" s="59">
        <v>45651</v>
      </c>
    </row>
    <row r="46" spans="1:64" ht="81">
      <c r="A46" s="13" t="s">
        <v>1446</v>
      </c>
      <c r="B46" s="13" t="s">
        <v>1447</v>
      </c>
      <c r="C46" s="13" t="s">
        <v>1504</v>
      </c>
      <c r="D46" s="13" t="s">
        <v>518</v>
      </c>
      <c r="E46" s="13" t="s">
        <v>1460</v>
      </c>
      <c r="F46" s="13" t="s">
        <v>1466</v>
      </c>
      <c r="G46" s="13" t="s">
        <v>519</v>
      </c>
      <c r="H46" s="13" t="s">
        <v>1514</v>
      </c>
      <c r="I46" s="13" t="s">
        <v>1591</v>
      </c>
      <c r="J46" s="13" t="s">
        <v>1513</v>
      </c>
      <c r="K46" s="13" t="s">
        <v>1592</v>
      </c>
      <c r="L46" s="13">
        <v>15</v>
      </c>
      <c r="M46" s="13" t="s">
        <v>516</v>
      </c>
      <c r="N46" s="17">
        <v>45322</v>
      </c>
      <c r="O46" s="21">
        <v>0.37192129629629633</v>
      </c>
      <c r="P46" s="17">
        <v>45397</v>
      </c>
      <c r="Q46" s="21">
        <v>50</v>
      </c>
      <c r="R46" s="13">
        <f>NETWORKDAYS(N46,P46,AV46:AY46:AZ46:BA46:BB46:BC46:BD46:BE46:BF46:BG46:BH46:BL46)</f>
        <v>51</v>
      </c>
      <c r="S46" s="24" t="s">
        <v>1463</v>
      </c>
      <c r="T46" s="14"/>
      <c r="U46" s="14"/>
      <c r="V46" s="14"/>
      <c r="W46" s="20"/>
      <c r="X46" s="20"/>
      <c r="Y46" s="14"/>
      <c r="AV46" s="59">
        <v>45292</v>
      </c>
      <c r="AW46" s="59">
        <v>45299</v>
      </c>
      <c r="AX46" s="59">
        <v>45376</v>
      </c>
      <c r="AY46" s="59">
        <v>45379</v>
      </c>
      <c r="AZ46" s="59">
        <v>45380</v>
      </c>
      <c r="BA46" s="59">
        <v>45413</v>
      </c>
      <c r="BB46" s="59">
        <v>45425</v>
      </c>
      <c r="BC46" s="59">
        <v>45446</v>
      </c>
      <c r="BD46" s="59">
        <v>45453</v>
      </c>
      <c r="BE46" s="59">
        <v>45474</v>
      </c>
      <c r="BF46" s="59">
        <v>45493</v>
      </c>
      <c r="BG46" s="59">
        <v>45511</v>
      </c>
      <c r="BH46" s="59">
        <v>45523</v>
      </c>
      <c r="BI46" s="59">
        <v>45579</v>
      </c>
      <c r="BJ46" s="59">
        <v>45600</v>
      </c>
      <c r="BK46" s="59">
        <v>45607</v>
      </c>
      <c r="BL46" s="59">
        <v>45651</v>
      </c>
    </row>
    <row r="47" spans="1:64" ht="81">
      <c r="A47" s="13" t="s">
        <v>1446</v>
      </c>
      <c r="B47" s="13" t="s">
        <v>1447</v>
      </c>
      <c r="C47" s="13" t="s">
        <v>1455</v>
      </c>
      <c r="D47" s="13" t="s">
        <v>522</v>
      </c>
      <c r="E47" s="13" t="s">
        <v>1456</v>
      </c>
      <c r="F47" s="13" t="s">
        <v>1461</v>
      </c>
      <c r="G47" s="13" t="s">
        <v>523</v>
      </c>
      <c r="H47" s="13" t="s">
        <v>1475</v>
      </c>
      <c r="I47" s="13" t="s">
        <v>1591</v>
      </c>
      <c r="J47" s="13" t="s">
        <v>1498</v>
      </c>
      <c r="K47" s="13" t="s">
        <v>1592</v>
      </c>
      <c r="L47" s="13">
        <v>15</v>
      </c>
      <c r="M47" s="13" t="s">
        <v>520</v>
      </c>
      <c r="N47" s="17">
        <v>45322</v>
      </c>
      <c r="O47" s="21">
        <v>0.37010416666666668</v>
      </c>
      <c r="P47" s="17">
        <v>45344</v>
      </c>
      <c r="Q47" s="21">
        <v>16</v>
      </c>
      <c r="R47" s="13">
        <f>NETWORKDAYS(N47,P47,AV47:AY47:AZ47:BA47:BB47:BC47:BD47:BE47:BF47:BG47:BH47:BL47)</f>
        <v>17</v>
      </c>
      <c r="S47" s="38" t="s">
        <v>1598</v>
      </c>
      <c r="T47" s="14"/>
      <c r="U47" s="14" t="s">
        <v>1477</v>
      </c>
      <c r="V47" s="14"/>
      <c r="W47" s="14" t="s">
        <v>1595</v>
      </c>
      <c r="X47" s="20"/>
      <c r="Y47" s="36" t="s">
        <v>1478</v>
      </c>
      <c r="AV47" s="59">
        <v>45292</v>
      </c>
      <c r="AW47" s="59">
        <v>45299</v>
      </c>
      <c r="AX47" s="59">
        <v>45376</v>
      </c>
      <c r="AY47" s="59">
        <v>45379</v>
      </c>
      <c r="AZ47" s="59">
        <v>45380</v>
      </c>
      <c r="BA47" s="59">
        <v>45413</v>
      </c>
      <c r="BB47" s="59">
        <v>45425</v>
      </c>
      <c r="BC47" s="59">
        <v>45446</v>
      </c>
      <c r="BD47" s="59">
        <v>45453</v>
      </c>
      <c r="BE47" s="59">
        <v>45474</v>
      </c>
      <c r="BF47" s="59">
        <v>45493</v>
      </c>
      <c r="BG47" s="59">
        <v>45511</v>
      </c>
      <c r="BH47" s="59">
        <v>45523</v>
      </c>
      <c r="BI47" s="59">
        <v>45579</v>
      </c>
      <c r="BJ47" s="59">
        <v>45600</v>
      </c>
      <c r="BK47" s="59">
        <v>45607</v>
      </c>
      <c r="BL47" s="59">
        <v>45651</v>
      </c>
    </row>
    <row r="48" spans="1:64" ht="81">
      <c r="A48" s="13" t="s">
        <v>1446</v>
      </c>
      <c r="B48" s="13" t="s">
        <v>1447</v>
      </c>
      <c r="C48" s="13" t="s">
        <v>1470</v>
      </c>
      <c r="D48" s="13" t="s">
        <v>526</v>
      </c>
      <c r="E48" s="13" t="s">
        <v>1460</v>
      </c>
      <c r="F48" s="13" t="s">
        <v>1462</v>
      </c>
      <c r="G48" s="13" t="s">
        <v>527</v>
      </c>
      <c r="H48" s="13" t="s">
        <v>1515</v>
      </c>
      <c r="I48" s="13" t="s">
        <v>1591</v>
      </c>
      <c r="J48" s="13" t="s">
        <v>1499</v>
      </c>
      <c r="K48" s="13" t="s">
        <v>1592</v>
      </c>
      <c r="L48" s="13">
        <v>15</v>
      </c>
      <c r="M48" s="13" t="s">
        <v>524</v>
      </c>
      <c r="N48" s="17">
        <v>45321</v>
      </c>
      <c r="O48" s="21">
        <v>0.69226851851851856</v>
      </c>
      <c r="P48" s="17">
        <v>45397</v>
      </c>
      <c r="Q48" s="21">
        <v>51</v>
      </c>
      <c r="R48" s="13">
        <f>NETWORKDAYS(N48,P48,AV48:AY48:AZ48:BA48:BB48:BC48:BD48:BE48:BF48:BG48:BH48:BL48)</f>
        <v>52</v>
      </c>
      <c r="S48" s="24" t="s">
        <v>1463</v>
      </c>
      <c r="T48" s="14"/>
      <c r="U48" s="14"/>
      <c r="V48" s="14"/>
      <c r="W48" s="20"/>
      <c r="X48" s="20"/>
      <c r="Y48" s="14"/>
      <c r="AV48" s="59">
        <v>45292</v>
      </c>
      <c r="AW48" s="59">
        <v>45299</v>
      </c>
      <c r="AX48" s="59">
        <v>45376</v>
      </c>
      <c r="AY48" s="59">
        <v>45379</v>
      </c>
      <c r="AZ48" s="59">
        <v>45380</v>
      </c>
      <c r="BA48" s="59">
        <v>45413</v>
      </c>
      <c r="BB48" s="59">
        <v>45425</v>
      </c>
      <c r="BC48" s="59">
        <v>45446</v>
      </c>
      <c r="BD48" s="59">
        <v>45453</v>
      </c>
      <c r="BE48" s="59">
        <v>45474</v>
      </c>
      <c r="BF48" s="59">
        <v>45493</v>
      </c>
      <c r="BG48" s="59">
        <v>45511</v>
      </c>
      <c r="BH48" s="59">
        <v>45523</v>
      </c>
      <c r="BI48" s="59">
        <v>45579</v>
      </c>
      <c r="BJ48" s="59">
        <v>45600</v>
      </c>
      <c r="BK48" s="59">
        <v>45607</v>
      </c>
      <c r="BL48" s="59">
        <v>45651</v>
      </c>
    </row>
    <row r="49" spans="1:64" ht="81">
      <c r="A49" s="13" t="s">
        <v>1446</v>
      </c>
      <c r="B49" s="13" t="s">
        <v>1447</v>
      </c>
      <c r="C49" s="13" t="s">
        <v>1516</v>
      </c>
      <c r="D49" s="13" t="s">
        <v>534</v>
      </c>
      <c r="E49" s="13" t="s">
        <v>1449</v>
      </c>
      <c r="F49" s="13" t="s">
        <v>1501</v>
      </c>
      <c r="G49" s="13" t="s">
        <v>535</v>
      </c>
      <c r="H49" s="13" t="s">
        <v>1514</v>
      </c>
      <c r="I49" s="13" t="s">
        <v>1591</v>
      </c>
      <c r="J49" s="13" t="s">
        <v>1513</v>
      </c>
      <c r="K49" s="13" t="s">
        <v>1592</v>
      </c>
      <c r="L49" s="13">
        <v>15</v>
      </c>
      <c r="M49" s="13" t="s">
        <v>532</v>
      </c>
      <c r="N49" s="17">
        <v>45321</v>
      </c>
      <c r="O49" s="21">
        <v>0.6424305555555555</v>
      </c>
      <c r="P49" s="17">
        <v>45397</v>
      </c>
      <c r="Q49" s="21">
        <v>51</v>
      </c>
      <c r="R49" s="13">
        <f>NETWORKDAYS(N49,P49,AV49:AY49:AZ49:BA49:BB49:BC49:BD49:BE49:BF49:BG49:BH49:BL49)</f>
        <v>52</v>
      </c>
      <c r="S49" s="24" t="s">
        <v>1463</v>
      </c>
      <c r="T49" s="14"/>
      <c r="U49" s="14"/>
      <c r="V49" s="14"/>
      <c r="W49" s="20"/>
      <c r="X49" s="20"/>
      <c r="Y49" s="14"/>
      <c r="AV49" s="59">
        <v>45292</v>
      </c>
      <c r="AW49" s="59">
        <v>45299</v>
      </c>
      <c r="AX49" s="59">
        <v>45376</v>
      </c>
      <c r="AY49" s="59">
        <v>45379</v>
      </c>
      <c r="AZ49" s="59">
        <v>45380</v>
      </c>
      <c r="BA49" s="59">
        <v>45413</v>
      </c>
      <c r="BB49" s="59">
        <v>45425</v>
      </c>
      <c r="BC49" s="59">
        <v>45446</v>
      </c>
      <c r="BD49" s="59">
        <v>45453</v>
      </c>
      <c r="BE49" s="59">
        <v>45474</v>
      </c>
      <c r="BF49" s="59">
        <v>45493</v>
      </c>
      <c r="BG49" s="59">
        <v>45511</v>
      </c>
      <c r="BH49" s="59">
        <v>45523</v>
      </c>
      <c r="BI49" s="59">
        <v>45579</v>
      </c>
      <c r="BJ49" s="59">
        <v>45600</v>
      </c>
      <c r="BK49" s="59">
        <v>45607</v>
      </c>
      <c r="BL49" s="59">
        <v>45651</v>
      </c>
    </row>
    <row r="50" spans="1:64" ht="81">
      <c r="A50" s="13" t="s">
        <v>1446</v>
      </c>
      <c r="B50" s="13" t="s">
        <v>1447</v>
      </c>
      <c r="C50" s="13" t="s">
        <v>1445</v>
      </c>
      <c r="D50" s="13" t="s">
        <v>553</v>
      </c>
      <c r="E50" s="13" t="s">
        <v>1502</v>
      </c>
      <c r="F50" s="13" t="s">
        <v>1590</v>
      </c>
      <c r="G50" s="13" t="s">
        <v>554</v>
      </c>
      <c r="H50" s="13" t="s">
        <v>1517</v>
      </c>
      <c r="I50" s="13" t="s">
        <v>1591</v>
      </c>
      <c r="J50" s="13" t="s">
        <v>1482</v>
      </c>
      <c r="K50" s="13" t="s">
        <v>1592</v>
      </c>
      <c r="L50" s="13">
        <v>15</v>
      </c>
      <c r="M50" s="13" t="s">
        <v>551</v>
      </c>
      <c r="N50" s="17">
        <v>45321</v>
      </c>
      <c r="O50" s="21">
        <v>0.51086805555555559</v>
      </c>
      <c r="P50" s="17">
        <v>45397</v>
      </c>
      <c r="Q50" s="21">
        <v>51</v>
      </c>
      <c r="R50" s="13">
        <f>NETWORKDAYS(N50,P50,AV50:AY50:AZ50:BA50:BB50:BC50:BD50:BE50:BF50:BG50:BH50:BL50)</f>
        <v>52</v>
      </c>
      <c r="S50" s="24" t="s">
        <v>1463</v>
      </c>
      <c r="T50" s="14"/>
      <c r="U50" s="14"/>
      <c r="V50" s="14"/>
      <c r="W50" s="20"/>
      <c r="X50" s="20"/>
      <c r="Y50" s="14"/>
      <c r="AV50" s="59">
        <v>45292</v>
      </c>
      <c r="AW50" s="59">
        <v>45299</v>
      </c>
      <c r="AX50" s="59">
        <v>45376</v>
      </c>
      <c r="AY50" s="59">
        <v>45379</v>
      </c>
      <c r="AZ50" s="59">
        <v>45380</v>
      </c>
      <c r="BA50" s="59">
        <v>45413</v>
      </c>
      <c r="BB50" s="59">
        <v>45425</v>
      </c>
      <c r="BC50" s="59">
        <v>45446</v>
      </c>
      <c r="BD50" s="59">
        <v>45453</v>
      </c>
      <c r="BE50" s="59">
        <v>45474</v>
      </c>
      <c r="BF50" s="59">
        <v>45493</v>
      </c>
      <c r="BG50" s="59">
        <v>45511</v>
      </c>
      <c r="BH50" s="59">
        <v>45523</v>
      </c>
      <c r="BI50" s="59">
        <v>45579</v>
      </c>
      <c r="BJ50" s="59">
        <v>45600</v>
      </c>
      <c r="BK50" s="59">
        <v>45607</v>
      </c>
      <c r="BL50" s="59">
        <v>45651</v>
      </c>
    </row>
    <row r="51" spans="1:64" ht="81">
      <c r="A51" s="13" t="s">
        <v>1446</v>
      </c>
      <c r="B51" s="13" t="s">
        <v>1447</v>
      </c>
      <c r="C51" s="13" t="s">
        <v>1470</v>
      </c>
      <c r="D51" s="13" t="s">
        <v>557</v>
      </c>
      <c r="E51" s="13" t="s">
        <v>1460</v>
      </c>
      <c r="F51" s="13" t="s">
        <v>1501</v>
      </c>
      <c r="G51" s="13" t="s">
        <v>558</v>
      </c>
      <c r="H51" s="13" t="s">
        <v>1454</v>
      </c>
      <c r="I51" s="13" t="s">
        <v>1591</v>
      </c>
      <c r="J51" s="13" t="s">
        <v>1487</v>
      </c>
      <c r="K51" s="13" t="s">
        <v>1592</v>
      </c>
      <c r="L51" s="13">
        <v>15</v>
      </c>
      <c r="M51" s="13" t="s">
        <v>555</v>
      </c>
      <c r="N51" s="17">
        <v>45321</v>
      </c>
      <c r="O51" s="21">
        <v>0.50519675925925933</v>
      </c>
      <c r="P51" s="17">
        <v>45397</v>
      </c>
      <c r="Q51" s="21">
        <v>51</v>
      </c>
      <c r="R51" s="13">
        <f>NETWORKDAYS(N51,P51,AV51:AY51:AZ51:BA51:BB51:BC51:BD51:BE51:BF51:BG51:BH51:BL51)</f>
        <v>52</v>
      </c>
      <c r="S51" s="24" t="s">
        <v>1463</v>
      </c>
      <c r="T51" s="14"/>
      <c r="U51" s="14"/>
      <c r="V51" s="14"/>
      <c r="W51" s="20"/>
      <c r="X51" s="20"/>
      <c r="Y51" s="14"/>
      <c r="AV51" s="59">
        <v>45292</v>
      </c>
      <c r="AW51" s="59">
        <v>45299</v>
      </c>
      <c r="AX51" s="59">
        <v>45376</v>
      </c>
      <c r="AY51" s="59">
        <v>45379</v>
      </c>
      <c r="AZ51" s="59">
        <v>45380</v>
      </c>
      <c r="BA51" s="59">
        <v>45413</v>
      </c>
      <c r="BB51" s="59">
        <v>45425</v>
      </c>
      <c r="BC51" s="59">
        <v>45446</v>
      </c>
      <c r="BD51" s="59">
        <v>45453</v>
      </c>
      <c r="BE51" s="59">
        <v>45474</v>
      </c>
      <c r="BF51" s="59">
        <v>45493</v>
      </c>
      <c r="BG51" s="59">
        <v>45511</v>
      </c>
      <c r="BH51" s="59">
        <v>45523</v>
      </c>
      <c r="BI51" s="59">
        <v>45579</v>
      </c>
      <c r="BJ51" s="59">
        <v>45600</v>
      </c>
      <c r="BK51" s="59">
        <v>45607</v>
      </c>
      <c r="BL51" s="59">
        <v>45651</v>
      </c>
    </row>
    <row r="52" spans="1:64" ht="81">
      <c r="A52" s="13" t="s">
        <v>1446</v>
      </c>
      <c r="B52" s="13" t="s">
        <v>1447</v>
      </c>
      <c r="C52" s="13" t="s">
        <v>1445</v>
      </c>
      <c r="D52" s="13" t="s">
        <v>1519</v>
      </c>
      <c r="E52" s="13" t="s">
        <v>1460</v>
      </c>
      <c r="F52" s="13" t="s">
        <v>1501</v>
      </c>
      <c r="G52" s="13" t="s">
        <v>565</v>
      </c>
      <c r="H52" s="13" t="s">
        <v>1518</v>
      </c>
      <c r="I52" s="13" t="s">
        <v>1591</v>
      </c>
      <c r="J52" s="13" t="s">
        <v>1468</v>
      </c>
      <c r="K52" s="13" t="s">
        <v>1592</v>
      </c>
      <c r="L52" s="13">
        <v>15</v>
      </c>
      <c r="M52" s="13" t="s">
        <v>562</v>
      </c>
      <c r="N52" s="17">
        <v>45321</v>
      </c>
      <c r="O52" s="21">
        <v>0.49861111111111112</v>
      </c>
      <c r="P52" s="17">
        <v>45397</v>
      </c>
      <c r="Q52" s="21">
        <v>51</v>
      </c>
      <c r="R52" s="13">
        <f>NETWORKDAYS(N52,P52,AV52:AY52:AZ52:BA52:BB52:BC52:BD52:BE52:BF52:BG52:BH52:BL52)</f>
        <v>52</v>
      </c>
      <c r="S52" s="24" t="s">
        <v>1463</v>
      </c>
      <c r="T52" s="14"/>
      <c r="U52" s="14"/>
      <c r="V52" s="14"/>
      <c r="W52" s="20"/>
      <c r="X52" s="20"/>
      <c r="Y52" s="14"/>
      <c r="AV52" s="59">
        <v>45292</v>
      </c>
      <c r="AW52" s="59">
        <v>45299</v>
      </c>
      <c r="AX52" s="59">
        <v>45376</v>
      </c>
      <c r="AY52" s="59">
        <v>45379</v>
      </c>
      <c r="AZ52" s="59">
        <v>45380</v>
      </c>
      <c r="BA52" s="59">
        <v>45413</v>
      </c>
      <c r="BB52" s="59">
        <v>45425</v>
      </c>
      <c r="BC52" s="59">
        <v>45446</v>
      </c>
      <c r="BD52" s="59">
        <v>45453</v>
      </c>
      <c r="BE52" s="59">
        <v>45474</v>
      </c>
      <c r="BF52" s="59">
        <v>45493</v>
      </c>
      <c r="BG52" s="59">
        <v>45511</v>
      </c>
      <c r="BH52" s="59">
        <v>45523</v>
      </c>
      <c r="BI52" s="59">
        <v>45579</v>
      </c>
      <c r="BJ52" s="59">
        <v>45600</v>
      </c>
      <c r="BK52" s="59">
        <v>45607</v>
      </c>
      <c r="BL52" s="59">
        <v>45651</v>
      </c>
    </row>
    <row r="53" spans="1:64" ht="81">
      <c r="A53" s="13" t="s">
        <v>1446</v>
      </c>
      <c r="B53" s="13" t="s">
        <v>1447</v>
      </c>
      <c r="C53" s="13" t="s">
        <v>1470</v>
      </c>
      <c r="D53" s="13" t="s">
        <v>1520</v>
      </c>
      <c r="E53" s="13" t="s">
        <v>1509</v>
      </c>
      <c r="F53" s="13" t="s">
        <v>1501</v>
      </c>
      <c r="G53" s="13" t="s">
        <v>569</v>
      </c>
      <c r="H53" s="13" t="s">
        <v>1480</v>
      </c>
      <c r="I53" s="13" t="s">
        <v>1591</v>
      </c>
      <c r="J53" s="13" t="s">
        <v>1451</v>
      </c>
      <c r="K53" s="13" t="s">
        <v>1592</v>
      </c>
      <c r="L53" s="13">
        <v>15</v>
      </c>
      <c r="M53" s="13" t="s">
        <v>566</v>
      </c>
      <c r="N53" s="17">
        <v>45321</v>
      </c>
      <c r="O53" s="21">
        <v>0.49585648148148148</v>
      </c>
      <c r="P53" s="17">
        <v>45397</v>
      </c>
      <c r="Q53" s="21">
        <v>51</v>
      </c>
      <c r="R53" s="13">
        <f>NETWORKDAYS(N53,P53,AV53:AY53:AZ53:BA53:BB53:BC53:BD53:BE53:BF53:BG53:BH53:BL53)</f>
        <v>52</v>
      </c>
      <c r="S53" s="24" t="s">
        <v>1463</v>
      </c>
      <c r="T53" s="14"/>
      <c r="U53" s="14"/>
      <c r="V53" s="14"/>
      <c r="W53" s="20"/>
      <c r="X53" s="20"/>
      <c r="Y53" s="14"/>
      <c r="AV53" s="59">
        <v>45292</v>
      </c>
      <c r="AW53" s="59">
        <v>45299</v>
      </c>
      <c r="AX53" s="59">
        <v>45376</v>
      </c>
      <c r="AY53" s="59">
        <v>45379</v>
      </c>
      <c r="AZ53" s="59">
        <v>45380</v>
      </c>
      <c r="BA53" s="59">
        <v>45413</v>
      </c>
      <c r="BB53" s="59">
        <v>45425</v>
      </c>
      <c r="BC53" s="59">
        <v>45446</v>
      </c>
      <c r="BD53" s="59">
        <v>45453</v>
      </c>
      <c r="BE53" s="59">
        <v>45474</v>
      </c>
      <c r="BF53" s="59">
        <v>45493</v>
      </c>
      <c r="BG53" s="59">
        <v>45511</v>
      </c>
      <c r="BH53" s="59">
        <v>45523</v>
      </c>
      <c r="BI53" s="59">
        <v>45579</v>
      </c>
      <c r="BJ53" s="59">
        <v>45600</v>
      </c>
      <c r="BK53" s="59">
        <v>45607</v>
      </c>
      <c r="BL53" s="59">
        <v>45651</v>
      </c>
    </row>
    <row r="54" spans="1:64" ht="40.5">
      <c r="A54" s="13" t="s">
        <v>1446</v>
      </c>
      <c r="B54" s="13" t="s">
        <v>1447</v>
      </c>
      <c r="C54" s="13" t="s">
        <v>1470</v>
      </c>
      <c r="D54" s="13" t="s">
        <v>1521</v>
      </c>
      <c r="E54" s="13" t="s">
        <v>1449</v>
      </c>
      <c r="F54" s="13" t="s">
        <v>1590</v>
      </c>
      <c r="G54" s="13" t="s">
        <v>573</v>
      </c>
      <c r="H54" s="13" t="s">
        <v>1522</v>
      </c>
      <c r="I54" s="13" t="s">
        <v>1527</v>
      </c>
      <c r="J54" s="13" t="s">
        <v>1489</v>
      </c>
      <c r="K54" s="13" t="s">
        <v>1592</v>
      </c>
      <c r="L54" s="13">
        <v>15</v>
      </c>
      <c r="M54" s="13" t="s">
        <v>570</v>
      </c>
      <c r="N54" s="17">
        <v>45321</v>
      </c>
      <c r="O54" s="21">
        <v>0.49484953703703699</v>
      </c>
      <c r="P54" s="17">
        <v>45397</v>
      </c>
      <c r="Q54" s="21">
        <v>51</v>
      </c>
      <c r="R54" s="13">
        <f>NETWORKDAYS(N54,P54,AV54:AY54:AZ54:BA54:BB54:BC54:BD54:BE54:BF54:BG54:BH54:BL54)</f>
        <v>52</v>
      </c>
      <c r="S54" s="24" t="s">
        <v>1463</v>
      </c>
      <c r="T54" s="14"/>
      <c r="U54" s="14"/>
      <c r="V54" s="14"/>
      <c r="W54" s="20"/>
      <c r="X54" s="20"/>
      <c r="Y54" s="14"/>
      <c r="AV54" s="59">
        <v>45292</v>
      </c>
      <c r="AW54" s="59">
        <v>45299</v>
      </c>
      <c r="AX54" s="59">
        <v>45376</v>
      </c>
      <c r="AY54" s="59">
        <v>45379</v>
      </c>
      <c r="AZ54" s="59">
        <v>45380</v>
      </c>
      <c r="BA54" s="59">
        <v>45413</v>
      </c>
      <c r="BB54" s="59">
        <v>45425</v>
      </c>
      <c r="BC54" s="59">
        <v>45446</v>
      </c>
      <c r="BD54" s="59">
        <v>45453</v>
      </c>
      <c r="BE54" s="59">
        <v>45474</v>
      </c>
      <c r="BF54" s="59">
        <v>45493</v>
      </c>
      <c r="BG54" s="59">
        <v>45511</v>
      </c>
      <c r="BH54" s="59">
        <v>45523</v>
      </c>
      <c r="BI54" s="59">
        <v>45579</v>
      </c>
      <c r="BJ54" s="59">
        <v>45600</v>
      </c>
      <c r="BK54" s="59">
        <v>45607</v>
      </c>
      <c r="BL54" s="59">
        <v>45651</v>
      </c>
    </row>
    <row r="55" spans="1:64" ht="81">
      <c r="A55" s="13" t="s">
        <v>1446</v>
      </c>
      <c r="B55" s="13" t="s">
        <v>1447</v>
      </c>
      <c r="C55" s="13" t="s">
        <v>1500</v>
      </c>
      <c r="D55" s="13" t="s">
        <v>580</v>
      </c>
      <c r="E55" s="13" t="s">
        <v>1456</v>
      </c>
      <c r="F55" s="13" t="s">
        <v>1461</v>
      </c>
      <c r="G55" s="13" t="s">
        <v>581</v>
      </c>
      <c r="H55" s="13" t="s">
        <v>1457</v>
      </c>
      <c r="I55" s="13" t="s">
        <v>1591</v>
      </c>
      <c r="J55" s="13" t="s">
        <v>1498</v>
      </c>
      <c r="K55" s="13" t="s">
        <v>1592</v>
      </c>
      <c r="L55" s="13">
        <v>15</v>
      </c>
      <c r="M55" s="13" t="s">
        <v>578</v>
      </c>
      <c r="N55" s="17">
        <v>45321</v>
      </c>
      <c r="O55" s="21">
        <v>0.4851273148148148</v>
      </c>
      <c r="P55" s="17">
        <v>45397</v>
      </c>
      <c r="Q55" s="21">
        <v>51</v>
      </c>
      <c r="R55" s="13">
        <f>NETWORKDAYS(N55,P55,AV55:AY55:AZ55:BA55:BB55:BC55:BD55:BE55:BF55:BG55:BH55:BL55)</f>
        <v>52</v>
      </c>
      <c r="S55" s="24" t="s">
        <v>1463</v>
      </c>
      <c r="T55" s="14"/>
      <c r="U55" s="14"/>
      <c r="V55" s="14"/>
      <c r="W55" s="20"/>
      <c r="X55" s="20"/>
      <c r="Y55" s="14"/>
      <c r="AV55" s="59">
        <v>45292</v>
      </c>
      <c r="AW55" s="59">
        <v>45299</v>
      </c>
      <c r="AX55" s="59">
        <v>45376</v>
      </c>
      <c r="AY55" s="59">
        <v>45379</v>
      </c>
      <c r="AZ55" s="59">
        <v>45380</v>
      </c>
      <c r="BA55" s="59">
        <v>45413</v>
      </c>
      <c r="BB55" s="59">
        <v>45425</v>
      </c>
      <c r="BC55" s="59">
        <v>45446</v>
      </c>
      <c r="BD55" s="59">
        <v>45453</v>
      </c>
      <c r="BE55" s="59">
        <v>45474</v>
      </c>
      <c r="BF55" s="59">
        <v>45493</v>
      </c>
      <c r="BG55" s="59">
        <v>45511</v>
      </c>
      <c r="BH55" s="59">
        <v>45523</v>
      </c>
      <c r="BI55" s="59">
        <v>45579</v>
      </c>
      <c r="BJ55" s="59">
        <v>45600</v>
      </c>
      <c r="BK55" s="59">
        <v>45607</v>
      </c>
      <c r="BL55" s="59">
        <v>45651</v>
      </c>
    </row>
    <row r="56" spans="1:64" ht="81">
      <c r="A56" s="13" t="s">
        <v>1446</v>
      </c>
      <c r="B56" s="13" t="s">
        <v>1447</v>
      </c>
      <c r="C56" s="13" t="s">
        <v>1486</v>
      </c>
      <c r="D56" s="13" t="s">
        <v>584</v>
      </c>
      <c r="E56" s="13" t="s">
        <v>1523</v>
      </c>
      <c r="F56" s="13" t="s">
        <v>1461</v>
      </c>
      <c r="G56" s="13" t="s">
        <v>585</v>
      </c>
      <c r="H56" s="13" t="s">
        <v>1457</v>
      </c>
      <c r="I56" s="13" t="s">
        <v>1591</v>
      </c>
      <c r="J56" s="13" t="s">
        <v>1498</v>
      </c>
      <c r="K56" s="13" t="s">
        <v>1592</v>
      </c>
      <c r="L56" s="13">
        <v>15</v>
      </c>
      <c r="M56" s="13" t="s">
        <v>582</v>
      </c>
      <c r="N56" s="17">
        <v>45321</v>
      </c>
      <c r="O56" s="21">
        <v>0.47733796296296299</v>
      </c>
      <c r="P56" s="17">
        <v>45397</v>
      </c>
      <c r="Q56" s="21">
        <v>51</v>
      </c>
      <c r="R56" s="13">
        <f>NETWORKDAYS(N56,P56,AV56:AY56:AZ56:BA56:BB56:BC56:BD56:BE56:BF56:BG56:BH56:BL56)</f>
        <v>52</v>
      </c>
      <c r="S56" s="24" t="s">
        <v>1463</v>
      </c>
      <c r="T56" s="14"/>
      <c r="U56" s="14"/>
      <c r="V56" s="14"/>
      <c r="W56" s="20"/>
      <c r="X56" s="20"/>
      <c r="Y56" s="14"/>
      <c r="AV56" s="59">
        <v>45292</v>
      </c>
      <c r="AW56" s="59">
        <v>45299</v>
      </c>
      <c r="AX56" s="59">
        <v>45376</v>
      </c>
      <c r="AY56" s="59">
        <v>45379</v>
      </c>
      <c r="AZ56" s="59">
        <v>45380</v>
      </c>
      <c r="BA56" s="59">
        <v>45413</v>
      </c>
      <c r="BB56" s="59">
        <v>45425</v>
      </c>
      <c r="BC56" s="59">
        <v>45446</v>
      </c>
      <c r="BD56" s="59">
        <v>45453</v>
      </c>
      <c r="BE56" s="59">
        <v>45474</v>
      </c>
      <c r="BF56" s="59">
        <v>45493</v>
      </c>
      <c r="BG56" s="59">
        <v>45511</v>
      </c>
      <c r="BH56" s="59">
        <v>45523</v>
      </c>
      <c r="BI56" s="59">
        <v>45579</v>
      </c>
      <c r="BJ56" s="59">
        <v>45600</v>
      </c>
      <c r="BK56" s="59">
        <v>45607</v>
      </c>
      <c r="BL56" s="59">
        <v>45651</v>
      </c>
    </row>
    <row r="57" spans="1:64" ht="81">
      <c r="A57" s="13" t="s">
        <v>1446</v>
      </c>
      <c r="B57" s="13" t="s">
        <v>1447</v>
      </c>
      <c r="C57" s="13" t="s">
        <v>1445</v>
      </c>
      <c r="D57" s="13" t="s">
        <v>588</v>
      </c>
      <c r="E57" s="13" t="s">
        <v>1449</v>
      </c>
      <c r="F57" s="13" t="s">
        <v>1590</v>
      </c>
      <c r="G57" s="13" t="s">
        <v>589</v>
      </c>
      <c r="H57" s="13" t="s">
        <v>1453</v>
      </c>
      <c r="I57" s="13" t="s">
        <v>1591</v>
      </c>
      <c r="J57" s="13" t="s">
        <v>1482</v>
      </c>
      <c r="K57" s="13" t="s">
        <v>1592</v>
      </c>
      <c r="L57" s="13">
        <v>15</v>
      </c>
      <c r="M57" s="13" t="s">
        <v>586</v>
      </c>
      <c r="N57" s="17">
        <v>45321</v>
      </c>
      <c r="O57" s="21">
        <v>0.46422453703703703</v>
      </c>
      <c r="P57" s="17">
        <v>45397</v>
      </c>
      <c r="Q57" s="21">
        <v>51</v>
      </c>
      <c r="R57" s="13">
        <f>NETWORKDAYS(N57,P57,AV57:AY57:AZ57:BA57:BB57:BC57:BD57:BE57:BF57:BG57:BH57:BL57)</f>
        <v>52</v>
      </c>
      <c r="S57" s="24" t="s">
        <v>1463</v>
      </c>
      <c r="T57" s="14"/>
      <c r="U57" s="14"/>
      <c r="V57" s="14"/>
      <c r="W57" s="20"/>
      <c r="X57" s="20"/>
      <c r="Y57" s="14"/>
      <c r="AV57" s="59">
        <v>45292</v>
      </c>
      <c r="AW57" s="59">
        <v>45299</v>
      </c>
      <c r="AX57" s="59">
        <v>45376</v>
      </c>
      <c r="AY57" s="59">
        <v>45379</v>
      </c>
      <c r="AZ57" s="59">
        <v>45380</v>
      </c>
      <c r="BA57" s="59">
        <v>45413</v>
      </c>
      <c r="BB57" s="59">
        <v>45425</v>
      </c>
      <c r="BC57" s="59">
        <v>45446</v>
      </c>
      <c r="BD57" s="59">
        <v>45453</v>
      </c>
      <c r="BE57" s="59">
        <v>45474</v>
      </c>
      <c r="BF57" s="59">
        <v>45493</v>
      </c>
      <c r="BG57" s="59">
        <v>45511</v>
      </c>
      <c r="BH57" s="59">
        <v>45523</v>
      </c>
      <c r="BI57" s="59">
        <v>45579</v>
      </c>
      <c r="BJ57" s="59">
        <v>45600</v>
      </c>
      <c r="BK57" s="59">
        <v>45607</v>
      </c>
      <c r="BL57" s="59">
        <v>45651</v>
      </c>
    </row>
    <row r="58" spans="1:64" ht="81">
      <c r="A58" s="13" t="s">
        <v>1446</v>
      </c>
      <c r="B58" s="13" t="s">
        <v>1447</v>
      </c>
      <c r="C58" s="13" t="s">
        <v>1470</v>
      </c>
      <c r="D58" s="13" t="s">
        <v>596</v>
      </c>
      <c r="E58" s="13" t="s">
        <v>1509</v>
      </c>
      <c r="F58" s="13" t="s">
        <v>1501</v>
      </c>
      <c r="G58" s="13" t="s">
        <v>597</v>
      </c>
      <c r="H58" s="13" t="s">
        <v>1450</v>
      </c>
      <c r="I58" s="13" t="s">
        <v>1591</v>
      </c>
      <c r="J58" s="13" t="s">
        <v>1507</v>
      </c>
      <c r="K58" s="13" t="s">
        <v>1592</v>
      </c>
      <c r="L58" s="13">
        <v>15</v>
      </c>
      <c r="M58" s="13" t="s">
        <v>594</v>
      </c>
      <c r="N58" s="17">
        <v>45321</v>
      </c>
      <c r="O58" s="21">
        <v>0.44641203703703702</v>
      </c>
      <c r="P58" s="17">
        <v>45397</v>
      </c>
      <c r="Q58" s="21">
        <v>51</v>
      </c>
      <c r="R58" s="13">
        <f>NETWORKDAYS(N58,P58,AV58:AY58:AZ58:BA58:BB58:BC58:BD58:BE58:BF58:BG58:BH58:BL58)</f>
        <v>52</v>
      </c>
      <c r="S58" s="24" t="s">
        <v>1463</v>
      </c>
      <c r="T58" s="14"/>
      <c r="U58" s="14"/>
      <c r="V58" s="14"/>
      <c r="W58" s="20"/>
      <c r="X58" s="20"/>
      <c r="Y58" s="14"/>
      <c r="AV58" s="59">
        <v>45292</v>
      </c>
      <c r="AW58" s="59">
        <v>45299</v>
      </c>
      <c r="AX58" s="59">
        <v>45376</v>
      </c>
      <c r="AY58" s="59">
        <v>45379</v>
      </c>
      <c r="AZ58" s="59">
        <v>45380</v>
      </c>
      <c r="BA58" s="59">
        <v>45413</v>
      </c>
      <c r="BB58" s="59">
        <v>45425</v>
      </c>
      <c r="BC58" s="59">
        <v>45446</v>
      </c>
      <c r="BD58" s="59">
        <v>45453</v>
      </c>
      <c r="BE58" s="59">
        <v>45474</v>
      </c>
      <c r="BF58" s="59">
        <v>45493</v>
      </c>
      <c r="BG58" s="59">
        <v>45511</v>
      </c>
      <c r="BH58" s="59">
        <v>45523</v>
      </c>
      <c r="BI58" s="59">
        <v>45579</v>
      </c>
      <c r="BJ58" s="59">
        <v>45600</v>
      </c>
      <c r="BK58" s="59">
        <v>45607</v>
      </c>
      <c r="BL58" s="59">
        <v>45651</v>
      </c>
    </row>
    <row r="59" spans="1:64" ht="81">
      <c r="A59" s="13" t="s">
        <v>1446</v>
      </c>
      <c r="B59" s="13" t="s">
        <v>1447</v>
      </c>
      <c r="C59" s="13" t="s">
        <v>1470</v>
      </c>
      <c r="D59" s="13" t="s">
        <v>600</v>
      </c>
      <c r="E59" s="13" t="s">
        <v>1456</v>
      </c>
      <c r="F59" s="13" t="s">
        <v>1501</v>
      </c>
      <c r="G59" s="13" t="s">
        <v>601</v>
      </c>
      <c r="H59" s="13" t="s">
        <v>1514</v>
      </c>
      <c r="I59" s="13" t="s">
        <v>1591</v>
      </c>
      <c r="J59" s="13" t="s">
        <v>1513</v>
      </c>
      <c r="K59" s="13" t="s">
        <v>1594</v>
      </c>
      <c r="L59" s="13">
        <v>15</v>
      </c>
      <c r="M59" s="13" t="s">
        <v>598</v>
      </c>
      <c r="N59" s="17">
        <v>45321</v>
      </c>
      <c r="O59" s="21">
        <v>0.44399305555555557</v>
      </c>
      <c r="P59" s="17">
        <v>45397</v>
      </c>
      <c r="Q59" s="21">
        <v>51</v>
      </c>
      <c r="R59" s="13">
        <f>NETWORKDAYS(N59,P59,AV59:AY59:AZ59:BA59:BB59:BC59:BD59:BE59:BF59:BG59:BH59:BL59)</f>
        <v>52</v>
      </c>
      <c r="S59" s="24" t="s">
        <v>1463</v>
      </c>
      <c r="T59" s="14"/>
      <c r="U59" s="14"/>
      <c r="V59" s="14"/>
      <c r="W59" s="20"/>
      <c r="X59" s="20"/>
      <c r="Y59" s="14"/>
      <c r="AV59" s="59">
        <v>45292</v>
      </c>
      <c r="AW59" s="59">
        <v>45299</v>
      </c>
      <c r="AX59" s="59">
        <v>45376</v>
      </c>
      <c r="AY59" s="59">
        <v>45379</v>
      </c>
      <c r="AZ59" s="59">
        <v>45380</v>
      </c>
      <c r="BA59" s="59">
        <v>45413</v>
      </c>
      <c r="BB59" s="59">
        <v>45425</v>
      </c>
      <c r="BC59" s="59">
        <v>45446</v>
      </c>
      <c r="BD59" s="59">
        <v>45453</v>
      </c>
      <c r="BE59" s="59">
        <v>45474</v>
      </c>
      <c r="BF59" s="59">
        <v>45493</v>
      </c>
      <c r="BG59" s="59">
        <v>45511</v>
      </c>
      <c r="BH59" s="59">
        <v>45523</v>
      </c>
      <c r="BI59" s="59">
        <v>45579</v>
      </c>
      <c r="BJ59" s="59">
        <v>45600</v>
      </c>
      <c r="BK59" s="59">
        <v>45607</v>
      </c>
      <c r="BL59" s="59">
        <v>45651</v>
      </c>
    </row>
    <row r="60" spans="1:64" ht="81">
      <c r="A60" s="13" t="s">
        <v>1446</v>
      </c>
      <c r="B60" s="13" t="s">
        <v>1447</v>
      </c>
      <c r="C60" s="13" t="s">
        <v>1470</v>
      </c>
      <c r="D60" s="13" t="s">
        <v>604</v>
      </c>
      <c r="E60" s="13" t="s">
        <v>1456</v>
      </c>
      <c r="F60" s="13" t="s">
        <v>1461</v>
      </c>
      <c r="G60" s="13" t="s">
        <v>605</v>
      </c>
      <c r="H60" s="13" t="s">
        <v>1457</v>
      </c>
      <c r="I60" s="13" t="s">
        <v>1591</v>
      </c>
      <c r="J60" s="13" t="s">
        <v>1498</v>
      </c>
      <c r="K60" s="13" t="s">
        <v>1594</v>
      </c>
      <c r="L60" s="13">
        <v>15</v>
      </c>
      <c r="M60" s="13" t="s">
        <v>602</v>
      </c>
      <c r="N60" s="17">
        <v>45321</v>
      </c>
      <c r="O60" s="21">
        <v>0.44224537037037037</v>
      </c>
      <c r="P60" s="17">
        <v>45397</v>
      </c>
      <c r="Q60" s="21">
        <v>51</v>
      </c>
      <c r="R60" s="13">
        <f>NETWORKDAYS(N60,P60,AV60:AY60:AZ60:BA60:BB60:BC60:BD60:BE60:BF60:BG60:BH60:BL60)</f>
        <v>52</v>
      </c>
      <c r="S60" s="24" t="s">
        <v>1463</v>
      </c>
      <c r="T60" s="14"/>
      <c r="U60" s="14"/>
      <c r="V60" s="14"/>
      <c r="W60" s="20"/>
      <c r="X60" s="20"/>
      <c r="Y60" s="14"/>
      <c r="AV60" s="59">
        <v>45292</v>
      </c>
      <c r="AW60" s="59">
        <v>45299</v>
      </c>
      <c r="AX60" s="59">
        <v>45376</v>
      </c>
      <c r="AY60" s="59">
        <v>45379</v>
      </c>
      <c r="AZ60" s="59">
        <v>45380</v>
      </c>
      <c r="BA60" s="59">
        <v>45413</v>
      </c>
      <c r="BB60" s="59">
        <v>45425</v>
      </c>
      <c r="BC60" s="59">
        <v>45446</v>
      </c>
      <c r="BD60" s="59">
        <v>45453</v>
      </c>
      <c r="BE60" s="59">
        <v>45474</v>
      </c>
      <c r="BF60" s="59">
        <v>45493</v>
      </c>
      <c r="BG60" s="59">
        <v>45511</v>
      </c>
      <c r="BH60" s="59">
        <v>45523</v>
      </c>
      <c r="BI60" s="59">
        <v>45579</v>
      </c>
      <c r="BJ60" s="59">
        <v>45600</v>
      </c>
      <c r="BK60" s="59">
        <v>45607</v>
      </c>
      <c r="BL60" s="59">
        <v>45651</v>
      </c>
    </row>
    <row r="61" spans="1:64" ht="182.25">
      <c r="A61" s="13" t="s">
        <v>1446</v>
      </c>
      <c r="B61" s="13" t="s">
        <v>1447</v>
      </c>
      <c r="C61" s="13" t="s">
        <v>1455</v>
      </c>
      <c r="D61" s="13" t="s">
        <v>616</v>
      </c>
      <c r="E61" s="13" t="s">
        <v>1460</v>
      </c>
      <c r="F61" s="13" t="s">
        <v>1501</v>
      </c>
      <c r="G61" s="13" t="s">
        <v>617</v>
      </c>
      <c r="H61" s="13" t="s">
        <v>1467</v>
      </c>
      <c r="I61" s="13" t="s">
        <v>1591</v>
      </c>
      <c r="J61" s="13" t="s">
        <v>1513</v>
      </c>
      <c r="K61" s="13" t="s">
        <v>1594</v>
      </c>
      <c r="L61" s="13">
        <v>15</v>
      </c>
      <c r="M61" s="13" t="s">
        <v>614</v>
      </c>
      <c r="N61" s="17">
        <v>45321</v>
      </c>
      <c r="O61" s="21">
        <v>0.42891203703703701</v>
      </c>
      <c r="P61" s="17">
        <v>45397</v>
      </c>
      <c r="Q61" s="21">
        <v>14</v>
      </c>
      <c r="R61" s="13">
        <v>14</v>
      </c>
      <c r="S61" s="25" t="s">
        <v>1469</v>
      </c>
      <c r="T61" s="13" t="s">
        <v>1611</v>
      </c>
      <c r="U61" s="14"/>
      <c r="V61" s="14"/>
      <c r="W61" s="14" t="s">
        <v>1595</v>
      </c>
      <c r="X61" s="20"/>
      <c r="Y61" s="36" t="s">
        <v>1478</v>
      </c>
      <c r="AV61" s="59">
        <v>45292</v>
      </c>
      <c r="AW61" s="59">
        <v>45299</v>
      </c>
      <c r="AX61" s="59">
        <v>45376</v>
      </c>
      <c r="AY61" s="59">
        <v>45379</v>
      </c>
      <c r="AZ61" s="59">
        <v>45380</v>
      </c>
      <c r="BA61" s="59">
        <v>45413</v>
      </c>
      <c r="BB61" s="59">
        <v>45425</v>
      </c>
      <c r="BC61" s="59">
        <v>45446</v>
      </c>
      <c r="BD61" s="59">
        <v>45453</v>
      </c>
      <c r="BE61" s="59">
        <v>45474</v>
      </c>
      <c r="BF61" s="59">
        <v>45493</v>
      </c>
      <c r="BG61" s="59">
        <v>45511</v>
      </c>
      <c r="BH61" s="59">
        <v>45523</v>
      </c>
      <c r="BI61" s="59">
        <v>45579</v>
      </c>
      <c r="BJ61" s="59">
        <v>45600</v>
      </c>
      <c r="BK61" s="59">
        <v>45607</v>
      </c>
      <c r="BL61" s="59">
        <v>45651</v>
      </c>
    </row>
    <row r="62" spans="1:64" ht="81">
      <c r="A62" s="13" t="s">
        <v>1446</v>
      </c>
      <c r="B62" s="13" t="s">
        <v>1447</v>
      </c>
      <c r="C62" s="13" t="s">
        <v>1445</v>
      </c>
      <c r="D62" s="13" t="s">
        <v>625</v>
      </c>
      <c r="E62" s="13" t="s">
        <v>1456</v>
      </c>
      <c r="F62" s="13" t="s">
        <v>1501</v>
      </c>
      <c r="G62" s="13" t="s">
        <v>626</v>
      </c>
      <c r="H62" s="13" t="s">
        <v>1454</v>
      </c>
      <c r="I62" s="13" t="s">
        <v>1591</v>
      </c>
      <c r="J62" s="13" t="s">
        <v>1487</v>
      </c>
      <c r="K62" s="13" t="s">
        <v>1594</v>
      </c>
      <c r="L62" s="13">
        <v>15</v>
      </c>
      <c r="M62" s="13" t="s">
        <v>623</v>
      </c>
      <c r="N62" s="17">
        <v>45321</v>
      </c>
      <c r="O62" s="21">
        <v>0.42418981481481483</v>
      </c>
      <c r="P62" s="17">
        <v>45397</v>
      </c>
      <c r="Q62" s="21">
        <v>51</v>
      </c>
      <c r="R62" s="13">
        <f>NETWORKDAYS(N62,P62,AV62:AY62:AZ62:BA62:BB62:BC62:BD62:BE62:BF62:BG62:BH62:BL62)</f>
        <v>52</v>
      </c>
      <c r="S62" s="24" t="s">
        <v>1463</v>
      </c>
      <c r="T62" s="14"/>
      <c r="U62" s="14"/>
      <c r="V62" s="14"/>
      <c r="W62" s="20"/>
      <c r="X62" s="20"/>
      <c r="Y62" s="14"/>
      <c r="AV62" s="59">
        <v>45292</v>
      </c>
      <c r="AW62" s="59">
        <v>45299</v>
      </c>
      <c r="AX62" s="59">
        <v>45376</v>
      </c>
      <c r="AY62" s="59">
        <v>45379</v>
      </c>
      <c r="AZ62" s="59">
        <v>45380</v>
      </c>
      <c r="BA62" s="59">
        <v>45413</v>
      </c>
      <c r="BB62" s="59">
        <v>45425</v>
      </c>
      <c r="BC62" s="59">
        <v>45446</v>
      </c>
      <c r="BD62" s="59">
        <v>45453</v>
      </c>
      <c r="BE62" s="59">
        <v>45474</v>
      </c>
      <c r="BF62" s="59">
        <v>45493</v>
      </c>
      <c r="BG62" s="59">
        <v>45511</v>
      </c>
      <c r="BH62" s="59">
        <v>45523</v>
      </c>
      <c r="BI62" s="59">
        <v>45579</v>
      </c>
      <c r="BJ62" s="59">
        <v>45600</v>
      </c>
      <c r="BK62" s="59">
        <v>45607</v>
      </c>
      <c r="BL62" s="59">
        <v>45651</v>
      </c>
    </row>
    <row r="63" spans="1:64" ht="81">
      <c r="A63" s="13" t="s">
        <v>1446</v>
      </c>
      <c r="B63" s="13" t="s">
        <v>1447</v>
      </c>
      <c r="C63" s="13" t="s">
        <v>1484</v>
      </c>
      <c r="D63" s="13" t="s">
        <v>33</v>
      </c>
      <c r="E63" s="13" t="s">
        <v>1502</v>
      </c>
      <c r="F63" s="13" t="s">
        <v>1501</v>
      </c>
      <c r="G63" s="13" t="s">
        <v>636</v>
      </c>
      <c r="H63" s="13" t="s">
        <v>1480</v>
      </c>
      <c r="I63" s="13" t="s">
        <v>1591</v>
      </c>
      <c r="J63" s="13" t="s">
        <v>1507</v>
      </c>
      <c r="K63" s="13" t="s">
        <v>1594</v>
      </c>
      <c r="L63" s="13">
        <v>15</v>
      </c>
      <c r="M63" s="13" t="s">
        <v>634</v>
      </c>
      <c r="N63" s="17">
        <v>45321</v>
      </c>
      <c r="O63" s="21">
        <v>0.40373842592592596</v>
      </c>
      <c r="P63" s="17">
        <v>45397</v>
      </c>
      <c r="Q63" s="21">
        <v>51</v>
      </c>
      <c r="R63" s="13">
        <f>NETWORKDAYS(N63,P63,AV63:AY63:AZ63:BA63:BB63:BC63:BD63:BE63:BF63:BG63:BH63:BL63)</f>
        <v>52</v>
      </c>
      <c r="S63" s="24" t="s">
        <v>1463</v>
      </c>
      <c r="T63" s="14"/>
      <c r="U63" s="14"/>
      <c r="V63" s="14"/>
      <c r="W63" s="20"/>
      <c r="X63" s="20"/>
      <c r="Y63" s="14"/>
      <c r="AV63" s="59">
        <v>45292</v>
      </c>
      <c r="AW63" s="59">
        <v>45299</v>
      </c>
      <c r="AX63" s="59">
        <v>45376</v>
      </c>
      <c r="AY63" s="59">
        <v>45379</v>
      </c>
      <c r="AZ63" s="59">
        <v>45380</v>
      </c>
      <c r="BA63" s="59">
        <v>45413</v>
      </c>
      <c r="BB63" s="59">
        <v>45425</v>
      </c>
      <c r="BC63" s="59">
        <v>45446</v>
      </c>
      <c r="BD63" s="59">
        <v>45453</v>
      </c>
      <c r="BE63" s="59">
        <v>45474</v>
      </c>
      <c r="BF63" s="59">
        <v>45493</v>
      </c>
      <c r="BG63" s="59">
        <v>45511</v>
      </c>
      <c r="BH63" s="59">
        <v>45523</v>
      </c>
      <c r="BI63" s="59">
        <v>45579</v>
      </c>
      <c r="BJ63" s="59">
        <v>45600</v>
      </c>
      <c r="BK63" s="59">
        <v>45607</v>
      </c>
      <c r="BL63" s="59">
        <v>45651</v>
      </c>
    </row>
    <row r="64" spans="1:64" ht="81">
      <c r="A64" s="13" t="s">
        <v>1446</v>
      </c>
      <c r="B64" s="13" t="s">
        <v>1447</v>
      </c>
      <c r="C64" s="13" t="s">
        <v>1445</v>
      </c>
      <c r="D64" s="13" t="s">
        <v>647</v>
      </c>
      <c r="E64" s="13" t="s">
        <v>1449</v>
      </c>
      <c r="F64" s="13" t="s">
        <v>1501</v>
      </c>
      <c r="G64" s="13" t="s">
        <v>648</v>
      </c>
      <c r="H64" s="13" t="s">
        <v>1454</v>
      </c>
      <c r="I64" s="13" t="s">
        <v>1591</v>
      </c>
      <c r="J64" s="13" t="s">
        <v>1487</v>
      </c>
      <c r="K64" s="13" t="s">
        <v>1594</v>
      </c>
      <c r="L64" s="13">
        <v>15</v>
      </c>
      <c r="M64" s="13" t="s">
        <v>645</v>
      </c>
      <c r="N64" s="17">
        <v>45321</v>
      </c>
      <c r="O64" s="21">
        <v>0.38497685185185188</v>
      </c>
      <c r="P64" s="17">
        <v>45397</v>
      </c>
      <c r="Q64" s="21">
        <v>15</v>
      </c>
      <c r="R64" s="13">
        <f>NETWORKDAYS(N64,P64,AV64:AY64:AZ64:BA64:BB64:BC64:BD64:BE64:BF64:BG64:BH64:BL64)</f>
        <v>52</v>
      </c>
      <c r="S64" s="24" t="s">
        <v>1463</v>
      </c>
      <c r="T64" s="14"/>
      <c r="U64" s="14"/>
      <c r="V64" s="14"/>
      <c r="W64" s="20"/>
      <c r="X64" s="20"/>
      <c r="Y64" s="14"/>
      <c r="AV64" s="59">
        <v>45292</v>
      </c>
      <c r="AW64" s="59">
        <v>45299</v>
      </c>
      <c r="AX64" s="59">
        <v>45376</v>
      </c>
      <c r="AY64" s="59">
        <v>45379</v>
      </c>
      <c r="AZ64" s="59">
        <v>45380</v>
      </c>
      <c r="BA64" s="59">
        <v>45413</v>
      </c>
      <c r="BB64" s="59">
        <v>45425</v>
      </c>
      <c r="BC64" s="59">
        <v>45446</v>
      </c>
      <c r="BD64" s="59">
        <v>45453</v>
      </c>
      <c r="BE64" s="59">
        <v>45474</v>
      </c>
      <c r="BF64" s="59">
        <v>45493</v>
      </c>
      <c r="BG64" s="59">
        <v>45511</v>
      </c>
      <c r="BH64" s="59">
        <v>45523</v>
      </c>
      <c r="BI64" s="59">
        <v>45579</v>
      </c>
      <c r="BJ64" s="59">
        <v>45600</v>
      </c>
      <c r="BK64" s="59">
        <v>45607</v>
      </c>
      <c r="BL64" s="59">
        <v>45651</v>
      </c>
    </row>
    <row r="65" spans="1:64" ht="81">
      <c r="A65" s="13" t="s">
        <v>1446</v>
      </c>
      <c r="B65" s="13" t="s">
        <v>1447</v>
      </c>
      <c r="C65" s="13" t="s">
        <v>1486</v>
      </c>
      <c r="D65" s="13" t="s">
        <v>659</v>
      </c>
      <c r="E65" s="13" t="s">
        <v>1449</v>
      </c>
      <c r="F65" s="13" t="s">
        <v>1461</v>
      </c>
      <c r="G65" s="13" t="s">
        <v>660</v>
      </c>
      <c r="H65" s="13" t="s">
        <v>1457</v>
      </c>
      <c r="I65" s="13" t="s">
        <v>1591</v>
      </c>
      <c r="J65" s="13" t="s">
        <v>1498</v>
      </c>
      <c r="K65" s="13" t="s">
        <v>1594</v>
      </c>
      <c r="L65" s="13">
        <v>15</v>
      </c>
      <c r="M65" s="13" t="s">
        <v>657</v>
      </c>
      <c r="N65" s="17">
        <v>45320</v>
      </c>
      <c r="O65" s="21">
        <v>0.69571759259259258</v>
      </c>
      <c r="P65" s="17">
        <v>45397</v>
      </c>
      <c r="Q65" s="21">
        <v>52</v>
      </c>
      <c r="R65" s="13">
        <f>NETWORKDAYS(N65,P65,AV65:AY65:AZ65:BA65:BB65:BC65:BD65:BE65:BF65:BG65:BH65:BL65)</f>
        <v>53</v>
      </c>
      <c r="S65" s="24" t="s">
        <v>1463</v>
      </c>
      <c r="T65" s="14"/>
      <c r="U65" s="14"/>
      <c r="V65" s="14"/>
      <c r="W65" s="20"/>
      <c r="X65" s="20"/>
      <c r="Y65" s="14"/>
      <c r="AV65" s="59">
        <v>45292</v>
      </c>
      <c r="AW65" s="59">
        <v>45299</v>
      </c>
      <c r="AX65" s="59">
        <v>45376</v>
      </c>
      <c r="AY65" s="59">
        <v>45379</v>
      </c>
      <c r="AZ65" s="59">
        <v>45380</v>
      </c>
      <c r="BA65" s="59">
        <v>45413</v>
      </c>
      <c r="BB65" s="59">
        <v>45425</v>
      </c>
      <c r="BC65" s="59">
        <v>45446</v>
      </c>
      <c r="BD65" s="59">
        <v>45453</v>
      </c>
      <c r="BE65" s="59">
        <v>45474</v>
      </c>
      <c r="BF65" s="59">
        <v>45493</v>
      </c>
      <c r="BG65" s="59">
        <v>45511</v>
      </c>
      <c r="BH65" s="59">
        <v>45523</v>
      </c>
      <c r="BI65" s="59">
        <v>45579</v>
      </c>
      <c r="BJ65" s="59">
        <v>45600</v>
      </c>
      <c r="BK65" s="59">
        <v>45607</v>
      </c>
      <c r="BL65" s="59">
        <v>45651</v>
      </c>
    </row>
    <row r="66" spans="1:64" ht="191.25" customHeight="1">
      <c r="A66" s="13" t="s">
        <v>1446</v>
      </c>
      <c r="B66" s="13" t="s">
        <v>1447</v>
      </c>
      <c r="C66" s="13" t="s">
        <v>1445</v>
      </c>
      <c r="D66" s="13" t="s">
        <v>663</v>
      </c>
      <c r="E66" s="13" t="s">
        <v>1523</v>
      </c>
      <c r="F66" s="13" t="s">
        <v>1501</v>
      </c>
      <c r="G66" s="13" t="s">
        <v>664</v>
      </c>
      <c r="H66" s="13" t="s">
        <v>1467</v>
      </c>
      <c r="I66" s="13" t="s">
        <v>1591</v>
      </c>
      <c r="J66" s="13" t="s">
        <v>1513</v>
      </c>
      <c r="K66" s="13" t="s">
        <v>1594</v>
      </c>
      <c r="L66" s="13">
        <v>15</v>
      </c>
      <c r="M66" s="13" t="s">
        <v>661</v>
      </c>
      <c r="N66" s="17">
        <v>45320</v>
      </c>
      <c r="O66" s="21">
        <v>0.69311342592592595</v>
      </c>
      <c r="P66" s="17">
        <v>45397</v>
      </c>
      <c r="Q66" s="21">
        <v>13</v>
      </c>
      <c r="R66" s="13">
        <f>NETWORKDAYS(N66,P66,AV66:AY66:AZ66:BA66:BB66:BC66:BD66:BE66:BF66:BG66:BH66:BL66)</f>
        <v>53</v>
      </c>
      <c r="S66" s="25" t="s">
        <v>1469</v>
      </c>
      <c r="T66" s="13" t="s">
        <v>1612</v>
      </c>
      <c r="U66" s="14"/>
      <c r="V66" s="14"/>
      <c r="W66" s="14" t="s">
        <v>1595</v>
      </c>
      <c r="X66" s="20"/>
      <c r="Y66" s="36" t="s">
        <v>1478</v>
      </c>
      <c r="AV66" s="59">
        <v>45292</v>
      </c>
      <c r="AW66" s="59">
        <v>45299</v>
      </c>
      <c r="AX66" s="59">
        <v>45376</v>
      </c>
      <c r="AY66" s="59">
        <v>45379</v>
      </c>
      <c r="AZ66" s="59">
        <v>45380</v>
      </c>
      <c r="BA66" s="59">
        <v>45413</v>
      </c>
      <c r="BB66" s="59">
        <v>45425</v>
      </c>
      <c r="BC66" s="59">
        <v>45446</v>
      </c>
      <c r="BD66" s="59">
        <v>45453</v>
      </c>
      <c r="BE66" s="59">
        <v>45474</v>
      </c>
      <c r="BF66" s="59">
        <v>45493</v>
      </c>
      <c r="BG66" s="59">
        <v>45511</v>
      </c>
      <c r="BH66" s="59">
        <v>45523</v>
      </c>
      <c r="BI66" s="59">
        <v>45579</v>
      </c>
      <c r="BJ66" s="59">
        <v>45600</v>
      </c>
      <c r="BK66" s="59">
        <v>45607</v>
      </c>
      <c r="BL66" s="59">
        <v>45651</v>
      </c>
    </row>
    <row r="67" spans="1:64" ht="81">
      <c r="A67" s="13" t="s">
        <v>1446</v>
      </c>
      <c r="B67" s="13" t="s">
        <v>1447</v>
      </c>
      <c r="C67" s="13" t="s">
        <v>1470</v>
      </c>
      <c r="D67" s="13" t="s">
        <v>671</v>
      </c>
      <c r="E67" s="13" t="s">
        <v>1509</v>
      </c>
      <c r="F67" s="13" t="s">
        <v>1590</v>
      </c>
      <c r="G67" s="13" t="s">
        <v>672</v>
      </c>
      <c r="H67" s="13" t="s">
        <v>1515</v>
      </c>
      <c r="I67" s="13" t="s">
        <v>1591</v>
      </c>
      <c r="J67" s="13" t="s">
        <v>1499</v>
      </c>
      <c r="K67" s="13" t="s">
        <v>1594</v>
      </c>
      <c r="L67" s="13">
        <v>15</v>
      </c>
      <c r="M67" s="13" t="s">
        <v>669</v>
      </c>
      <c r="N67" s="17">
        <v>45320</v>
      </c>
      <c r="O67" s="21">
        <v>0.68863425925925925</v>
      </c>
      <c r="P67" s="17">
        <v>45397</v>
      </c>
      <c r="Q67" s="21">
        <v>52</v>
      </c>
      <c r="R67" s="13">
        <f>NETWORKDAYS(N67,P67,AV67:AY67:AZ67:BA67:BB67:BC67:BD67:BE67:BF67:BG67:BH67:BL67)</f>
        <v>53</v>
      </c>
      <c r="S67" s="24" t="s">
        <v>1463</v>
      </c>
      <c r="T67" s="14"/>
      <c r="U67" s="14"/>
      <c r="V67" s="14"/>
      <c r="W67" s="20"/>
      <c r="X67" s="20"/>
      <c r="Y67" s="14"/>
      <c r="AV67" s="59">
        <v>45292</v>
      </c>
      <c r="AW67" s="59">
        <v>45299</v>
      </c>
      <c r="AX67" s="59">
        <v>45376</v>
      </c>
      <c r="AY67" s="59">
        <v>45379</v>
      </c>
      <c r="AZ67" s="59">
        <v>45380</v>
      </c>
      <c r="BA67" s="59">
        <v>45413</v>
      </c>
      <c r="BB67" s="59">
        <v>45425</v>
      </c>
      <c r="BC67" s="59">
        <v>45446</v>
      </c>
      <c r="BD67" s="59">
        <v>45453</v>
      </c>
      <c r="BE67" s="59">
        <v>45474</v>
      </c>
      <c r="BF67" s="59">
        <v>45493</v>
      </c>
      <c r="BG67" s="59">
        <v>45511</v>
      </c>
      <c r="BH67" s="59">
        <v>45523</v>
      </c>
      <c r="BI67" s="59">
        <v>45579</v>
      </c>
      <c r="BJ67" s="59">
        <v>45600</v>
      </c>
      <c r="BK67" s="59">
        <v>45607</v>
      </c>
      <c r="BL67" s="59">
        <v>45651</v>
      </c>
    </row>
    <row r="68" spans="1:64" ht="141.75">
      <c r="A68" s="13" t="s">
        <v>1446</v>
      </c>
      <c r="B68" s="13" t="s">
        <v>1447</v>
      </c>
      <c r="C68" s="13" t="s">
        <v>1445</v>
      </c>
      <c r="D68" s="13" t="s">
        <v>675</v>
      </c>
      <c r="E68" s="13" t="s">
        <v>1502</v>
      </c>
      <c r="F68" s="13" t="s">
        <v>1501</v>
      </c>
      <c r="G68" s="13" t="s">
        <v>676</v>
      </c>
      <c r="H68" s="13" t="s">
        <v>1524</v>
      </c>
      <c r="I68" s="13" t="s">
        <v>1591</v>
      </c>
      <c r="J68" s="13" t="s">
        <v>1468</v>
      </c>
      <c r="K68" s="13" t="s">
        <v>1594</v>
      </c>
      <c r="L68" s="13">
        <v>15</v>
      </c>
      <c r="M68" s="13" t="s">
        <v>673</v>
      </c>
      <c r="N68" s="17">
        <v>45320</v>
      </c>
      <c r="O68" s="21">
        <v>0.46479166666666666</v>
      </c>
      <c r="P68" s="17">
        <v>45397</v>
      </c>
      <c r="Q68" s="21">
        <v>11</v>
      </c>
      <c r="R68" s="13">
        <v>12</v>
      </c>
      <c r="S68" s="67" t="s">
        <v>1469</v>
      </c>
      <c r="T68" s="13" t="s">
        <v>1613</v>
      </c>
      <c r="U68" s="14" t="s">
        <v>1477</v>
      </c>
      <c r="V68" s="14"/>
      <c r="W68" s="14"/>
      <c r="X68" s="20"/>
      <c r="Y68" s="36" t="s">
        <v>1478</v>
      </c>
      <c r="AV68" s="59">
        <v>45292</v>
      </c>
      <c r="AW68" s="59">
        <v>45299</v>
      </c>
      <c r="AX68" s="59">
        <v>45376</v>
      </c>
      <c r="AY68" s="59">
        <v>45379</v>
      </c>
      <c r="AZ68" s="59">
        <v>45380</v>
      </c>
      <c r="BA68" s="59">
        <v>45413</v>
      </c>
      <c r="BB68" s="59">
        <v>45425</v>
      </c>
      <c r="BC68" s="59">
        <v>45446</v>
      </c>
      <c r="BD68" s="59">
        <v>45453</v>
      </c>
      <c r="BE68" s="59">
        <v>45474</v>
      </c>
      <c r="BF68" s="59">
        <v>45493</v>
      </c>
      <c r="BG68" s="59">
        <v>45511</v>
      </c>
      <c r="BH68" s="59">
        <v>45523</v>
      </c>
      <c r="BI68" s="59">
        <v>45579</v>
      </c>
      <c r="BJ68" s="59">
        <v>45600</v>
      </c>
      <c r="BK68" s="59">
        <v>45607</v>
      </c>
      <c r="BL68" s="59">
        <v>45651</v>
      </c>
    </row>
    <row r="69" spans="1:64" ht="121.5">
      <c r="A69" s="13" t="s">
        <v>1446</v>
      </c>
      <c r="B69" s="13" t="s">
        <v>1447</v>
      </c>
      <c r="C69" s="13" t="s">
        <v>1525</v>
      </c>
      <c r="D69" s="13" t="s">
        <v>679</v>
      </c>
      <c r="E69" s="13" t="s">
        <v>1456</v>
      </c>
      <c r="F69" s="13" t="s">
        <v>1501</v>
      </c>
      <c r="G69" s="13" t="s">
        <v>680</v>
      </c>
      <c r="H69" s="13" t="s">
        <v>1454</v>
      </c>
      <c r="I69" s="13" t="s">
        <v>1591</v>
      </c>
      <c r="J69" s="13" t="s">
        <v>1487</v>
      </c>
      <c r="K69" s="13" t="s">
        <v>1594</v>
      </c>
      <c r="L69" s="13">
        <v>15</v>
      </c>
      <c r="M69" s="13" t="s">
        <v>677</v>
      </c>
      <c r="N69" s="17">
        <v>45320</v>
      </c>
      <c r="O69" s="21">
        <v>0.44359953703703708</v>
      </c>
      <c r="P69" s="17">
        <v>45397</v>
      </c>
      <c r="Q69" s="21">
        <v>52</v>
      </c>
      <c r="R69" s="13">
        <f>NETWORKDAYS(N69,P69,AV69:AY69:AZ69:BA69:BB69:BC69:BD69:BE69:BF69:BG69:BH69:BL69)</f>
        <v>53</v>
      </c>
      <c r="S69" s="24" t="s">
        <v>1463</v>
      </c>
      <c r="T69" s="14"/>
      <c r="U69" s="14"/>
      <c r="V69" s="14"/>
      <c r="W69" s="20"/>
      <c r="X69" s="20"/>
      <c r="Y69" s="14"/>
      <c r="AV69" s="59">
        <v>45292</v>
      </c>
      <c r="AW69" s="59">
        <v>45299</v>
      </c>
      <c r="AX69" s="59">
        <v>45376</v>
      </c>
      <c r="AY69" s="59">
        <v>45379</v>
      </c>
      <c r="AZ69" s="59">
        <v>45380</v>
      </c>
      <c r="BA69" s="59">
        <v>45413</v>
      </c>
      <c r="BB69" s="59">
        <v>45425</v>
      </c>
      <c r="BC69" s="59">
        <v>45446</v>
      </c>
      <c r="BD69" s="59">
        <v>45453</v>
      </c>
      <c r="BE69" s="59">
        <v>45474</v>
      </c>
      <c r="BF69" s="59">
        <v>45493</v>
      </c>
      <c r="BG69" s="59">
        <v>45511</v>
      </c>
      <c r="BH69" s="59">
        <v>45523</v>
      </c>
      <c r="BI69" s="59">
        <v>45579</v>
      </c>
      <c r="BJ69" s="59">
        <v>45600</v>
      </c>
      <c r="BK69" s="59">
        <v>45607</v>
      </c>
      <c r="BL69" s="59">
        <v>45651</v>
      </c>
    </row>
    <row r="70" spans="1:64" ht="60.75">
      <c r="A70" s="13" t="s">
        <v>1446</v>
      </c>
      <c r="B70" s="13" t="s">
        <v>1447</v>
      </c>
      <c r="C70" s="13" t="s">
        <v>1445</v>
      </c>
      <c r="D70" s="13" t="s">
        <v>625</v>
      </c>
      <c r="E70" s="13" t="s">
        <v>1456</v>
      </c>
      <c r="F70" s="13" t="s">
        <v>1590</v>
      </c>
      <c r="G70" s="13" t="s">
        <v>683</v>
      </c>
      <c r="H70" s="13" t="s">
        <v>1526</v>
      </c>
      <c r="I70" s="13" t="s">
        <v>1527</v>
      </c>
      <c r="J70" s="13" t="s">
        <v>1528</v>
      </c>
      <c r="K70" s="13" t="s">
        <v>1592</v>
      </c>
      <c r="L70" s="13">
        <v>15</v>
      </c>
      <c r="M70" s="13" t="s">
        <v>681</v>
      </c>
      <c r="N70" s="17">
        <v>45320</v>
      </c>
      <c r="O70" s="21">
        <v>0.44236111111111115</v>
      </c>
      <c r="P70" s="17">
        <v>45397</v>
      </c>
      <c r="Q70" s="21">
        <v>52</v>
      </c>
      <c r="R70" s="13">
        <f>NETWORKDAYS(N70,P70,AV70:AY70:AZ70:BA70:BB70:BC70:BD70:BE70:BF70:BG70:BH70:BL70)</f>
        <v>53</v>
      </c>
      <c r="S70" s="24" t="s">
        <v>1463</v>
      </c>
      <c r="T70" s="14"/>
      <c r="U70" s="14"/>
      <c r="V70" s="14"/>
      <c r="W70" s="20"/>
      <c r="X70" s="20"/>
      <c r="Y70" s="14"/>
      <c r="AV70" s="59">
        <v>45292</v>
      </c>
      <c r="AW70" s="59">
        <v>45299</v>
      </c>
      <c r="AX70" s="59">
        <v>45376</v>
      </c>
      <c r="AY70" s="59">
        <v>45379</v>
      </c>
      <c r="AZ70" s="59">
        <v>45380</v>
      </c>
      <c r="BA70" s="59">
        <v>45413</v>
      </c>
      <c r="BB70" s="59">
        <v>45425</v>
      </c>
      <c r="BC70" s="59">
        <v>45446</v>
      </c>
      <c r="BD70" s="59">
        <v>45453</v>
      </c>
      <c r="BE70" s="59">
        <v>45474</v>
      </c>
      <c r="BF70" s="59">
        <v>45493</v>
      </c>
      <c r="BG70" s="59">
        <v>45511</v>
      </c>
      <c r="BH70" s="59">
        <v>45523</v>
      </c>
      <c r="BI70" s="59">
        <v>45579</v>
      </c>
      <c r="BJ70" s="59">
        <v>45600</v>
      </c>
      <c r="BK70" s="59">
        <v>45607</v>
      </c>
      <c r="BL70" s="59">
        <v>45651</v>
      </c>
    </row>
    <row r="71" spans="1:64" ht="81">
      <c r="A71" s="13" t="s">
        <v>1446</v>
      </c>
      <c r="B71" s="13" t="s">
        <v>1447</v>
      </c>
      <c r="C71" s="13" t="s">
        <v>1529</v>
      </c>
      <c r="D71" s="13" t="s">
        <v>695</v>
      </c>
      <c r="E71" s="13" t="s">
        <v>1449</v>
      </c>
      <c r="F71" s="13" t="s">
        <v>1571</v>
      </c>
      <c r="G71" s="13" t="s">
        <v>696</v>
      </c>
      <c r="H71" s="13" t="s">
        <v>1511</v>
      </c>
      <c r="I71" s="13" t="s">
        <v>1591</v>
      </c>
      <c r="J71" s="13" t="s">
        <v>1482</v>
      </c>
      <c r="K71" s="13" t="s">
        <v>1594</v>
      </c>
      <c r="L71" s="13">
        <v>15</v>
      </c>
      <c r="M71" s="13" t="s">
        <v>693</v>
      </c>
      <c r="N71" s="17">
        <v>45320</v>
      </c>
      <c r="O71" s="21">
        <v>0.39515046296296297</v>
      </c>
      <c r="P71" s="17">
        <v>45397</v>
      </c>
      <c r="Q71" s="21">
        <v>52</v>
      </c>
      <c r="R71" s="13">
        <f>NETWORKDAYS(N71,P71,AV71:AY71:AZ71:BA71:BB71:BC71:BD71:BE71:BF71:BG71:BH71:BL71)</f>
        <v>53</v>
      </c>
      <c r="S71" s="24" t="s">
        <v>1463</v>
      </c>
      <c r="T71" s="14"/>
      <c r="U71" s="14"/>
      <c r="V71" s="14"/>
      <c r="W71" s="20"/>
      <c r="X71" s="20"/>
      <c r="Y71" s="14"/>
      <c r="AV71" s="59">
        <v>45292</v>
      </c>
      <c r="AW71" s="59">
        <v>45299</v>
      </c>
      <c r="AX71" s="59">
        <v>45376</v>
      </c>
      <c r="AY71" s="59">
        <v>45379</v>
      </c>
      <c r="AZ71" s="59">
        <v>45380</v>
      </c>
      <c r="BA71" s="59">
        <v>45413</v>
      </c>
      <c r="BB71" s="59">
        <v>45425</v>
      </c>
      <c r="BC71" s="59">
        <v>45446</v>
      </c>
      <c r="BD71" s="59">
        <v>45453</v>
      </c>
      <c r="BE71" s="59">
        <v>45474</v>
      </c>
      <c r="BF71" s="59">
        <v>45493</v>
      </c>
      <c r="BG71" s="59">
        <v>45511</v>
      </c>
      <c r="BH71" s="59">
        <v>45523</v>
      </c>
      <c r="BI71" s="59">
        <v>45579</v>
      </c>
      <c r="BJ71" s="59">
        <v>45600</v>
      </c>
      <c r="BK71" s="59">
        <v>45607</v>
      </c>
      <c r="BL71" s="59">
        <v>45651</v>
      </c>
    </row>
    <row r="72" spans="1:64" ht="81">
      <c r="A72" s="13" t="s">
        <v>1446</v>
      </c>
      <c r="B72" s="13" t="s">
        <v>1447</v>
      </c>
      <c r="C72" s="13" t="s">
        <v>1445</v>
      </c>
      <c r="D72" s="13" t="s">
        <v>699</v>
      </c>
      <c r="E72" s="13" t="s">
        <v>1456</v>
      </c>
      <c r="F72" s="13" t="s">
        <v>1461</v>
      </c>
      <c r="G72" s="13" t="s">
        <v>700</v>
      </c>
      <c r="H72" s="13" t="s">
        <v>1457</v>
      </c>
      <c r="I72" s="13" t="s">
        <v>1591</v>
      </c>
      <c r="J72" s="13" t="s">
        <v>1498</v>
      </c>
      <c r="K72" s="13" t="s">
        <v>1594</v>
      </c>
      <c r="L72" s="13">
        <v>15</v>
      </c>
      <c r="M72" s="13" t="s">
        <v>697</v>
      </c>
      <c r="N72" s="17">
        <v>45317</v>
      </c>
      <c r="O72" s="21">
        <v>0.68293981481481481</v>
      </c>
      <c r="P72" s="17">
        <v>45397</v>
      </c>
      <c r="Q72" s="21">
        <v>53</v>
      </c>
      <c r="R72" s="13">
        <f>NETWORKDAYS(N72,P72,AV72:AY72:AZ72:BA72:BB72:BC72:BD72:BE72:BF72:BG72:BH72:BL72)</f>
        <v>54</v>
      </c>
      <c r="S72" s="24" t="s">
        <v>1463</v>
      </c>
      <c r="T72" s="14" t="s">
        <v>1530</v>
      </c>
      <c r="U72" s="14"/>
      <c r="V72" s="14"/>
      <c r="W72" s="20"/>
      <c r="X72" s="20"/>
      <c r="Y72" s="14"/>
      <c r="AV72" s="59">
        <v>45292</v>
      </c>
      <c r="AW72" s="59">
        <v>45299</v>
      </c>
      <c r="AX72" s="59">
        <v>45376</v>
      </c>
      <c r="AY72" s="59">
        <v>45379</v>
      </c>
      <c r="AZ72" s="59">
        <v>45380</v>
      </c>
      <c r="BA72" s="59">
        <v>45413</v>
      </c>
      <c r="BB72" s="59">
        <v>45425</v>
      </c>
      <c r="BC72" s="59">
        <v>45446</v>
      </c>
      <c r="BD72" s="59">
        <v>45453</v>
      </c>
      <c r="BE72" s="59">
        <v>45474</v>
      </c>
      <c r="BF72" s="59">
        <v>45493</v>
      </c>
      <c r="BG72" s="59">
        <v>45511</v>
      </c>
      <c r="BH72" s="59">
        <v>45523</v>
      </c>
      <c r="BI72" s="59">
        <v>45579</v>
      </c>
      <c r="BJ72" s="59">
        <v>45600</v>
      </c>
      <c r="BK72" s="59">
        <v>45607</v>
      </c>
      <c r="BL72" s="59">
        <v>45651</v>
      </c>
    </row>
    <row r="73" spans="1:64" ht="81">
      <c r="A73" s="13" t="s">
        <v>1446</v>
      </c>
      <c r="B73" s="13" t="s">
        <v>1447</v>
      </c>
      <c r="C73" s="13" t="s">
        <v>1470</v>
      </c>
      <c r="D73" s="13" t="s">
        <v>712</v>
      </c>
      <c r="E73" s="13" t="s">
        <v>1456</v>
      </c>
      <c r="F73" s="13" t="s">
        <v>1590</v>
      </c>
      <c r="G73" s="13" t="s">
        <v>713</v>
      </c>
      <c r="H73" s="13" t="s">
        <v>1453</v>
      </c>
      <c r="I73" s="13" t="s">
        <v>1591</v>
      </c>
      <c r="J73" s="13" t="s">
        <v>1482</v>
      </c>
      <c r="K73" s="13" t="s">
        <v>1594</v>
      </c>
      <c r="L73" s="13">
        <v>15</v>
      </c>
      <c r="M73" s="13" t="s">
        <v>710</v>
      </c>
      <c r="N73" s="17">
        <v>45316</v>
      </c>
      <c r="O73" s="21">
        <v>0.40636574074074078</v>
      </c>
      <c r="P73" s="17">
        <v>45397</v>
      </c>
      <c r="Q73" s="21">
        <v>54</v>
      </c>
      <c r="R73" s="13">
        <f>NETWORKDAYS(N73,P73,AV73:AY73:AZ73:BA73:BB73:BC73:BD73:BE73:BF73:BG73:BH73:BL73)</f>
        <v>55</v>
      </c>
      <c r="S73" s="24" t="s">
        <v>1463</v>
      </c>
      <c r="T73" s="14"/>
      <c r="U73" s="14"/>
      <c r="V73" s="14"/>
      <c r="W73" s="20"/>
      <c r="X73" s="20"/>
      <c r="Y73" s="14"/>
      <c r="AV73" s="59">
        <v>45292</v>
      </c>
      <c r="AW73" s="59">
        <v>45299</v>
      </c>
      <c r="AX73" s="59">
        <v>45376</v>
      </c>
      <c r="AY73" s="59">
        <v>45379</v>
      </c>
      <c r="AZ73" s="59">
        <v>45380</v>
      </c>
      <c r="BA73" s="59">
        <v>45413</v>
      </c>
      <c r="BB73" s="59">
        <v>45425</v>
      </c>
      <c r="BC73" s="59">
        <v>45446</v>
      </c>
      <c r="BD73" s="59">
        <v>45453</v>
      </c>
      <c r="BE73" s="59">
        <v>45474</v>
      </c>
      <c r="BF73" s="59">
        <v>45493</v>
      </c>
      <c r="BG73" s="59">
        <v>45511</v>
      </c>
      <c r="BH73" s="59">
        <v>45523</v>
      </c>
      <c r="BI73" s="59">
        <v>45579</v>
      </c>
      <c r="BJ73" s="59">
        <v>45600</v>
      </c>
      <c r="BK73" s="59">
        <v>45607</v>
      </c>
      <c r="BL73" s="59">
        <v>45651</v>
      </c>
    </row>
    <row r="74" spans="1:64" ht="81">
      <c r="A74" s="13" t="s">
        <v>1446</v>
      </c>
      <c r="B74" s="13" t="s">
        <v>1447</v>
      </c>
      <c r="C74" s="13" t="s">
        <v>1495</v>
      </c>
      <c r="D74" s="13" t="s">
        <v>716</v>
      </c>
      <c r="E74" s="13" t="s">
        <v>1449</v>
      </c>
      <c r="F74" s="13" t="s">
        <v>1466</v>
      </c>
      <c r="G74" s="13" t="s">
        <v>717</v>
      </c>
      <c r="H74" s="13" t="s">
        <v>1532</v>
      </c>
      <c r="I74" s="13" t="s">
        <v>1591</v>
      </c>
      <c r="J74" s="13" t="s">
        <v>1513</v>
      </c>
      <c r="K74" s="13" t="s">
        <v>1592</v>
      </c>
      <c r="L74" s="13">
        <v>15</v>
      </c>
      <c r="M74" s="13" t="s">
        <v>714</v>
      </c>
      <c r="N74" s="17">
        <v>45316</v>
      </c>
      <c r="O74" s="21">
        <v>0.39099537037037035</v>
      </c>
      <c r="P74" s="17">
        <v>45397</v>
      </c>
      <c r="Q74" s="21">
        <v>54</v>
      </c>
      <c r="R74" s="13">
        <f>NETWORKDAYS(N74,P74,AV74:AY74:AZ74:BA74:BB74:BC74:BD74:BE74:BF74:BG74:BH74:BL74)</f>
        <v>55</v>
      </c>
      <c r="S74" s="24" t="s">
        <v>1463</v>
      </c>
      <c r="T74" s="14"/>
      <c r="U74" s="14"/>
      <c r="V74" s="14"/>
      <c r="W74" s="20"/>
      <c r="X74" s="20"/>
      <c r="Y74" s="14"/>
      <c r="AV74" s="59">
        <v>45292</v>
      </c>
      <c r="AW74" s="59">
        <v>45299</v>
      </c>
      <c r="AX74" s="59">
        <v>45376</v>
      </c>
      <c r="AY74" s="59">
        <v>45379</v>
      </c>
      <c r="AZ74" s="59">
        <v>45380</v>
      </c>
      <c r="BA74" s="59">
        <v>45413</v>
      </c>
      <c r="BB74" s="59">
        <v>45425</v>
      </c>
      <c r="BC74" s="59">
        <v>45446</v>
      </c>
      <c r="BD74" s="59">
        <v>45453</v>
      </c>
      <c r="BE74" s="59">
        <v>45474</v>
      </c>
      <c r="BF74" s="59">
        <v>45493</v>
      </c>
      <c r="BG74" s="59">
        <v>45511</v>
      </c>
      <c r="BH74" s="59">
        <v>45523</v>
      </c>
      <c r="BI74" s="59">
        <v>45579</v>
      </c>
      <c r="BJ74" s="59">
        <v>45600</v>
      </c>
      <c r="BK74" s="59">
        <v>45607</v>
      </c>
      <c r="BL74" s="59">
        <v>45651</v>
      </c>
    </row>
    <row r="75" spans="1:64" ht="60.75">
      <c r="A75" s="13" t="s">
        <v>1446</v>
      </c>
      <c r="B75" s="13" t="s">
        <v>1447</v>
      </c>
      <c r="C75" s="13" t="s">
        <v>1445</v>
      </c>
      <c r="D75" s="13" t="s">
        <v>734</v>
      </c>
      <c r="E75" s="13" t="s">
        <v>1502</v>
      </c>
      <c r="F75" s="13" t="s">
        <v>1466</v>
      </c>
      <c r="G75" s="13" t="s">
        <v>735</v>
      </c>
      <c r="H75" s="13" t="s">
        <v>1488</v>
      </c>
      <c r="I75" s="13" t="s">
        <v>1527</v>
      </c>
      <c r="J75" s="13" t="s">
        <v>1489</v>
      </c>
      <c r="K75" s="13" t="s">
        <v>1594</v>
      </c>
      <c r="L75" s="13">
        <v>15</v>
      </c>
      <c r="M75" s="13" t="s">
        <v>732</v>
      </c>
      <c r="N75" s="17">
        <v>45315</v>
      </c>
      <c r="O75" s="21">
        <v>0.58296296296296302</v>
      </c>
      <c r="P75" s="17">
        <v>45397</v>
      </c>
      <c r="Q75" s="21">
        <v>55</v>
      </c>
      <c r="R75" s="13">
        <f>NETWORKDAYS(N75,P75,AV75:AY75:AZ75:BA75:BB75:BC75:BD75:BE75:BF75:BG75:BH75:BL75)</f>
        <v>56</v>
      </c>
      <c r="S75" s="24" t="s">
        <v>1463</v>
      </c>
      <c r="T75" s="14"/>
      <c r="U75" s="14"/>
      <c r="V75" s="14"/>
      <c r="W75" s="20"/>
      <c r="X75" s="20"/>
      <c r="Y75" s="14"/>
      <c r="AV75" s="59">
        <v>45292</v>
      </c>
      <c r="AW75" s="59">
        <v>45299</v>
      </c>
      <c r="AX75" s="59">
        <v>45376</v>
      </c>
      <c r="AY75" s="59">
        <v>45379</v>
      </c>
      <c r="AZ75" s="59">
        <v>45380</v>
      </c>
      <c r="BA75" s="59">
        <v>45413</v>
      </c>
      <c r="BB75" s="59">
        <v>45425</v>
      </c>
      <c r="BC75" s="59">
        <v>45446</v>
      </c>
      <c r="BD75" s="59">
        <v>45453</v>
      </c>
      <c r="BE75" s="59">
        <v>45474</v>
      </c>
      <c r="BF75" s="59">
        <v>45493</v>
      </c>
      <c r="BG75" s="59">
        <v>45511</v>
      </c>
      <c r="BH75" s="59">
        <v>45523</v>
      </c>
      <c r="BI75" s="59">
        <v>45579</v>
      </c>
      <c r="BJ75" s="59">
        <v>45600</v>
      </c>
      <c r="BK75" s="59">
        <v>45607</v>
      </c>
      <c r="BL75" s="59">
        <v>45651</v>
      </c>
    </row>
    <row r="76" spans="1:64" ht="121.5">
      <c r="A76" s="13" t="s">
        <v>1446</v>
      </c>
      <c r="B76" s="13" t="s">
        <v>1447</v>
      </c>
      <c r="C76" s="13" t="s">
        <v>1500</v>
      </c>
      <c r="D76" s="13" t="s">
        <v>744</v>
      </c>
      <c r="E76" s="13" t="s">
        <v>1460</v>
      </c>
      <c r="F76" s="13" t="s">
        <v>1466</v>
      </c>
      <c r="G76" s="13" t="s">
        <v>745</v>
      </c>
      <c r="H76" s="13" t="s">
        <v>1480</v>
      </c>
      <c r="I76" s="13" t="s">
        <v>1591</v>
      </c>
      <c r="J76" s="13" t="s">
        <v>1507</v>
      </c>
      <c r="K76" s="13" t="s">
        <v>1594</v>
      </c>
      <c r="L76" s="13">
        <v>15</v>
      </c>
      <c r="M76" s="21">
        <v>20241140276062</v>
      </c>
      <c r="N76" s="17">
        <v>45310</v>
      </c>
      <c r="O76" s="21">
        <v>0.67901620370370364</v>
      </c>
      <c r="P76" s="17">
        <v>45397</v>
      </c>
      <c r="Q76" s="21">
        <v>58</v>
      </c>
      <c r="R76" s="13">
        <f>NETWORKDAYS(N76,P76,AV76:AY76:AZ76:BA76:BB76:BC76:BD76:BE76:BF76:BG76:BH76:BL76)</f>
        <v>59</v>
      </c>
      <c r="S76" s="24" t="s">
        <v>1463</v>
      </c>
      <c r="T76" s="14"/>
      <c r="U76" s="14"/>
      <c r="V76" s="14"/>
      <c r="W76" s="20"/>
      <c r="X76" s="20"/>
      <c r="Y76" s="14"/>
      <c r="AV76" s="59">
        <v>45292</v>
      </c>
      <c r="AW76" s="59">
        <v>45299</v>
      </c>
      <c r="AX76" s="59">
        <v>45376</v>
      </c>
      <c r="AY76" s="59">
        <v>45379</v>
      </c>
      <c r="AZ76" s="59">
        <v>45380</v>
      </c>
      <c r="BA76" s="59">
        <v>45413</v>
      </c>
      <c r="BB76" s="59">
        <v>45425</v>
      </c>
      <c r="BC76" s="59">
        <v>45446</v>
      </c>
      <c r="BD76" s="59">
        <v>45453</v>
      </c>
      <c r="BE76" s="59">
        <v>45474</v>
      </c>
      <c r="BF76" s="59">
        <v>45493</v>
      </c>
      <c r="BG76" s="59">
        <v>45511</v>
      </c>
      <c r="BH76" s="59">
        <v>45523</v>
      </c>
      <c r="BI76" s="59">
        <v>45579</v>
      </c>
      <c r="BJ76" s="59">
        <v>45600</v>
      </c>
      <c r="BK76" s="59">
        <v>45607</v>
      </c>
      <c r="BL76" s="59">
        <v>45651</v>
      </c>
    </row>
    <row r="77" spans="1:64" ht="81">
      <c r="A77" s="13" t="s">
        <v>1446</v>
      </c>
      <c r="B77" s="13" t="s">
        <v>1447</v>
      </c>
      <c r="C77" s="13" t="s">
        <v>1448</v>
      </c>
      <c r="D77" s="13" t="s">
        <v>747</v>
      </c>
      <c r="E77" s="13" t="s">
        <v>1449</v>
      </c>
      <c r="F77" s="13" t="s">
        <v>1466</v>
      </c>
      <c r="G77" s="13" t="s">
        <v>748</v>
      </c>
      <c r="H77" s="13" t="s">
        <v>1480</v>
      </c>
      <c r="I77" s="13" t="s">
        <v>1591</v>
      </c>
      <c r="J77" s="13" t="s">
        <v>1507</v>
      </c>
      <c r="K77" s="13" t="s">
        <v>1593</v>
      </c>
      <c r="L77" s="13">
        <v>30</v>
      </c>
      <c r="M77" s="21">
        <v>20241140276052</v>
      </c>
      <c r="N77" s="17">
        <v>45310</v>
      </c>
      <c r="O77" s="21">
        <v>0.67442129629629621</v>
      </c>
      <c r="P77" s="17">
        <v>45397</v>
      </c>
      <c r="Q77" s="21">
        <v>58</v>
      </c>
      <c r="R77" s="13">
        <f>NETWORKDAYS(N77,P77,AV77:AY77:AZ77:BA77:BB77:BC77:BD77:BE77:BF77:BG77:BH77:BL77)</f>
        <v>59</v>
      </c>
      <c r="S77" s="24" t="s">
        <v>1463</v>
      </c>
      <c r="T77" s="14"/>
      <c r="U77" s="14"/>
      <c r="V77" s="14"/>
      <c r="W77" s="20"/>
      <c r="X77" s="20"/>
      <c r="Y77" s="14"/>
      <c r="AV77" s="59">
        <v>45292</v>
      </c>
      <c r="AW77" s="59">
        <v>45299</v>
      </c>
      <c r="AX77" s="59">
        <v>45376</v>
      </c>
      <c r="AY77" s="59">
        <v>45379</v>
      </c>
      <c r="AZ77" s="59">
        <v>45380</v>
      </c>
      <c r="BA77" s="59">
        <v>45413</v>
      </c>
      <c r="BB77" s="59">
        <v>45425</v>
      </c>
      <c r="BC77" s="59">
        <v>45446</v>
      </c>
      <c r="BD77" s="59">
        <v>45453</v>
      </c>
      <c r="BE77" s="59">
        <v>45474</v>
      </c>
      <c r="BF77" s="59">
        <v>45493</v>
      </c>
      <c r="BG77" s="59">
        <v>45511</v>
      </c>
      <c r="BH77" s="59">
        <v>45523</v>
      </c>
      <c r="BI77" s="59">
        <v>45579</v>
      </c>
      <c r="BJ77" s="59">
        <v>45600</v>
      </c>
      <c r="BK77" s="59">
        <v>45607</v>
      </c>
      <c r="BL77" s="59">
        <v>45651</v>
      </c>
    </row>
    <row r="78" spans="1:64" ht="81">
      <c r="A78" s="13" t="s">
        <v>1446</v>
      </c>
      <c r="B78" s="13" t="s">
        <v>1447</v>
      </c>
      <c r="C78" s="13" t="s">
        <v>1481</v>
      </c>
      <c r="D78" s="13" t="s">
        <v>755</v>
      </c>
      <c r="E78" s="13" t="s">
        <v>1456</v>
      </c>
      <c r="F78" s="13" t="s">
        <v>1461</v>
      </c>
      <c r="G78" s="13" t="s">
        <v>756</v>
      </c>
      <c r="H78" s="13" t="s">
        <v>1457</v>
      </c>
      <c r="I78" s="13" t="s">
        <v>1591</v>
      </c>
      <c r="J78" s="13" t="s">
        <v>1498</v>
      </c>
      <c r="K78" s="13" t="s">
        <v>140</v>
      </c>
      <c r="L78" s="13">
        <v>10</v>
      </c>
      <c r="M78" s="21">
        <v>20241140276032</v>
      </c>
      <c r="N78" s="17">
        <v>45310</v>
      </c>
      <c r="O78" s="21">
        <v>0.66711805555555559</v>
      </c>
      <c r="P78" s="17">
        <v>45397</v>
      </c>
      <c r="Q78" s="21">
        <v>58</v>
      </c>
      <c r="R78" s="13">
        <f>NETWORKDAYS(N78,P78,AV78:AY78:AZ78:BA78:BB78:BC78:BD78:BE78:BF78:BG78:BH78:BL78)</f>
        <v>59</v>
      </c>
      <c r="S78" s="24" t="s">
        <v>1463</v>
      </c>
      <c r="T78" s="14"/>
      <c r="U78" s="14"/>
      <c r="V78" s="14"/>
      <c r="W78" s="20"/>
      <c r="X78" s="20"/>
      <c r="Y78" s="14"/>
      <c r="AV78" s="59">
        <v>45292</v>
      </c>
      <c r="AW78" s="59">
        <v>45299</v>
      </c>
      <c r="AX78" s="59">
        <v>45376</v>
      </c>
      <c r="AY78" s="59">
        <v>45379</v>
      </c>
      <c r="AZ78" s="59">
        <v>45380</v>
      </c>
      <c r="BA78" s="59">
        <v>45413</v>
      </c>
      <c r="BB78" s="59">
        <v>45425</v>
      </c>
      <c r="BC78" s="59">
        <v>45446</v>
      </c>
      <c r="BD78" s="59">
        <v>45453</v>
      </c>
      <c r="BE78" s="59">
        <v>45474</v>
      </c>
      <c r="BF78" s="59">
        <v>45493</v>
      </c>
      <c r="BG78" s="59">
        <v>45511</v>
      </c>
      <c r="BH78" s="59">
        <v>45523</v>
      </c>
      <c r="BI78" s="59">
        <v>45579</v>
      </c>
      <c r="BJ78" s="59">
        <v>45600</v>
      </c>
      <c r="BK78" s="59">
        <v>45607</v>
      </c>
      <c r="BL78" s="59">
        <v>45651</v>
      </c>
    </row>
    <row r="79" spans="1:64" ht="101.25">
      <c r="A79" s="13" t="s">
        <v>1446</v>
      </c>
      <c r="B79" s="13" t="s">
        <v>1447</v>
      </c>
      <c r="C79" s="13" t="s">
        <v>1493</v>
      </c>
      <c r="D79" s="13" t="s">
        <v>383</v>
      </c>
      <c r="E79" s="13" t="s">
        <v>1456</v>
      </c>
      <c r="F79" s="13" t="s">
        <v>1461</v>
      </c>
      <c r="G79" s="13" t="s">
        <v>813</v>
      </c>
      <c r="H79" s="13" t="s">
        <v>1457</v>
      </c>
      <c r="I79" s="13" t="s">
        <v>1591</v>
      </c>
      <c r="J79" s="13" t="s">
        <v>1498</v>
      </c>
      <c r="K79" s="13" t="s">
        <v>140</v>
      </c>
      <c r="L79" s="13">
        <v>10</v>
      </c>
      <c r="M79" s="21">
        <v>20241140275772</v>
      </c>
      <c r="N79" s="17">
        <v>45310</v>
      </c>
      <c r="O79" s="21">
        <v>0.44274305555555554</v>
      </c>
      <c r="P79" s="17">
        <v>45397</v>
      </c>
      <c r="Q79" s="21">
        <v>58</v>
      </c>
      <c r="R79" s="13">
        <f>NETWORKDAYS(N79,P79,AV79:AY79:AZ79:BA79:BB79:BC79:BD79:BE79:BF79:BG79:BH79:BL79)</f>
        <v>59</v>
      </c>
      <c r="S79" s="24" t="s">
        <v>1463</v>
      </c>
      <c r="T79" s="14"/>
      <c r="U79" s="14"/>
      <c r="V79" s="14"/>
      <c r="W79" s="20"/>
      <c r="X79" s="20"/>
      <c r="Y79" s="14"/>
      <c r="AV79" s="59">
        <v>45292</v>
      </c>
      <c r="AW79" s="59">
        <v>45299</v>
      </c>
      <c r="AX79" s="59">
        <v>45376</v>
      </c>
      <c r="AY79" s="59">
        <v>45379</v>
      </c>
      <c r="AZ79" s="59">
        <v>45380</v>
      </c>
      <c r="BA79" s="59">
        <v>45413</v>
      </c>
      <c r="BB79" s="59">
        <v>45425</v>
      </c>
      <c r="BC79" s="59">
        <v>45446</v>
      </c>
      <c r="BD79" s="59">
        <v>45453</v>
      </c>
      <c r="BE79" s="59">
        <v>45474</v>
      </c>
      <c r="BF79" s="59">
        <v>45493</v>
      </c>
      <c r="BG79" s="59">
        <v>45511</v>
      </c>
      <c r="BH79" s="59">
        <v>45523</v>
      </c>
      <c r="BI79" s="59">
        <v>45579</v>
      </c>
      <c r="BJ79" s="59">
        <v>45600</v>
      </c>
      <c r="BK79" s="59">
        <v>45607</v>
      </c>
      <c r="BL79" s="59">
        <v>45651</v>
      </c>
    </row>
    <row r="80" spans="1:64" ht="81">
      <c r="A80" s="13" t="s">
        <v>1446</v>
      </c>
      <c r="B80" s="13" t="s">
        <v>1447</v>
      </c>
      <c r="C80" s="13" t="s">
        <v>1500</v>
      </c>
      <c r="D80" s="13" t="s">
        <v>815</v>
      </c>
      <c r="E80" s="13" t="s">
        <v>1456</v>
      </c>
      <c r="F80" s="13" t="s">
        <v>1461</v>
      </c>
      <c r="G80" s="13" t="s">
        <v>816</v>
      </c>
      <c r="H80" s="13" t="s">
        <v>1457</v>
      </c>
      <c r="I80" s="13" t="s">
        <v>1591</v>
      </c>
      <c r="J80" s="13" t="s">
        <v>1498</v>
      </c>
      <c r="K80" s="13" t="s">
        <v>140</v>
      </c>
      <c r="L80" s="13">
        <v>10</v>
      </c>
      <c r="M80" s="21">
        <v>20241140275762</v>
      </c>
      <c r="N80" s="17">
        <v>45310</v>
      </c>
      <c r="O80" s="21">
        <v>0.44023148148148145</v>
      </c>
      <c r="P80" s="17">
        <v>45397</v>
      </c>
      <c r="Q80" s="21">
        <v>58</v>
      </c>
      <c r="R80" s="13">
        <f>NETWORKDAYS(N80,P80,AV80:AY80:AZ80:BA80:BB80:BC80:BD80:BE80:BF80:BG80:BH80:BL80)</f>
        <v>59</v>
      </c>
      <c r="S80" s="24" t="s">
        <v>1463</v>
      </c>
      <c r="T80" s="14"/>
      <c r="U80" s="14"/>
      <c r="V80" s="14"/>
      <c r="W80" s="20"/>
      <c r="X80" s="20"/>
      <c r="Y80" s="14"/>
      <c r="AV80" s="59">
        <v>45292</v>
      </c>
      <c r="AW80" s="59">
        <v>45299</v>
      </c>
      <c r="AX80" s="59">
        <v>45376</v>
      </c>
      <c r="AY80" s="59">
        <v>45379</v>
      </c>
      <c r="AZ80" s="59">
        <v>45380</v>
      </c>
      <c r="BA80" s="59">
        <v>45413</v>
      </c>
      <c r="BB80" s="59">
        <v>45425</v>
      </c>
      <c r="BC80" s="59">
        <v>45446</v>
      </c>
      <c r="BD80" s="59">
        <v>45453</v>
      </c>
      <c r="BE80" s="59">
        <v>45474</v>
      </c>
      <c r="BF80" s="59">
        <v>45493</v>
      </c>
      <c r="BG80" s="59">
        <v>45511</v>
      </c>
      <c r="BH80" s="59">
        <v>45523</v>
      </c>
      <c r="BI80" s="59">
        <v>45579</v>
      </c>
      <c r="BJ80" s="59">
        <v>45600</v>
      </c>
      <c r="BK80" s="59">
        <v>45607</v>
      </c>
      <c r="BL80" s="59">
        <v>45651</v>
      </c>
    </row>
    <row r="81" spans="1:64" ht="81">
      <c r="A81" s="13" t="s">
        <v>1446</v>
      </c>
      <c r="B81" s="13" t="s">
        <v>1447</v>
      </c>
      <c r="C81" s="13" t="s">
        <v>1481</v>
      </c>
      <c r="D81" s="13" t="s">
        <v>708</v>
      </c>
      <c r="E81" s="13" t="s">
        <v>1456</v>
      </c>
      <c r="F81" s="13" t="s">
        <v>1461</v>
      </c>
      <c r="G81" s="13" t="s">
        <v>709</v>
      </c>
      <c r="H81" s="13" t="s">
        <v>1457</v>
      </c>
      <c r="I81" s="13" t="s">
        <v>1591</v>
      </c>
      <c r="J81" s="13" t="s">
        <v>1498</v>
      </c>
      <c r="K81" s="13" t="s">
        <v>140</v>
      </c>
      <c r="L81" s="13">
        <v>10</v>
      </c>
      <c r="M81" s="21">
        <v>20241140275742</v>
      </c>
      <c r="N81" s="17">
        <v>45310</v>
      </c>
      <c r="O81" s="21">
        <v>0.43759259259259259</v>
      </c>
      <c r="P81" s="17">
        <v>45397</v>
      </c>
      <c r="Q81" s="21">
        <v>58</v>
      </c>
      <c r="R81" s="13">
        <f>NETWORKDAYS(N81,P81,AV81:AY81:AZ81:BA81:BB81:BC81:BD81:BE81:BF81:BG81:BH81:BL81)</f>
        <v>59</v>
      </c>
      <c r="S81" s="24" t="s">
        <v>1463</v>
      </c>
      <c r="T81" s="14"/>
      <c r="U81" s="14"/>
      <c r="V81" s="14"/>
      <c r="W81" s="20"/>
      <c r="X81" s="20"/>
      <c r="Y81" s="14"/>
      <c r="AV81" s="59">
        <v>45292</v>
      </c>
      <c r="AW81" s="59">
        <v>45299</v>
      </c>
      <c r="AX81" s="59">
        <v>45376</v>
      </c>
      <c r="AY81" s="59">
        <v>45379</v>
      </c>
      <c r="AZ81" s="59">
        <v>45380</v>
      </c>
      <c r="BA81" s="59">
        <v>45413</v>
      </c>
      <c r="BB81" s="59">
        <v>45425</v>
      </c>
      <c r="BC81" s="59">
        <v>45446</v>
      </c>
      <c r="BD81" s="59">
        <v>45453</v>
      </c>
      <c r="BE81" s="59">
        <v>45474</v>
      </c>
      <c r="BF81" s="59">
        <v>45493</v>
      </c>
      <c r="BG81" s="59">
        <v>45511</v>
      </c>
      <c r="BH81" s="59">
        <v>45523</v>
      </c>
      <c r="BI81" s="59">
        <v>45579</v>
      </c>
      <c r="BJ81" s="59">
        <v>45600</v>
      </c>
      <c r="BK81" s="59">
        <v>45607</v>
      </c>
      <c r="BL81" s="59">
        <v>45651</v>
      </c>
    </row>
    <row r="82" spans="1:64" ht="121.5">
      <c r="A82" s="13" t="s">
        <v>1446</v>
      </c>
      <c r="B82" s="13" t="s">
        <v>1447</v>
      </c>
      <c r="C82" s="13" t="s">
        <v>1470</v>
      </c>
      <c r="D82" s="13" t="s">
        <v>831</v>
      </c>
      <c r="E82" s="13" t="s">
        <v>1502</v>
      </c>
      <c r="F82" s="13" t="s">
        <v>1590</v>
      </c>
      <c r="G82" s="13" t="s">
        <v>832</v>
      </c>
      <c r="H82" s="13" t="s">
        <v>1490</v>
      </c>
      <c r="I82" s="13" t="s">
        <v>1591</v>
      </c>
      <c r="J82" s="13" t="s">
        <v>1499</v>
      </c>
      <c r="K82" s="13" t="s">
        <v>140</v>
      </c>
      <c r="L82" s="13">
        <v>10</v>
      </c>
      <c r="M82" s="21">
        <v>20241140275702</v>
      </c>
      <c r="N82" s="17">
        <v>45310</v>
      </c>
      <c r="O82" s="21">
        <v>0.40908564814814818</v>
      </c>
      <c r="P82" s="17">
        <v>45397</v>
      </c>
      <c r="Q82" s="21">
        <v>58</v>
      </c>
      <c r="R82" s="13">
        <f>NETWORKDAYS(N82,P82,AV82:AY82:AZ82:BA82:BB82:BC82:BD82:BE82:BF82:BG82:BH82:BL82)</f>
        <v>59</v>
      </c>
      <c r="S82" s="24" t="s">
        <v>1463</v>
      </c>
      <c r="T82" s="14"/>
      <c r="U82" s="14"/>
      <c r="V82" s="14"/>
      <c r="W82" s="20"/>
      <c r="X82" s="20"/>
      <c r="Y82" s="14"/>
      <c r="AV82" s="59">
        <v>45292</v>
      </c>
      <c r="AW82" s="59">
        <v>45299</v>
      </c>
      <c r="AX82" s="59">
        <v>45376</v>
      </c>
      <c r="AY82" s="59">
        <v>45379</v>
      </c>
      <c r="AZ82" s="59">
        <v>45380</v>
      </c>
      <c r="BA82" s="59">
        <v>45413</v>
      </c>
      <c r="BB82" s="59">
        <v>45425</v>
      </c>
      <c r="BC82" s="59">
        <v>45446</v>
      </c>
      <c r="BD82" s="59">
        <v>45453</v>
      </c>
      <c r="BE82" s="59">
        <v>45474</v>
      </c>
      <c r="BF82" s="59">
        <v>45493</v>
      </c>
      <c r="BG82" s="59">
        <v>45511</v>
      </c>
      <c r="BH82" s="59">
        <v>45523</v>
      </c>
      <c r="BI82" s="59">
        <v>45579</v>
      </c>
      <c r="BJ82" s="59">
        <v>45600</v>
      </c>
      <c r="BK82" s="59">
        <v>45607</v>
      </c>
      <c r="BL82" s="59">
        <v>45651</v>
      </c>
    </row>
    <row r="83" spans="1:64" ht="81">
      <c r="A83" s="13" t="s">
        <v>1446</v>
      </c>
      <c r="B83" s="13" t="s">
        <v>1447</v>
      </c>
      <c r="C83" s="13" t="s">
        <v>1448</v>
      </c>
      <c r="D83" s="13" t="s">
        <v>747</v>
      </c>
      <c r="E83" s="13" t="s">
        <v>1449</v>
      </c>
      <c r="F83" s="13" t="s">
        <v>1590</v>
      </c>
      <c r="G83" s="13" t="s">
        <v>834</v>
      </c>
      <c r="H83" s="13" t="s">
        <v>1485</v>
      </c>
      <c r="I83" s="13" t="s">
        <v>1591</v>
      </c>
      <c r="J83" s="13" t="s">
        <v>1468</v>
      </c>
      <c r="K83" s="13" t="s">
        <v>1593</v>
      </c>
      <c r="L83" s="13">
        <v>30</v>
      </c>
      <c r="M83" s="21">
        <v>20241140275692</v>
      </c>
      <c r="N83" s="17">
        <v>45310</v>
      </c>
      <c r="O83" s="21">
        <v>0.40356481481481482</v>
      </c>
      <c r="P83" s="17">
        <v>45397</v>
      </c>
      <c r="Q83" s="21">
        <v>58</v>
      </c>
      <c r="R83" s="13">
        <f>NETWORKDAYS(N83,P83,AV83:AY83:AZ83:BA83:BB83:BC83:BD83:BE83:BF83:BG83:BH83:BL83)</f>
        <v>59</v>
      </c>
      <c r="S83" s="24" t="s">
        <v>1463</v>
      </c>
      <c r="T83" s="14"/>
      <c r="U83" s="14"/>
      <c r="V83" s="14"/>
      <c r="W83" s="20"/>
      <c r="X83" s="20"/>
      <c r="Y83" s="14"/>
      <c r="AV83" s="59">
        <v>45292</v>
      </c>
      <c r="AW83" s="59">
        <v>45299</v>
      </c>
      <c r="AX83" s="59">
        <v>45376</v>
      </c>
      <c r="AY83" s="59">
        <v>45379</v>
      </c>
      <c r="AZ83" s="59">
        <v>45380</v>
      </c>
      <c r="BA83" s="59">
        <v>45413</v>
      </c>
      <c r="BB83" s="59">
        <v>45425</v>
      </c>
      <c r="BC83" s="59">
        <v>45446</v>
      </c>
      <c r="BD83" s="59">
        <v>45453</v>
      </c>
      <c r="BE83" s="59">
        <v>45474</v>
      </c>
      <c r="BF83" s="59">
        <v>45493</v>
      </c>
      <c r="BG83" s="59">
        <v>45511</v>
      </c>
      <c r="BH83" s="59">
        <v>45523</v>
      </c>
      <c r="BI83" s="59">
        <v>45579</v>
      </c>
      <c r="BJ83" s="59">
        <v>45600</v>
      </c>
      <c r="BK83" s="59">
        <v>45607</v>
      </c>
      <c r="BL83" s="59">
        <v>45651</v>
      </c>
    </row>
    <row r="84" spans="1:64" ht="121.5">
      <c r="A84" s="13" t="s">
        <v>1446</v>
      </c>
      <c r="B84" s="13" t="s">
        <v>1447</v>
      </c>
      <c r="C84" s="13" t="s">
        <v>1470</v>
      </c>
      <c r="D84" s="13" t="s">
        <v>836</v>
      </c>
      <c r="E84" s="13" t="s">
        <v>1449</v>
      </c>
      <c r="F84" s="13" t="s">
        <v>1501</v>
      </c>
      <c r="G84" s="13" t="s">
        <v>837</v>
      </c>
      <c r="H84" s="13" t="s">
        <v>1514</v>
      </c>
      <c r="I84" s="13" t="s">
        <v>1591</v>
      </c>
      <c r="J84" s="13" t="s">
        <v>1513</v>
      </c>
      <c r="K84" s="13" t="s">
        <v>140</v>
      </c>
      <c r="L84" s="13">
        <v>10</v>
      </c>
      <c r="M84" s="21">
        <v>20241140275682</v>
      </c>
      <c r="N84" s="17">
        <v>45310</v>
      </c>
      <c r="O84" s="21">
        <v>0.39671296296296293</v>
      </c>
      <c r="P84" s="17">
        <v>45397</v>
      </c>
      <c r="Q84" s="21">
        <v>58</v>
      </c>
      <c r="R84" s="13">
        <f>NETWORKDAYS(N84,P84,AV84:AY84:AZ84:BA84:BB84:BC84:BD84:BE84:BF84:BG84:BH84:BL84)</f>
        <v>59</v>
      </c>
      <c r="S84" s="24" t="s">
        <v>1463</v>
      </c>
      <c r="T84" s="14"/>
      <c r="U84" s="14"/>
      <c r="V84" s="14"/>
      <c r="W84" s="20"/>
      <c r="X84" s="20"/>
      <c r="Y84" s="14"/>
      <c r="AV84" s="59">
        <v>45292</v>
      </c>
      <c r="AW84" s="59">
        <v>45299</v>
      </c>
      <c r="AX84" s="59">
        <v>45376</v>
      </c>
      <c r="AY84" s="59">
        <v>45379</v>
      </c>
      <c r="AZ84" s="59">
        <v>45380</v>
      </c>
      <c r="BA84" s="59">
        <v>45413</v>
      </c>
      <c r="BB84" s="59">
        <v>45425</v>
      </c>
      <c r="BC84" s="59">
        <v>45446</v>
      </c>
      <c r="BD84" s="59">
        <v>45453</v>
      </c>
      <c r="BE84" s="59">
        <v>45474</v>
      </c>
      <c r="BF84" s="59">
        <v>45493</v>
      </c>
      <c r="BG84" s="59">
        <v>45511</v>
      </c>
      <c r="BH84" s="59">
        <v>45523</v>
      </c>
      <c r="BI84" s="59">
        <v>45579</v>
      </c>
      <c r="BJ84" s="59">
        <v>45600</v>
      </c>
      <c r="BK84" s="59">
        <v>45607</v>
      </c>
      <c r="BL84" s="59">
        <v>45651</v>
      </c>
    </row>
    <row r="85" spans="1:64" ht="81">
      <c r="A85" s="13" t="s">
        <v>1446</v>
      </c>
      <c r="B85" s="13" t="s">
        <v>1447</v>
      </c>
      <c r="C85" s="13" t="s">
        <v>1495</v>
      </c>
      <c r="D85" s="13" t="s">
        <v>846</v>
      </c>
      <c r="E85" s="13" t="s">
        <v>1456</v>
      </c>
      <c r="F85" s="13" t="s">
        <v>1466</v>
      </c>
      <c r="G85" s="13" t="s">
        <v>847</v>
      </c>
      <c r="H85" s="13" t="s">
        <v>1454</v>
      </c>
      <c r="I85" s="13" t="s">
        <v>1591</v>
      </c>
      <c r="J85" s="13" t="s">
        <v>1487</v>
      </c>
      <c r="K85" s="13" t="s">
        <v>140</v>
      </c>
      <c r="L85" s="13">
        <v>10</v>
      </c>
      <c r="M85" s="21">
        <v>20241140275662</v>
      </c>
      <c r="N85" s="17">
        <v>45310</v>
      </c>
      <c r="O85" s="21">
        <v>0.38158564814814816</v>
      </c>
      <c r="P85" s="17">
        <v>45397</v>
      </c>
      <c r="Q85" s="21">
        <v>58</v>
      </c>
      <c r="R85" s="13">
        <f>NETWORKDAYS(N85,P85,AV85:AY85:AZ85:BA85:BB85:BC85:BD85:BE85:BF85:BG85:BH85:BL85)</f>
        <v>59</v>
      </c>
      <c r="S85" s="24" t="s">
        <v>1463</v>
      </c>
      <c r="T85" s="14"/>
      <c r="U85" s="14"/>
      <c r="V85" s="14"/>
      <c r="W85" s="20"/>
      <c r="X85" s="20"/>
      <c r="Y85" s="14"/>
      <c r="AV85" s="59">
        <v>45292</v>
      </c>
      <c r="AW85" s="59">
        <v>45299</v>
      </c>
      <c r="AX85" s="59">
        <v>45376</v>
      </c>
      <c r="AY85" s="59">
        <v>45379</v>
      </c>
      <c r="AZ85" s="59">
        <v>45380</v>
      </c>
      <c r="BA85" s="59">
        <v>45413</v>
      </c>
      <c r="BB85" s="59">
        <v>45425</v>
      </c>
      <c r="BC85" s="59">
        <v>45446</v>
      </c>
      <c r="BD85" s="59">
        <v>45453</v>
      </c>
      <c r="BE85" s="59">
        <v>45474</v>
      </c>
      <c r="BF85" s="59">
        <v>45493</v>
      </c>
      <c r="BG85" s="59">
        <v>45511</v>
      </c>
      <c r="BH85" s="59">
        <v>45523</v>
      </c>
      <c r="BI85" s="59">
        <v>45579</v>
      </c>
      <c r="BJ85" s="59">
        <v>45600</v>
      </c>
      <c r="BK85" s="59">
        <v>45607</v>
      </c>
      <c r="BL85" s="59">
        <v>45651</v>
      </c>
    </row>
    <row r="86" spans="1:64" ht="101.25">
      <c r="A86" s="13" t="s">
        <v>1446</v>
      </c>
      <c r="B86" s="13" t="s">
        <v>1447</v>
      </c>
      <c r="C86" s="13" t="s">
        <v>1470</v>
      </c>
      <c r="D86" s="13" t="s">
        <v>857</v>
      </c>
      <c r="E86" s="13" t="s">
        <v>1460</v>
      </c>
      <c r="F86" s="13" t="s">
        <v>1466</v>
      </c>
      <c r="G86" s="13" t="s">
        <v>858</v>
      </c>
      <c r="H86" s="13" t="s">
        <v>1533</v>
      </c>
      <c r="I86" s="13" t="s">
        <v>1591</v>
      </c>
      <c r="J86" s="13" t="s">
        <v>1513</v>
      </c>
      <c r="K86" s="13" t="s">
        <v>1592</v>
      </c>
      <c r="L86" s="13">
        <v>15</v>
      </c>
      <c r="M86" s="21">
        <v>20241140275632</v>
      </c>
      <c r="N86" s="17">
        <v>45310</v>
      </c>
      <c r="O86" s="21">
        <v>0.36825231481481485</v>
      </c>
      <c r="P86" s="17">
        <v>45397</v>
      </c>
      <c r="Q86" s="21">
        <v>58</v>
      </c>
      <c r="R86" s="13">
        <f>NETWORKDAYS(N86,P86,AV86:AY86:AZ86:BA86:BB86:BC86:BD86:BE86:BF86:BG86:BH86:BL86)</f>
        <v>59</v>
      </c>
      <c r="S86" s="24" t="s">
        <v>1463</v>
      </c>
      <c r="T86" s="14"/>
      <c r="U86" s="14"/>
      <c r="V86" s="14"/>
      <c r="W86" s="20"/>
      <c r="X86" s="20"/>
      <c r="Y86" s="14"/>
      <c r="AV86" s="59">
        <v>45292</v>
      </c>
      <c r="AW86" s="59">
        <v>45299</v>
      </c>
      <c r="AX86" s="59">
        <v>45376</v>
      </c>
      <c r="AY86" s="59">
        <v>45379</v>
      </c>
      <c r="AZ86" s="59">
        <v>45380</v>
      </c>
      <c r="BA86" s="59">
        <v>45413</v>
      </c>
      <c r="BB86" s="59">
        <v>45425</v>
      </c>
      <c r="BC86" s="59">
        <v>45446</v>
      </c>
      <c r="BD86" s="59">
        <v>45453</v>
      </c>
      <c r="BE86" s="59">
        <v>45474</v>
      </c>
      <c r="BF86" s="59">
        <v>45493</v>
      </c>
      <c r="BG86" s="59">
        <v>45511</v>
      </c>
      <c r="BH86" s="59">
        <v>45523</v>
      </c>
      <c r="BI86" s="59">
        <v>45579</v>
      </c>
      <c r="BJ86" s="59">
        <v>45600</v>
      </c>
      <c r="BK86" s="59">
        <v>45607</v>
      </c>
      <c r="BL86" s="59">
        <v>45651</v>
      </c>
    </row>
    <row r="87" spans="1:64" ht="81">
      <c r="A87" s="13" t="s">
        <v>1446</v>
      </c>
      <c r="B87" s="13" t="s">
        <v>1447</v>
      </c>
      <c r="C87" s="13" t="s">
        <v>1470</v>
      </c>
      <c r="D87" s="13" t="s">
        <v>871</v>
      </c>
      <c r="E87" s="13" t="s">
        <v>1456</v>
      </c>
      <c r="F87" s="13" t="s">
        <v>1590</v>
      </c>
      <c r="G87" s="13" t="s">
        <v>872</v>
      </c>
      <c r="H87" s="13" t="s">
        <v>1534</v>
      </c>
      <c r="I87" s="13" t="s">
        <v>1591</v>
      </c>
      <c r="J87" s="13" t="s">
        <v>1468</v>
      </c>
      <c r="K87" s="13" t="s">
        <v>1593</v>
      </c>
      <c r="L87" s="13">
        <v>30</v>
      </c>
      <c r="M87" s="21">
        <v>20241140275582</v>
      </c>
      <c r="N87" s="17">
        <v>45309</v>
      </c>
      <c r="O87" s="21">
        <v>0.66719907407407408</v>
      </c>
      <c r="P87" s="17">
        <v>45397</v>
      </c>
      <c r="Q87" s="21">
        <v>59</v>
      </c>
      <c r="R87" s="13">
        <f>NETWORKDAYS(N87,P87,AV87:AY87:AZ87:BA87:BB87:BC87:BD87:BE87:BF87:BG87:BH87:BL87)</f>
        <v>60</v>
      </c>
      <c r="S87" s="24" t="s">
        <v>1463</v>
      </c>
      <c r="T87" s="14"/>
      <c r="U87" s="14"/>
      <c r="V87" s="14"/>
      <c r="W87" s="20"/>
      <c r="X87" s="20"/>
      <c r="Y87" s="14"/>
      <c r="AV87" s="59">
        <v>45292</v>
      </c>
      <c r="AW87" s="59">
        <v>45299</v>
      </c>
      <c r="AX87" s="59">
        <v>45376</v>
      </c>
      <c r="AY87" s="59">
        <v>45379</v>
      </c>
      <c r="AZ87" s="59">
        <v>45380</v>
      </c>
      <c r="BA87" s="59">
        <v>45413</v>
      </c>
      <c r="BB87" s="59">
        <v>45425</v>
      </c>
      <c r="BC87" s="59">
        <v>45446</v>
      </c>
      <c r="BD87" s="59">
        <v>45453</v>
      </c>
      <c r="BE87" s="59">
        <v>45474</v>
      </c>
      <c r="BF87" s="59">
        <v>45493</v>
      </c>
      <c r="BG87" s="59">
        <v>45511</v>
      </c>
      <c r="BH87" s="59">
        <v>45523</v>
      </c>
      <c r="BI87" s="59">
        <v>45579</v>
      </c>
      <c r="BJ87" s="59">
        <v>45600</v>
      </c>
      <c r="BK87" s="59">
        <v>45607</v>
      </c>
      <c r="BL87" s="59">
        <v>45651</v>
      </c>
    </row>
    <row r="88" spans="1:64" ht="101.25">
      <c r="A88" s="13" t="s">
        <v>1446</v>
      </c>
      <c r="B88" s="13" t="s">
        <v>1447</v>
      </c>
      <c r="C88" s="13" t="s">
        <v>1470</v>
      </c>
      <c r="D88" s="13" t="s">
        <v>1535</v>
      </c>
      <c r="E88" s="13" t="s">
        <v>1502</v>
      </c>
      <c r="F88" s="13" t="s">
        <v>1590</v>
      </c>
      <c r="G88" s="13" t="s">
        <v>875</v>
      </c>
      <c r="H88" s="13" t="s">
        <v>1511</v>
      </c>
      <c r="I88" s="13" t="s">
        <v>1591</v>
      </c>
      <c r="J88" s="13" t="s">
        <v>1482</v>
      </c>
      <c r="K88" s="13" t="s">
        <v>132</v>
      </c>
      <c r="L88" s="13">
        <v>10</v>
      </c>
      <c r="M88" s="21">
        <v>20241140275572</v>
      </c>
      <c r="N88" s="17">
        <v>45309</v>
      </c>
      <c r="O88" s="21">
        <v>0.65672453703703704</v>
      </c>
      <c r="P88" s="17">
        <v>45397</v>
      </c>
      <c r="Q88" s="21">
        <v>59</v>
      </c>
      <c r="R88" s="13">
        <f>NETWORKDAYS(N88,P88,AV88:AY88:AZ88:BA88:BB88:BC88:BD88:BE88:BF88:BG88:BH88:BL88)</f>
        <v>60</v>
      </c>
      <c r="S88" s="24" t="s">
        <v>1463</v>
      </c>
      <c r="T88" s="14"/>
      <c r="U88" s="14"/>
      <c r="V88" s="14"/>
      <c r="W88" s="20"/>
      <c r="X88" s="20"/>
      <c r="Y88" s="14"/>
      <c r="AV88" s="59">
        <v>45292</v>
      </c>
      <c r="AW88" s="59">
        <v>45299</v>
      </c>
      <c r="AX88" s="59">
        <v>45376</v>
      </c>
      <c r="AY88" s="59">
        <v>45379</v>
      </c>
      <c r="AZ88" s="59">
        <v>45380</v>
      </c>
      <c r="BA88" s="59">
        <v>45413</v>
      </c>
      <c r="BB88" s="59">
        <v>45425</v>
      </c>
      <c r="BC88" s="59">
        <v>45446</v>
      </c>
      <c r="BD88" s="59">
        <v>45453</v>
      </c>
      <c r="BE88" s="59">
        <v>45474</v>
      </c>
      <c r="BF88" s="59">
        <v>45493</v>
      </c>
      <c r="BG88" s="59">
        <v>45511</v>
      </c>
      <c r="BH88" s="59">
        <v>45523</v>
      </c>
      <c r="BI88" s="59">
        <v>45579</v>
      </c>
      <c r="BJ88" s="59">
        <v>45600</v>
      </c>
      <c r="BK88" s="59">
        <v>45607</v>
      </c>
      <c r="BL88" s="59">
        <v>45651</v>
      </c>
    </row>
    <row r="89" spans="1:64" ht="81">
      <c r="A89" s="13" t="s">
        <v>1446</v>
      </c>
      <c r="B89" s="13" t="s">
        <v>1447</v>
      </c>
      <c r="C89" s="13" t="s">
        <v>1445</v>
      </c>
      <c r="D89" s="13" t="s">
        <v>1536</v>
      </c>
      <c r="E89" s="13" t="s">
        <v>1502</v>
      </c>
      <c r="F89" s="13" t="s">
        <v>1590</v>
      </c>
      <c r="G89" s="13" t="s">
        <v>881</v>
      </c>
      <c r="H89" s="13" t="s">
        <v>1511</v>
      </c>
      <c r="I89" s="13" t="s">
        <v>1591</v>
      </c>
      <c r="J89" s="13" t="s">
        <v>1482</v>
      </c>
      <c r="K89" s="13" t="s">
        <v>140</v>
      </c>
      <c r="L89" s="13">
        <v>10</v>
      </c>
      <c r="M89" s="21">
        <v>20241140275552</v>
      </c>
      <c r="N89" s="17">
        <v>45309</v>
      </c>
      <c r="O89" s="21">
        <v>0.65130787037037041</v>
      </c>
      <c r="P89" s="17">
        <v>45397</v>
      </c>
      <c r="Q89" s="21">
        <v>59</v>
      </c>
      <c r="R89" s="13">
        <f>NETWORKDAYS(N89,P89,AV89:AY89:AZ89:BA89:BB89:BC89:BD89:BE89:BF89:BG89:BH89:BL89)</f>
        <v>60</v>
      </c>
      <c r="S89" s="24" t="s">
        <v>1463</v>
      </c>
      <c r="T89" s="14"/>
      <c r="U89" s="14"/>
      <c r="V89" s="14"/>
      <c r="W89" s="20"/>
      <c r="X89" s="20"/>
      <c r="Y89" s="14"/>
      <c r="AV89" s="59">
        <v>45292</v>
      </c>
      <c r="AW89" s="59">
        <v>45299</v>
      </c>
      <c r="AX89" s="59">
        <v>45376</v>
      </c>
      <c r="AY89" s="59">
        <v>45379</v>
      </c>
      <c r="AZ89" s="59">
        <v>45380</v>
      </c>
      <c r="BA89" s="59">
        <v>45413</v>
      </c>
      <c r="BB89" s="59">
        <v>45425</v>
      </c>
      <c r="BC89" s="59">
        <v>45446</v>
      </c>
      <c r="BD89" s="59">
        <v>45453</v>
      </c>
      <c r="BE89" s="59">
        <v>45474</v>
      </c>
      <c r="BF89" s="59">
        <v>45493</v>
      </c>
      <c r="BG89" s="59">
        <v>45511</v>
      </c>
      <c r="BH89" s="59">
        <v>45523</v>
      </c>
      <c r="BI89" s="59">
        <v>45579</v>
      </c>
      <c r="BJ89" s="59">
        <v>45600</v>
      </c>
      <c r="BK89" s="59">
        <v>45607</v>
      </c>
      <c r="BL89" s="59">
        <v>45651</v>
      </c>
    </row>
    <row r="90" spans="1:64" ht="81">
      <c r="A90" s="13" t="s">
        <v>1446</v>
      </c>
      <c r="B90" s="13" t="s">
        <v>1447</v>
      </c>
      <c r="C90" s="13" t="s">
        <v>1445</v>
      </c>
      <c r="D90" s="13" t="s">
        <v>822</v>
      </c>
      <c r="E90" s="13" t="s">
        <v>1564</v>
      </c>
      <c r="F90" s="13" t="s">
        <v>1590</v>
      </c>
      <c r="G90" s="13" t="s">
        <v>883</v>
      </c>
      <c r="H90" s="13" t="s">
        <v>1511</v>
      </c>
      <c r="I90" s="13" t="s">
        <v>1591</v>
      </c>
      <c r="J90" s="13" t="s">
        <v>1482</v>
      </c>
      <c r="K90" s="13" t="s">
        <v>140</v>
      </c>
      <c r="L90" s="13">
        <v>10</v>
      </c>
      <c r="M90" s="21">
        <v>20241140275542</v>
      </c>
      <c r="N90" s="17">
        <v>45309</v>
      </c>
      <c r="O90" s="21">
        <v>0.64947916666666672</v>
      </c>
      <c r="P90" s="17">
        <v>45397</v>
      </c>
      <c r="Q90" s="21">
        <v>59</v>
      </c>
      <c r="R90" s="13">
        <f>NETWORKDAYS(N90,P90,AV90:AY90:AZ90:BA90:BB90:BC90:BD90:BE90:BF90:BG90:BH90:BL90)</f>
        <v>60</v>
      </c>
      <c r="S90" s="24" t="s">
        <v>1463</v>
      </c>
      <c r="T90" s="14"/>
      <c r="U90" s="14"/>
      <c r="V90" s="14"/>
      <c r="W90" s="20"/>
      <c r="X90" s="20"/>
      <c r="Y90" s="14"/>
      <c r="AV90" s="59">
        <v>45292</v>
      </c>
      <c r="AW90" s="59">
        <v>45299</v>
      </c>
      <c r="AX90" s="59">
        <v>45376</v>
      </c>
      <c r="AY90" s="59">
        <v>45379</v>
      </c>
      <c r="AZ90" s="59">
        <v>45380</v>
      </c>
      <c r="BA90" s="59">
        <v>45413</v>
      </c>
      <c r="BB90" s="59">
        <v>45425</v>
      </c>
      <c r="BC90" s="59">
        <v>45446</v>
      </c>
      <c r="BD90" s="59">
        <v>45453</v>
      </c>
      <c r="BE90" s="59">
        <v>45474</v>
      </c>
      <c r="BF90" s="59">
        <v>45493</v>
      </c>
      <c r="BG90" s="59">
        <v>45511</v>
      </c>
      <c r="BH90" s="59">
        <v>45523</v>
      </c>
      <c r="BI90" s="59">
        <v>45579</v>
      </c>
      <c r="BJ90" s="59">
        <v>45600</v>
      </c>
      <c r="BK90" s="59">
        <v>45607</v>
      </c>
      <c r="BL90" s="59">
        <v>45651</v>
      </c>
    </row>
    <row r="91" spans="1:64" ht="81">
      <c r="A91" s="13" t="s">
        <v>1446</v>
      </c>
      <c r="B91" s="13" t="s">
        <v>1447</v>
      </c>
      <c r="C91" s="13" t="s">
        <v>1455</v>
      </c>
      <c r="D91" s="13" t="s">
        <v>885</v>
      </c>
      <c r="E91" s="13" t="s">
        <v>1456</v>
      </c>
      <c r="F91" s="13" t="s">
        <v>1466</v>
      </c>
      <c r="G91" s="13" t="s">
        <v>886</v>
      </c>
      <c r="H91" s="13" t="s">
        <v>1533</v>
      </c>
      <c r="I91" s="13" t="s">
        <v>1591</v>
      </c>
      <c r="J91" s="13" t="s">
        <v>1513</v>
      </c>
      <c r="K91" s="13" t="s">
        <v>140</v>
      </c>
      <c r="L91" s="13">
        <v>10</v>
      </c>
      <c r="M91" s="21">
        <v>20241140275532</v>
      </c>
      <c r="N91" s="17">
        <v>45309</v>
      </c>
      <c r="O91" s="21"/>
      <c r="P91" s="17">
        <v>45397</v>
      </c>
      <c r="Q91" s="21">
        <v>59</v>
      </c>
      <c r="R91" s="13">
        <f>NETWORKDAYS(N91,P91,AV91:AY91:AZ91:BA91:BB91:BC91:BD91:BE91:BF91:BG91:BH91:BL91)</f>
        <v>60</v>
      </c>
      <c r="S91" s="24" t="s">
        <v>1463</v>
      </c>
      <c r="T91" s="14"/>
      <c r="U91" s="14"/>
      <c r="V91" s="14"/>
      <c r="W91" s="20"/>
      <c r="X91" s="20"/>
      <c r="Y91" s="14"/>
      <c r="AV91" s="59">
        <v>45292</v>
      </c>
      <c r="AW91" s="59">
        <v>45299</v>
      </c>
      <c r="AX91" s="59">
        <v>45376</v>
      </c>
      <c r="AY91" s="59">
        <v>45379</v>
      </c>
      <c r="AZ91" s="59">
        <v>45380</v>
      </c>
      <c r="BA91" s="59">
        <v>45413</v>
      </c>
      <c r="BB91" s="59">
        <v>45425</v>
      </c>
      <c r="BC91" s="59">
        <v>45446</v>
      </c>
      <c r="BD91" s="59">
        <v>45453</v>
      </c>
      <c r="BE91" s="59">
        <v>45474</v>
      </c>
      <c r="BF91" s="59">
        <v>45493</v>
      </c>
      <c r="BG91" s="59">
        <v>45511</v>
      </c>
      <c r="BH91" s="59">
        <v>45523</v>
      </c>
      <c r="BI91" s="59">
        <v>45579</v>
      </c>
      <c r="BJ91" s="59">
        <v>45600</v>
      </c>
      <c r="BK91" s="59">
        <v>45607</v>
      </c>
      <c r="BL91" s="59">
        <v>45651</v>
      </c>
    </row>
    <row r="92" spans="1:64" ht="81">
      <c r="A92" s="13" t="s">
        <v>1446</v>
      </c>
      <c r="B92" s="13" t="s">
        <v>1447</v>
      </c>
      <c r="C92" s="13" t="s">
        <v>1445</v>
      </c>
      <c r="D92" s="13" t="s">
        <v>822</v>
      </c>
      <c r="E92" s="13" t="s">
        <v>1564</v>
      </c>
      <c r="F92" s="13" t="s">
        <v>1501</v>
      </c>
      <c r="G92" s="13" t="s">
        <v>888</v>
      </c>
      <c r="H92" s="13" t="s">
        <v>1533</v>
      </c>
      <c r="I92" s="13" t="s">
        <v>1591</v>
      </c>
      <c r="J92" s="13" t="s">
        <v>1513</v>
      </c>
      <c r="K92" s="13" t="s">
        <v>140</v>
      </c>
      <c r="L92" s="13">
        <v>10</v>
      </c>
      <c r="M92" s="21">
        <v>20241140275512</v>
      </c>
      <c r="N92" s="17">
        <v>45309</v>
      </c>
      <c r="O92" s="21">
        <v>0.62236111111111114</v>
      </c>
      <c r="P92" s="17">
        <v>45397</v>
      </c>
      <c r="Q92" s="21">
        <v>59</v>
      </c>
      <c r="R92" s="13">
        <f>NETWORKDAYS(N92,P92,AV92:AY92:AZ92:BA92:BB92:BC92:BD92:BE92:BF92:BG92:BH92:BL92)</f>
        <v>60</v>
      </c>
      <c r="S92" s="24" t="s">
        <v>1463</v>
      </c>
      <c r="T92" s="14"/>
      <c r="U92" s="14"/>
      <c r="V92" s="14"/>
      <c r="W92" s="20"/>
      <c r="X92" s="20"/>
      <c r="Y92" s="14"/>
      <c r="AV92" s="59">
        <v>45292</v>
      </c>
      <c r="AW92" s="59">
        <v>45299</v>
      </c>
      <c r="AX92" s="59">
        <v>45376</v>
      </c>
      <c r="AY92" s="59">
        <v>45379</v>
      </c>
      <c r="AZ92" s="59">
        <v>45380</v>
      </c>
      <c r="BA92" s="59">
        <v>45413</v>
      </c>
      <c r="BB92" s="59">
        <v>45425</v>
      </c>
      <c r="BC92" s="59">
        <v>45446</v>
      </c>
      <c r="BD92" s="59">
        <v>45453</v>
      </c>
      <c r="BE92" s="59">
        <v>45474</v>
      </c>
      <c r="BF92" s="59">
        <v>45493</v>
      </c>
      <c r="BG92" s="59">
        <v>45511</v>
      </c>
      <c r="BH92" s="59">
        <v>45523</v>
      </c>
      <c r="BI92" s="59">
        <v>45579</v>
      </c>
      <c r="BJ92" s="59">
        <v>45600</v>
      </c>
      <c r="BK92" s="59">
        <v>45607</v>
      </c>
      <c r="BL92" s="59">
        <v>45651</v>
      </c>
    </row>
    <row r="93" spans="1:64" ht="81">
      <c r="A93" s="13" t="s">
        <v>1446</v>
      </c>
      <c r="B93" s="13" t="s">
        <v>1447</v>
      </c>
      <c r="C93" s="13" t="s">
        <v>1537</v>
      </c>
      <c r="D93" s="13" t="s">
        <v>890</v>
      </c>
      <c r="E93" s="13" t="s">
        <v>1456</v>
      </c>
      <c r="F93" s="13" t="s">
        <v>1501</v>
      </c>
      <c r="G93" s="13" t="s">
        <v>891</v>
      </c>
      <c r="H93" s="13" t="s">
        <v>1533</v>
      </c>
      <c r="I93" s="13" t="s">
        <v>1591</v>
      </c>
      <c r="J93" s="13" t="s">
        <v>1513</v>
      </c>
      <c r="K93" s="13" t="s">
        <v>140</v>
      </c>
      <c r="L93" s="13">
        <v>10</v>
      </c>
      <c r="M93" s="21">
        <v>20241140275502</v>
      </c>
      <c r="N93" s="17">
        <v>45309</v>
      </c>
      <c r="O93" s="21">
        <v>0.50980324074074079</v>
      </c>
      <c r="P93" s="17">
        <v>45397</v>
      </c>
      <c r="Q93" s="21">
        <v>59</v>
      </c>
      <c r="R93" s="13">
        <f>NETWORKDAYS(N93,P93,AV93:AY93:AZ93:BA93:BB93:BC93:BD93:BE93:BF93:BG93:BH93:BL93)</f>
        <v>60</v>
      </c>
      <c r="S93" s="24" t="s">
        <v>1463</v>
      </c>
      <c r="T93" s="14"/>
      <c r="U93" s="14"/>
      <c r="V93" s="14"/>
      <c r="W93" s="20"/>
      <c r="X93" s="20"/>
      <c r="Y93" s="14"/>
      <c r="AV93" s="59">
        <v>45292</v>
      </c>
      <c r="AW93" s="59">
        <v>45299</v>
      </c>
      <c r="AX93" s="59">
        <v>45376</v>
      </c>
      <c r="AY93" s="59">
        <v>45379</v>
      </c>
      <c r="AZ93" s="59">
        <v>45380</v>
      </c>
      <c r="BA93" s="59">
        <v>45413</v>
      </c>
      <c r="BB93" s="59">
        <v>45425</v>
      </c>
      <c r="BC93" s="59">
        <v>45446</v>
      </c>
      <c r="BD93" s="59">
        <v>45453</v>
      </c>
      <c r="BE93" s="59">
        <v>45474</v>
      </c>
      <c r="BF93" s="59">
        <v>45493</v>
      </c>
      <c r="BG93" s="59">
        <v>45511</v>
      </c>
      <c r="BH93" s="59">
        <v>45523</v>
      </c>
      <c r="BI93" s="59">
        <v>45579</v>
      </c>
      <c r="BJ93" s="59">
        <v>45600</v>
      </c>
      <c r="BK93" s="59">
        <v>45607</v>
      </c>
      <c r="BL93" s="59">
        <v>45651</v>
      </c>
    </row>
    <row r="94" spans="1:64" ht="121.5">
      <c r="A94" s="13" t="s">
        <v>1446</v>
      </c>
      <c r="B94" s="13" t="s">
        <v>1447</v>
      </c>
      <c r="C94" s="13" t="s">
        <v>1470</v>
      </c>
      <c r="D94" s="13" t="s">
        <v>896</v>
      </c>
      <c r="E94" s="13" t="s">
        <v>1502</v>
      </c>
      <c r="F94" s="13" t="s">
        <v>1590</v>
      </c>
      <c r="G94" s="13" t="s">
        <v>897</v>
      </c>
      <c r="H94" s="13" t="s">
        <v>1538</v>
      </c>
      <c r="I94" s="13" t="s">
        <v>1591</v>
      </c>
      <c r="J94" s="13" t="s">
        <v>1513</v>
      </c>
      <c r="K94" s="13" t="s">
        <v>1593</v>
      </c>
      <c r="L94" s="13">
        <v>30</v>
      </c>
      <c r="M94" s="21">
        <v>20241140275482</v>
      </c>
      <c r="N94" s="17">
        <v>45309</v>
      </c>
      <c r="O94" s="21">
        <v>0.50569444444444445</v>
      </c>
      <c r="P94" s="17">
        <v>45397</v>
      </c>
      <c r="Q94" s="21">
        <v>59</v>
      </c>
      <c r="R94" s="13">
        <f>NETWORKDAYS(N94,P94,AV94:AY94:AZ94:BA94:BB94:BC94:BD94:BE94:BF94:BG94:BH94:BL94)</f>
        <v>60</v>
      </c>
      <c r="S94" s="24" t="s">
        <v>1463</v>
      </c>
      <c r="T94" s="14"/>
      <c r="U94" s="14"/>
      <c r="V94" s="14"/>
      <c r="W94" s="20"/>
      <c r="X94" s="20"/>
      <c r="Y94" s="14"/>
      <c r="AV94" s="59">
        <v>45292</v>
      </c>
      <c r="AW94" s="59">
        <v>45299</v>
      </c>
      <c r="AX94" s="59">
        <v>45376</v>
      </c>
      <c r="AY94" s="59">
        <v>45379</v>
      </c>
      <c r="AZ94" s="59">
        <v>45380</v>
      </c>
      <c r="BA94" s="59">
        <v>45413</v>
      </c>
      <c r="BB94" s="59">
        <v>45425</v>
      </c>
      <c r="BC94" s="59">
        <v>45446</v>
      </c>
      <c r="BD94" s="59">
        <v>45453</v>
      </c>
      <c r="BE94" s="59">
        <v>45474</v>
      </c>
      <c r="BF94" s="59">
        <v>45493</v>
      </c>
      <c r="BG94" s="59">
        <v>45511</v>
      </c>
      <c r="BH94" s="59">
        <v>45523</v>
      </c>
      <c r="BI94" s="59">
        <v>45579</v>
      </c>
      <c r="BJ94" s="59">
        <v>45600</v>
      </c>
      <c r="BK94" s="59">
        <v>45607</v>
      </c>
      <c r="BL94" s="59">
        <v>45651</v>
      </c>
    </row>
    <row r="95" spans="1:64" ht="101.25">
      <c r="A95" s="13" t="s">
        <v>1446</v>
      </c>
      <c r="B95" s="13" t="s">
        <v>1447</v>
      </c>
      <c r="C95" s="13" t="s">
        <v>1484</v>
      </c>
      <c r="D95" s="13" t="s">
        <v>899</v>
      </c>
      <c r="E95" s="13" t="s">
        <v>1460</v>
      </c>
      <c r="F95" s="13" t="s">
        <v>1590</v>
      </c>
      <c r="G95" s="13" t="s">
        <v>900</v>
      </c>
      <c r="H95" s="13" t="s">
        <v>1538</v>
      </c>
      <c r="I95" s="13" t="s">
        <v>1591</v>
      </c>
      <c r="J95" s="13" t="s">
        <v>1513</v>
      </c>
      <c r="K95" s="13" t="s">
        <v>1594</v>
      </c>
      <c r="L95" s="13">
        <v>15</v>
      </c>
      <c r="M95" s="21">
        <v>20241140275472</v>
      </c>
      <c r="N95" s="17">
        <v>45309</v>
      </c>
      <c r="O95" s="21">
        <v>0.50207175925925929</v>
      </c>
      <c r="P95" s="17">
        <v>45397</v>
      </c>
      <c r="Q95" s="21">
        <v>59</v>
      </c>
      <c r="R95" s="13">
        <f>NETWORKDAYS(N95,P95,AV95:AY95:AZ95:BA95:BB95:BC95:BD95:BE95:BF95:BG95:BH95:BL95)</f>
        <v>60</v>
      </c>
      <c r="S95" s="24" t="s">
        <v>1463</v>
      </c>
      <c r="T95" s="14"/>
      <c r="U95" s="14"/>
      <c r="V95" s="14"/>
      <c r="W95" s="20"/>
      <c r="X95" s="20"/>
      <c r="Y95" s="14"/>
      <c r="AV95" s="59">
        <v>45292</v>
      </c>
      <c r="AW95" s="59">
        <v>45299</v>
      </c>
      <c r="AX95" s="59">
        <v>45376</v>
      </c>
      <c r="AY95" s="59">
        <v>45379</v>
      </c>
      <c r="AZ95" s="59">
        <v>45380</v>
      </c>
      <c r="BA95" s="59">
        <v>45413</v>
      </c>
      <c r="BB95" s="59">
        <v>45425</v>
      </c>
      <c r="BC95" s="59">
        <v>45446</v>
      </c>
      <c r="BD95" s="59">
        <v>45453</v>
      </c>
      <c r="BE95" s="59">
        <v>45474</v>
      </c>
      <c r="BF95" s="59">
        <v>45493</v>
      </c>
      <c r="BG95" s="59">
        <v>45511</v>
      </c>
      <c r="BH95" s="59">
        <v>45523</v>
      </c>
      <c r="BI95" s="59">
        <v>45579</v>
      </c>
      <c r="BJ95" s="59">
        <v>45600</v>
      </c>
      <c r="BK95" s="59">
        <v>45607</v>
      </c>
      <c r="BL95" s="59">
        <v>45651</v>
      </c>
    </row>
    <row r="96" spans="1:64" ht="81">
      <c r="A96" s="13" t="s">
        <v>1446</v>
      </c>
      <c r="B96" s="13" t="s">
        <v>1447</v>
      </c>
      <c r="C96" s="13" t="s">
        <v>1504</v>
      </c>
      <c r="D96" s="13" t="s">
        <v>905</v>
      </c>
      <c r="E96" s="13" t="s">
        <v>1456</v>
      </c>
      <c r="F96" s="13" t="s">
        <v>1462</v>
      </c>
      <c r="G96" s="13" t="s">
        <v>906</v>
      </c>
      <c r="H96" s="13" t="s">
        <v>1454</v>
      </c>
      <c r="I96" s="13" t="s">
        <v>1591</v>
      </c>
      <c r="J96" s="13" t="s">
        <v>1487</v>
      </c>
      <c r="K96" s="13" t="s">
        <v>140</v>
      </c>
      <c r="L96" s="13">
        <v>10</v>
      </c>
      <c r="M96" s="21">
        <v>20241140275452</v>
      </c>
      <c r="N96" s="17">
        <v>45309</v>
      </c>
      <c r="O96" s="21">
        <v>0.45503472222222219</v>
      </c>
      <c r="P96" s="17">
        <v>45397</v>
      </c>
      <c r="Q96" s="21">
        <v>59</v>
      </c>
      <c r="R96" s="13">
        <f>NETWORKDAYS(N96,P96,AV96:AY96:AZ96:BA96:BB96:BC96:BD96:BE96:BF96:BG96:BH96:BL96)</f>
        <v>60</v>
      </c>
      <c r="S96" s="24" t="s">
        <v>1463</v>
      </c>
      <c r="T96" s="14"/>
      <c r="U96" s="14"/>
      <c r="V96" s="14"/>
      <c r="W96" s="20"/>
      <c r="X96" s="20"/>
      <c r="Y96" s="14"/>
      <c r="AV96" s="59">
        <v>45292</v>
      </c>
      <c r="AW96" s="59">
        <v>45299</v>
      </c>
      <c r="AX96" s="59">
        <v>45376</v>
      </c>
      <c r="AY96" s="59">
        <v>45379</v>
      </c>
      <c r="AZ96" s="59">
        <v>45380</v>
      </c>
      <c r="BA96" s="59">
        <v>45413</v>
      </c>
      <c r="BB96" s="59">
        <v>45425</v>
      </c>
      <c r="BC96" s="59">
        <v>45446</v>
      </c>
      <c r="BD96" s="59">
        <v>45453</v>
      </c>
      <c r="BE96" s="59">
        <v>45474</v>
      </c>
      <c r="BF96" s="59">
        <v>45493</v>
      </c>
      <c r="BG96" s="59">
        <v>45511</v>
      </c>
      <c r="BH96" s="59">
        <v>45523</v>
      </c>
      <c r="BI96" s="59">
        <v>45579</v>
      </c>
      <c r="BJ96" s="59">
        <v>45600</v>
      </c>
      <c r="BK96" s="59">
        <v>45607</v>
      </c>
      <c r="BL96" s="59">
        <v>45651</v>
      </c>
    </row>
    <row r="97" spans="1:64" ht="81">
      <c r="A97" s="13" t="s">
        <v>1446</v>
      </c>
      <c r="B97" s="13" t="s">
        <v>1447</v>
      </c>
      <c r="C97" s="13" t="s">
        <v>1504</v>
      </c>
      <c r="D97" s="13" t="s">
        <v>908</v>
      </c>
      <c r="E97" s="13" t="s">
        <v>1460</v>
      </c>
      <c r="F97" s="13" t="s">
        <v>1462</v>
      </c>
      <c r="G97" s="13" t="s">
        <v>909</v>
      </c>
      <c r="H97" s="13" t="s">
        <v>1454</v>
      </c>
      <c r="I97" s="13" t="s">
        <v>1591</v>
      </c>
      <c r="J97" s="13" t="s">
        <v>1487</v>
      </c>
      <c r="K97" s="13" t="s">
        <v>140</v>
      </c>
      <c r="L97" s="13">
        <v>10</v>
      </c>
      <c r="M97" s="21">
        <v>20241140275442</v>
      </c>
      <c r="N97" s="17">
        <v>45309</v>
      </c>
      <c r="O97" s="21">
        <v>0.45283564814814814</v>
      </c>
      <c r="P97" s="17">
        <v>45397</v>
      </c>
      <c r="Q97" s="21">
        <v>59</v>
      </c>
      <c r="R97" s="13">
        <f>NETWORKDAYS(N97,P97,AV97:AY97:AZ97:BA97:BB97:BC97:BD97:BE97:BF97:BG97:BH97:BL97)</f>
        <v>60</v>
      </c>
      <c r="S97" s="24" t="s">
        <v>1463</v>
      </c>
      <c r="T97" s="14"/>
      <c r="U97" s="14"/>
      <c r="V97" s="14"/>
      <c r="W97" s="20"/>
      <c r="X97" s="20"/>
      <c r="Y97" s="14"/>
      <c r="AV97" s="59">
        <v>45292</v>
      </c>
      <c r="AW97" s="59">
        <v>45299</v>
      </c>
      <c r="AX97" s="59">
        <v>45376</v>
      </c>
      <c r="AY97" s="59">
        <v>45379</v>
      </c>
      <c r="AZ97" s="59">
        <v>45380</v>
      </c>
      <c r="BA97" s="59">
        <v>45413</v>
      </c>
      <c r="BB97" s="59">
        <v>45425</v>
      </c>
      <c r="BC97" s="59">
        <v>45446</v>
      </c>
      <c r="BD97" s="59">
        <v>45453</v>
      </c>
      <c r="BE97" s="59">
        <v>45474</v>
      </c>
      <c r="BF97" s="59">
        <v>45493</v>
      </c>
      <c r="BG97" s="59">
        <v>45511</v>
      </c>
      <c r="BH97" s="59">
        <v>45523</v>
      </c>
      <c r="BI97" s="59">
        <v>45579</v>
      </c>
      <c r="BJ97" s="59">
        <v>45600</v>
      </c>
      <c r="BK97" s="59">
        <v>45607</v>
      </c>
      <c r="BL97" s="59">
        <v>45651</v>
      </c>
    </row>
    <row r="98" spans="1:64" ht="81">
      <c r="A98" s="13" t="s">
        <v>1446</v>
      </c>
      <c r="B98" s="13" t="s">
        <v>1447</v>
      </c>
      <c r="C98" s="13" t="s">
        <v>1495</v>
      </c>
      <c r="D98" s="13" t="s">
        <v>706</v>
      </c>
      <c r="E98" s="13" t="s">
        <v>1456</v>
      </c>
      <c r="F98" s="13" t="s">
        <v>1461</v>
      </c>
      <c r="G98" s="13" t="s">
        <v>707</v>
      </c>
      <c r="H98" s="13" t="s">
        <v>1457</v>
      </c>
      <c r="I98" s="13" t="s">
        <v>1591</v>
      </c>
      <c r="J98" s="13" t="s">
        <v>1498</v>
      </c>
      <c r="K98" s="13" t="s">
        <v>140</v>
      </c>
      <c r="L98" s="13">
        <v>10</v>
      </c>
      <c r="M98" s="21">
        <v>20241140275422</v>
      </c>
      <c r="N98" s="17">
        <v>45309</v>
      </c>
      <c r="O98" s="21">
        <v>0.41701388888888885</v>
      </c>
      <c r="P98" s="17">
        <v>45397</v>
      </c>
      <c r="Q98" s="21">
        <v>59</v>
      </c>
      <c r="R98" s="13">
        <f>NETWORKDAYS(N98,P98,AV98:AY98:AZ98:BA98:BB98:BC98:BD98:BE98:BF98:BG98:BH98:BL98)</f>
        <v>60</v>
      </c>
      <c r="S98" s="24" t="s">
        <v>1463</v>
      </c>
      <c r="T98" s="14"/>
      <c r="U98" s="14"/>
      <c r="V98" s="14"/>
      <c r="W98" s="20"/>
      <c r="X98" s="20"/>
      <c r="Y98" s="14"/>
      <c r="AV98" s="59">
        <v>45292</v>
      </c>
      <c r="AW98" s="59">
        <v>45299</v>
      </c>
      <c r="AX98" s="59">
        <v>45376</v>
      </c>
      <c r="AY98" s="59">
        <v>45379</v>
      </c>
      <c r="AZ98" s="59">
        <v>45380</v>
      </c>
      <c r="BA98" s="59">
        <v>45413</v>
      </c>
      <c r="BB98" s="59">
        <v>45425</v>
      </c>
      <c r="BC98" s="59">
        <v>45446</v>
      </c>
      <c r="BD98" s="59">
        <v>45453</v>
      </c>
      <c r="BE98" s="59">
        <v>45474</v>
      </c>
      <c r="BF98" s="59">
        <v>45493</v>
      </c>
      <c r="BG98" s="59">
        <v>45511</v>
      </c>
      <c r="BH98" s="59">
        <v>45523</v>
      </c>
      <c r="BI98" s="59">
        <v>45579</v>
      </c>
      <c r="BJ98" s="59">
        <v>45600</v>
      </c>
      <c r="BK98" s="59">
        <v>45607</v>
      </c>
      <c r="BL98" s="59">
        <v>45651</v>
      </c>
    </row>
    <row r="99" spans="1:64" ht="81">
      <c r="A99" s="13" t="s">
        <v>1446</v>
      </c>
      <c r="B99" s="13" t="s">
        <v>1447</v>
      </c>
      <c r="C99" s="13" t="s">
        <v>1455</v>
      </c>
      <c r="D99" s="13" t="s">
        <v>914</v>
      </c>
      <c r="E99" s="13" t="s">
        <v>1460</v>
      </c>
      <c r="F99" s="13" t="s">
        <v>1590</v>
      </c>
      <c r="G99" s="13" t="s">
        <v>915</v>
      </c>
      <c r="H99" s="13" t="s">
        <v>1538</v>
      </c>
      <c r="I99" s="13" t="s">
        <v>1591</v>
      </c>
      <c r="J99" s="13" t="s">
        <v>1513</v>
      </c>
      <c r="K99" s="13" t="s">
        <v>140</v>
      </c>
      <c r="L99" s="13">
        <v>10</v>
      </c>
      <c r="M99" s="21">
        <v>20241140275412</v>
      </c>
      <c r="N99" s="17">
        <v>45309</v>
      </c>
      <c r="O99" s="21">
        <v>0.40321759259259254</v>
      </c>
      <c r="P99" s="17">
        <v>45397</v>
      </c>
      <c r="Q99" s="21">
        <v>59</v>
      </c>
      <c r="R99" s="13">
        <f>NETWORKDAYS(N99,P99,AV99:AY99:AZ99:BA99:BB99:BC99:BD99:BE99:BF99:BG99:BH99:BL99)</f>
        <v>60</v>
      </c>
      <c r="S99" s="24" t="s">
        <v>1463</v>
      </c>
      <c r="T99" s="14"/>
      <c r="U99" s="14"/>
      <c r="V99" s="14"/>
      <c r="W99" s="20"/>
      <c r="X99" s="20"/>
      <c r="Y99" s="14"/>
      <c r="AV99" s="59">
        <v>45292</v>
      </c>
      <c r="AW99" s="59">
        <v>45299</v>
      </c>
      <c r="AX99" s="59">
        <v>45376</v>
      </c>
      <c r="AY99" s="59">
        <v>45379</v>
      </c>
      <c r="AZ99" s="59">
        <v>45380</v>
      </c>
      <c r="BA99" s="59">
        <v>45413</v>
      </c>
      <c r="BB99" s="59">
        <v>45425</v>
      </c>
      <c r="BC99" s="59">
        <v>45446</v>
      </c>
      <c r="BD99" s="59">
        <v>45453</v>
      </c>
      <c r="BE99" s="59">
        <v>45474</v>
      </c>
      <c r="BF99" s="59">
        <v>45493</v>
      </c>
      <c r="BG99" s="59">
        <v>45511</v>
      </c>
      <c r="BH99" s="59">
        <v>45523</v>
      </c>
      <c r="BI99" s="59">
        <v>45579</v>
      </c>
      <c r="BJ99" s="59">
        <v>45600</v>
      </c>
      <c r="BK99" s="59">
        <v>45607</v>
      </c>
      <c r="BL99" s="59">
        <v>45651</v>
      </c>
    </row>
    <row r="100" spans="1:64" ht="81">
      <c r="A100" s="13" t="s">
        <v>1446</v>
      </c>
      <c r="B100" s="13" t="s">
        <v>1447</v>
      </c>
      <c r="C100" s="13" t="s">
        <v>1470</v>
      </c>
      <c r="D100" s="13" t="s">
        <v>836</v>
      </c>
      <c r="E100" s="13" t="s">
        <v>1564</v>
      </c>
      <c r="F100" s="13" t="s">
        <v>1590</v>
      </c>
      <c r="G100" s="13" t="s">
        <v>917</v>
      </c>
      <c r="H100" s="13" t="s">
        <v>1538</v>
      </c>
      <c r="I100" s="13" t="s">
        <v>1591</v>
      </c>
      <c r="J100" s="13" t="s">
        <v>1513</v>
      </c>
      <c r="K100" s="13" t="s">
        <v>140</v>
      </c>
      <c r="L100" s="13">
        <v>10</v>
      </c>
      <c r="M100" s="21">
        <v>20241140275402</v>
      </c>
      <c r="N100" s="17">
        <v>45309</v>
      </c>
      <c r="O100" s="21">
        <v>0.40025462962962965</v>
      </c>
      <c r="P100" s="17">
        <v>45397</v>
      </c>
      <c r="Q100" s="21">
        <v>59</v>
      </c>
      <c r="R100" s="13">
        <f>NETWORKDAYS(N100,P100,AV100:AY100:AZ100:BA100:BB100:BC100:BD100:BE100:BF100:BG100:BH100:BL100)</f>
        <v>60</v>
      </c>
      <c r="S100" s="24" t="s">
        <v>1463</v>
      </c>
      <c r="T100" s="14"/>
      <c r="U100" s="14"/>
      <c r="V100" s="14"/>
      <c r="W100" s="20"/>
      <c r="X100" s="20"/>
      <c r="Y100" s="14"/>
      <c r="AV100" s="59">
        <v>45292</v>
      </c>
      <c r="AW100" s="59">
        <v>45299</v>
      </c>
      <c r="AX100" s="59">
        <v>45376</v>
      </c>
      <c r="AY100" s="59">
        <v>45379</v>
      </c>
      <c r="AZ100" s="59">
        <v>45380</v>
      </c>
      <c r="BA100" s="59">
        <v>45413</v>
      </c>
      <c r="BB100" s="59">
        <v>45425</v>
      </c>
      <c r="BC100" s="59">
        <v>45446</v>
      </c>
      <c r="BD100" s="59">
        <v>45453</v>
      </c>
      <c r="BE100" s="59">
        <v>45474</v>
      </c>
      <c r="BF100" s="59">
        <v>45493</v>
      </c>
      <c r="BG100" s="59">
        <v>45511</v>
      </c>
      <c r="BH100" s="59">
        <v>45523</v>
      </c>
      <c r="BI100" s="59">
        <v>45579</v>
      </c>
      <c r="BJ100" s="59">
        <v>45600</v>
      </c>
      <c r="BK100" s="59">
        <v>45607</v>
      </c>
      <c r="BL100" s="59">
        <v>45651</v>
      </c>
    </row>
    <row r="101" spans="1:64" ht="81">
      <c r="A101" s="13" t="s">
        <v>1446</v>
      </c>
      <c r="B101" s="13" t="s">
        <v>1447</v>
      </c>
      <c r="C101" s="13" t="s">
        <v>1448</v>
      </c>
      <c r="D101" s="13" t="s">
        <v>157</v>
      </c>
      <c r="E101" s="13" t="s">
        <v>1456</v>
      </c>
      <c r="F101" s="13" t="s">
        <v>1590</v>
      </c>
      <c r="G101" s="13" t="s">
        <v>921</v>
      </c>
      <c r="H101" s="13" t="s">
        <v>1490</v>
      </c>
      <c r="I101" s="13" t="s">
        <v>1591</v>
      </c>
      <c r="J101" s="13" t="s">
        <v>1499</v>
      </c>
      <c r="K101" s="13" t="s">
        <v>140</v>
      </c>
      <c r="L101" s="13">
        <v>10</v>
      </c>
      <c r="M101" s="21">
        <v>20241140275382</v>
      </c>
      <c r="N101" s="17">
        <v>45308</v>
      </c>
      <c r="O101" s="21">
        <v>0.68013888888888896</v>
      </c>
      <c r="P101" s="17">
        <v>45397</v>
      </c>
      <c r="Q101" s="21">
        <v>60</v>
      </c>
      <c r="R101" s="13">
        <f>NETWORKDAYS(N101,P101,AV101:AY101:AZ101:BA101:BB101:BC101:BD101:BE101:BF101:BG101:BH101:BL101)</f>
        <v>61</v>
      </c>
      <c r="S101" s="24" t="s">
        <v>1463</v>
      </c>
      <c r="T101" s="14"/>
      <c r="U101" s="14"/>
      <c r="V101" s="14"/>
      <c r="W101" s="20"/>
      <c r="X101" s="20"/>
      <c r="Y101" s="14"/>
      <c r="AV101" s="59">
        <v>45292</v>
      </c>
      <c r="AW101" s="59">
        <v>45299</v>
      </c>
      <c r="AX101" s="59">
        <v>45376</v>
      </c>
      <c r="AY101" s="59">
        <v>45379</v>
      </c>
      <c r="AZ101" s="59">
        <v>45380</v>
      </c>
      <c r="BA101" s="59">
        <v>45413</v>
      </c>
      <c r="BB101" s="59">
        <v>45425</v>
      </c>
      <c r="BC101" s="59">
        <v>45446</v>
      </c>
      <c r="BD101" s="59">
        <v>45453</v>
      </c>
      <c r="BE101" s="59">
        <v>45474</v>
      </c>
      <c r="BF101" s="59">
        <v>45493</v>
      </c>
      <c r="BG101" s="59">
        <v>45511</v>
      </c>
      <c r="BH101" s="59">
        <v>45523</v>
      </c>
      <c r="BI101" s="59">
        <v>45579</v>
      </c>
      <c r="BJ101" s="59">
        <v>45600</v>
      </c>
      <c r="BK101" s="59">
        <v>45607</v>
      </c>
      <c r="BL101" s="59">
        <v>45651</v>
      </c>
    </row>
    <row r="102" spans="1:64" ht="121.5">
      <c r="A102" s="13" t="s">
        <v>1446</v>
      </c>
      <c r="B102" s="13" t="s">
        <v>1447</v>
      </c>
      <c r="C102" s="13" t="s">
        <v>1484</v>
      </c>
      <c r="D102" s="13" t="s">
        <v>923</v>
      </c>
      <c r="E102" s="13" t="s">
        <v>1460</v>
      </c>
      <c r="F102" s="13" t="s">
        <v>1590</v>
      </c>
      <c r="G102" s="13" t="s">
        <v>924</v>
      </c>
      <c r="H102" s="13" t="s">
        <v>1480</v>
      </c>
      <c r="I102" s="13" t="s">
        <v>1591</v>
      </c>
      <c r="J102" s="13" t="s">
        <v>1507</v>
      </c>
      <c r="K102" s="13" t="s">
        <v>140</v>
      </c>
      <c r="L102" s="13">
        <v>10</v>
      </c>
      <c r="M102" s="21">
        <v>20241140275372</v>
      </c>
      <c r="N102" s="17">
        <v>45308</v>
      </c>
      <c r="O102" s="21">
        <v>0.66366898148148146</v>
      </c>
      <c r="P102" s="17">
        <v>45397</v>
      </c>
      <c r="Q102" s="21">
        <v>60</v>
      </c>
      <c r="R102" s="13">
        <f>NETWORKDAYS(N102,P102,AV102:AY102:AZ102:BA102:BB102:BC102:BD102:BE102:BF102:BG102:BH102:BL102)</f>
        <v>61</v>
      </c>
      <c r="S102" s="24" t="s">
        <v>1463</v>
      </c>
      <c r="T102" s="14"/>
      <c r="U102" s="14"/>
      <c r="V102" s="14"/>
      <c r="W102" s="20"/>
      <c r="X102" s="20"/>
      <c r="Y102" s="14"/>
      <c r="AV102" s="59">
        <v>45292</v>
      </c>
      <c r="AW102" s="59">
        <v>45299</v>
      </c>
      <c r="AX102" s="59">
        <v>45376</v>
      </c>
      <c r="AY102" s="59">
        <v>45379</v>
      </c>
      <c r="AZ102" s="59">
        <v>45380</v>
      </c>
      <c r="BA102" s="59">
        <v>45413</v>
      </c>
      <c r="BB102" s="59">
        <v>45425</v>
      </c>
      <c r="BC102" s="59">
        <v>45446</v>
      </c>
      <c r="BD102" s="59">
        <v>45453</v>
      </c>
      <c r="BE102" s="59">
        <v>45474</v>
      </c>
      <c r="BF102" s="59">
        <v>45493</v>
      </c>
      <c r="BG102" s="59">
        <v>45511</v>
      </c>
      <c r="BH102" s="59">
        <v>45523</v>
      </c>
      <c r="BI102" s="59">
        <v>45579</v>
      </c>
      <c r="BJ102" s="59">
        <v>45600</v>
      </c>
      <c r="BK102" s="59">
        <v>45607</v>
      </c>
      <c r="BL102" s="59">
        <v>45651</v>
      </c>
    </row>
    <row r="103" spans="1:64" ht="121.5">
      <c r="A103" s="13" t="s">
        <v>1446</v>
      </c>
      <c r="B103" s="13" t="s">
        <v>1447</v>
      </c>
      <c r="C103" s="13" t="s">
        <v>1470</v>
      </c>
      <c r="D103" s="13" t="s">
        <v>836</v>
      </c>
      <c r="E103" s="13" t="s">
        <v>1564</v>
      </c>
      <c r="F103" s="13" t="s">
        <v>1590</v>
      </c>
      <c r="G103" s="13" t="s">
        <v>926</v>
      </c>
      <c r="H103" s="13" t="s">
        <v>1540</v>
      </c>
      <c r="I103" s="13" t="s">
        <v>1591</v>
      </c>
      <c r="J103" s="13" t="s">
        <v>1569</v>
      </c>
      <c r="K103" s="13" t="s">
        <v>1594</v>
      </c>
      <c r="L103" s="13">
        <v>15</v>
      </c>
      <c r="M103" s="21">
        <v>20241140275362</v>
      </c>
      <c r="N103" s="17">
        <v>45308</v>
      </c>
      <c r="O103" s="21">
        <v>0.60256944444444438</v>
      </c>
      <c r="P103" s="17">
        <v>45397</v>
      </c>
      <c r="Q103" s="21">
        <v>60</v>
      </c>
      <c r="R103" s="13">
        <f>NETWORKDAYS(N103,P103,AV103:AY103:AZ103:BA103:BB103:BC103:BD103:BE103:BF103:BG103:BH103:BL103)</f>
        <v>61</v>
      </c>
      <c r="S103" s="38" t="s">
        <v>1598</v>
      </c>
      <c r="T103" s="14" t="s">
        <v>1539</v>
      </c>
      <c r="U103" s="14"/>
      <c r="V103" s="14"/>
      <c r="W103" s="14" t="s">
        <v>1595</v>
      </c>
      <c r="X103" s="20"/>
      <c r="Y103" s="36" t="s">
        <v>1478</v>
      </c>
      <c r="AV103" s="59">
        <v>45292</v>
      </c>
      <c r="AW103" s="59">
        <v>45299</v>
      </c>
      <c r="AX103" s="59">
        <v>45376</v>
      </c>
      <c r="AY103" s="59">
        <v>45379</v>
      </c>
      <c r="AZ103" s="59">
        <v>45380</v>
      </c>
      <c r="BA103" s="59">
        <v>45413</v>
      </c>
      <c r="BB103" s="59">
        <v>45425</v>
      </c>
      <c r="BC103" s="59">
        <v>45446</v>
      </c>
      <c r="BD103" s="59">
        <v>45453</v>
      </c>
      <c r="BE103" s="59">
        <v>45474</v>
      </c>
      <c r="BF103" s="59">
        <v>45493</v>
      </c>
      <c r="BG103" s="59">
        <v>45511</v>
      </c>
      <c r="BH103" s="59">
        <v>45523</v>
      </c>
      <c r="BI103" s="59">
        <v>45579</v>
      </c>
      <c r="BJ103" s="59">
        <v>45600</v>
      </c>
      <c r="BK103" s="59">
        <v>45607</v>
      </c>
      <c r="BL103" s="59">
        <v>45651</v>
      </c>
    </row>
    <row r="104" spans="1:64" ht="81">
      <c r="A104" s="13" t="s">
        <v>1446</v>
      </c>
      <c r="B104" s="13" t="s">
        <v>1447</v>
      </c>
      <c r="C104" s="13" t="s">
        <v>1470</v>
      </c>
      <c r="D104" s="13" t="s">
        <v>836</v>
      </c>
      <c r="E104" s="13" t="s">
        <v>1564</v>
      </c>
      <c r="F104" s="13" t="s">
        <v>1590</v>
      </c>
      <c r="G104" s="13" t="s">
        <v>932</v>
      </c>
      <c r="H104" s="13" t="s">
        <v>1538</v>
      </c>
      <c r="I104" s="13" t="s">
        <v>1591</v>
      </c>
      <c r="J104" s="13" t="s">
        <v>1513</v>
      </c>
      <c r="K104" s="13" t="s">
        <v>140</v>
      </c>
      <c r="L104" s="13">
        <v>10</v>
      </c>
      <c r="M104" s="21">
        <v>20241140275342</v>
      </c>
      <c r="N104" s="17">
        <v>45308</v>
      </c>
      <c r="O104" s="21">
        <v>0.59650462962962958</v>
      </c>
      <c r="P104" s="17">
        <v>45397</v>
      </c>
      <c r="Q104" s="21">
        <v>60</v>
      </c>
      <c r="R104" s="13">
        <f>NETWORKDAYS(N104,P104,AV104:AY104:AZ104:BA104:BB104:BC104:BD104:BE104:BF104:BG104:BH104:BL104)</f>
        <v>61</v>
      </c>
      <c r="S104" s="24" t="s">
        <v>1463</v>
      </c>
      <c r="T104" s="14"/>
      <c r="U104" s="14"/>
      <c r="V104" s="14"/>
      <c r="W104" s="20"/>
      <c r="X104" s="20"/>
      <c r="Y104" s="14"/>
      <c r="AV104" s="59">
        <v>45292</v>
      </c>
      <c r="AW104" s="59">
        <v>45299</v>
      </c>
      <c r="AX104" s="59">
        <v>45376</v>
      </c>
      <c r="AY104" s="59">
        <v>45379</v>
      </c>
      <c r="AZ104" s="59">
        <v>45380</v>
      </c>
      <c r="BA104" s="59">
        <v>45413</v>
      </c>
      <c r="BB104" s="59">
        <v>45425</v>
      </c>
      <c r="BC104" s="59">
        <v>45446</v>
      </c>
      <c r="BD104" s="59">
        <v>45453</v>
      </c>
      <c r="BE104" s="59">
        <v>45474</v>
      </c>
      <c r="BF104" s="59">
        <v>45493</v>
      </c>
      <c r="BG104" s="59">
        <v>45511</v>
      </c>
      <c r="BH104" s="59">
        <v>45523</v>
      </c>
      <c r="BI104" s="59">
        <v>45579</v>
      </c>
      <c r="BJ104" s="59">
        <v>45600</v>
      </c>
      <c r="BK104" s="59">
        <v>45607</v>
      </c>
      <c r="BL104" s="59">
        <v>45651</v>
      </c>
    </row>
    <row r="105" spans="1:64" ht="60.75">
      <c r="A105" s="13" t="s">
        <v>1446</v>
      </c>
      <c r="B105" s="13" t="s">
        <v>1447</v>
      </c>
      <c r="C105" s="13" t="s">
        <v>1445</v>
      </c>
      <c r="D105" s="13" t="s">
        <v>822</v>
      </c>
      <c r="E105" s="13" t="s">
        <v>1564</v>
      </c>
      <c r="F105" s="13" t="s">
        <v>1501</v>
      </c>
      <c r="G105" s="13" t="s">
        <v>936</v>
      </c>
      <c r="H105" s="13" t="s">
        <v>1541</v>
      </c>
      <c r="I105" s="13" t="s">
        <v>1527</v>
      </c>
      <c r="J105" s="13" t="s">
        <v>1542</v>
      </c>
      <c r="K105" s="13" t="s">
        <v>1594</v>
      </c>
      <c r="L105" s="13">
        <v>15</v>
      </c>
      <c r="M105" s="21">
        <v>20241140275322</v>
      </c>
      <c r="N105" s="17">
        <v>45308</v>
      </c>
      <c r="O105" s="21">
        <v>0.50218750000000001</v>
      </c>
      <c r="P105" s="17">
        <v>45397</v>
      </c>
      <c r="Q105" s="21">
        <v>60</v>
      </c>
      <c r="R105" s="13">
        <f>NETWORKDAYS(N105,P105,AV105:AY105:AZ105:BA105:BB105:BC105:BD105:BE105:BF105:BG105:BH105:BL105)</f>
        <v>61</v>
      </c>
      <c r="S105" s="24" t="s">
        <v>1463</v>
      </c>
      <c r="T105" s="14"/>
      <c r="U105" s="14"/>
      <c r="V105" s="14"/>
      <c r="W105" s="20"/>
      <c r="X105" s="20"/>
      <c r="Y105" s="14"/>
      <c r="AV105" s="59">
        <v>45292</v>
      </c>
      <c r="AW105" s="59">
        <v>45299</v>
      </c>
      <c r="AX105" s="59">
        <v>45376</v>
      </c>
      <c r="AY105" s="59">
        <v>45379</v>
      </c>
      <c r="AZ105" s="59">
        <v>45380</v>
      </c>
      <c r="BA105" s="59">
        <v>45413</v>
      </c>
      <c r="BB105" s="59">
        <v>45425</v>
      </c>
      <c r="BC105" s="59">
        <v>45446</v>
      </c>
      <c r="BD105" s="59">
        <v>45453</v>
      </c>
      <c r="BE105" s="59">
        <v>45474</v>
      </c>
      <c r="BF105" s="59">
        <v>45493</v>
      </c>
      <c r="BG105" s="59">
        <v>45511</v>
      </c>
      <c r="BH105" s="59">
        <v>45523</v>
      </c>
      <c r="BI105" s="59">
        <v>45579</v>
      </c>
      <c r="BJ105" s="59">
        <v>45600</v>
      </c>
      <c r="BK105" s="59">
        <v>45607</v>
      </c>
      <c r="BL105" s="59">
        <v>45651</v>
      </c>
    </row>
    <row r="106" spans="1:64" ht="81">
      <c r="A106" s="13" t="s">
        <v>1446</v>
      </c>
      <c r="B106" s="13" t="s">
        <v>1447</v>
      </c>
      <c r="C106" s="13" t="s">
        <v>1543</v>
      </c>
      <c r="D106" s="13" t="s">
        <v>938</v>
      </c>
      <c r="E106" s="13" t="s">
        <v>1456</v>
      </c>
      <c r="F106" s="13" t="s">
        <v>1590</v>
      </c>
      <c r="G106" s="13" t="s">
        <v>939</v>
      </c>
      <c r="H106" s="13" t="s">
        <v>1538</v>
      </c>
      <c r="I106" s="13" t="s">
        <v>1591</v>
      </c>
      <c r="J106" s="13" t="s">
        <v>1513</v>
      </c>
      <c r="K106" s="13" t="s">
        <v>140</v>
      </c>
      <c r="L106" s="13">
        <v>10</v>
      </c>
      <c r="M106" s="21">
        <v>20241140275312</v>
      </c>
      <c r="N106" s="17">
        <v>45308</v>
      </c>
      <c r="O106" s="21">
        <v>0.49810185185185185</v>
      </c>
      <c r="P106" s="17">
        <v>45397</v>
      </c>
      <c r="Q106" s="21">
        <v>60</v>
      </c>
      <c r="R106" s="13">
        <f>NETWORKDAYS(N106,P106,AV106:AY106:AZ106:BA106:BB106:BC106:BD106:BE106:BF106:BG106:BH106:BL106)</f>
        <v>61</v>
      </c>
      <c r="S106" s="24" t="s">
        <v>1463</v>
      </c>
      <c r="T106" s="14"/>
      <c r="U106" s="14"/>
      <c r="V106" s="14"/>
      <c r="W106" s="20"/>
      <c r="X106" s="20"/>
      <c r="Y106" s="14"/>
      <c r="AV106" s="59">
        <v>45292</v>
      </c>
      <c r="AW106" s="59">
        <v>45299</v>
      </c>
      <c r="AX106" s="59">
        <v>45376</v>
      </c>
      <c r="AY106" s="59">
        <v>45379</v>
      </c>
      <c r="AZ106" s="59">
        <v>45380</v>
      </c>
      <c r="BA106" s="59">
        <v>45413</v>
      </c>
      <c r="BB106" s="59">
        <v>45425</v>
      </c>
      <c r="BC106" s="59">
        <v>45446</v>
      </c>
      <c r="BD106" s="59">
        <v>45453</v>
      </c>
      <c r="BE106" s="59">
        <v>45474</v>
      </c>
      <c r="BF106" s="59">
        <v>45493</v>
      </c>
      <c r="BG106" s="59">
        <v>45511</v>
      </c>
      <c r="BH106" s="59">
        <v>45523</v>
      </c>
      <c r="BI106" s="59">
        <v>45579</v>
      </c>
      <c r="BJ106" s="59">
        <v>45600</v>
      </c>
      <c r="BK106" s="59">
        <v>45607</v>
      </c>
      <c r="BL106" s="59">
        <v>45651</v>
      </c>
    </row>
    <row r="107" spans="1:64" s="26" customFormat="1" ht="101.25">
      <c r="A107" s="13" t="s">
        <v>1446</v>
      </c>
      <c r="B107" s="13" t="s">
        <v>1447</v>
      </c>
      <c r="C107" s="13" t="s">
        <v>1455</v>
      </c>
      <c r="D107" s="13" t="s">
        <v>701</v>
      </c>
      <c r="E107" s="13" t="s">
        <v>1456</v>
      </c>
      <c r="F107" s="13" t="s">
        <v>1590</v>
      </c>
      <c r="G107" s="13" t="s">
        <v>947</v>
      </c>
      <c r="H107" s="13" t="s">
        <v>1490</v>
      </c>
      <c r="I107" s="13" t="s">
        <v>1591</v>
      </c>
      <c r="J107" s="13" t="s">
        <v>1499</v>
      </c>
      <c r="K107" s="13" t="s">
        <v>140</v>
      </c>
      <c r="L107" s="13">
        <v>10</v>
      </c>
      <c r="M107" s="21">
        <v>20241140275282</v>
      </c>
      <c r="N107" s="17">
        <v>45308</v>
      </c>
      <c r="O107" s="21">
        <v>0.49094907407407407</v>
      </c>
      <c r="P107" s="17">
        <v>45397</v>
      </c>
      <c r="Q107" s="21">
        <v>60</v>
      </c>
      <c r="R107" s="13">
        <f>NETWORKDAYS(N107,P107,AV107:AY107:AZ107:BA107:BB107:BC107:BD107:BE107:BF107:BG107:BH107:BL107)</f>
        <v>61</v>
      </c>
      <c r="S107" s="24" t="s">
        <v>1463</v>
      </c>
      <c r="T107" s="13"/>
      <c r="U107" s="13"/>
      <c r="V107" s="13"/>
      <c r="W107" s="18"/>
      <c r="X107" s="18"/>
      <c r="Y107" s="13"/>
      <c r="AV107" s="59">
        <v>45292</v>
      </c>
      <c r="AW107" s="59">
        <v>45299</v>
      </c>
      <c r="AX107" s="59">
        <v>45376</v>
      </c>
      <c r="AY107" s="59">
        <v>45379</v>
      </c>
      <c r="AZ107" s="59">
        <v>45380</v>
      </c>
      <c r="BA107" s="59">
        <v>45413</v>
      </c>
      <c r="BB107" s="59">
        <v>45425</v>
      </c>
      <c r="BC107" s="59">
        <v>45446</v>
      </c>
      <c r="BD107" s="59">
        <v>45453</v>
      </c>
      <c r="BE107" s="59">
        <v>45474</v>
      </c>
      <c r="BF107" s="59">
        <v>45493</v>
      </c>
      <c r="BG107" s="59">
        <v>45511</v>
      </c>
      <c r="BH107" s="59">
        <v>45523</v>
      </c>
      <c r="BI107" s="59">
        <v>45579</v>
      </c>
      <c r="BJ107" s="59">
        <v>45600</v>
      </c>
      <c r="BK107" s="59">
        <v>45607</v>
      </c>
      <c r="BL107" s="59">
        <v>45651</v>
      </c>
    </row>
    <row r="108" spans="1:64" ht="81">
      <c r="A108" s="13" t="s">
        <v>1446</v>
      </c>
      <c r="B108" s="13" t="s">
        <v>1447</v>
      </c>
      <c r="C108" s="13" t="s">
        <v>1495</v>
      </c>
      <c r="D108" s="13" t="s">
        <v>770</v>
      </c>
      <c r="E108" s="13" t="s">
        <v>1456</v>
      </c>
      <c r="F108" s="13" t="s">
        <v>1461</v>
      </c>
      <c r="G108" s="13" t="s">
        <v>952</v>
      </c>
      <c r="H108" s="13" t="s">
        <v>1457</v>
      </c>
      <c r="I108" s="13" t="s">
        <v>1591</v>
      </c>
      <c r="J108" s="13" t="s">
        <v>1498</v>
      </c>
      <c r="K108" s="13" t="s">
        <v>140</v>
      </c>
      <c r="L108" s="13">
        <v>10</v>
      </c>
      <c r="M108" s="21">
        <v>20241140275262</v>
      </c>
      <c r="N108" s="17">
        <v>45308</v>
      </c>
      <c r="O108" s="21">
        <v>0.40820601851851851</v>
      </c>
      <c r="P108" s="17">
        <v>45397</v>
      </c>
      <c r="Q108" s="21">
        <v>60</v>
      </c>
      <c r="R108" s="13">
        <f>NETWORKDAYS(N108,P108,AV108:AY108:AZ108:BA108:BB108:BC108:BD108:BE108:BF108:BG108:BH108:BL108)</f>
        <v>61</v>
      </c>
      <c r="S108" s="24" t="s">
        <v>1463</v>
      </c>
      <c r="T108" s="14"/>
      <c r="U108" s="14"/>
      <c r="V108" s="14"/>
      <c r="W108" s="20"/>
      <c r="X108" s="20"/>
      <c r="Y108" s="14"/>
      <c r="AV108" s="59">
        <v>45292</v>
      </c>
      <c r="AW108" s="59">
        <v>45299</v>
      </c>
      <c r="AX108" s="59">
        <v>45376</v>
      </c>
      <c r="AY108" s="59">
        <v>45379</v>
      </c>
      <c r="AZ108" s="59">
        <v>45380</v>
      </c>
      <c r="BA108" s="59">
        <v>45413</v>
      </c>
      <c r="BB108" s="59">
        <v>45425</v>
      </c>
      <c r="BC108" s="59">
        <v>45446</v>
      </c>
      <c r="BD108" s="59">
        <v>45453</v>
      </c>
      <c r="BE108" s="59">
        <v>45474</v>
      </c>
      <c r="BF108" s="59">
        <v>45493</v>
      </c>
      <c r="BG108" s="59">
        <v>45511</v>
      </c>
      <c r="BH108" s="59">
        <v>45523</v>
      </c>
      <c r="BI108" s="59">
        <v>45579</v>
      </c>
      <c r="BJ108" s="59">
        <v>45600</v>
      </c>
      <c r="BK108" s="59">
        <v>45607</v>
      </c>
      <c r="BL108" s="59">
        <v>45651</v>
      </c>
    </row>
    <row r="109" spans="1:64" ht="101.25">
      <c r="A109" s="13" t="s">
        <v>1446</v>
      </c>
      <c r="B109" s="13" t="s">
        <v>1447</v>
      </c>
      <c r="C109" s="13" t="s">
        <v>1481</v>
      </c>
      <c r="D109" s="13" t="s">
        <v>962</v>
      </c>
      <c r="E109" s="13" t="s">
        <v>1456</v>
      </c>
      <c r="F109" s="13" t="s">
        <v>1501</v>
      </c>
      <c r="G109" s="13" t="s">
        <v>963</v>
      </c>
      <c r="H109" s="13" t="s">
        <v>1533</v>
      </c>
      <c r="I109" s="13" t="s">
        <v>1591</v>
      </c>
      <c r="J109" s="13" t="s">
        <v>1513</v>
      </c>
      <c r="K109" s="13" t="s">
        <v>140</v>
      </c>
      <c r="L109" s="13">
        <v>10</v>
      </c>
      <c r="M109" s="21">
        <v>20241140275212</v>
      </c>
      <c r="N109" s="17">
        <v>45308</v>
      </c>
      <c r="O109" s="21">
        <v>0.36784722222222221</v>
      </c>
      <c r="P109" s="17">
        <v>45397</v>
      </c>
      <c r="Q109" s="21">
        <v>60</v>
      </c>
      <c r="R109" s="13">
        <f>NETWORKDAYS(N109,P109,AV109:AY109:AZ109:BA109:BB109:BC109:BD109:BE109:BF109:BG109:BH109:BL109)</f>
        <v>61</v>
      </c>
      <c r="S109" s="24" t="s">
        <v>1463</v>
      </c>
      <c r="T109" s="14"/>
      <c r="U109" s="14"/>
      <c r="V109" s="14"/>
      <c r="W109" s="20"/>
      <c r="X109" s="20"/>
      <c r="Y109" s="14"/>
      <c r="AV109" s="59">
        <v>45292</v>
      </c>
      <c r="AW109" s="59">
        <v>45299</v>
      </c>
      <c r="AX109" s="59">
        <v>45376</v>
      </c>
      <c r="AY109" s="59">
        <v>45379</v>
      </c>
      <c r="AZ109" s="59">
        <v>45380</v>
      </c>
      <c r="BA109" s="59">
        <v>45413</v>
      </c>
      <c r="BB109" s="59">
        <v>45425</v>
      </c>
      <c r="BC109" s="59">
        <v>45446</v>
      </c>
      <c r="BD109" s="59">
        <v>45453</v>
      </c>
      <c r="BE109" s="59">
        <v>45474</v>
      </c>
      <c r="BF109" s="59">
        <v>45493</v>
      </c>
      <c r="BG109" s="59">
        <v>45511</v>
      </c>
      <c r="BH109" s="59">
        <v>45523</v>
      </c>
      <c r="BI109" s="59">
        <v>45579</v>
      </c>
      <c r="BJ109" s="59">
        <v>45600</v>
      </c>
      <c r="BK109" s="59">
        <v>45607</v>
      </c>
      <c r="BL109" s="59">
        <v>45651</v>
      </c>
    </row>
    <row r="110" spans="1:64" ht="81">
      <c r="A110" s="13" t="s">
        <v>1446</v>
      </c>
      <c r="B110" s="13" t="s">
        <v>1447</v>
      </c>
      <c r="C110" s="13" t="s">
        <v>1486</v>
      </c>
      <c r="D110" s="13" t="s">
        <v>983</v>
      </c>
      <c r="E110" s="13" t="s">
        <v>1544</v>
      </c>
      <c r="F110" s="13" t="s">
        <v>1466</v>
      </c>
      <c r="G110" s="13" t="s">
        <v>984</v>
      </c>
      <c r="H110" s="13" t="s">
        <v>1480</v>
      </c>
      <c r="I110" s="13" t="s">
        <v>1591</v>
      </c>
      <c r="J110" s="13" t="s">
        <v>1507</v>
      </c>
      <c r="K110" s="13" t="s">
        <v>140</v>
      </c>
      <c r="L110" s="13">
        <v>10</v>
      </c>
      <c r="M110" s="21">
        <v>20241140275122</v>
      </c>
      <c r="N110" s="17">
        <v>45307</v>
      </c>
      <c r="O110" s="21">
        <v>0.65513888888888883</v>
      </c>
      <c r="P110" s="17">
        <v>45397</v>
      </c>
      <c r="Q110" s="21">
        <v>61</v>
      </c>
      <c r="R110" s="13">
        <f>NETWORKDAYS(N110,P110,AV110:AY110:AZ110:BA110:BB110:BC110:BD110:BE110:BF110:BG110:BH110:BL110)</f>
        <v>62</v>
      </c>
      <c r="S110" s="24" t="s">
        <v>1463</v>
      </c>
      <c r="T110" s="14"/>
      <c r="U110" s="14"/>
      <c r="V110" s="14"/>
      <c r="W110" s="20"/>
      <c r="X110" s="20"/>
      <c r="Y110" s="14"/>
      <c r="AV110" s="59">
        <v>45292</v>
      </c>
      <c r="AW110" s="59">
        <v>45299</v>
      </c>
      <c r="AX110" s="59">
        <v>45376</v>
      </c>
      <c r="AY110" s="59">
        <v>45379</v>
      </c>
      <c r="AZ110" s="59">
        <v>45380</v>
      </c>
      <c r="BA110" s="59">
        <v>45413</v>
      </c>
      <c r="BB110" s="59">
        <v>45425</v>
      </c>
      <c r="BC110" s="59">
        <v>45446</v>
      </c>
      <c r="BD110" s="59">
        <v>45453</v>
      </c>
      <c r="BE110" s="59">
        <v>45474</v>
      </c>
      <c r="BF110" s="59">
        <v>45493</v>
      </c>
      <c r="BG110" s="59">
        <v>45511</v>
      </c>
      <c r="BH110" s="59">
        <v>45523</v>
      </c>
      <c r="BI110" s="59">
        <v>45579</v>
      </c>
      <c r="BJ110" s="59">
        <v>45600</v>
      </c>
      <c r="BK110" s="59">
        <v>45607</v>
      </c>
      <c r="BL110" s="59">
        <v>45651</v>
      </c>
    </row>
    <row r="111" spans="1:64" ht="81">
      <c r="A111" s="13" t="s">
        <v>1446</v>
      </c>
      <c r="B111" s="13" t="s">
        <v>1447</v>
      </c>
      <c r="C111" s="13" t="s">
        <v>1448</v>
      </c>
      <c r="D111" s="13" t="s">
        <v>157</v>
      </c>
      <c r="E111" s="13" t="s">
        <v>1456</v>
      </c>
      <c r="F111" s="13" t="s">
        <v>1462</v>
      </c>
      <c r="G111" s="13" t="s">
        <v>986</v>
      </c>
      <c r="H111" s="13" t="s">
        <v>1454</v>
      </c>
      <c r="I111" s="13" t="s">
        <v>1591</v>
      </c>
      <c r="J111" s="13" t="s">
        <v>1487</v>
      </c>
      <c r="K111" s="13" t="s">
        <v>140</v>
      </c>
      <c r="L111" s="13">
        <v>10</v>
      </c>
      <c r="M111" s="21">
        <v>20241140275112</v>
      </c>
      <c r="N111" s="17">
        <v>45307</v>
      </c>
      <c r="O111" s="21">
        <v>0.65304398148148146</v>
      </c>
      <c r="P111" s="17">
        <v>45397</v>
      </c>
      <c r="Q111" s="21">
        <v>61</v>
      </c>
      <c r="R111" s="13">
        <f>NETWORKDAYS(N111,P111,AV111:AY111:AZ111:BA111:BB111:BC111:BD111:BE111:BF111:BG111:BH111:BL111)</f>
        <v>62</v>
      </c>
      <c r="S111" s="24" t="s">
        <v>1463</v>
      </c>
      <c r="T111" s="14"/>
      <c r="U111" s="14"/>
      <c r="V111" s="14"/>
      <c r="W111" s="20"/>
      <c r="X111" s="20"/>
      <c r="Y111" s="14"/>
      <c r="AV111" s="59">
        <v>45292</v>
      </c>
      <c r="AW111" s="59">
        <v>45299</v>
      </c>
      <c r="AX111" s="59">
        <v>45376</v>
      </c>
      <c r="AY111" s="59">
        <v>45379</v>
      </c>
      <c r="AZ111" s="59">
        <v>45380</v>
      </c>
      <c r="BA111" s="59">
        <v>45413</v>
      </c>
      <c r="BB111" s="59">
        <v>45425</v>
      </c>
      <c r="BC111" s="59">
        <v>45446</v>
      </c>
      <c r="BD111" s="59">
        <v>45453</v>
      </c>
      <c r="BE111" s="59">
        <v>45474</v>
      </c>
      <c r="BF111" s="59">
        <v>45493</v>
      </c>
      <c r="BG111" s="59">
        <v>45511</v>
      </c>
      <c r="BH111" s="59">
        <v>45523</v>
      </c>
      <c r="BI111" s="59">
        <v>45579</v>
      </c>
      <c r="BJ111" s="59">
        <v>45600</v>
      </c>
      <c r="BK111" s="59">
        <v>45607</v>
      </c>
      <c r="BL111" s="59">
        <v>45651</v>
      </c>
    </row>
    <row r="112" spans="1:64" ht="81">
      <c r="A112" s="13" t="s">
        <v>1446</v>
      </c>
      <c r="B112" s="13" t="s">
        <v>1447</v>
      </c>
      <c r="C112" s="13" t="s">
        <v>1465</v>
      </c>
      <c r="D112" s="13" t="s">
        <v>978</v>
      </c>
      <c r="E112" s="13" t="s">
        <v>1456</v>
      </c>
      <c r="F112" s="13" t="s">
        <v>1461</v>
      </c>
      <c r="G112" s="13" t="s">
        <v>988</v>
      </c>
      <c r="H112" s="13" t="s">
        <v>1457</v>
      </c>
      <c r="I112" s="13" t="s">
        <v>1591</v>
      </c>
      <c r="J112" s="13" t="s">
        <v>1498</v>
      </c>
      <c r="K112" s="13" t="s">
        <v>140</v>
      </c>
      <c r="L112" s="13">
        <v>10</v>
      </c>
      <c r="M112" s="21">
        <v>20241140275102</v>
      </c>
      <c r="N112" s="17">
        <v>45307</v>
      </c>
      <c r="O112" s="21">
        <v>0.6495023148148148</v>
      </c>
      <c r="P112" s="17">
        <v>45397</v>
      </c>
      <c r="Q112" s="21">
        <v>61</v>
      </c>
      <c r="R112" s="13">
        <f>NETWORKDAYS(N112,P112,AV112:AY112:AZ112:BA112:BB112:BC112:BD112:BE112:BF112:BG112:BH112:BL112)</f>
        <v>62</v>
      </c>
      <c r="S112" s="24" t="s">
        <v>1463</v>
      </c>
      <c r="T112" s="14"/>
      <c r="U112" s="14"/>
      <c r="V112" s="14"/>
      <c r="W112" s="20"/>
      <c r="X112" s="20"/>
      <c r="Y112" s="14"/>
      <c r="AV112" s="59">
        <v>45292</v>
      </c>
      <c r="AW112" s="59">
        <v>45299</v>
      </c>
      <c r="AX112" s="59">
        <v>45376</v>
      </c>
      <c r="AY112" s="59">
        <v>45379</v>
      </c>
      <c r="AZ112" s="59">
        <v>45380</v>
      </c>
      <c r="BA112" s="59">
        <v>45413</v>
      </c>
      <c r="BB112" s="59">
        <v>45425</v>
      </c>
      <c r="BC112" s="59">
        <v>45446</v>
      </c>
      <c r="BD112" s="59">
        <v>45453</v>
      </c>
      <c r="BE112" s="59">
        <v>45474</v>
      </c>
      <c r="BF112" s="59">
        <v>45493</v>
      </c>
      <c r="BG112" s="59">
        <v>45511</v>
      </c>
      <c r="BH112" s="59">
        <v>45523</v>
      </c>
      <c r="BI112" s="59">
        <v>45579</v>
      </c>
      <c r="BJ112" s="59">
        <v>45600</v>
      </c>
      <c r="BK112" s="59">
        <v>45607</v>
      </c>
      <c r="BL112" s="59">
        <v>45651</v>
      </c>
    </row>
    <row r="113" spans="1:64" ht="162">
      <c r="A113" s="13" t="s">
        <v>1446</v>
      </c>
      <c r="B113" s="13" t="s">
        <v>1447</v>
      </c>
      <c r="C113" s="13" t="s">
        <v>1445</v>
      </c>
      <c r="D113" s="13" t="s">
        <v>822</v>
      </c>
      <c r="E113" s="13" t="s">
        <v>1564</v>
      </c>
      <c r="F113" s="13" t="s">
        <v>1466</v>
      </c>
      <c r="G113" s="13" t="s">
        <v>990</v>
      </c>
      <c r="H113" s="13" t="s">
        <v>1518</v>
      </c>
      <c r="I113" s="13" t="s">
        <v>1591</v>
      </c>
      <c r="J113" s="13" t="s">
        <v>1468</v>
      </c>
      <c r="K113" s="13" t="s">
        <v>1593</v>
      </c>
      <c r="L113" s="13">
        <v>30</v>
      </c>
      <c r="M113" s="21">
        <v>20241140275092</v>
      </c>
      <c r="N113" s="17">
        <v>45307</v>
      </c>
      <c r="O113" s="21">
        <v>0.6468518518518519</v>
      </c>
      <c r="P113" s="17">
        <v>45399</v>
      </c>
      <c r="Q113" s="21">
        <v>61</v>
      </c>
      <c r="R113" s="13">
        <f>NETWORKDAYS(N113,P113,AV113:AY113:AZ113:BA113:BB113:BC113:BD113:BE113:BF113:BG113:BH113:BL113)</f>
        <v>64</v>
      </c>
      <c r="S113" s="38" t="s">
        <v>1598</v>
      </c>
      <c r="T113" s="14" t="s">
        <v>1614</v>
      </c>
      <c r="U113" s="14" t="s">
        <v>1545</v>
      </c>
      <c r="V113" s="14"/>
      <c r="W113" s="14"/>
      <c r="X113" s="20"/>
      <c r="Y113" s="36" t="s">
        <v>1546</v>
      </c>
      <c r="AV113" s="59">
        <v>45292</v>
      </c>
      <c r="AW113" s="59">
        <v>45299</v>
      </c>
      <c r="AX113" s="59">
        <v>45376</v>
      </c>
      <c r="AY113" s="59">
        <v>45379</v>
      </c>
      <c r="AZ113" s="59">
        <v>45380</v>
      </c>
      <c r="BA113" s="59">
        <v>45413</v>
      </c>
      <c r="BB113" s="59">
        <v>45425</v>
      </c>
      <c r="BC113" s="59">
        <v>45446</v>
      </c>
      <c r="BD113" s="59">
        <v>45453</v>
      </c>
      <c r="BE113" s="59">
        <v>45474</v>
      </c>
      <c r="BF113" s="59">
        <v>45493</v>
      </c>
      <c r="BG113" s="59">
        <v>45511</v>
      </c>
      <c r="BH113" s="59">
        <v>45523</v>
      </c>
      <c r="BI113" s="59">
        <v>45579</v>
      </c>
      <c r="BJ113" s="59">
        <v>45600</v>
      </c>
      <c r="BK113" s="59">
        <v>45607</v>
      </c>
      <c r="BL113" s="59">
        <v>45651</v>
      </c>
    </row>
    <row r="114" spans="1:64" ht="81">
      <c r="A114" s="13" t="s">
        <v>1446</v>
      </c>
      <c r="B114" s="13" t="s">
        <v>1447</v>
      </c>
      <c r="C114" s="13" t="s">
        <v>1445</v>
      </c>
      <c r="D114" s="13" t="s">
        <v>992</v>
      </c>
      <c r="E114" s="13" t="s">
        <v>1456</v>
      </c>
      <c r="F114" s="13" t="s">
        <v>1590</v>
      </c>
      <c r="G114" s="13" t="s">
        <v>993</v>
      </c>
      <c r="H114" s="13" t="s">
        <v>1511</v>
      </c>
      <c r="I114" s="13" t="s">
        <v>1591</v>
      </c>
      <c r="J114" s="13" t="s">
        <v>1482</v>
      </c>
      <c r="K114" s="13" t="s">
        <v>140</v>
      </c>
      <c r="L114" s="13">
        <v>10</v>
      </c>
      <c r="M114" s="21">
        <v>20241140275082</v>
      </c>
      <c r="N114" s="17">
        <v>45307</v>
      </c>
      <c r="O114" s="21">
        <v>0.64049768518518524</v>
      </c>
      <c r="P114" s="17">
        <v>45397</v>
      </c>
      <c r="Q114" s="21">
        <v>61</v>
      </c>
      <c r="R114" s="13">
        <f>NETWORKDAYS(N114,P114,AV114:AY114:AZ114:BA114:BB114:BC114:BD114:BE114:BF114:BG114:BH114:BL114)</f>
        <v>62</v>
      </c>
      <c r="S114" s="24" t="s">
        <v>1463</v>
      </c>
      <c r="T114" s="14"/>
      <c r="U114" s="14"/>
      <c r="V114" s="14"/>
      <c r="W114" s="20"/>
      <c r="X114" s="20"/>
      <c r="Y114" s="14"/>
      <c r="AV114" s="59">
        <v>45292</v>
      </c>
      <c r="AW114" s="59">
        <v>45299</v>
      </c>
      <c r="AX114" s="59">
        <v>45376</v>
      </c>
      <c r="AY114" s="59">
        <v>45379</v>
      </c>
      <c r="AZ114" s="59">
        <v>45380</v>
      </c>
      <c r="BA114" s="59">
        <v>45413</v>
      </c>
      <c r="BB114" s="59">
        <v>45425</v>
      </c>
      <c r="BC114" s="59">
        <v>45446</v>
      </c>
      <c r="BD114" s="59">
        <v>45453</v>
      </c>
      <c r="BE114" s="59">
        <v>45474</v>
      </c>
      <c r="BF114" s="59">
        <v>45493</v>
      </c>
      <c r="BG114" s="59">
        <v>45511</v>
      </c>
      <c r="BH114" s="59">
        <v>45523</v>
      </c>
      <c r="BI114" s="59">
        <v>45579</v>
      </c>
      <c r="BJ114" s="59">
        <v>45600</v>
      </c>
      <c r="BK114" s="59">
        <v>45607</v>
      </c>
      <c r="BL114" s="59">
        <v>45651</v>
      </c>
    </row>
    <row r="115" spans="1:64" ht="81">
      <c r="A115" s="13" t="s">
        <v>1446</v>
      </c>
      <c r="B115" s="13" t="s">
        <v>1447</v>
      </c>
      <c r="C115" s="13" t="s">
        <v>1470</v>
      </c>
      <c r="D115" s="13" t="s">
        <v>836</v>
      </c>
      <c r="E115" s="13" t="s">
        <v>1564</v>
      </c>
      <c r="F115" s="13" t="s">
        <v>1461</v>
      </c>
      <c r="G115" s="13" t="s">
        <v>995</v>
      </c>
      <c r="H115" s="13" t="s">
        <v>1457</v>
      </c>
      <c r="I115" s="13" t="s">
        <v>1591</v>
      </c>
      <c r="J115" s="13" t="s">
        <v>1498</v>
      </c>
      <c r="K115" s="13" t="s">
        <v>140</v>
      </c>
      <c r="L115" s="13">
        <v>10</v>
      </c>
      <c r="M115" s="21">
        <v>20241140275072</v>
      </c>
      <c r="N115" s="17">
        <v>45307</v>
      </c>
      <c r="O115" s="21">
        <v>0.62237268518518518</v>
      </c>
      <c r="P115" s="17">
        <v>45397</v>
      </c>
      <c r="Q115" s="21">
        <v>61</v>
      </c>
      <c r="R115" s="13">
        <f>NETWORKDAYS(N115,P115,AV115:AY115:AZ115:BA115:BB115:BC115:BD115:BE115:BF115:BG115:BH115:BL115)</f>
        <v>62</v>
      </c>
      <c r="S115" s="24" t="s">
        <v>1463</v>
      </c>
      <c r="T115" s="14"/>
      <c r="U115" s="14"/>
      <c r="V115" s="14"/>
      <c r="W115" s="20"/>
      <c r="X115" s="20"/>
      <c r="Y115" s="14"/>
      <c r="AV115" s="59">
        <v>45292</v>
      </c>
      <c r="AW115" s="59">
        <v>45299</v>
      </c>
      <c r="AX115" s="59">
        <v>45376</v>
      </c>
      <c r="AY115" s="59">
        <v>45379</v>
      </c>
      <c r="AZ115" s="59">
        <v>45380</v>
      </c>
      <c r="BA115" s="59">
        <v>45413</v>
      </c>
      <c r="BB115" s="59">
        <v>45425</v>
      </c>
      <c r="BC115" s="59">
        <v>45446</v>
      </c>
      <c r="BD115" s="59">
        <v>45453</v>
      </c>
      <c r="BE115" s="59">
        <v>45474</v>
      </c>
      <c r="BF115" s="59">
        <v>45493</v>
      </c>
      <c r="BG115" s="59">
        <v>45511</v>
      </c>
      <c r="BH115" s="59">
        <v>45523</v>
      </c>
      <c r="BI115" s="59">
        <v>45579</v>
      </c>
      <c r="BJ115" s="59">
        <v>45600</v>
      </c>
      <c r="BK115" s="59">
        <v>45607</v>
      </c>
      <c r="BL115" s="59">
        <v>45651</v>
      </c>
    </row>
    <row r="116" spans="1:64" ht="81">
      <c r="A116" s="13" t="s">
        <v>1446</v>
      </c>
      <c r="B116" s="13" t="s">
        <v>1447</v>
      </c>
      <c r="C116" s="13" t="s">
        <v>1470</v>
      </c>
      <c r="D116" s="13" t="s">
        <v>836</v>
      </c>
      <c r="E116" s="13" t="s">
        <v>1564</v>
      </c>
      <c r="F116" s="13" t="s">
        <v>1461</v>
      </c>
      <c r="G116" s="13" t="s">
        <v>1000</v>
      </c>
      <c r="H116" s="13" t="s">
        <v>1457</v>
      </c>
      <c r="I116" s="13" t="s">
        <v>1591</v>
      </c>
      <c r="J116" s="13" t="s">
        <v>1498</v>
      </c>
      <c r="K116" s="13" t="s">
        <v>140</v>
      </c>
      <c r="L116" s="13">
        <v>10</v>
      </c>
      <c r="M116" s="21">
        <v>20241140275052</v>
      </c>
      <c r="N116" s="17">
        <v>45307</v>
      </c>
      <c r="O116" s="21">
        <v>0.61760416666666662</v>
      </c>
      <c r="P116" s="17">
        <v>45397</v>
      </c>
      <c r="Q116" s="21">
        <v>61</v>
      </c>
      <c r="R116" s="13">
        <f>NETWORKDAYS(N116,P116,AV116:AY116:AZ116:BA116:BB116:BC116:BD116:BE116:BF116:BG116:BH116:BL116)</f>
        <v>62</v>
      </c>
      <c r="S116" s="24" t="s">
        <v>1463</v>
      </c>
      <c r="T116" s="14"/>
      <c r="U116" s="14"/>
      <c r="V116" s="14"/>
      <c r="W116" s="20"/>
      <c r="X116" s="20"/>
      <c r="Y116" s="14"/>
      <c r="AV116" s="59">
        <v>45292</v>
      </c>
      <c r="AW116" s="59">
        <v>45299</v>
      </c>
      <c r="AX116" s="59">
        <v>45376</v>
      </c>
      <c r="AY116" s="59">
        <v>45379</v>
      </c>
      <c r="AZ116" s="59">
        <v>45380</v>
      </c>
      <c r="BA116" s="59">
        <v>45413</v>
      </c>
      <c r="BB116" s="59">
        <v>45425</v>
      </c>
      <c r="BC116" s="59">
        <v>45446</v>
      </c>
      <c r="BD116" s="59">
        <v>45453</v>
      </c>
      <c r="BE116" s="59">
        <v>45474</v>
      </c>
      <c r="BF116" s="59">
        <v>45493</v>
      </c>
      <c r="BG116" s="59">
        <v>45511</v>
      </c>
      <c r="BH116" s="59">
        <v>45523</v>
      </c>
      <c r="BI116" s="59">
        <v>45579</v>
      </c>
      <c r="BJ116" s="59">
        <v>45600</v>
      </c>
      <c r="BK116" s="59">
        <v>45607</v>
      </c>
      <c r="BL116" s="59">
        <v>45651</v>
      </c>
    </row>
    <row r="117" spans="1:64" ht="81">
      <c r="A117" s="13" t="s">
        <v>1446</v>
      </c>
      <c r="B117" s="13" t="s">
        <v>1447</v>
      </c>
      <c r="C117" s="13" t="s">
        <v>1495</v>
      </c>
      <c r="D117" s="13" t="s">
        <v>770</v>
      </c>
      <c r="E117" s="13" t="s">
        <v>1456</v>
      </c>
      <c r="F117" s="13" t="s">
        <v>1461</v>
      </c>
      <c r="G117" s="13" t="s">
        <v>1002</v>
      </c>
      <c r="H117" s="13" t="s">
        <v>1457</v>
      </c>
      <c r="I117" s="13" t="s">
        <v>1591</v>
      </c>
      <c r="J117" s="13" t="s">
        <v>1498</v>
      </c>
      <c r="K117" s="13" t="s">
        <v>140</v>
      </c>
      <c r="L117" s="13">
        <v>10</v>
      </c>
      <c r="M117" s="21">
        <v>20241140275042</v>
      </c>
      <c r="N117" s="17">
        <v>45307</v>
      </c>
      <c r="O117" s="21">
        <v>0.60978009259259258</v>
      </c>
      <c r="P117" s="17">
        <v>45397</v>
      </c>
      <c r="Q117" s="21">
        <v>61</v>
      </c>
      <c r="R117" s="13">
        <f>NETWORKDAYS(N117,P117,AV117:AY117:AZ117:BA117:BB117:BC117:BD117:BE117:BF117:BG117:BH117:BL117)</f>
        <v>62</v>
      </c>
      <c r="S117" s="24" t="s">
        <v>1463</v>
      </c>
      <c r="T117" s="14"/>
      <c r="U117" s="14"/>
      <c r="V117" s="14"/>
      <c r="W117" s="20"/>
      <c r="X117" s="20"/>
      <c r="Y117" s="14"/>
      <c r="AV117" s="59">
        <v>45292</v>
      </c>
      <c r="AW117" s="59">
        <v>45299</v>
      </c>
      <c r="AX117" s="59">
        <v>45376</v>
      </c>
      <c r="AY117" s="59">
        <v>45379</v>
      </c>
      <c r="AZ117" s="59">
        <v>45380</v>
      </c>
      <c r="BA117" s="59">
        <v>45413</v>
      </c>
      <c r="BB117" s="59">
        <v>45425</v>
      </c>
      <c r="BC117" s="59">
        <v>45446</v>
      </c>
      <c r="BD117" s="59">
        <v>45453</v>
      </c>
      <c r="BE117" s="59">
        <v>45474</v>
      </c>
      <c r="BF117" s="59">
        <v>45493</v>
      </c>
      <c r="BG117" s="59">
        <v>45511</v>
      </c>
      <c r="BH117" s="59">
        <v>45523</v>
      </c>
      <c r="BI117" s="59">
        <v>45579</v>
      </c>
      <c r="BJ117" s="59">
        <v>45600</v>
      </c>
      <c r="BK117" s="59">
        <v>45607</v>
      </c>
      <c r="BL117" s="59">
        <v>45651</v>
      </c>
    </row>
    <row r="118" spans="1:64" ht="81">
      <c r="A118" s="13" t="s">
        <v>1446</v>
      </c>
      <c r="B118" s="13" t="s">
        <v>1447</v>
      </c>
      <c r="C118" s="13" t="s">
        <v>1445</v>
      </c>
      <c r="D118" s="13" t="s">
        <v>822</v>
      </c>
      <c r="E118" s="13" t="s">
        <v>1564</v>
      </c>
      <c r="F118" s="13" t="s">
        <v>1501</v>
      </c>
      <c r="G118" s="13" t="s">
        <v>1004</v>
      </c>
      <c r="H118" s="13" t="s">
        <v>1488</v>
      </c>
      <c r="I118" s="13" t="s">
        <v>1527</v>
      </c>
      <c r="J118" s="13" t="s">
        <v>1489</v>
      </c>
      <c r="K118" s="13" t="s">
        <v>132</v>
      </c>
      <c r="L118" s="13">
        <v>10</v>
      </c>
      <c r="M118" s="21">
        <v>20241140275032</v>
      </c>
      <c r="N118" s="17">
        <v>45307</v>
      </c>
      <c r="O118" s="21">
        <v>0.59785879629629635</v>
      </c>
      <c r="P118" s="17">
        <v>45397</v>
      </c>
      <c r="Q118" s="21">
        <v>61</v>
      </c>
      <c r="R118" s="13">
        <f>NETWORKDAYS(N118,P118,AV118:AY118:AZ118:BA118:BB118:BC118:BD118:BE118:BF118:BG118:BH118:BL118)</f>
        <v>62</v>
      </c>
      <c r="S118" s="24" t="s">
        <v>1463</v>
      </c>
      <c r="T118" s="14"/>
      <c r="U118" s="14"/>
      <c r="V118" s="14"/>
      <c r="W118" s="20"/>
      <c r="X118" s="20"/>
      <c r="Y118" s="14"/>
      <c r="AV118" s="59">
        <v>45292</v>
      </c>
      <c r="AW118" s="59">
        <v>45299</v>
      </c>
      <c r="AX118" s="59">
        <v>45376</v>
      </c>
      <c r="AY118" s="59">
        <v>45379</v>
      </c>
      <c r="AZ118" s="59">
        <v>45380</v>
      </c>
      <c r="BA118" s="59">
        <v>45413</v>
      </c>
      <c r="BB118" s="59">
        <v>45425</v>
      </c>
      <c r="BC118" s="59">
        <v>45446</v>
      </c>
      <c r="BD118" s="59">
        <v>45453</v>
      </c>
      <c r="BE118" s="59">
        <v>45474</v>
      </c>
      <c r="BF118" s="59">
        <v>45493</v>
      </c>
      <c r="BG118" s="59">
        <v>45511</v>
      </c>
      <c r="BH118" s="59">
        <v>45523</v>
      </c>
      <c r="BI118" s="59">
        <v>45579</v>
      </c>
      <c r="BJ118" s="59">
        <v>45600</v>
      </c>
      <c r="BK118" s="59">
        <v>45607</v>
      </c>
      <c r="BL118" s="59">
        <v>45651</v>
      </c>
    </row>
    <row r="119" spans="1:64" s="26" customFormat="1" ht="101.25">
      <c r="A119" s="13" t="s">
        <v>1446</v>
      </c>
      <c r="B119" s="13" t="s">
        <v>1447</v>
      </c>
      <c r="C119" s="13" t="s">
        <v>1470</v>
      </c>
      <c r="D119" s="13" t="s">
        <v>836</v>
      </c>
      <c r="E119" s="13" t="s">
        <v>1449</v>
      </c>
      <c r="F119" s="13" t="s">
        <v>1590</v>
      </c>
      <c r="G119" s="13" t="s">
        <v>1014</v>
      </c>
      <c r="H119" s="13" t="s">
        <v>1480</v>
      </c>
      <c r="I119" s="13" t="s">
        <v>1591</v>
      </c>
      <c r="J119" s="13" t="s">
        <v>1507</v>
      </c>
      <c r="K119" s="13" t="s">
        <v>1593</v>
      </c>
      <c r="L119" s="13">
        <v>30</v>
      </c>
      <c r="M119" s="21">
        <v>20241140274982</v>
      </c>
      <c r="N119" s="17">
        <v>45307</v>
      </c>
      <c r="O119" s="21">
        <v>0.38164351851851852</v>
      </c>
      <c r="P119" s="17">
        <v>45397</v>
      </c>
      <c r="Q119" s="21">
        <v>61</v>
      </c>
      <c r="R119" s="13">
        <f>NETWORKDAYS(N119,P119,AV119:AY119:AZ119:BA119:BB119:BC119:BD119:BE119:BF119:BG119:BH119:BL119)</f>
        <v>62</v>
      </c>
      <c r="S119" s="24" t="s">
        <v>1463</v>
      </c>
      <c r="T119" s="13"/>
      <c r="U119" s="13"/>
      <c r="V119" s="13"/>
      <c r="W119" s="18"/>
      <c r="X119" s="18"/>
      <c r="Y119" s="13"/>
      <c r="AV119" s="59">
        <v>45292</v>
      </c>
      <c r="AW119" s="59">
        <v>45299</v>
      </c>
      <c r="AX119" s="59">
        <v>45376</v>
      </c>
      <c r="AY119" s="59">
        <v>45379</v>
      </c>
      <c r="AZ119" s="59">
        <v>45380</v>
      </c>
      <c r="BA119" s="59">
        <v>45413</v>
      </c>
      <c r="BB119" s="59">
        <v>45425</v>
      </c>
      <c r="BC119" s="59">
        <v>45446</v>
      </c>
      <c r="BD119" s="59">
        <v>45453</v>
      </c>
      <c r="BE119" s="59">
        <v>45474</v>
      </c>
      <c r="BF119" s="59">
        <v>45493</v>
      </c>
      <c r="BG119" s="59">
        <v>45511</v>
      </c>
      <c r="BH119" s="59">
        <v>45523</v>
      </c>
      <c r="BI119" s="59">
        <v>45579</v>
      </c>
      <c r="BJ119" s="59">
        <v>45600</v>
      </c>
      <c r="BK119" s="59">
        <v>45607</v>
      </c>
      <c r="BL119" s="59">
        <v>45651</v>
      </c>
    </row>
    <row r="120" spans="1:64" s="26" customFormat="1" ht="81">
      <c r="A120" s="13" t="s">
        <v>1446</v>
      </c>
      <c r="B120" s="13" t="s">
        <v>1447</v>
      </c>
      <c r="C120" s="13" t="s">
        <v>1547</v>
      </c>
      <c r="D120" s="13" t="s">
        <v>1023</v>
      </c>
      <c r="E120" s="13" t="s">
        <v>1523</v>
      </c>
      <c r="F120" s="13" t="s">
        <v>1462</v>
      </c>
      <c r="G120" s="13" t="s">
        <v>1024</v>
      </c>
      <c r="H120" s="13" t="s">
        <v>1454</v>
      </c>
      <c r="I120" s="13" t="s">
        <v>1591</v>
      </c>
      <c r="J120" s="13" t="s">
        <v>1487</v>
      </c>
      <c r="K120" s="13" t="s">
        <v>140</v>
      </c>
      <c r="L120" s="13">
        <v>10</v>
      </c>
      <c r="M120" s="21">
        <v>20241140274952</v>
      </c>
      <c r="N120" s="17">
        <v>45306</v>
      </c>
      <c r="O120" s="21">
        <v>0.70598379629629626</v>
      </c>
      <c r="P120" s="17">
        <v>45397</v>
      </c>
      <c r="Q120" s="21">
        <v>62</v>
      </c>
      <c r="R120" s="13">
        <f>NETWORKDAYS(N120,P120,AV120:AY120:AZ120:BA120:BB120:BC120:BD120:BE120:BF120:BG120:BH120:BL120)</f>
        <v>63</v>
      </c>
      <c r="S120" s="24" t="s">
        <v>1463</v>
      </c>
      <c r="T120" s="13"/>
      <c r="U120" s="13"/>
      <c r="V120" s="13"/>
      <c r="W120" s="18"/>
      <c r="X120" s="18"/>
      <c r="Y120" s="13"/>
      <c r="AV120" s="59">
        <v>45292</v>
      </c>
      <c r="AW120" s="59">
        <v>45299</v>
      </c>
      <c r="AX120" s="59">
        <v>45376</v>
      </c>
      <c r="AY120" s="59">
        <v>45379</v>
      </c>
      <c r="AZ120" s="59">
        <v>45380</v>
      </c>
      <c r="BA120" s="59">
        <v>45413</v>
      </c>
      <c r="BB120" s="59">
        <v>45425</v>
      </c>
      <c r="BC120" s="59">
        <v>45446</v>
      </c>
      <c r="BD120" s="59">
        <v>45453</v>
      </c>
      <c r="BE120" s="59">
        <v>45474</v>
      </c>
      <c r="BF120" s="59">
        <v>45493</v>
      </c>
      <c r="BG120" s="59">
        <v>45511</v>
      </c>
      <c r="BH120" s="59">
        <v>45523</v>
      </c>
      <c r="BI120" s="59">
        <v>45579</v>
      </c>
      <c r="BJ120" s="59">
        <v>45600</v>
      </c>
      <c r="BK120" s="59">
        <v>45607</v>
      </c>
      <c r="BL120" s="59">
        <v>45651</v>
      </c>
    </row>
    <row r="121" spans="1:64" s="26" customFormat="1" ht="81">
      <c r="A121" s="13" t="s">
        <v>1446</v>
      </c>
      <c r="B121" s="13" t="s">
        <v>1447</v>
      </c>
      <c r="C121" s="13" t="s">
        <v>1445</v>
      </c>
      <c r="D121" s="13" t="s">
        <v>822</v>
      </c>
      <c r="E121" s="13" t="s">
        <v>1564</v>
      </c>
      <c r="F121" s="13" t="s">
        <v>1466</v>
      </c>
      <c r="G121" s="13" t="s">
        <v>1028</v>
      </c>
      <c r="H121" s="13" t="s">
        <v>1518</v>
      </c>
      <c r="I121" s="13" t="s">
        <v>1591</v>
      </c>
      <c r="J121" s="13" t="s">
        <v>1468</v>
      </c>
      <c r="K121" s="13" t="s">
        <v>132</v>
      </c>
      <c r="L121" s="13">
        <v>10</v>
      </c>
      <c r="M121" s="21">
        <v>20241140274932</v>
      </c>
      <c r="N121" s="17">
        <v>45306</v>
      </c>
      <c r="O121" s="21">
        <v>0.6912152777777778</v>
      </c>
      <c r="P121" s="17">
        <v>45397</v>
      </c>
      <c r="Q121" s="21">
        <v>62</v>
      </c>
      <c r="R121" s="13">
        <f>NETWORKDAYS(N121,P121,AV121:AY121:AZ121:BA121:BB121:BC121:BD121:BE121:BF121:BG121:BH121:BL121)</f>
        <v>63</v>
      </c>
      <c r="S121" s="24" t="s">
        <v>1463</v>
      </c>
      <c r="T121" s="13"/>
      <c r="U121" s="13"/>
      <c r="V121" s="13"/>
      <c r="W121" s="18"/>
      <c r="X121" s="18"/>
      <c r="Y121" s="13"/>
      <c r="AV121" s="59">
        <v>45292</v>
      </c>
      <c r="AW121" s="59">
        <v>45299</v>
      </c>
      <c r="AX121" s="59">
        <v>45376</v>
      </c>
      <c r="AY121" s="59">
        <v>45379</v>
      </c>
      <c r="AZ121" s="59">
        <v>45380</v>
      </c>
      <c r="BA121" s="59">
        <v>45413</v>
      </c>
      <c r="BB121" s="59">
        <v>45425</v>
      </c>
      <c r="BC121" s="59">
        <v>45446</v>
      </c>
      <c r="BD121" s="59">
        <v>45453</v>
      </c>
      <c r="BE121" s="59">
        <v>45474</v>
      </c>
      <c r="BF121" s="59">
        <v>45493</v>
      </c>
      <c r="BG121" s="59">
        <v>45511</v>
      </c>
      <c r="BH121" s="59">
        <v>45523</v>
      </c>
      <c r="BI121" s="59">
        <v>45579</v>
      </c>
      <c r="BJ121" s="59">
        <v>45600</v>
      </c>
      <c r="BK121" s="59">
        <v>45607</v>
      </c>
      <c r="BL121" s="59">
        <v>45651</v>
      </c>
    </row>
    <row r="122" spans="1:64" ht="81">
      <c r="A122" s="13" t="s">
        <v>1446</v>
      </c>
      <c r="B122" s="13" t="s">
        <v>1447</v>
      </c>
      <c r="C122" s="13" t="s">
        <v>1548</v>
      </c>
      <c r="D122" s="13" t="s">
        <v>1040</v>
      </c>
      <c r="E122" s="13" t="s">
        <v>1502</v>
      </c>
      <c r="F122" s="13" t="s">
        <v>1466</v>
      </c>
      <c r="G122" s="13" t="s">
        <v>1041</v>
      </c>
      <c r="H122" s="13" t="s">
        <v>1518</v>
      </c>
      <c r="I122" s="13" t="s">
        <v>1591</v>
      </c>
      <c r="J122" s="13" t="s">
        <v>1468</v>
      </c>
      <c r="K122" s="13" t="s">
        <v>140</v>
      </c>
      <c r="L122" s="13">
        <v>10</v>
      </c>
      <c r="M122" s="21">
        <v>20241140274872</v>
      </c>
      <c r="N122" s="17">
        <v>45306</v>
      </c>
      <c r="O122" s="21">
        <v>0.65484953703703697</v>
      </c>
      <c r="P122" s="17">
        <v>45397</v>
      </c>
      <c r="Q122" s="21">
        <v>62</v>
      </c>
      <c r="R122" s="13">
        <f>NETWORKDAYS(N122,P122,AV122:AY122:AZ122:BA122:BB122:BC122:BD122:BE122:BF122:BG122:BH122:BL122)</f>
        <v>63</v>
      </c>
      <c r="S122" s="24" t="s">
        <v>1463</v>
      </c>
      <c r="T122" s="14"/>
      <c r="U122" s="14"/>
      <c r="V122" s="14"/>
      <c r="W122" s="20"/>
      <c r="X122" s="20"/>
      <c r="Y122" s="14"/>
      <c r="AV122" s="59">
        <v>45292</v>
      </c>
      <c r="AW122" s="59">
        <v>45299</v>
      </c>
      <c r="AX122" s="59">
        <v>45376</v>
      </c>
      <c r="AY122" s="59">
        <v>45379</v>
      </c>
      <c r="AZ122" s="59">
        <v>45380</v>
      </c>
      <c r="BA122" s="59">
        <v>45413</v>
      </c>
      <c r="BB122" s="59">
        <v>45425</v>
      </c>
      <c r="BC122" s="59">
        <v>45446</v>
      </c>
      <c r="BD122" s="59">
        <v>45453</v>
      </c>
      <c r="BE122" s="59">
        <v>45474</v>
      </c>
      <c r="BF122" s="59">
        <v>45493</v>
      </c>
      <c r="BG122" s="59">
        <v>45511</v>
      </c>
      <c r="BH122" s="59">
        <v>45523</v>
      </c>
      <c r="BI122" s="59">
        <v>45579</v>
      </c>
      <c r="BJ122" s="59">
        <v>45600</v>
      </c>
      <c r="BK122" s="59">
        <v>45607</v>
      </c>
      <c r="BL122" s="59">
        <v>45651</v>
      </c>
    </row>
    <row r="123" spans="1:64" s="26" customFormat="1" ht="60.75">
      <c r="A123" s="13" t="s">
        <v>1446</v>
      </c>
      <c r="B123" s="13" t="s">
        <v>1447</v>
      </c>
      <c r="C123" s="13" t="s">
        <v>1470</v>
      </c>
      <c r="D123" s="13" t="s">
        <v>1043</v>
      </c>
      <c r="E123" s="13" t="s">
        <v>1449</v>
      </c>
      <c r="F123" s="13" t="s">
        <v>1501</v>
      </c>
      <c r="G123" s="13" t="s">
        <v>1044</v>
      </c>
      <c r="H123" s="13" t="s">
        <v>1488</v>
      </c>
      <c r="I123" s="13" t="s">
        <v>1527</v>
      </c>
      <c r="J123" s="13" t="s">
        <v>1489</v>
      </c>
      <c r="K123" s="13" t="s">
        <v>140</v>
      </c>
      <c r="L123" s="13">
        <v>10</v>
      </c>
      <c r="M123" s="21">
        <v>20241140274862</v>
      </c>
      <c r="N123" s="17">
        <v>45306</v>
      </c>
      <c r="O123" s="21">
        <v>0.65259259259259261</v>
      </c>
      <c r="P123" s="17">
        <v>45397</v>
      </c>
      <c r="Q123" s="21">
        <v>62</v>
      </c>
      <c r="R123" s="13">
        <f>NETWORKDAYS(N123,P123,AV123:AY123:AZ123:BA123:BB123:BC123:BD123:BE123:BF123:BG123:BH123:BL123)</f>
        <v>63</v>
      </c>
      <c r="S123" s="24" t="s">
        <v>1463</v>
      </c>
      <c r="T123" s="13"/>
      <c r="U123" s="13"/>
      <c r="V123" s="13"/>
      <c r="W123" s="18"/>
      <c r="X123" s="18"/>
      <c r="Y123" s="13"/>
      <c r="AV123" s="59">
        <v>45292</v>
      </c>
      <c r="AW123" s="59">
        <v>45299</v>
      </c>
      <c r="AX123" s="59">
        <v>45376</v>
      </c>
      <c r="AY123" s="59">
        <v>45379</v>
      </c>
      <c r="AZ123" s="59">
        <v>45380</v>
      </c>
      <c r="BA123" s="59">
        <v>45413</v>
      </c>
      <c r="BB123" s="59">
        <v>45425</v>
      </c>
      <c r="BC123" s="59">
        <v>45446</v>
      </c>
      <c r="BD123" s="59">
        <v>45453</v>
      </c>
      <c r="BE123" s="59">
        <v>45474</v>
      </c>
      <c r="BF123" s="59">
        <v>45493</v>
      </c>
      <c r="BG123" s="59">
        <v>45511</v>
      </c>
      <c r="BH123" s="59">
        <v>45523</v>
      </c>
      <c r="BI123" s="59">
        <v>45579</v>
      </c>
      <c r="BJ123" s="59">
        <v>45600</v>
      </c>
      <c r="BK123" s="59">
        <v>45607</v>
      </c>
      <c r="BL123" s="59">
        <v>45651</v>
      </c>
    </row>
    <row r="124" spans="1:64" s="26" customFormat="1" ht="81">
      <c r="A124" s="13" t="s">
        <v>1446</v>
      </c>
      <c r="B124" s="13" t="s">
        <v>1447</v>
      </c>
      <c r="C124" s="13" t="s">
        <v>1455</v>
      </c>
      <c r="D124" s="13" t="s">
        <v>1077</v>
      </c>
      <c r="E124" s="13" t="s">
        <v>1456</v>
      </c>
      <c r="F124" s="13" t="s">
        <v>1462</v>
      </c>
      <c r="G124" s="13" t="s">
        <v>1078</v>
      </c>
      <c r="H124" s="13" t="s">
        <v>1454</v>
      </c>
      <c r="I124" s="13" t="s">
        <v>1591</v>
      </c>
      <c r="J124" s="13" t="s">
        <v>1487</v>
      </c>
      <c r="K124" s="13" t="s">
        <v>140</v>
      </c>
      <c r="L124" s="13">
        <v>10</v>
      </c>
      <c r="M124" s="21">
        <v>20241140274732</v>
      </c>
      <c r="N124" s="17">
        <v>45306</v>
      </c>
      <c r="O124" s="21">
        <v>0.48214120370370367</v>
      </c>
      <c r="P124" s="17">
        <v>45397</v>
      </c>
      <c r="Q124" s="21">
        <v>62</v>
      </c>
      <c r="R124" s="13">
        <f>NETWORKDAYS(N124,P124,AV124:AY124:AZ124:BA124:BB124:BC124:BD124:BE124:BF124:BG124:BH124:BL124)</f>
        <v>63</v>
      </c>
      <c r="S124" s="24" t="s">
        <v>1463</v>
      </c>
      <c r="T124" s="13"/>
      <c r="U124" s="13"/>
      <c r="V124" s="13"/>
      <c r="W124" s="18"/>
      <c r="X124" s="18"/>
      <c r="Y124" s="13"/>
      <c r="AV124" s="59">
        <v>45292</v>
      </c>
      <c r="AW124" s="59">
        <v>45299</v>
      </c>
      <c r="AX124" s="59">
        <v>45376</v>
      </c>
      <c r="AY124" s="59">
        <v>45379</v>
      </c>
      <c r="AZ124" s="59">
        <v>45380</v>
      </c>
      <c r="BA124" s="59">
        <v>45413</v>
      </c>
      <c r="BB124" s="59">
        <v>45425</v>
      </c>
      <c r="BC124" s="59">
        <v>45446</v>
      </c>
      <c r="BD124" s="59">
        <v>45453</v>
      </c>
      <c r="BE124" s="59">
        <v>45474</v>
      </c>
      <c r="BF124" s="59">
        <v>45493</v>
      </c>
      <c r="BG124" s="59">
        <v>45511</v>
      </c>
      <c r="BH124" s="59">
        <v>45523</v>
      </c>
      <c r="BI124" s="59">
        <v>45579</v>
      </c>
      <c r="BJ124" s="59">
        <v>45600</v>
      </c>
      <c r="BK124" s="59">
        <v>45607</v>
      </c>
      <c r="BL124" s="59">
        <v>45651</v>
      </c>
    </row>
    <row r="125" spans="1:64" s="26" customFormat="1" ht="81">
      <c r="A125" s="13" t="s">
        <v>1446</v>
      </c>
      <c r="B125" s="13" t="s">
        <v>1447</v>
      </c>
      <c r="C125" s="13" t="s">
        <v>1549</v>
      </c>
      <c r="D125" s="13" t="s">
        <v>1080</v>
      </c>
      <c r="E125" s="13" t="s">
        <v>1456</v>
      </c>
      <c r="F125" s="13" t="s">
        <v>1461</v>
      </c>
      <c r="G125" s="13" t="s">
        <v>1081</v>
      </c>
      <c r="H125" s="13" t="s">
        <v>1457</v>
      </c>
      <c r="I125" s="13" t="s">
        <v>1591</v>
      </c>
      <c r="J125" s="13" t="s">
        <v>1498</v>
      </c>
      <c r="K125" s="13" t="s">
        <v>140</v>
      </c>
      <c r="L125" s="13">
        <v>10</v>
      </c>
      <c r="M125" s="21">
        <v>20241140274722</v>
      </c>
      <c r="N125" s="17">
        <v>45306</v>
      </c>
      <c r="O125" s="21">
        <v>0.48009259259259257</v>
      </c>
      <c r="P125" s="17">
        <v>45397</v>
      </c>
      <c r="Q125" s="21">
        <v>62</v>
      </c>
      <c r="R125" s="13">
        <f>NETWORKDAYS(N125,P125,AV125:AY125:AZ125:BA125:BB125:BC125:BD125:BE125:BF125:BG125:BH125:BL125)</f>
        <v>63</v>
      </c>
      <c r="S125" s="24" t="s">
        <v>1463</v>
      </c>
      <c r="T125" s="13"/>
      <c r="U125" s="13"/>
      <c r="V125" s="13"/>
      <c r="W125" s="18"/>
      <c r="X125" s="18"/>
      <c r="Y125" s="13"/>
      <c r="AV125" s="59">
        <v>45292</v>
      </c>
      <c r="AW125" s="59">
        <v>45299</v>
      </c>
      <c r="AX125" s="59">
        <v>45376</v>
      </c>
      <c r="AY125" s="59">
        <v>45379</v>
      </c>
      <c r="AZ125" s="59">
        <v>45380</v>
      </c>
      <c r="BA125" s="59">
        <v>45413</v>
      </c>
      <c r="BB125" s="59">
        <v>45425</v>
      </c>
      <c r="BC125" s="59">
        <v>45446</v>
      </c>
      <c r="BD125" s="59">
        <v>45453</v>
      </c>
      <c r="BE125" s="59">
        <v>45474</v>
      </c>
      <c r="BF125" s="59">
        <v>45493</v>
      </c>
      <c r="BG125" s="59">
        <v>45511</v>
      </c>
      <c r="BH125" s="59">
        <v>45523</v>
      </c>
      <c r="BI125" s="59">
        <v>45579</v>
      </c>
      <c r="BJ125" s="59">
        <v>45600</v>
      </c>
      <c r="BK125" s="59">
        <v>45607</v>
      </c>
      <c r="BL125" s="59">
        <v>45651</v>
      </c>
    </row>
    <row r="126" spans="1:64" s="26" customFormat="1" ht="81">
      <c r="A126" s="13" t="s">
        <v>1446</v>
      </c>
      <c r="B126" s="13" t="s">
        <v>1447</v>
      </c>
      <c r="C126" s="13" t="s">
        <v>1445</v>
      </c>
      <c r="D126" s="13" t="s">
        <v>822</v>
      </c>
      <c r="E126" s="13" t="s">
        <v>1564</v>
      </c>
      <c r="F126" s="13" t="s">
        <v>1466</v>
      </c>
      <c r="G126" s="13" t="s">
        <v>1086</v>
      </c>
      <c r="H126" s="13" t="s">
        <v>1511</v>
      </c>
      <c r="I126" s="13" t="s">
        <v>1591</v>
      </c>
      <c r="J126" s="13" t="s">
        <v>1482</v>
      </c>
      <c r="K126" s="13" t="s">
        <v>140</v>
      </c>
      <c r="L126" s="13">
        <v>10</v>
      </c>
      <c r="M126" s="21">
        <v>20241140274702</v>
      </c>
      <c r="N126" s="17">
        <v>45306</v>
      </c>
      <c r="O126" s="21">
        <v>0.47601851851851856</v>
      </c>
      <c r="P126" s="17">
        <v>45397</v>
      </c>
      <c r="Q126" s="21">
        <v>62</v>
      </c>
      <c r="R126" s="13">
        <f>NETWORKDAYS(N126,P126,AV126:AY126:AZ126:BA126:BB126:BC126:BD126:BE126:BF126:BG126:BH126:BL126)</f>
        <v>63</v>
      </c>
      <c r="S126" s="24" t="s">
        <v>1463</v>
      </c>
      <c r="T126" s="13"/>
      <c r="U126" s="13"/>
      <c r="V126" s="13"/>
      <c r="W126" s="18"/>
      <c r="X126" s="18"/>
      <c r="Y126" s="13"/>
      <c r="AV126" s="59">
        <v>45292</v>
      </c>
      <c r="AW126" s="59">
        <v>45299</v>
      </c>
      <c r="AX126" s="59">
        <v>45376</v>
      </c>
      <c r="AY126" s="59">
        <v>45379</v>
      </c>
      <c r="AZ126" s="59">
        <v>45380</v>
      </c>
      <c r="BA126" s="59">
        <v>45413</v>
      </c>
      <c r="BB126" s="59">
        <v>45425</v>
      </c>
      <c r="BC126" s="59">
        <v>45446</v>
      </c>
      <c r="BD126" s="59">
        <v>45453</v>
      </c>
      <c r="BE126" s="59">
        <v>45474</v>
      </c>
      <c r="BF126" s="59">
        <v>45493</v>
      </c>
      <c r="BG126" s="59">
        <v>45511</v>
      </c>
      <c r="BH126" s="59">
        <v>45523</v>
      </c>
      <c r="BI126" s="59">
        <v>45579</v>
      </c>
      <c r="BJ126" s="59">
        <v>45600</v>
      </c>
      <c r="BK126" s="59">
        <v>45607</v>
      </c>
      <c r="BL126" s="59">
        <v>45651</v>
      </c>
    </row>
    <row r="127" spans="1:64" ht="81">
      <c r="A127" s="13" t="s">
        <v>1446</v>
      </c>
      <c r="B127" s="13" t="s">
        <v>1447</v>
      </c>
      <c r="C127" s="13" t="s">
        <v>1459</v>
      </c>
      <c r="D127" s="13" t="s">
        <v>1088</v>
      </c>
      <c r="E127" s="13" t="s">
        <v>1449</v>
      </c>
      <c r="F127" s="13" t="s">
        <v>1466</v>
      </c>
      <c r="G127" s="13" t="s">
        <v>1089</v>
      </c>
      <c r="H127" s="13" t="s">
        <v>1480</v>
      </c>
      <c r="I127" s="13" t="s">
        <v>1591</v>
      </c>
      <c r="J127" s="13" t="s">
        <v>1507</v>
      </c>
      <c r="K127" s="13" t="s">
        <v>140</v>
      </c>
      <c r="L127" s="13">
        <v>10</v>
      </c>
      <c r="M127" s="21">
        <v>20241140274692</v>
      </c>
      <c r="N127" s="17">
        <v>45306</v>
      </c>
      <c r="O127" s="21">
        <v>0.47024305555555551</v>
      </c>
      <c r="P127" s="17">
        <v>45397</v>
      </c>
      <c r="Q127" s="21">
        <v>62</v>
      </c>
      <c r="R127" s="13">
        <f>NETWORKDAYS(N127,P127,AV127:AY127:AZ127:BA127:BB127:BC127:BD127:BE127:BF127:BG127:BH127:BL127)</f>
        <v>63</v>
      </c>
      <c r="S127" s="24" t="s">
        <v>1463</v>
      </c>
      <c r="T127" s="14"/>
      <c r="U127" s="14"/>
      <c r="V127" s="14"/>
      <c r="W127" s="20"/>
      <c r="X127" s="20"/>
      <c r="Y127" s="14"/>
      <c r="AV127" s="59">
        <v>45292</v>
      </c>
      <c r="AW127" s="59">
        <v>45299</v>
      </c>
      <c r="AX127" s="59">
        <v>45376</v>
      </c>
      <c r="AY127" s="59">
        <v>45379</v>
      </c>
      <c r="AZ127" s="59">
        <v>45380</v>
      </c>
      <c r="BA127" s="59">
        <v>45413</v>
      </c>
      <c r="BB127" s="59">
        <v>45425</v>
      </c>
      <c r="BC127" s="59">
        <v>45446</v>
      </c>
      <c r="BD127" s="59">
        <v>45453</v>
      </c>
      <c r="BE127" s="59">
        <v>45474</v>
      </c>
      <c r="BF127" s="59">
        <v>45493</v>
      </c>
      <c r="BG127" s="59">
        <v>45511</v>
      </c>
      <c r="BH127" s="59">
        <v>45523</v>
      </c>
      <c r="BI127" s="59">
        <v>45579</v>
      </c>
      <c r="BJ127" s="59">
        <v>45600</v>
      </c>
      <c r="BK127" s="59">
        <v>45607</v>
      </c>
      <c r="BL127" s="59">
        <v>45651</v>
      </c>
    </row>
    <row r="128" spans="1:64" ht="60.75">
      <c r="A128" s="13" t="s">
        <v>1446</v>
      </c>
      <c r="B128" s="13" t="s">
        <v>1447</v>
      </c>
      <c r="C128" s="13" t="s">
        <v>1470</v>
      </c>
      <c r="D128" s="13" t="s">
        <v>836</v>
      </c>
      <c r="E128" s="13" t="s">
        <v>1564</v>
      </c>
      <c r="F128" s="13" t="s">
        <v>1466</v>
      </c>
      <c r="G128" s="13" t="s">
        <v>1091</v>
      </c>
      <c r="H128" s="13" t="s">
        <v>1550</v>
      </c>
      <c r="I128" s="13" t="s">
        <v>1510</v>
      </c>
      <c r="J128" s="13" t="s">
        <v>1551</v>
      </c>
      <c r="K128" s="13" t="s">
        <v>140</v>
      </c>
      <c r="L128" s="13">
        <v>10</v>
      </c>
      <c r="M128" s="21">
        <v>20241140274682</v>
      </c>
      <c r="N128" s="17">
        <v>45306</v>
      </c>
      <c r="O128" s="21">
        <v>0.46210648148148148</v>
      </c>
      <c r="P128" s="17">
        <v>45397</v>
      </c>
      <c r="Q128" s="21">
        <v>62</v>
      </c>
      <c r="R128" s="13">
        <f>NETWORKDAYS(N128,P128,AV128:AY128:AZ128:BA128:BB128:BC128:BD128:BE128:BF128:BG128:BH128:BL128)</f>
        <v>63</v>
      </c>
      <c r="S128" s="24" t="s">
        <v>1463</v>
      </c>
      <c r="T128" s="14"/>
      <c r="U128" s="14"/>
      <c r="V128" s="14"/>
      <c r="W128" s="20"/>
      <c r="X128" s="20"/>
      <c r="Y128" s="14"/>
      <c r="AV128" s="59">
        <v>45292</v>
      </c>
      <c r="AW128" s="59">
        <v>45299</v>
      </c>
      <c r="AX128" s="59">
        <v>45376</v>
      </c>
      <c r="AY128" s="59">
        <v>45379</v>
      </c>
      <c r="AZ128" s="59">
        <v>45380</v>
      </c>
      <c r="BA128" s="59">
        <v>45413</v>
      </c>
      <c r="BB128" s="59">
        <v>45425</v>
      </c>
      <c r="BC128" s="59">
        <v>45446</v>
      </c>
      <c r="BD128" s="59">
        <v>45453</v>
      </c>
      <c r="BE128" s="59">
        <v>45474</v>
      </c>
      <c r="BF128" s="59">
        <v>45493</v>
      </c>
      <c r="BG128" s="59">
        <v>45511</v>
      </c>
      <c r="BH128" s="59">
        <v>45523</v>
      </c>
      <c r="BI128" s="59">
        <v>45579</v>
      </c>
      <c r="BJ128" s="59">
        <v>45600</v>
      </c>
      <c r="BK128" s="59">
        <v>45607</v>
      </c>
      <c r="BL128" s="59">
        <v>45651</v>
      </c>
    </row>
    <row r="129" spans="1:64" s="26" customFormat="1" ht="81">
      <c r="A129" s="13" t="s">
        <v>1446</v>
      </c>
      <c r="B129" s="13" t="s">
        <v>1447</v>
      </c>
      <c r="C129" s="13" t="s">
        <v>1492</v>
      </c>
      <c r="D129" s="13" t="s">
        <v>1095</v>
      </c>
      <c r="E129" s="13" t="s">
        <v>1449</v>
      </c>
      <c r="F129" s="13" t="s">
        <v>1501</v>
      </c>
      <c r="G129" s="13" t="s">
        <v>1096</v>
      </c>
      <c r="H129" s="13" t="s">
        <v>1533</v>
      </c>
      <c r="I129" s="13" t="s">
        <v>1591</v>
      </c>
      <c r="J129" s="13" t="s">
        <v>1513</v>
      </c>
      <c r="K129" s="13" t="s">
        <v>140</v>
      </c>
      <c r="L129" s="13">
        <v>10</v>
      </c>
      <c r="M129" s="21">
        <v>20241140274662</v>
      </c>
      <c r="N129" s="17">
        <v>45306</v>
      </c>
      <c r="O129" s="21">
        <v>0.44565972222222222</v>
      </c>
      <c r="P129" s="17">
        <v>45397</v>
      </c>
      <c r="Q129" s="21">
        <v>62</v>
      </c>
      <c r="R129" s="13">
        <f>NETWORKDAYS(N129,P129,AV129:AY129:AZ129:BA129:BB129:BC129:BD129:BE129:BF129:BG129:BH129:BL129)</f>
        <v>63</v>
      </c>
      <c r="S129" s="24" t="s">
        <v>1463</v>
      </c>
      <c r="T129" s="13"/>
      <c r="U129" s="13"/>
      <c r="V129" s="13"/>
      <c r="W129" s="18"/>
      <c r="X129" s="18"/>
      <c r="Y129" s="13"/>
      <c r="AV129" s="59">
        <v>45292</v>
      </c>
      <c r="AW129" s="59">
        <v>45299</v>
      </c>
      <c r="AX129" s="59">
        <v>45376</v>
      </c>
      <c r="AY129" s="59">
        <v>45379</v>
      </c>
      <c r="AZ129" s="59">
        <v>45380</v>
      </c>
      <c r="BA129" s="59">
        <v>45413</v>
      </c>
      <c r="BB129" s="59">
        <v>45425</v>
      </c>
      <c r="BC129" s="59">
        <v>45446</v>
      </c>
      <c r="BD129" s="59">
        <v>45453</v>
      </c>
      <c r="BE129" s="59">
        <v>45474</v>
      </c>
      <c r="BF129" s="59">
        <v>45493</v>
      </c>
      <c r="BG129" s="59">
        <v>45511</v>
      </c>
      <c r="BH129" s="59">
        <v>45523</v>
      </c>
      <c r="BI129" s="59">
        <v>45579</v>
      </c>
      <c r="BJ129" s="59">
        <v>45600</v>
      </c>
      <c r="BK129" s="59">
        <v>45607</v>
      </c>
      <c r="BL129" s="59">
        <v>45651</v>
      </c>
    </row>
    <row r="130" spans="1:64" ht="81">
      <c r="A130" s="13" t="s">
        <v>1446</v>
      </c>
      <c r="B130" s="13" t="s">
        <v>1447</v>
      </c>
      <c r="C130" s="13" t="s">
        <v>1481</v>
      </c>
      <c r="D130" s="13" t="s">
        <v>755</v>
      </c>
      <c r="E130" s="13" t="s">
        <v>1456</v>
      </c>
      <c r="F130" s="13" t="s">
        <v>1461</v>
      </c>
      <c r="G130" s="13" t="s">
        <v>1103</v>
      </c>
      <c r="H130" s="13" t="s">
        <v>1457</v>
      </c>
      <c r="I130" s="13" t="s">
        <v>1591</v>
      </c>
      <c r="J130" s="13" t="s">
        <v>1498</v>
      </c>
      <c r="K130" s="13" t="s">
        <v>140</v>
      </c>
      <c r="L130" s="13">
        <v>10</v>
      </c>
      <c r="M130" s="21">
        <v>20241140274632</v>
      </c>
      <c r="N130" s="17">
        <v>45306</v>
      </c>
      <c r="O130" s="21">
        <v>0.39880787037037035</v>
      </c>
      <c r="P130" s="17">
        <v>45397</v>
      </c>
      <c r="Q130" s="21">
        <v>62</v>
      </c>
      <c r="R130" s="13">
        <f>NETWORKDAYS(N130,P130,AV130:AY130:AZ130:BA130:BB130:BC130:BD130:BE130:BF130:BG130:BH130:BL130)</f>
        <v>63</v>
      </c>
      <c r="S130" s="24" t="s">
        <v>1463</v>
      </c>
      <c r="T130" s="14"/>
      <c r="U130" s="14"/>
      <c r="V130" s="14"/>
      <c r="W130" s="20"/>
      <c r="X130" s="20"/>
      <c r="Y130" s="14"/>
      <c r="AV130" s="59">
        <v>45292</v>
      </c>
      <c r="AW130" s="59">
        <v>45299</v>
      </c>
      <c r="AX130" s="59">
        <v>45376</v>
      </c>
      <c r="AY130" s="59">
        <v>45379</v>
      </c>
      <c r="AZ130" s="59">
        <v>45380</v>
      </c>
      <c r="BA130" s="59">
        <v>45413</v>
      </c>
      <c r="BB130" s="59">
        <v>45425</v>
      </c>
      <c r="BC130" s="59">
        <v>45446</v>
      </c>
      <c r="BD130" s="59">
        <v>45453</v>
      </c>
      <c r="BE130" s="59">
        <v>45474</v>
      </c>
      <c r="BF130" s="59">
        <v>45493</v>
      </c>
      <c r="BG130" s="59">
        <v>45511</v>
      </c>
      <c r="BH130" s="59">
        <v>45523</v>
      </c>
      <c r="BI130" s="59">
        <v>45579</v>
      </c>
      <c r="BJ130" s="59">
        <v>45600</v>
      </c>
      <c r="BK130" s="59">
        <v>45607</v>
      </c>
      <c r="BL130" s="59">
        <v>45651</v>
      </c>
    </row>
    <row r="131" spans="1:64" ht="81">
      <c r="A131" s="13" t="s">
        <v>1446</v>
      </c>
      <c r="B131" s="13" t="s">
        <v>1447</v>
      </c>
      <c r="C131" s="13" t="s">
        <v>1481</v>
      </c>
      <c r="D131" s="13" t="s">
        <v>755</v>
      </c>
      <c r="E131" s="13" t="s">
        <v>1456</v>
      </c>
      <c r="F131" s="13" t="s">
        <v>1461</v>
      </c>
      <c r="G131" s="13" t="s">
        <v>1105</v>
      </c>
      <c r="H131" s="13" t="s">
        <v>1457</v>
      </c>
      <c r="I131" s="13" t="s">
        <v>1591</v>
      </c>
      <c r="J131" s="13" t="s">
        <v>1498</v>
      </c>
      <c r="K131" s="13" t="s">
        <v>140</v>
      </c>
      <c r="L131" s="13">
        <v>10</v>
      </c>
      <c r="M131" s="21">
        <v>20241140274622</v>
      </c>
      <c r="N131" s="17">
        <v>45306</v>
      </c>
      <c r="O131" s="21">
        <v>0.36689814814814814</v>
      </c>
      <c r="P131" s="17">
        <v>45397</v>
      </c>
      <c r="Q131" s="21">
        <v>62</v>
      </c>
      <c r="R131" s="13">
        <f>NETWORKDAYS(N131,P131,AV131:AY131:AZ131:BA131:BB131:BC131:BD131:BE131:BF131:BG131:BH131:BL131)</f>
        <v>63</v>
      </c>
      <c r="S131" s="24" t="s">
        <v>1463</v>
      </c>
      <c r="T131" s="14"/>
      <c r="U131" s="14"/>
      <c r="V131" s="14"/>
      <c r="W131" s="20"/>
      <c r="X131" s="20"/>
      <c r="Y131" s="14"/>
      <c r="AV131" s="59">
        <v>45292</v>
      </c>
      <c r="AW131" s="59">
        <v>45299</v>
      </c>
      <c r="AX131" s="59">
        <v>45376</v>
      </c>
      <c r="AY131" s="59">
        <v>45379</v>
      </c>
      <c r="AZ131" s="59">
        <v>45380</v>
      </c>
      <c r="BA131" s="59">
        <v>45413</v>
      </c>
      <c r="BB131" s="59">
        <v>45425</v>
      </c>
      <c r="BC131" s="59">
        <v>45446</v>
      </c>
      <c r="BD131" s="59">
        <v>45453</v>
      </c>
      <c r="BE131" s="59">
        <v>45474</v>
      </c>
      <c r="BF131" s="59">
        <v>45493</v>
      </c>
      <c r="BG131" s="59">
        <v>45511</v>
      </c>
      <c r="BH131" s="59">
        <v>45523</v>
      </c>
      <c r="BI131" s="59">
        <v>45579</v>
      </c>
      <c r="BJ131" s="59">
        <v>45600</v>
      </c>
      <c r="BK131" s="59">
        <v>45607</v>
      </c>
      <c r="BL131" s="59">
        <v>45651</v>
      </c>
    </row>
    <row r="132" spans="1:64" ht="121.5">
      <c r="A132" s="13" t="s">
        <v>1446</v>
      </c>
      <c r="B132" s="13" t="s">
        <v>1447</v>
      </c>
      <c r="C132" s="13" t="s">
        <v>1470</v>
      </c>
      <c r="D132" s="13" t="s">
        <v>1107</v>
      </c>
      <c r="E132" s="13" t="s">
        <v>1449</v>
      </c>
      <c r="F132" s="13" t="s">
        <v>1501</v>
      </c>
      <c r="G132" s="13" t="s">
        <v>1108</v>
      </c>
      <c r="H132" s="13" t="s">
        <v>1488</v>
      </c>
      <c r="I132" s="13" t="s">
        <v>1527</v>
      </c>
      <c r="J132" s="13" t="s">
        <v>1489</v>
      </c>
      <c r="K132" s="13" t="s">
        <v>140</v>
      </c>
      <c r="L132" s="13">
        <v>10</v>
      </c>
      <c r="M132" s="21">
        <v>20241140274602</v>
      </c>
      <c r="N132" s="17">
        <v>45303</v>
      </c>
      <c r="O132" s="21">
        <v>0.7007175925925927</v>
      </c>
      <c r="P132" s="17">
        <v>45397</v>
      </c>
      <c r="Q132" s="21">
        <v>63</v>
      </c>
      <c r="R132" s="13">
        <f>NETWORKDAYS(N132,P132,AV132:AY132:AZ132:BA132:BB132:BC132:BD132:BE132:BF132:BG132:BH132:BL132)</f>
        <v>64</v>
      </c>
      <c r="S132" s="24" t="s">
        <v>1463</v>
      </c>
      <c r="T132" s="14"/>
      <c r="U132" s="14"/>
      <c r="V132" s="14"/>
      <c r="W132" s="20"/>
      <c r="X132" s="20"/>
      <c r="Y132" s="14"/>
      <c r="AV132" s="59">
        <v>45292</v>
      </c>
      <c r="AW132" s="59">
        <v>45299</v>
      </c>
      <c r="AX132" s="59">
        <v>45376</v>
      </c>
      <c r="AY132" s="59">
        <v>45379</v>
      </c>
      <c r="AZ132" s="59">
        <v>45380</v>
      </c>
      <c r="BA132" s="59">
        <v>45413</v>
      </c>
      <c r="BB132" s="59">
        <v>45425</v>
      </c>
      <c r="BC132" s="59">
        <v>45446</v>
      </c>
      <c r="BD132" s="59">
        <v>45453</v>
      </c>
      <c r="BE132" s="59">
        <v>45474</v>
      </c>
      <c r="BF132" s="59">
        <v>45493</v>
      </c>
      <c r="BG132" s="59">
        <v>45511</v>
      </c>
      <c r="BH132" s="59">
        <v>45523</v>
      </c>
      <c r="BI132" s="59">
        <v>45579</v>
      </c>
      <c r="BJ132" s="59">
        <v>45600</v>
      </c>
      <c r="BK132" s="59">
        <v>45607</v>
      </c>
      <c r="BL132" s="59">
        <v>45651</v>
      </c>
    </row>
    <row r="133" spans="1:64" ht="81">
      <c r="A133" s="13" t="s">
        <v>1446</v>
      </c>
      <c r="B133" s="13" t="s">
        <v>1447</v>
      </c>
      <c r="C133" s="13" t="s">
        <v>1549</v>
      </c>
      <c r="D133" s="13" t="s">
        <v>1110</v>
      </c>
      <c r="E133" s="13" t="s">
        <v>1460</v>
      </c>
      <c r="F133" s="13" t="s">
        <v>1501</v>
      </c>
      <c r="G133" s="13" t="s">
        <v>1111</v>
      </c>
      <c r="H133" s="13" t="s">
        <v>1533</v>
      </c>
      <c r="I133" s="13" t="s">
        <v>1591</v>
      </c>
      <c r="J133" s="13" t="s">
        <v>1513</v>
      </c>
      <c r="K133" s="13" t="s">
        <v>140</v>
      </c>
      <c r="L133" s="13">
        <v>10</v>
      </c>
      <c r="M133" s="21">
        <v>20241140274592</v>
      </c>
      <c r="N133" s="17">
        <v>45303</v>
      </c>
      <c r="O133" s="21">
        <v>0.67347222222222225</v>
      </c>
      <c r="P133" s="17">
        <v>45397</v>
      </c>
      <c r="Q133" s="21">
        <v>63</v>
      </c>
      <c r="R133" s="13">
        <f>NETWORKDAYS(N133,P133,AV133:AY133:AZ133:BA133:BB133:BC133:BD133:BE133:BF133:BG133:BH133:BL133)</f>
        <v>64</v>
      </c>
      <c r="S133" s="24" t="s">
        <v>1463</v>
      </c>
      <c r="T133" s="14"/>
      <c r="U133" s="14"/>
      <c r="V133" s="14"/>
      <c r="W133" s="20"/>
      <c r="X133" s="20"/>
      <c r="Y133" s="14"/>
      <c r="AV133" s="59">
        <v>45292</v>
      </c>
      <c r="AW133" s="59">
        <v>45299</v>
      </c>
      <c r="AX133" s="59">
        <v>45376</v>
      </c>
      <c r="AY133" s="59">
        <v>45379</v>
      </c>
      <c r="AZ133" s="59">
        <v>45380</v>
      </c>
      <c r="BA133" s="59">
        <v>45413</v>
      </c>
      <c r="BB133" s="59">
        <v>45425</v>
      </c>
      <c r="BC133" s="59">
        <v>45446</v>
      </c>
      <c r="BD133" s="59">
        <v>45453</v>
      </c>
      <c r="BE133" s="59">
        <v>45474</v>
      </c>
      <c r="BF133" s="59">
        <v>45493</v>
      </c>
      <c r="BG133" s="59">
        <v>45511</v>
      </c>
      <c r="BH133" s="59">
        <v>45523</v>
      </c>
      <c r="BI133" s="59">
        <v>45579</v>
      </c>
      <c r="BJ133" s="59">
        <v>45600</v>
      </c>
      <c r="BK133" s="59">
        <v>45607</v>
      </c>
      <c r="BL133" s="59">
        <v>45651</v>
      </c>
    </row>
    <row r="134" spans="1:64" ht="184.5" customHeight="1">
      <c r="A134" s="13" t="s">
        <v>1446</v>
      </c>
      <c r="B134" s="13" t="s">
        <v>1447</v>
      </c>
      <c r="C134" s="13" t="s">
        <v>1445</v>
      </c>
      <c r="D134" s="13" t="s">
        <v>1116</v>
      </c>
      <c r="E134" s="13" t="s">
        <v>1460</v>
      </c>
      <c r="F134" s="13" t="s">
        <v>1501</v>
      </c>
      <c r="G134" s="13" t="s">
        <v>1117</v>
      </c>
      <c r="H134" s="13" t="s">
        <v>1533</v>
      </c>
      <c r="I134" s="13" t="s">
        <v>1591</v>
      </c>
      <c r="J134" s="13" t="s">
        <v>1513</v>
      </c>
      <c r="K134" s="13" t="s">
        <v>140</v>
      </c>
      <c r="L134" s="13">
        <v>10</v>
      </c>
      <c r="M134" s="21">
        <v>20241140274572</v>
      </c>
      <c r="N134" s="17">
        <v>45303</v>
      </c>
      <c r="O134" s="21">
        <v>0.66303240740740743</v>
      </c>
      <c r="P134" s="17">
        <v>45397</v>
      </c>
      <c r="Q134" s="21">
        <v>63</v>
      </c>
      <c r="R134" s="13">
        <f>NETWORKDAYS(N134,P134,AV134:AY134:AZ134:BA134:BB134:BC134:BD134:BE134:BF134:BG134:BH134:BL134)</f>
        <v>64</v>
      </c>
      <c r="S134" s="24" t="s">
        <v>1463</v>
      </c>
      <c r="T134" s="14"/>
      <c r="U134" s="14"/>
      <c r="V134" s="14"/>
      <c r="W134" s="20"/>
      <c r="X134" s="20"/>
      <c r="Y134" s="14"/>
      <c r="AV134" s="59">
        <v>45292</v>
      </c>
      <c r="AW134" s="59">
        <v>45299</v>
      </c>
      <c r="AX134" s="59">
        <v>45376</v>
      </c>
      <c r="AY134" s="59">
        <v>45379</v>
      </c>
      <c r="AZ134" s="59">
        <v>45380</v>
      </c>
      <c r="BA134" s="59">
        <v>45413</v>
      </c>
      <c r="BB134" s="59">
        <v>45425</v>
      </c>
      <c r="BC134" s="59">
        <v>45446</v>
      </c>
      <c r="BD134" s="59">
        <v>45453</v>
      </c>
      <c r="BE134" s="59">
        <v>45474</v>
      </c>
      <c r="BF134" s="59">
        <v>45493</v>
      </c>
      <c r="BG134" s="59">
        <v>45511</v>
      </c>
      <c r="BH134" s="59">
        <v>45523</v>
      </c>
      <c r="BI134" s="59">
        <v>45579</v>
      </c>
      <c r="BJ134" s="59">
        <v>45600</v>
      </c>
      <c r="BK134" s="59">
        <v>45607</v>
      </c>
      <c r="BL134" s="59">
        <v>45651</v>
      </c>
    </row>
    <row r="135" spans="1:64" ht="101.25">
      <c r="A135" s="13" t="s">
        <v>1446</v>
      </c>
      <c r="B135" s="13" t="s">
        <v>1447</v>
      </c>
      <c r="C135" s="13" t="s">
        <v>1470</v>
      </c>
      <c r="D135" s="13" t="s">
        <v>836</v>
      </c>
      <c r="E135" s="13" t="s">
        <v>1564</v>
      </c>
      <c r="F135" s="13" t="s">
        <v>1461</v>
      </c>
      <c r="G135" s="13" t="s">
        <v>1119</v>
      </c>
      <c r="H135" s="13" t="s">
        <v>1457</v>
      </c>
      <c r="I135" s="13" t="s">
        <v>1591</v>
      </c>
      <c r="J135" s="13" t="s">
        <v>1498</v>
      </c>
      <c r="K135" s="13" t="s">
        <v>140</v>
      </c>
      <c r="L135" s="13">
        <v>10</v>
      </c>
      <c r="M135" s="21">
        <v>20241140274562</v>
      </c>
      <c r="N135" s="17">
        <v>45303</v>
      </c>
      <c r="O135" s="21">
        <v>0.65975694444444444</v>
      </c>
      <c r="P135" s="17">
        <v>45397</v>
      </c>
      <c r="Q135" s="21">
        <v>63</v>
      </c>
      <c r="R135" s="13">
        <f>NETWORKDAYS(N135,P135,AV135:AY135:AZ135:BA135:BB135:BC135:BD135:BE135:BF135:BG135:BH135:BL135)</f>
        <v>64</v>
      </c>
      <c r="S135" s="24" t="s">
        <v>1463</v>
      </c>
      <c r="T135" s="14"/>
      <c r="U135" s="14"/>
      <c r="V135" s="14"/>
      <c r="W135" s="20"/>
      <c r="X135" s="20"/>
      <c r="Y135" s="14"/>
      <c r="AV135" s="59">
        <v>45292</v>
      </c>
      <c r="AW135" s="59">
        <v>45299</v>
      </c>
      <c r="AX135" s="59">
        <v>45376</v>
      </c>
      <c r="AY135" s="59">
        <v>45379</v>
      </c>
      <c r="AZ135" s="59">
        <v>45380</v>
      </c>
      <c r="BA135" s="59">
        <v>45413</v>
      </c>
      <c r="BB135" s="59">
        <v>45425</v>
      </c>
      <c r="BC135" s="59">
        <v>45446</v>
      </c>
      <c r="BD135" s="59">
        <v>45453</v>
      </c>
      <c r="BE135" s="59">
        <v>45474</v>
      </c>
      <c r="BF135" s="59">
        <v>45493</v>
      </c>
      <c r="BG135" s="59">
        <v>45511</v>
      </c>
      <c r="BH135" s="59">
        <v>45523</v>
      </c>
      <c r="BI135" s="59">
        <v>45579</v>
      </c>
      <c r="BJ135" s="59">
        <v>45600</v>
      </c>
      <c r="BK135" s="59">
        <v>45607</v>
      </c>
      <c r="BL135" s="59">
        <v>45651</v>
      </c>
    </row>
    <row r="136" spans="1:64" ht="81">
      <c r="A136" s="13" t="s">
        <v>1446</v>
      </c>
      <c r="B136" s="13" t="s">
        <v>1447</v>
      </c>
      <c r="C136" s="13" t="s">
        <v>1445</v>
      </c>
      <c r="D136" s="13" t="s">
        <v>822</v>
      </c>
      <c r="E136" s="13" t="s">
        <v>1564</v>
      </c>
      <c r="F136" s="13" t="s">
        <v>1461</v>
      </c>
      <c r="G136" s="13" t="s">
        <v>1121</v>
      </c>
      <c r="H136" s="13" t="s">
        <v>1457</v>
      </c>
      <c r="I136" s="13" t="s">
        <v>1591</v>
      </c>
      <c r="J136" s="13" t="s">
        <v>1498</v>
      </c>
      <c r="K136" s="13" t="s">
        <v>140</v>
      </c>
      <c r="L136" s="13">
        <v>10</v>
      </c>
      <c r="M136" s="21">
        <v>20241140274552</v>
      </c>
      <c r="N136" s="17">
        <v>45303</v>
      </c>
      <c r="O136" s="21">
        <v>0.65017361111111105</v>
      </c>
      <c r="P136" s="17">
        <v>45397</v>
      </c>
      <c r="Q136" s="21">
        <v>63</v>
      </c>
      <c r="R136" s="13">
        <f>NETWORKDAYS(N136,P136,AV136:AY136:AZ136:BA136:BB136:BC136:BD136:BE136:BF136:BG136:BH136:BL136)</f>
        <v>64</v>
      </c>
      <c r="S136" s="24" t="s">
        <v>1463</v>
      </c>
      <c r="T136" s="14"/>
      <c r="U136" s="14"/>
      <c r="V136" s="14"/>
      <c r="W136" s="20"/>
      <c r="X136" s="20"/>
      <c r="Y136" s="14"/>
      <c r="AV136" s="59">
        <v>45292</v>
      </c>
      <c r="AW136" s="59">
        <v>45299</v>
      </c>
      <c r="AX136" s="59">
        <v>45376</v>
      </c>
      <c r="AY136" s="59">
        <v>45379</v>
      </c>
      <c r="AZ136" s="59">
        <v>45380</v>
      </c>
      <c r="BA136" s="59">
        <v>45413</v>
      </c>
      <c r="BB136" s="59">
        <v>45425</v>
      </c>
      <c r="BC136" s="59">
        <v>45446</v>
      </c>
      <c r="BD136" s="59">
        <v>45453</v>
      </c>
      <c r="BE136" s="59">
        <v>45474</v>
      </c>
      <c r="BF136" s="59">
        <v>45493</v>
      </c>
      <c r="BG136" s="59">
        <v>45511</v>
      </c>
      <c r="BH136" s="59">
        <v>45523</v>
      </c>
      <c r="BI136" s="59">
        <v>45579</v>
      </c>
      <c r="BJ136" s="59">
        <v>45600</v>
      </c>
      <c r="BK136" s="59">
        <v>45607</v>
      </c>
      <c r="BL136" s="59">
        <v>45651</v>
      </c>
    </row>
    <row r="137" spans="1:64" s="26" customFormat="1" ht="81">
      <c r="A137" s="13" t="s">
        <v>1446</v>
      </c>
      <c r="B137" s="13" t="s">
        <v>1447</v>
      </c>
      <c r="C137" s="13" t="s">
        <v>1445</v>
      </c>
      <c r="D137" s="13" t="s">
        <v>822</v>
      </c>
      <c r="E137" s="13" t="s">
        <v>1564</v>
      </c>
      <c r="F137" s="13" t="s">
        <v>1461</v>
      </c>
      <c r="G137" s="13" t="s">
        <v>1123</v>
      </c>
      <c r="H137" s="13" t="s">
        <v>1457</v>
      </c>
      <c r="I137" s="13" t="s">
        <v>1591</v>
      </c>
      <c r="J137" s="13" t="s">
        <v>1498</v>
      </c>
      <c r="K137" s="13" t="s">
        <v>1594</v>
      </c>
      <c r="L137" s="13">
        <v>15</v>
      </c>
      <c r="M137" s="21">
        <v>20241140274542</v>
      </c>
      <c r="N137" s="17">
        <v>45303</v>
      </c>
      <c r="O137" s="21">
        <v>0.64726851851851852</v>
      </c>
      <c r="P137" s="17">
        <v>45397</v>
      </c>
      <c r="Q137" s="21">
        <v>63</v>
      </c>
      <c r="R137" s="13">
        <f>NETWORKDAYS(N137,P137,AV137:AY137:AZ137:BA137:BB137:BC137:BD137:BE137:BF137:BG137:BH137:BL137)</f>
        <v>64</v>
      </c>
      <c r="S137" s="24" t="s">
        <v>1463</v>
      </c>
      <c r="T137" s="13"/>
      <c r="U137" s="13"/>
      <c r="V137" s="13"/>
      <c r="W137" s="18"/>
      <c r="X137" s="18"/>
      <c r="Y137" s="13"/>
      <c r="AV137" s="59">
        <v>45292</v>
      </c>
      <c r="AW137" s="59">
        <v>45299</v>
      </c>
      <c r="AX137" s="59">
        <v>45376</v>
      </c>
      <c r="AY137" s="59">
        <v>45379</v>
      </c>
      <c r="AZ137" s="59">
        <v>45380</v>
      </c>
      <c r="BA137" s="59">
        <v>45413</v>
      </c>
      <c r="BB137" s="59">
        <v>45425</v>
      </c>
      <c r="BC137" s="59">
        <v>45446</v>
      </c>
      <c r="BD137" s="59">
        <v>45453</v>
      </c>
      <c r="BE137" s="59">
        <v>45474</v>
      </c>
      <c r="BF137" s="59">
        <v>45493</v>
      </c>
      <c r="BG137" s="59">
        <v>45511</v>
      </c>
      <c r="BH137" s="59">
        <v>45523</v>
      </c>
      <c r="BI137" s="59">
        <v>45579</v>
      </c>
      <c r="BJ137" s="59">
        <v>45600</v>
      </c>
      <c r="BK137" s="59">
        <v>45607</v>
      </c>
      <c r="BL137" s="59">
        <v>45651</v>
      </c>
    </row>
    <row r="138" spans="1:64" s="26" customFormat="1" ht="81">
      <c r="A138" s="13" t="s">
        <v>1446</v>
      </c>
      <c r="B138" s="13" t="s">
        <v>1447</v>
      </c>
      <c r="C138" s="13" t="s">
        <v>1470</v>
      </c>
      <c r="D138" s="13" t="s">
        <v>1125</v>
      </c>
      <c r="E138" s="13" t="s">
        <v>1449</v>
      </c>
      <c r="F138" s="13" t="s">
        <v>1466</v>
      </c>
      <c r="G138" s="13" t="s">
        <v>1126</v>
      </c>
      <c r="H138" s="13" t="s">
        <v>1488</v>
      </c>
      <c r="I138" s="13" t="s">
        <v>1527</v>
      </c>
      <c r="J138" s="13" t="s">
        <v>1489</v>
      </c>
      <c r="K138" s="13" t="s">
        <v>140</v>
      </c>
      <c r="L138" s="13">
        <v>10</v>
      </c>
      <c r="M138" s="21">
        <v>20241140274532</v>
      </c>
      <c r="N138" s="17">
        <v>45303</v>
      </c>
      <c r="O138" s="21">
        <v>0.62826388888888884</v>
      </c>
      <c r="P138" s="17">
        <v>45397</v>
      </c>
      <c r="Q138" s="21">
        <v>63</v>
      </c>
      <c r="R138" s="13">
        <f>NETWORKDAYS(N138,P138,AV138:AY138:AZ138:BA138:BB138:BC138:BD138:BE138:BF138:BG138:BH138:BL138)</f>
        <v>64</v>
      </c>
      <c r="S138" s="24" t="s">
        <v>1463</v>
      </c>
      <c r="T138" s="13"/>
      <c r="U138" s="13"/>
      <c r="V138" s="13"/>
      <c r="W138" s="18"/>
      <c r="X138" s="18"/>
      <c r="Y138" s="13"/>
      <c r="AV138" s="59">
        <v>45292</v>
      </c>
      <c r="AW138" s="59">
        <v>45299</v>
      </c>
      <c r="AX138" s="59">
        <v>45376</v>
      </c>
      <c r="AY138" s="59">
        <v>45379</v>
      </c>
      <c r="AZ138" s="59">
        <v>45380</v>
      </c>
      <c r="BA138" s="59">
        <v>45413</v>
      </c>
      <c r="BB138" s="59">
        <v>45425</v>
      </c>
      <c r="BC138" s="59">
        <v>45446</v>
      </c>
      <c r="BD138" s="59">
        <v>45453</v>
      </c>
      <c r="BE138" s="59">
        <v>45474</v>
      </c>
      <c r="BF138" s="59">
        <v>45493</v>
      </c>
      <c r="BG138" s="59">
        <v>45511</v>
      </c>
      <c r="BH138" s="59">
        <v>45523</v>
      </c>
      <c r="BI138" s="59">
        <v>45579</v>
      </c>
      <c r="BJ138" s="59">
        <v>45600</v>
      </c>
      <c r="BK138" s="59">
        <v>45607</v>
      </c>
      <c r="BL138" s="59">
        <v>45651</v>
      </c>
    </row>
    <row r="139" spans="1:64" ht="60.75">
      <c r="A139" s="13" t="s">
        <v>1446</v>
      </c>
      <c r="B139" s="13" t="s">
        <v>1447</v>
      </c>
      <c r="C139" s="13" t="s">
        <v>1470</v>
      </c>
      <c r="D139" s="13" t="s">
        <v>1125</v>
      </c>
      <c r="E139" s="13" t="s">
        <v>1449</v>
      </c>
      <c r="F139" s="13" t="s">
        <v>1466</v>
      </c>
      <c r="G139" s="13" t="s">
        <v>1128</v>
      </c>
      <c r="H139" s="13" t="s">
        <v>1488</v>
      </c>
      <c r="I139" s="13" t="s">
        <v>1527</v>
      </c>
      <c r="J139" s="13" t="s">
        <v>1489</v>
      </c>
      <c r="K139" s="13" t="s">
        <v>140</v>
      </c>
      <c r="L139" s="13">
        <v>10</v>
      </c>
      <c r="M139" s="21">
        <v>20241140274522</v>
      </c>
      <c r="N139" s="17">
        <v>45303</v>
      </c>
      <c r="O139" s="21">
        <v>0.6262847222222222</v>
      </c>
      <c r="P139" s="17">
        <v>45397</v>
      </c>
      <c r="Q139" s="21">
        <v>63</v>
      </c>
      <c r="R139" s="13">
        <f>NETWORKDAYS(N139,P139,AV139:AY139:AZ139:BA139:BB139:BC139:BD139:BE139:BF139:BG139:BH139:BL139)</f>
        <v>64</v>
      </c>
      <c r="S139" s="24" t="s">
        <v>1463</v>
      </c>
      <c r="T139" s="14"/>
      <c r="U139" s="14"/>
      <c r="V139" s="14"/>
      <c r="W139" s="20"/>
      <c r="X139" s="20"/>
      <c r="Y139" s="14"/>
      <c r="AV139" s="59">
        <v>45292</v>
      </c>
      <c r="AW139" s="59">
        <v>45299</v>
      </c>
      <c r="AX139" s="59">
        <v>45376</v>
      </c>
      <c r="AY139" s="59">
        <v>45379</v>
      </c>
      <c r="AZ139" s="59">
        <v>45380</v>
      </c>
      <c r="BA139" s="59">
        <v>45413</v>
      </c>
      <c r="BB139" s="59">
        <v>45425</v>
      </c>
      <c r="BC139" s="59">
        <v>45446</v>
      </c>
      <c r="BD139" s="59">
        <v>45453</v>
      </c>
      <c r="BE139" s="59">
        <v>45474</v>
      </c>
      <c r="BF139" s="59">
        <v>45493</v>
      </c>
      <c r="BG139" s="59">
        <v>45511</v>
      </c>
      <c r="BH139" s="59">
        <v>45523</v>
      </c>
      <c r="BI139" s="59">
        <v>45579</v>
      </c>
      <c r="BJ139" s="59">
        <v>45600</v>
      </c>
      <c r="BK139" s="59">
        <v>45607</v>
      </c>
      <c r="BL139" s="59">
        <v>45651</v>
      </c>
    </row>
    <row r="140" spans="1:64" ht="81">
      <c r="A140" s="13" t="s">
        <v>1446</v>
      </c>
      <c r="B140" s="13" t="s">
        <v>1447</v>
      </c>
      <c r="C140" s="13" t="s">
        <v>1589</v>
      </c>
      <c r="D140" s="13" t="s">
        <v>1130</v>
      </c>
      <c r="E140" s="13" t="s">
        <v>1456</v>
      </c>
      <c r="F140" s="13" t="s">
        <v>1466</v>
      </c>
      <c r="G140" s="13" t="s">
        <v>1131</v>
      </c>
      <c r="H140" s="13" t="s">
        <v>1533</v>
      </c>
      <c r="I140" s="13" t="s">
        <v>1591</v>
      </c>
      <c r="J140" s="13" t="s">
        <v>1513</v>
      </c>
      <c r="K140" s="13" t="s">
        <v>140</v>
      </c>
      <c r="L140" s="13">
        <v>10</v>
      </c>
      <c r="M140" s="21">
        <v>20241140274512</v>
      </c>
      <c r="N140" s="17">
        <v>45303</v>
      </c>
      <c r="O140" s="21">
        <v>0.62336805555555552</v>
      </c>
      <c r="P140" s="17">
        <v>45400</v>
      </c>
      <c r="Q140" s="21">
        <v>66</v>
      </c>
      <c r="R140" s="13">
        <f>NETWORKDAYS(N140,P140,AV140:AY140:AZ140:BA140:BB140:BC140:BD140:BE140:BF140:BG140:BH140:BL140)</f>
        <v>67</v>
      </c>
      <c r="S140" s="24" t="s">
        <v>1463</v>
      </c>
      <c r="T140" s="14"/>
      <c r="U140" s="14"/>
      <c r="V140" s="14"/>
      <c r="W140" s="20"/>
      <c r="X140" s="20"/>
      <c r="Y140" s="14"/>
      <c r="AV140" s="59">
        <v>45292</v>
      </c>
      <c r="AW140" s="59">
        <v>45299</v>
      </c>
      <c r="AX140" s="59">
        <v>45376</v>
      </c>
      <c r="AY140" s="59">
        <v>45379</v>
      </c>
      <c r="AZ140" s="59">
        <v>45380</v>
      </c>
      <c r="BA140" s="59">
        <v>45413</v>
      </c>
      <c r="BB140" s="59">
        <v>45425</v>
      </c>
      <c r="BC140" s="59">
        <v>45446</v>
      </c>
      <c r="BD140" s="59">
        <v>45453</v>
      </c>
      <c r="BE140" s="59">
        <v>45474</v>
      </c>
      <c r="BF140" s="59">
        <v>45493</v>
      </c>
      <c r="BG140" s="59">
        <v>45511</v>
      </c>
      <c r="BH140" s="59">
        <v>45523</v>
      </c>
      <c r="BI140" s="59">
        <v>45579</v>
      </c>
      <c r="BJ140" s="59">
        <v>45600</v>
      </c>
      <c r="BK140" s="59">
        <v>45607</v>
      </c>
      <c r="BL140" s="59">
        <v>45651</v>
      </c>
    </row>
    <row r="141" spans="1:64" ht="101.25">
      <c r="A141" s="13" t="s">
        <v>1446</v>
      </c>
      <c r="B141" s="13" t="s">
        <v>1447</v>
      </c>
      <c r="C141" s="13" t="s">
        <v>1484</v>
      </c>
      <c r="D141" s="13" t="s">
        <v>1133</v>
      </c>
      <c r="E141" s="13" t="s">
        <v>1456</v>
      </c>
      <c r="F141" s="13" t="s">
        <v>1462</v>
      </c>
      <c r="G141" s="13" t="s">
        <v>1134</v>
      </c>
      <c r="H141" s="13" t="s">
        <v>1454</v>
      </c>
      <c r="I141" s="13" t="s">
        <v>1591</v>
      </c>
      <c r="J141" s="13" t="s">
        <v>1487</v>
      </c>
      <c r="K141" s="13" t="s">
        <v>140</v>
      </c>
      <c r="L141" s="13">
        <v>10</v>
      </c>
      <c r="M141" s="21">
        <v>20241140274502</v>
      </c>
      <c r="N141" s="17">
        <v>45303</v>
      </c>
      <c r="O141" s="21">
        <v>0.50313657407407408</v>
      </c>
      <c r="P141" s="17">
        <v>45400</v>
      </c>
      <c r="Q141" s="21">
        <v>66</v>
      </c>
      <c r="R141" s="13">
        <f>NETWORKDAYS(N141,P141,AV141:AY141:AZ141:BA141:BB141:BC141:BD141:BE141:BF141:BG141:BH141:BL141)</f>
        <v>67</v>
      </c>
      <c r="S141" s="24" t="s">
        <v>1463</v>
      </c>
      <c r="T141" s="14"/>
      <c r="U141" s="14"/>
      <c r="V141" s="14"/>
      <c r="W141" s="20"/>
      <c r="X141" s="20"/>
      <c r="Y141" s="14"/>
      <c r="AV141" s="59">
        <v>45292</v>
      </c>
      <c r="AW141" s="59">
        <v>45299</v>
      </c>
      <c r="AX141" s="59">
        <v>45376</v>
      </c>
      <c r="AY141" s="59">
        <v>45379</v>
      </c>
      <c r="AZ141" s="59">
        <v>45380</v>
      </c>
      <c r="BA141" s="59">
        <v>45413</v>
      </c>
      <c r="BB141" s="59">
        <v>45425</v>
      </c>
      <c r="BC141" s="59">
        <v>45446</v>
      </c>
      <c r="BD141" s="59">
        <v>45453</v>
      </c>
      <c r="BE141" s="59">
        <v>45474</v>
      </c>
      <c r="BF141" s="59">
        <v>45493</v>
      </c>
      <c r="BG141" s="59">
        <v>45511</v>
      </c>
      <c r="BH141" s="59">
        <v>45523</v>
      </c>
      <c r="BI141" s="59">
        <v>45579</v>
      </c>
      <c r="BJ141" s="59">
        <v>45600</v>
      </c>
      <c r="BK141" s="59">
        <v>45607</v>
      </c>
      <c r="BL141" s="59">
        <v>45651</v>
      </c>
    </row>
    <row r="142" spans="1:64" ht="81">
      <c r="A142" s="13" t="s">
        <v>1446</v>
      </c>
      <c r="B142" s="13" t="s">
        <v>1447</v>
      </c>
      <c r="C142" s="13" t="s">
        <v>1470</v>
      </c>
      <c r="D142" s="13" t="s">
        <v>483</v>
      </c>
      <c r="E142" s="13" t="s">
        <v>1456</v>
      </c>
      <c r="F142" s="13" t="s">
        <v>1501</v>
      </c>
      <c r="G142" s="13" t="s">
        <v>1141</v>
      </c>
      <c r="H142" s="13" t="s">
        <v>1552</v>
      </c>
      <c r="I142" s="13" t="s">
        <v>1591</v>
      </c>
      <c r="J142" s="13" t="s">
        <v>1566</v>
      </c>
      <c r="K142" s="13" t="s">
        <v>1593</v>
      </c>
      <c r="L142" s="13">
        <v>30</v>
      </c>
      <c r="M142" s="21">
        <v>20241140274472</v>
      </c>
      <c r="N142" s="17">
        <v>45303</v>
      </c>
      <c r="O142" s="21">
        <v>0.48706018518518518</v>
      </c>
      <c r="P142" s="17">
        <v>45400</v>
      </c>
      <c r="Q142" s="21">
        <v>66</v>
      </c>
      <c r="R142" s="13">
        <f>NETWORKDAYS(N142,P142,AV142:AY142:AZ142:BA142:BB142:BC142:BD142:BE142:BF142:BG142:BH142:BL142)</f>
        <v>67</v>
      </c>
      <c r="S142" s="24" t="s">
        <v>1463</v>
      </c>
      <c r="T142" s="14"/>
      <c r="U142" s="14"/>
      <c r="V142" s="14"/>
      <c r="W142" s="20"/>
      <c r="X142" s="20"/>
      <c r="Y142" s="14"/>
      <c r="AV142" s="59">
        <v>45292</v>
      </c>
      <c r="AW142" s="59">
        <v>45299</v>
      </c>
      <c r="AX142" s="59">
        <v>45376</v>
      </c>
      <c r="AY142" s="59">
        <v>45379</v>
      </c>
      <c r="AZ142" s="59">
        <v>45380</v>
      </c>
      <c r="BA142" s="59">
        <v>45413</v>
      </c>
      <c r="BB142" s="59">
        <v>45425</v>
      </c>
      <c r="BC142" s="59">
        <v>45446</v>
      </c>
      <c r="BD142" s="59">
        <v>45453</v>
      </c>
      <c r="BE142" s="59">
        <v>45474</v>
      </c>
      <c r="BF142" s="59">
        <v>45493</v>
      </c>
      <c r="BG142" s="59">
        <v>45511</v>
      </c>
      <c r="BH142" s="59">
        <v>45523</v>
      </c>
      <c r="BI142" s="59">
        <v>45579</v>
      </c>
      <c r="BJ142" s="59">
        <v>45600</v>
      </c>
      <c r="BK142" s="59">
        <v>45607</v>
      </c>
      <c r="BL142" s="59">
        <v>45651</v>
      </c>
    </row>
    <row r="143" spans="1:64" ht="81">
      <c r="A143" s="13" t="s">
        <v>1446</v>
      </c>
      <c r="B143" s="13" t="s">
        <v>1447</v>
      </c>
      <c r="C143" s="13" t="s">
        <v>1445</v>
      </c>
      <c r="D143" s="13" t="s">
        <v>822</v>
      </c>
      <c r="E143" s="13" t="s">
        <v>1564</v>
      </c>
      <c r="F143" s="13" t="s">
        <v>1466</v>
      </c>
      <c r="G143" s="13" t="s">
        <v>1143</v>
      </c>
      <c r="H143" s="13" t="s">
        <v>1553</v>
      </c>
      <c r="I143" s="13" t="s">
        <v>1510</v>
      </c>
      <c r="J143" s="13" t="s">
        <v>1565</v>
      </c>
      <c r="K143" s="13" t="s">
        <v>1593</v>
      </c>
      <c r="L143" s="13">
        <v>30</v>
      </c>
      <c r="M143" s="21">
        <v>20241140274462</v>
      </c>
      <c r="N143" s="17">
        <v>45303</v>
      </c>
      <c r="O143" s="21">
        <v>0.4836805555555555</v>
      </c>
      <c r="P143" s="17">
        <v>45400</v>
      </c>
      <c r="Q143" s="21">
        <v>66</v>
      </c>
      <c r="R143" s="13">
        <f>NETWORKDAYS(N143,P143,AV143:AY143:AZ143:BA143:BB143:BC143:BD143:BE143:BF143:BG143:BH143:BL143)</f>
        <v>67</v>
      </c>
      <c r="S143" s="24" t="s">
        <v>1463</v>
      </c>
      <c r="T143" s="14"/>
      <c r="U143" s="14"/>
      <c r="V143" s="14"/>
      <c r="W143" s="20"/>
      <c r="X143" s="20"/>
      <c r="Y143" s="14"/>
      <c r="AV143" s="59">
        <v>45292</v>
      </c>
      <c r="AW143" s="59">
        <v>45299</v>
      </c>
      <c r="AX143" s="59">
        <v>45376</v>
      </c>
      <c r="AY143" s="59">
        <v>45379</v>
      </c>
      <c r="AZ143" s="59">
        <v>45380</v>
      </c>
      <c r="BA143" s="59">
        <v>45413</v>
      </c>
      <c r="BB143" s="59">
        <v>45425</v>
      </c>
      <c r="BC143" s="59">
        <v>45446</v>
      </c>
      <c r="BD143" s="59">
        <v>45453</v>
      </c>
      <c r="BE143" s="59">
        <v>45474</v>
      </c>
      <c r="BF143" s="59">
        <v>45493</v>
      </c>
      <c r="BG143" s="59">
        <v>45511</v>
      </c>
      <c r="BH143" s="59">
        <v>45523</v>
      </c>
      <c r="BI143" s="59">
        <v>45579</v>
      </c>
      <c r="BJ143" s="59">
        <v>45600</v>
      </c>
      <c r="BK143" s="59">
        <v>45607</v>
      </c>
      <c r="BL143" s="59">
        <v>45651</v>
      </c>
    </row>
    <row r="144" spans="1:64" s="26" customFormat="1" ht="101.25">
      <c r="A144" s="13" t="s">
        <v>1446</v>
      </c>
      <c r="B144" s="13" t="s">
        <v>1447</v>
      </c>
      <c r="C144" s="13" t="s">
        <v>1445</v>
      </c>
      <c r="D144" s="13" t="s">
        <v>822</v>
      </c>
      <c r="E144" s="13" t="s">
        <v>1564</v>
      </c>
      <c r="F144" s="13" t="s">
        <v>1501</v>
      </c>
      <c r="G144" s="13" t="s">
        <v>1147</v>
      </c>
      <c r="H144" s="13" t="s">
        <v>1552</v>
      </c>
      <c r="I144" s="13" t="s">
        <v>1591</v>
      </c>
      <c r="J144" s="13" t="s">
        <v>1566</v>
      </c>
      <c r="K144" s="13" t="s">
        <v>132</v>
      </c>
      <c r="L144" s="13">
        <v>10</v>
      </c>
      <c r="M144" s="21">
        <v>20241140274442</v>
      </c>
      <c r="N144" s="17">
        <v>45303</v>
      </c>
      <c r="O144" s="21">
        <v>0.45111111111111107</v>
      </c>
      <c r="P144" s="17">
        <v>45400</v>
      </c>
      <c r="Q144" s="21">
        <v>66</v>
      </c>
      <c r="R144" s="13">
        <f>NETWORKDAYS(N144,P144,AV144:AY144:AZ144:BA144:BB144:BC144:BD144:BE144:BF144:BG144:BH144:BL144)</f>
        <v>67</v>
      </c>
      <c r="S144" s="24" t="s">
        <v>1463</v>
      </c>
      <c r="T144" s="13"/>
      <c r="U144" s="13"/>
      <c r="V144" s="13"/>
      <c r="W144" s="18"/>
      <c r="X144" s="18"/>
      <c r="Y144" s="13"/>
      <c r="AV144" s="59">
        <v>45292</v>
      </c>
      <c r="AW144" s="59">
        <v>45299</v>
      </c>
      <c r="AX144" s="59">
        <v>45376</v>
      </c>
      <c r="AY144" s="59">
        <v>45379</v>
      </c>
      <c r="AZ144" s="59">
        <v>45380</v>
      </c>
      <c r="BA144" s="59">
        <v>45413</v>
      </c>
      <c r="BB144" s="59">
        <v>45425</v>
      </c>
      <c r="BC144" s="59">
        <v>45446</v>
      </c>
      <c r="BD144" s="59">
        <v>45453</v>
      </c>
      <c r="BE144" s="59">
        <v>45474</v>
      </c>
      <c r="BF144" s="59">
        <v>45493</v>
      </c>
      <c r="BG144" s="59">
        <v>45511</v>
      </c>
      <c r="BH144" s="59">
        <v>45523</v>
      </c>
      <c r="BI144" s="59">
        <v>45579</v>
      </c>
      <c r="BJ144" s="59">
        <v>45600</v>
      </c>
      <c r="BK144" s="59">
        <v>45607</v>
      </c>
      <c r="BL144" s="59">
        <v>45651</v>
      </c>
    </row>
    <row r="145" spans="1:64" s="26" customFormat="1" ht="81">
      <c r="A145" s="13" t="s">
        <v>1446</v>
      </c>
      <c r="B145" s="13" t="s">
        <v>1447</v>
      </c>
      <c r="C145" s="13" t="s">
        <v>1470</v>
      </c>
      <c r="D145" s="13" t="s">
        <v>836</v>
      </c>
      <c r="E145" s="13" t="s">
        <v>1564</v>
      </c>
      <c r="F145" s="13" t="s">
        <v>1466</v>
      </c>
      <c r="G145" s="13" t="s">
        <v>1149</v>
      </c>
      <c r="H145" s="13" t="s">
        <v>1552</v>
      </c>
      <c r="I145" s="13" t="s">
        <v>1591</v>
      </c>
      <c r="J145" s="13" t="s">
        <v>1566</v>
      </c>
      <c r="K145" s="13" t="s">
        <v>1592</v>
      </c>
      <c r="L145" s="13">
        <v>15</v>
      </c>
      <c r="M145" s="21">
        <v>20241140274432</v>
      </c>
      <c r="N145" s="17">
        <v>45303</v>
      </c>
      <c r="O145" s="21">
        <v>0.44609953703703703</v>
      </c>
      <c r="P145" s="17">
        <v>45400</v>
      </c>
      <c r="Q145" s="21">
        <v>66</v>
      </c>
      <c r="R145" s="13">
        <f>NETWORKDAYS(N145,P145,AV145:AY145:AZ145:BA145:BB145:BC145:BD145:BE145:BF145:BG145:BH145:BL145)</f>
        <v>67</v>
      </c>
      <c r="S145" s="24" t="s">
        <v>1463</v>
      </c>
      <c r="T145" s="13"/>
      <c r="U145" s="13"/>
      <c r="V145" s="13"/>
      <c r="W145" s="18"/>
      <c r="X145" s="18"/>
      <c r="Y145" s="13"/>
      <c r="AV145" s="59">
        <v>45292</v>
      </c>
      <c r="AW145" s="59">
        <v>45299</v>
      </c>
      <c r="AX145" s="59">
        <v>45376</v>
      </c>
      <c r="AY145" s="59">
        <v>45379</v>
      </c>
      <c r="AZ145" s="59">
        <v>45380</v>
      </c>
      <c r="BA145" s="59">
        <v>45413</v>
      </c>
      <c r="BB145" s="59">
        <v>45425</v>
      </c>
      <c r="BC145" s="59">
        <v>45446</v>
      </c>
      <c r="BD145" s="59">
        <v>45453</v>
      </c>
      <c r="BE145" s="59">
        <v>45474</v>
      </c>
      <c r="BF145" s="59">
        <v>45493</v>
      </c>
      <c r="BG145" s="59">
        <v>45511</v>
      </c>
      <c r="BH145" s="59">
        <v>45523</v>
      </c>
      <c r="BI145" s="59">
        <v>45579</v>
      </c>
      <c r="BJ145" s="59">
        <v>45600</v>
      </c>
      <c r="BK145" s="59">
        <v>45607</v>
      </c>
      <c r="BL145" s="59">
        <v>45651</v>
      </c>
    </row>
    <row r="146" spans="1:64" ht="81">
      <c r="A146" s="13" t="s">
        <v>1446</v>
      </c>
      <c r="B146" s="13" t="s">
        <v>1447</v>
      </c>
      <c r="C146" s="13" t="s">
        <v>1491</v>
      </c>
      <c r="D146" s="13" t="s">
        <v>1174</v>
      </c>
      <c r="E146" s="13" t="s">
        <v>1502</v>
      </c>
      <c r="F146" s="13" t="s">
        <v>1501</v>
      </c>
      <c r="G146" s="13" t="s">
        <v>1175</v>
      </c>
      <c r="H146" s="13" t="s">
        <v>1541</v>
      </c>
      <c r="I146" s="13" t="s">
        <v>1527</v>
      </c>
      <c r="J146" s="13" t="s">
        <v>1489</v>
      </c>
      <c r="K146" s="13" t="s">
        <v>140</v>
      </c>
      <c r="L146" s="13">
        <v>10</v>
      </c>
      <c r="M146" s="21">
        <v>20241140274332</v>
      </c>
      <c r="N146" s="17">
        <v>45303</v>
      </c>
      <c r="O146" s="21">
        <v>0.39185185185185184</v>
      </c>
      <c r="P146" s="17">
        <v>45400</v>
      </c>
      <c r="Q146" s="21">
        <v>66</v>
      </c>
      <c r="R146" s="13">
        <f>NETWORKDAYS(N146,P146,AV146:AY146:AZ146:BA146:BB146:BC146:BD146:BE146:BF146:BG146:BH146:BL146)</f>
        <v>67</v>
      </c>
      <c r="S146" s="24" t="s">
        <v>1463</v>
      </c>
      <c r="T146" s="14"/>
      <c r="U146" s="14"/>
      <c r="V146" s="14"/>
      <c r="W146" s="20"/>
      <c r="X146" s="20"/>
      <c r="Y146" s="14"/>
      <c r="AV146" s="59">
        <v>45292</v>
      </c>
      <c r="AW146" s="59">
        <v>45299</v>
      </c>
      <c r="AX146" s="59">
        <v>45376</v>
      </c>
      <c r="AY146" s="59">
        <v>45379</v>
      </c>
      <c r="AZ146" s="59">
        <v>45380</v>
      </c>
      <c r="BA146" s="59">
        <v>45413</v>
      </c>
      <c r="BB146" s="59">
        <v>45425</v>
      </c>
      <c r="BC146" s="59">
        <v>45446</v>
      </c>
      <c r="BD146" s="59">
        <v>45453</v>
      </c>
      <c r="BE146" s="59">
        <v>45474</v>
      </c>
      <c r="BF146" s="59">
        <v>45493</v>
      </c>
      <c r="BG146" s="59">
        <v>45511</v>
      </c>
      <c r="BH146" s="59">
        <v>45523</v>
      </c>
      <c r="BI146" s="59">
        <v>45579</v>
      </c>
      <c r="BJ146" s="59">
        <v>45600</v>
      </c>
      <c r="BK146" s="59">
        <v>45607</v>
      </c>
      <c r="BL146" s="59">
        <v>45651</v>
      </c>
    </row>
    <row r="147" spans="1:64" s="26" customFormat="1" ht="81">
      <c r="A147" s="13" t="s">
        <v>1446</v>
      </c>
      <c r="B147" s="13" t="s">
        <v>1447</v>
      </c>
      <c r="C147" s="13" t="s">
        <v>1495</v>
      </c>
      <c r="D147" s="13" t="s">
        <v>846</v>
      </c>
      <c r="E147" s="13" t="s">
        <v>1456</v>
      </c>
      <c r="F147" s="13" t="s">
        <v>1462</v>
      </c>
      <c r="G147" s="13" t="s">
        <v>1177</v>
      </c>
      <c r="H147" s="13" t="s">
        <v>1554</v>
      </c>
      <c r="I147" s="13" t="s">
        <v>1591</v>
      </c>
      <c r="J147" s="13" t="s">
        <v>1487</v>
      </c>
      <c r="K147" s="13" t="s">
        <v>140</v>
      </c>
      <c r="L147" s="13">
        <v>10</v>
      </c>
      <c r="M147" s="21">
        <v>20241140274322</v>
      </c>
      <c r="N147" s="17">
        <v>45303</v>
      </c>
      <c r="O147" s="21">
        <v>0.38797453703703705</v>
      </c>
      <c r="P147" s="17">
        <v>45400</v>
      </c>
      <c r="Q147" s="21">
        <v>66</v>
      </c>
      <c r="R147" s="13">
        <f>NETWORKDAYS(N147,P147,AV147:AY147:AZ147:BA147:BB147:BC147:BD147:BE147:BF147:BG147:BH147:BL147)</f>
        <v>67</v>
      </c>
      <c r="S147" s="24" t="s">
        <v>1463</v>
      </c>
      <c r="T147" s="13"/>
      <c r="U147" s="13"/>
      <c r="V147" s="13"/>
      <c r="W147" s="18"/>
      <c r="X147" s="18"/>
      <c r="Y147" s="13"/>
      <c r="AV147" s="59">
        <v>45292</v>
      </c>
      <c r="AW147" s="59">
        <v>45299</v>
      </c>
      <c r="AX147" s="59">
        <v>45376</v>
      </c>
      <c r="AY147" s="59">
        <v>45379</v>
      </c>
      <c r="AZ147" s="59">
        <v>45380</v>
      </c>
      <c r="BA147" s="59">
        <v>45413</v>
      </c>
      <c r="BB147" s="59">
        <v>45425</v>
      </c>
      <c r="BC147" s="59">
        <v>45446</v>
      </c>
      <c r="BD147" s="59">
        <v>45453</v>
      </c>
      <c r="BE147" s="59">
        <v>45474</v>
      </c>
      <c r="BF147" s="59">
        <v>45493</v>
      </c>
      <c r="BG147" s="59">
        <v>45511</v>
      </c>
      <c r="BH147" s="59">
        <v>45523</v>
      </c>
      <c r="BI147" s="59">
        <v>45579</v>
      </c>
      <c r="BJ147" s="59">
        <v>45600</v>
      </c>
      <c r="BK147" s="59">
        <v>45607</v>
      </c>
      <c r="BL147" s="59">
        <v>45651</v>
      </c>
    </row>
    <row r="148" spans="1:64" s="26" customFormat="1" ht="60.75">
      <c r="A148" s="13" t="s">
        <v>1446</v>
      </c>
      <c r="B148" s="13" t="s">
        <v>1447</v>
      </c>
      <c r="C148" s="13" t="s">
        <v>1500</v>
      </c>
      <c r="D148" s="13" t="s">
        <v>1186</v>
      </c>
      <c r="E148" s="13" t="s">
        <v>1456</v>
      </c>
      <c r="F148" s="13" t="s">
        <v>1590</v>
      </c>
      <c r="G148" s="13" t="s">
        <v>1187</v>
      </c>
      <c r="H148" s="13" t="s">
        <v>1555</v>
      </c>
      <c r="I148" s="13" t="s">
        <v>1510</v>
      </c>
      <c r="J148" s="13" t="s">
        <v>1551</v>
      </c>
      <c r="K148" s="13" t="s">
        <v>140</v>
      </c>
      <c r="L148" s="13">
        <v>10</v>
      </c>
      <c r="M148" s="21">
        <v>20241140274282</v>
      </c>
      <c r="N148" s="17">
        <v>45302</v>
      </c>
      <c r="O148" s="21">
        <v>0.68350694444444438</v>
      </c>
      <c r="P148" s="17">
        <v>45400</v>
      </c>
      <c r="Q148" s="21">
        <v>67</v>
      </c>
      <c r="R148" s="13">
        <f>NETWORKDAYS(N148,P148,AV148:AY148:AZ148:BA148:BB148:BC148:BD148:BE148:BF148:BG148:BH148:BL148)</f>
        <v>68</v>
      </c>
      <c r="S148" s="24" t="s">
        <v>1463</v>
      </c>
      <c r="T148" s="13"/>
      <c r="U148" s="13"/>
      <c r="V148" s="13"/>
      <c r="W148" s="18"/>
      <c r="X148" s="18"/>
      <c r="Y148" s="13"/>
      <c r="AV148" s="59">
        <v>45292</v>
      </c>
      <c r="AW148" s="59">
        <v>45299</v>
      </c>
      <c r="AX148" s="59">
        <v>45376</v>
      </c>
      <c r="AY148" s="59">
        <v>45379</v>
      </c>
      <c r="AZ148" s="59">
        <v>45380</v>
      </c>
      <c r="BA148" s="59">
        <v>45413</v>
      </c>
      <c r="BB148" s="59">
        <v>45425</v>
      </c>
      <c r="BC148" s="59">
        <v>45446</v>
      </c>
      <c r="BD148" s="59">
        <v>45453</v>
      </c>
      <c r="BE148" s="59">
        <v>45474</v>
      </c>
      <c r="BF148" s="59">
        <v>45493</v>
      </c>
      <c r="BG148" s="59">
        <v>45511</v>
      </c>
      <c r="BH148" s="59">
        <v>45523</v>
      </c>
      <c r="BI148" s="59">
        <v>45579</v>
      </c>
      <c r="BJ148" s="59">
        <v>45600</v>
      </c>
      <c r="BK148" s="59">
        <v>45607</v>
      </c>
      <c r="BL148" s="59">
        <v>45651</v>
      </c>
    </row>
    <row r="149" spans="1:64" s="26" customFormat="1" ht="81">
      <c r="A149" s="13" t="s">
        <v>1446</v>
      </c>
      <c r="B149" s="13" t="s">
        <v>1447</v>
      </c>
      <c r="C149" s="13" t="s">
        <v>1470</v>
      </c>
      <c r="D149" s="13" t="s">
        <v>600</v>
      </c>
      <c r="E149" s="13" t="s">
        <v>1456</v>
      </c>
      <c r="F149" s="13" t="s">
        <v>1462</v>
      </c>
      <c r="G149" s="13" t="s">
        <v>1189</v>
      </c>
      <c r="H149" s="13" t="s">
        <v>1554</v>
      </c>
      <c r="I149" s="13" t="s">
        <v>1591</v>
      </c>
      <c r="J149" s="13" t="s">
        <v>1487</v>
      </c>
      <c r="K149" s="13" t="s">
        <v>140</v>
      </c>
      <c r="L149" s="13">
        <v>10</v>
      </c>
      <c r="M149" s="21">
        <v>20241140274272</v>
      </c>
      <c r="N149" s="17">
        <v>45302</v>
      </c>
      <c r="O149" s="21">
        <v>0.67910879629629628</v>
      </c>
      <c r="P149" s="17">
        <v>45400</v>
      </c>
      <c r="Q149" s="21">
        <v>67</v>
      </c>
      <c r="R149" s="13">
        <f>NETWORKDAYS(N149,P149,AV149:AY149:AZ149:BA149:BB149:BC149:BD149:BE149:BF149:BG149:BH149:BL149)</f>
        <v>68</v>
      </c>
      <c r="S149" s="24" t="s">
        <v>1463</v>
      </c>
      <c r="T149" s="13"/>
      <c r="U149" s="13"/>
      <c r="V149" s="13"/>
      <c r="W149" s="18"/>
      <c r="X149" s="18"/>
      <c r="Y149" s="13"/>
      <c r="AV149" s="59">
        <v>45292</v>
      </c>
      <c r="AW149" s="59">
        <v>45299</v>
      </c>
      <c r="AX149" s="59">
        <v>45376</v>
      </c>
      <c r="AY149" s="59">
        <v>45379</v>
      </c>
      <c r="AZ149" s="59">
        <v>45380</v>
      </c>
      <c r="BA149" s="59">
        <v>45413</v>
      </c>
      <c r="BB149" s="59">
        <v>45425</v>
      </c>
      <c r="BC149" s="59">
        <v>45446</v>
      </c>
      <c r="BD149" s="59">
        <v>45453</v>
      </c>
      <c r="BE149" s="59">
        <v>45474</v>
      </c>
      <c r="BF149" s="59">
        <v>45493</v>
      </c>
      <c r="BG149" s="59">
        <v>45511</v>
      </c>
      <c r="BH149" s="59">
        <v>45523</v>
      </c>
      <c r="BI149" s="59">
        <v>45579</v>
      </c>
      <c r="BJ149" s="59">
        <v>45600</v>
      </c>
      <c r="BK149" s="59">
        <v>45607</v>
      </c>
      <c r="BL149" s="59">
        <v>45651</v>
      </c>
    </row>
    <row r="150" spans="1:64" s="26" customFormat="1" ht="81">
      <c r="A150" s="13" t="s">
        <v>1446</v>
      </c>
      <c r="B150" s="13" t="s">
        <v>1447</v>
      </c>
      <c r="C150" s="13" t="s">
        <v>1470</v>
      </c>
      <c r="D150" s="13" t="s">
        <v>857</v>
      </c>
      <c r="E150" s="13" t="s">
        <v>1502</v>
      </c>
      <c r="F150" s="13" t="s">
        <v>1466</v>
      </c>
      <c r="G150" s="13" t="s">
        <v>1194</v>
      </c>
      <c r="H150" s="13" t="s">
        <v>1552</v>
      </c>
      <c r="I150" s="13" t="s">
        <v>1591</v>
      </c>
      <c r="J150" s="13" t="s">
        <v>1566</v>
      </c>
      <c r="K150" s="13" t="s">
        <v>140</v>
      </c>
      <c r="L150" s="13">
        <v>10</v>
      </c>
      <c r="M150" s="21">
        <v>20241140274252</v>
      </c>
      <c r="N150" s="17">
        <v>45302</v>
      </c>
      <c r="O150" s="21">
        <v>0.67101851851851846</v>
      </c>
      <c r="P150" s="17">
        <v>45400</v>
      </c>
      <c r="Q150" s="21">
        <v>67</v>
      </c>
      <c r="R150" s="13">
        <f>NETWORKDAYS(N150,P150,AV150:AY150:AZ150:BA150:BB150:BC150:BD150:BE150:BF150:BG150:BH150:BL150)</f>
        <v>68</v>
      </c>
      <c r="S150" s="24" t="s">
        <v>1463</v>
      </c>
      <c r="T150" s="13"/>
      <c r="U150" s="13"/>
      <c r="V150" s="13"/>
      <c r="W150" s="18"/>
      <c r="X150" s="18"/>
      <c r="Y150" s="13"/>
      <c r="AV150" s="59">
        <v>45292</v>
      </c>
      <c r="AW150" s="59">
        <v>45299</v>
      </c>
      <c r="AX150" s="59">
        <v>45376</v>
      </c>
      <c r="AY150" s="59">
        <v>45379</v>
      </c>
      <c r="AZ150" s="59">
        <v>45380</v>
      </c>
      <c r="BA150" s="59">
        <v>45413</v>
      </c>
      <c r="BB150" s="59">
        <v>45425</v>
      </c>
      <c r="BC150" s="59">
        <v>45446</v>
      </c>
      <c r="BD150" s="59">
        <v>45453</v>
      </c>
      <c r="BE150" s="59">
        <v>45474</v>
      </c>
      <c r="BF150" s="59">
        <v>45493</v>
      </c>
      <c r="BG150" s="59">
        <v>45511</v>
      </c>
      <c r="BH150" s="59">
        <v>45523</v>
      </c>
      <c r="BI150" s="59">
        <v>45579</v>
      </c>
      <c r="BJ150" s="59">
        <v>45600</v>
      </c>
      <c r="BK150" s="59">
        <v>45607</v>
      </c>
      <c r="BL150" s="59">
        <v>45651</v>
      </c>
    </row>
    <row r="151" spans="1:64" s="26" customFormat="1" ht="81">
      <c r="A151" s="13" t="s">
        <v>1446</v>
      </c>
      <c r="B151" s="13" t="s">
        <v>1447</v>
      </c>
      <c r="C151" s="13" t="s">
        <v>1445</v>
      </c>
      <c r="D151" s="13" t="s">
        <v>822</v>
      </c>
      <c r="E151" s="13" t="s">
        <v>1564</v>
      </c>
      <c r="F151" s="13" t="s">
        <v>1501</v>
      </c>
      <c r="G151" s="13" t="s">
        <v>1199</v>
      </c>
      <c r="H151" s="13" t="s">
        <v>1533</v>
      </c>
      <c r="I151" s="13" t="s">
        <v>1591</v>
      </c>
      <c r="J151" s="13" t="s">
        <v>1566</v>
      </c>
      <c r="K151" s="13" t="s">
        <v>140</v>
      </c>
      <c r="L151" s="13">
        <v>10</v>
      </c>
      <c r="M151" s="21">
        <v>20241140274242</v>
      </c>
      <c r="N151" s="17">
        <v>45302</v>
      </c>
      <c r="O151" s="21">
        <v>0.65781250000000002</v>
      </c>
      <c r="P151" s="17">
        <v>45400</v>
      </c>
      <c r="Q151" s="21">
        <v>67</v>
      </c>
      <c r="R151" s="13">
        <f>NETWORKDAYS(N151,P151,AV151:AY151:AZ151:BA151:BB151:BC151:BD151:BE151:BF151:BG151:BH151:BL151)</f>
        <v>68</v>
      </c>
      <c r="S151" s="24" t="s">
        <v>1463</v>
      </c>
      <c r="T151" s="13"/>
      <c r="U151" s="13"/>
      <c r="V151" s="13"/>
      <c r="W151" s="18"/>
      <c r="X151" s="18"/>
      <c r="Y151" s="13"/>
      <c r="AV151" s="59">
        <v>45292</v>
      </c>
      <c r="AW151" s="59">
        <v>45299</v>
      </c>
      <c r="AX151" s="59">
        <v>45376</v>
      </c>
      <c r="AY151" s="59">
        <v>45379</v>
      </c>
      <c r="AZ151" s="59">
        <v>45380</v>
      </c>
      <c r="BA151" s="59">
        <v>45413</v>
      </c>
      <c r="BB151" s="59">
        <v>45425</v>
      </c>
      <c r="BC151" s="59">
        <v>45446</v>
      </c>
      <c r="BD151" s="59">
        <v>45453</v>
      </c>
      <c r="BE151" s="59">
        <v>45474</v>
      </c>
      <c r="BF151" s="59">
        <v>45493</v>
      </c>
      <c r="BG151" s="59">
        <v>45511</v>
      </c>
      <c r="BH151" s="59">
        <v>45523</v>
      </c>
      <c r="BI151" s="59">
        <v>45579</v>
      </c>
      <c r="BJ151" s="59">
        <v>45600</v>
      </c>
      <c r="BK151" s="59">
        <v>45607</v>
      </c>
      <c r="BL151" s="59">
        <v>45651</v>
      </c>
    </row>
    <row r="152" spans="1:64" s="26" customFormat="1" ht="81">
      <c r="A152" s="13" t="s">
        <v>1446</v>
      </c>
      <c r="B152" s="13" t="s">
        <v>1447</v>
      </c>
      <c r="C152" s="13" t="s">
        <v>1470</v>
      </c>
      <c r="D152" s="13" t="s">
        <v>836</v>
      </c>
      <c r="E152" s="13" t="s">
        <v>1564</v>
      </c>
      <c r="F152" s="13" t="s">
        <v>1462</v>
      </c>
      <c r="G152" s="13" t="s">
        <v>1201</v>
      </c>
      <c r="H152" s="13" t="s">
        <v>1554</v>
      </c>
      <c r="I152" s="13" t="s">
        <v>1591</v>
      </c>
      <c r="J152" s="13" t="s">
        <v>1487</v>
      </c>
      <c r="K152" s="13" t="s">
        <v>140</v>
      </c>
      <c r="L152" s="13">
        <v>10</v>
      </c>
      <c r="M152" s="21">
        <v>20241140274232</v>
      </c>
      <c r="N152" s="17">
        <v>45302</v>
      </c>
      <c r="O152" s="21">
        <v>0.65225694444444449</v>
      </c>
      <c r="P152" s="17">
        <v>45400</v>
      </c>
      <c r="Q152" s="21">
        <v>67</v>
      </c>
      <c r="R152" s="13">
        <f>NETWORKDAYS(N152,P152,AV152:AY152:AZ152:BA152:BB152:BC152:BD152:BE152:BF152:BG152:BH152:BL152)</f>
        <v>68</v>
      </c>
      <c r="S152" s="24" t="s">
        <v>1463</v>
      </c>
      <c r="T152" s="13"/>
      <c r="U152" s="13"/>
      <c r="V152" s="13"/>
      <c r="W152" s="18"/>
      <c r="X152" s="18"/>
      <c r="Y152" s="13"/>
      <c r="AV152" s="59">
        <v>45292</v>
      </c>
      <c r="AW152" s="59">
        <v>45299</v>
      </c>
      <c r="AX152" s="59">
        <v>45376</v>
      </c>
      <c r="AY152" s="59">
        <v>45379</v>
      </c>
      <c r="AZ152" s="59">
        <v>45380</v>
      </c>
      <c r="BA152" s="59">
        <v>45413</v>
      </c>
      <c r="BB152" s="59">
        <v>45425</v>
      </c>
      <c r="BC152" s="59">
        <v>45446</v>
      </c>
      <c r="BD152" s="59">
        <v>45453</v>
      </c>
      <c r="BE152" s="59">
        <v>45474</v>
      </c>
      <c r="BF152" s="59">
        <v>45493</v>
      </c>
      <c r="BG152" s="59">
        <v>45511</v>
      </c>
      <c r="BH152" s="59">
        <v>45523</v>
      </c>
      <c r="BI152" s="59">
        <v>45579</v>
      </c>
      <c r="BJ152" s="59">
        <v>45600</v>
      </c>
      <c r="BK152" s="59">
        <v>45607</v>
      </c>
      <c r="BL152" s="59">
        <v>45651</v>
      </c>
    </row>
    <row r="153" spans="1:64" s="26" customFormat="1" ht="81">
      <c r="A153" s="13" t="s">
        <v>1446</v>
      </c>
      <c r="B153" s="13" t="s">
        <v>1447</v>
      </c>
      <c r="C153" s="13" t="s">
        <v>1470</v>
      </c>
      <c r="D153" s="13" t="s">
        <v>836</v>
      </c>
      <c r="E153" s="13" t="s">
        <v>1564</v>
      </c>
      <c r="F153" s="13" t="s">
        <v>1590</v>
      </c>
      <c r="G153" s="13" t="s">
        <v>1203</v>
      </c>
      <c r="H153" s="13" t="s">
        <v>1480</v>
      </c>
      <c r="I153" s="13" t="s">
        <v>1591</v>
      </c>
      <c r="J153" s="13" t="s">
        <v>1451</v>
      </c>
      <c r="K153" s="13" t="s">
        <v>1594</v>
      </c>
      <c r="L153" s="13">
        <v>15</v>
      </c>
      <c r="M153" s="21">
        <v>20241140274222</v>
      </c>
      <c r="N153" s="17">
        <v>45302</v>
      </c>
      <c r="O153" s="21">
        <v>0.64996527777777779</v>
      </c>
      <c r="P153" s="17">
        <v>45400</v>
      </c>
      <c r="Q153" s="21">
        <v>67</v>
      </c>
      <c r="R153" s="13">
        <f>NETWORKDAYS(N153,P153,AV153:AY153:AZ153:BA153:BB153:BC153:BD153:BE153:BF153:BG153:BH153:BL153)</f>
        <v>68</v>
      </c>
      <c r="S153" s="24" t="s">
        <v>1463</v>
      </c>
      <c r="T153" s="13"/>
      <c r="U153" s="13"/>
      <c r="V153" s="13"/>
      <c r="W153" s="18"/>
      <c r="X153" s="18"/>
      <c r="Y153" s="13"/>
      <c r="AV153" s="59">
        <v>45292</v>
      </c>
      <c r="AW153" s="59">
        <v>45299</v>
      </c>
      <c r="AX153" s="59">
        <v>45376</v>
      </c>
      <c r="AY153" s="59">
        <v>45379</v>
      </c>
      <c r="AZ153" s="59">
        <v>45380</v>
      </c>
      <c r="BA153" s="59">
        <v>45413</v>
      </c>
      <c r="BB153" s="59">
        <v>45425</v>
      </c>
      <c r="BC153" s="59">
        <v>45446</v>
      </c>
      <c r="BD153" s="59">
        <v>45453</v>
      </c>
      <c r="BE153" s="59">
        <v>45474</v>
      </c>
      <c r="BF153" s="59">
        <v>45493</v>
      </c>
      <c r="BG153" s="59">
        <v>45511</v>
      </c>
      <c r="BH153" s="59">
        <v>45523</v>
      </c>
      <c r="BI153" s="59">
        <v>45579</v>
      </c>
      <c r="BJ153" s="59">
        <v>45600</v>
      </c>
      <c r="BK153" s="59">
        <v>45607</v>
      </c>
      <c r="BL153" s="59">
        <v>45651</v>
      </c>
    </row>
    <row r="154" spans="1:64" s="26" customFormat="1" ht="101.25">
      <c r="A154" s="13" t="s">
        <v>1446</v>
      </c>
      <c r="B154" s="13" t="s">
        <v>1447</v>
      </c>
      <c r="C154" s="13" t="s">
        <v>1497</v>
      </c>
      <c r="D154" s="13" t="s">
        <v>1208</v>
      </c>
      <c r="E154" s="13" t="s">
        <v>1456</v>
      </c>
      <c r="F154" s="13" t="s">
        <v>1501</v>
      </c>
      <c r="G154" s="13" t="s">
        <v>1209</v>
      </c>
      <c r="H154" s="13" t="s">
        <v>1552</v>
      </c>
      <c r="I154" s="13" t="s">
        <v>1591</v>
      </c>
      <c r="J154" s="13" t="s">
        <v>1566</v>
      </c>
      <c r="K154" s="13" t="s">
        <v>140</v>
      </c>
      <c r="L154" s="13">
        <v>10</v>
      </c>
      <c r="M154" s="21">
        <v>20241140274202</v>
      </c>
      <c r="N154" s="17">
        <v>45302</v>
      </c>
      <c r="O154" s="21">
        <v>0.64222222222222225</v>
      </c>
      <c r="P154" s="17">
        <v>45400</v>
      </c>
      <c r="Q154" s="21">
        <v>67</v>
      </c>
      <c r="R154" s="13">
        <f>NETWORKDAYS(N154,P154,AV154:AY154:AZ154:BA154:BB154:BC154:BD154:BE154:BF154:BG154:BH154:BL154)</f>
        <v>68</v>
      </c>
      <c r="S154" s="24" t="s">
        <v>1463</v>
      </c>
      <c r="T154" s="13"/>
      <c r="U154" s="13"/>
      <c r="V154" s="13"/>
      <c r="W154" s="18"/>
      <c r="X154" s="18"/>
      <c r="Y154" s="13"/>
      <c r="AV154" s="59">
        <v>45292</v>
      </c>
      <c r="AW154" s="59">
        <v>45299</v>
      </c>
      <c r="AX154" s="59">
        <v>45376</v>
      </c>
      <c r="AY154" s="59">
        <v>45379</v>
      </c>
      <c r="AZ154" s="59">
        <v>45380</v>
      </c>
      <c r="BA154" s="59">
        <v>45413</v>
      </c>
      <c r="BB154" s="59">
        <v>45425</v>
      </c>
      <c r="BC154" s="59">
        <v>45446</v>
      </c>
      <c r="BD154" s="59">
        <v>45453</v>
      </c>
      <c r="BE154" s="59">
        <v>45474</v>
      </c>
      <c r="BF154" s="59">
        <v>45493</v>
      </c>
      <c r="BG154" s="59">
        <v>45511</v>
      </c>
      <c r="BH154" s="59">
        <v>45523</v>
      </c>
      <c r="BI154" s="59">
        <v>45579</v>
      </c>
      <c r="BJ154" s="59">
        <v>45600</v>
      </c>
      <c r="BK154" s="59">
        <v>45607</v>
      </c>
      <c r="BL154" s="59">
        <v>45651</v>
      </c>
    </row>
    <row r="155" spans="1:64" s="26" customFormat="1" ht="81">
      <c r="A155" s="13" t="s">
        <v>1446</v>
      </c>
      <c r="B155" s="13" t="s">
        <v>1447</v>
      </c>
      <c r="C155" s="13" t="s">
        <v>1455</v>
      </c>
      <c r="D155" s="13" t="s">
        <v>1216</v>
      </c>
      <c r="E155" s="13" t="s">
        <v>1456</v>
      </c>
      <c r="F155" s="13" t="s">
        <v>1466</v>
      </c>
      <c r="G155" s="13" t="s">
        <v>1217</v>
      </c>
      <c r="H155" s="13" t="s">
        <v>1552</v>
      </c>
      <c r="I155" s="13" t="s">
        <v>1591</v>
      </c>
      <c r="J155" s="13" t="s">
        <v>1566</v>
      </c>
      <c r="K155" s="13" t="s">
        <v>140</v>
      </c>
      <c r="L155" s="13">
        <v>10</v>
      </c>
      <c r="M155" s="21">
        <v>20241140274172</v>
      </c>
      <c r="N155" s="17">
        <v>45302</v>
      </c>
      <c r="O155" s="21">
        <v>0.62665509259259256</v>
      </c>
      <c r="P155" s="17">
        <v>45400</v>
      </c>
      <c r="Q155" s="21">
        <v>67</v>
      </c>
      <c r="R155" s="13">
        <f>NETWORKDAYS(N155,P155,AV155:AY155:AZ155:BA155:BB155:BC155:BD155:BE155:BF155:BG155:BH155:BL155)</f>
        <v>68</v>
      </c>
      <c r="S155" s="24" t="s">
        <v>1463</v>
      </c>
      <c r="T155" s="13"/>
      <c r="U155" s="13"/>
      <c r="V155" s="13"/>
      <c r="W155" s="18"/>
      <c r="X155" s="18"/>
      <c r="Y155" s="13"/>
      <c r="AV155" s="59">
        <v>45292</v>
      </c>
      <c r="AW155" s="59">
        <v>45299</v>
      </c>
      <c r="AX155" s="59">
        <v>45376</v>
      </c>
      <c r="AY155" s="59">
        <v>45379</v>
      </c>
      <c r="AZ155" s="59">
        <v>45380</v>
      </c>
      <c r="BA155" s="59">
        <v>45413</v>
      </c>
      <c r="BB155" s="59">
        <v>45425</v>
      </c>
      <c r="BC155" s="59">
        <v>45446</v>
      </c>
      <c r="BD155" s="59">
        <v>45453</v>
      </c>
      <c r="BE155" s="59">
        <v>45474</v>
      </c>
      <c r="BF155" s="59">
        <v>45493</v>
      </c>
      <c r="BG155" s="59">
        <v>45511</v>
      </c>
      <c r="BH155" s="59">
        <v>45523</v>
      </c>
      <c r="BI155" s="59">
        <v>45579</v>
      </c>
      <c r="BJ155" s="59">
        <v>45600</v>
      </c>
      <c r="BK155" s="59">
        <v>45607</v>
      </c>
      <c r="BL155" s="59">
        <v>45651</v>
      </c>
    </row>
    <row r="156" spans="1:64" s="26" customFormat="1" ht="60.75">
      <c r="A156" s="13" t="s">
        <v>1446</v>
      </c>
      <c r="B156" s="13" t="s">
        <v>1447</v>
      </c>
      <c r="C156" s="13" t="s">
        <v>1504</v>
      </c>
      <c r="D156" s="13" t="s">
        <v>1219</v>
      </c>
      <c r="E156" s="13" t="s">
        <v>1456</v>
      </c>
      <c r="F156" s="13" t="s">
        <v>1472</v>
      </c>
      <c r="G156" s="13" t="s">
        <v>1220</v>
      </c>
      <c r="H156" s="13" t="s">
        <v>1555</v>
      </c>
      <c r="I156" s="13" t="s">
        <v>1510</v>
      </c>
      <c r="J156" s="13" t="s">
        <v>1551</v>
      </c>
      <c r="K156" s="13" t="s">
        <v>140</v>
      </c>
      <c r="L156" s="13">
        <v>10</v>
      </c>
      <c r="M156" s="21">
        <v>20241140274162</v>
      </c>
      <c r="N156" s="17">
        <v>45302</v>
      </c>
      <c r="O156" s="21">
        <v>0.62400462962962966</v>
      </c>
      <c r="P156" s="17">
        <v>45400</v>
      </c>
      <c r="Q156" s="21">
        <v>67</v>
      </c>
      <c r="R156" s="13">
        <f>NETWORKDAYS(N156,P156,AV156:AY156:AZ156:BA156:BB156:BC156:BD156:BE156:BF156:BG156:BH156:BL156)</f>
        <v>68</v>
      </c>
      <c r="S156" s="24" t="s">
        <v>1463</v>
      </c>
      <c r="T156" s="13"/>
      <c r="U156" s="13"/>
      <c r="V156" s="13"/>
      <c r="W156" s="18"/>
      <c r="X156" s="18"/>
      <c r="Y156" s="13"/>
      <c r="AV156" s="59">
        <v>45292</v>
      </c>
      <c r="AW156" s="59">
        <v>45299</v>
      </c>
      <c r="AX156" s="59">
        <v>45376</v>
      </c>
      <c r="AY156" s="59">
        <v>45379</v>
      </c>
      <c r="AZ156" s="59">
        <v>45380</v>
      </c>
      <c r="BA156" s="59">
        <v>45413</v>
      </c>
      <c r="BB156" s="59">
        <v>45425</v>
      </c>
      <c r="BC156" s="59">
        <v>45446</v>
      </c>
      <c r="BD156" s="59">
        <v>45453</v>
      </c>
      <c r="BE156" s="59">
        <v>45474</v>
      </c>
      <c r="BF156" s="59">
        <v>45493</v>
      </c>
      <c r="BG156" s="59">
        <v>45511</v>
      </c>
      <c r="BH156" s="59">
        <v>45523</v>
      </c>
      <c r="BI156" s="59">
        <v>45579</v>
      </c>
      <c r="BJ156" s="59">
        <v>45600</v>
      </c>
      <c r="BK156" s="59">
        <v>45607</v>
      </c>
      <c r="BL156" s="59">
        <v>45651</v>
      </c>
    </row>
    <row r="157" spans="1:64" s="26" customFormat="1" ht="60.75">
      <c r="A157" s="13" t="s">
        <v>1446</v>
      </c>
      <c r="B157" s="13" t="s">
        <v>1447</v>
      </c>
      <c r="C157" s="13" t="s">
        <v>1445</v>
      </c>
      <c r="D157" s="13" t="s">
        <v>822</v>
      </c>
      <c r="E157" s="13" t="s">
        <v>1564</v>
      </c>
      <c r="F157" s="13" t="s">
        <v>1571</v>
      </c>
      <c r="G157" s="13" t="s">
        <v>1222</v>
      </c>
      <c r="H157" s="13" t="s">
        <v>1556</v>
      </c>
      <c r="I157" s="13" t="s">
        <v>1510</v>
      </c>
      <c r="J157" s="13" t="s">
        <v>1567</v>
      </c>
      <c r="K157" s="13" t="s">
        <v>1223</v>
      </c>
      <c r="L157" s="13">
        <v>10</v>
      </c>
      <c r="M157" s="21">
        <v>20241140274152</v>
      </c>
      <c r="N157" s="17">
        <v>45302</v>
      </c>
      <c r="O157" s="21">
        <v>0.61641203703703706</v>
      </c>
      <c r="P157" s="17">
        <v>45400</v>
      </c>
      <c r="Q157" s="21">
        <v>67</v>
      </c>
      <c r="R157" s="13">
        <f>NETWORKDAYS(N157,P157,AV157:AY157:AZ157:BA157:BB157:BC157:BD157:BE157:BF157:BG157:BH157:BL157)</f>
        <v>68</v>
      </c>
      <c r="S157" s="24" t="s">
        <v>1463</v>
      </c>
      <c r="T157" s="13"/>
      <c r="U157" s="13"/>
      <c r="V157" s="13"/>
      <c r="W157" s="18"/>
      <c r="X157" s="18"/>
      <c r="Y157" s="13"/>
      <c r="AV157" s="59">
        <v>45292</v>
      </c>
      <c r="AW157" s="59">
        <v>45299</v>
      </c>
      <c r="AX157" s="59">
        <v>45376</v>
      </c>
      <c r="AY157" s="59">
        <v>45379</v>
      </c>
      <c r="AZ157" s="59">
        <v>45380</v>
      </c>
      <c r="BA157" s="59">
        <v>45413</v>
      </c>
      <c r="BB157" s="59">
        <v>45425</v>
      </c>
      <c r="BC157" s="59">
        <v>45446</v>
      </c>
      <c r="BD157" s="59">
        <v>45453</v>
      </c>
      <c r="BE157" s="59">
        <v>45474</v>
      </c>
      <c r="BF157" s="59">
        <v>45493</v>
      </c>
      <c r="BG157" s="59">
        <v>45511</v>
      </c>
      <c r="BH157" s="59">
        <v>45523</v>
      </c>
      <c r="BI157" s="59">
        <v>45579</v>
      </c>
      <c r="BJ157" s="59">
        <v>45600</v>
      </c>
      <c r="BK157" s="59">
        <v>45607</v>
      </c>
      <c r="BL157" s="59">
        <v>45651</v>
      </c>
    </row>
    <row r="158" spans="1:64" s="26" customFormat="1" ht="81">
      <c r="A158" s="13" t="s">
        <v>1446</v>
      </c>
      <c r="B158" s="13" t="s">
        <v>1447</v>
      </c>
      <c r="C158" s="13" t="s">
        <v>1504</v>
      </c>
      <c r="D158" s="13" t="s">
        <v>1225</v>
      </c>
      <c r="E158" s="13" t="s">
        <v>1456</v>
      </c>
      <c r="F158" s="13" t="s">
        <v>1462</v>
      </c>
      <c r="G158" s="13" t="s">
        <v>1226</v>
      </c>
      <c r="H158" s="13" t="s">
        <v>1557</v>
      </c>
      <c r="I158" s="13" t="s">
        <v>1591</v>
      </c>
      <c r="J158" s="13" t="s">
        <v>1487</v>
      </c>
      <c r="K158" s="13" t="s">
        <v>140</v>
      </c>
      <c r="L158" s="13">
        <v>10</v>
      </c>
      <c r="M158" s="21">
        <v>20241140274142</v>
      </c>
      <c r="N158" s="17">
        <v>45302</v>
      </c>
      <c r="O158" s="21">
        <v>0.60972222222222217</v>
      </c>
      <c r="P158" s="17">
        <v>45397</v>
      </c>
      <c r="Q158" s="21">
        <v>64</v>
      </c>
      <c r="R158" s="13">
        <f>NETWORKDAYS(N158,P158,AV158:AY158:AZ158:BA158:BB158:BC158:BD158:BE158:BF158:BG158:BH158:BL158)</f>
        <v>65</v>
      </c>
      <c r="S158" s="24" t="s">
        <v>1463</v>
      </c>
      <c r="T158" s="13"/>
      <c r="U158" s="13"/>
      <c r="V158" s="13"/>
      <c r="W158" s="18"/>
      <c r="X158" s="18"/>
      <c r="Y158" s="13"/>
      <c r="AV158" s="59">
        <v>45292</v>
      </c>
      <c r="AW158" s="59">
        <v>45299</v>
      </c>
      <c r="AX158" s="59">
        <v>45376</v>
      </c>
      <c r="AY158" s="59">
        <v>45379</v>
      </c>
      <c r="AZ158" s="59">
        <v>45380</v>
      </c>
      <c r="BA158" s="59">
        <v>45413</v>
      </c>
      <c r="BB158" s="59">
        <v>45425</v>
      </c>
      <c r="BC158" s="59">
        <v>45446</v>
      </c>
      <c r="BD158" s="59">
        <v>45453</v>
      </c>
      <c r="BE158" s="59">
        <v>45474</v>
      </c>
      <c r="BF158" s="59">
        <v>45493</v>
      </c>
      <c r="BG158" s="59">
        <v>45511</v>
      </c>
      <c r="BH158" s="59">
        <v>45523</v>
      </c>
      <c r="BI158" s="59">
        <v>45579</v>
      </c>
      <c r="BJ158" s="59">
        <v>45600</v>
      </c>
      <c r="BK158" s="59">
        <v>45607</v>
      </c>
      <c r="BL158" s="59">
        <v>45651</v>
      </c>
    </row>
    <row r="159" spans="1:64" s="26" customFormat="1" ht="81">
      <c r="A159" s="13" t="s">
        <v>1446</v>
      </c>
      <c r="B159" s="13" t="s">
        <v>1447</v>
      </c>
      <c r="C159" s="13" t="s">
        <v>1445</v>
      </c>
      <c r="D159" s="13" t="s">
        <v>1228</v>
      </c>
      <c r="E159" s="13" t="s">
        <v>1456</v>
      </c>
      <c r="F159" s="13" t="s">
        <v>1466</v>
      </c>
      <c r="G159" s="13" t="s">
        <v>1229</v>
      </c>
      <c r="H159" s="13" t="s">
        <v>1559</v>
      </c>
      <c r="I159" s="13" t="s">
        <v>1591</v>
      </c>
      <c r="J159" s="13" t="s">
        <v>1566</v>
      </c>
      <c r="K159" s="13" t="s">
        <v>140</v>
      </c>
      <c r="L159" s="13">
        <v>10</v>
      </c>
      <c r="M159" s="21" t="s">
        <v>1558</v>
      </c>
      <c r="N159" s="17">
        <v>45302</v>
      </c>
      <c r="O159" s="21">
        <v>0.60530092592592599</v>
      </c>
      <c r="P159" s="17">
        <v>45400</v>
      </c>
      <c r="Q159" s="21">
        <v>67</v>
      </c>
      <c r="R159" s="13">
        <f>NETWORKDAYS(N159,P159,AV159:AY159:AZ159:BA159:BB159:BC159:BD159:BE159:BF159:BG159:BH159:BL159)</f>
        <v>68</v>
      </c>
      <c r="S159" s="24" t="s">
        <v>1463</v>
      </c>
      <c r="T159" s="13"/>
      <c r="U159" s="13"/>
      <c r="V159" s="13"/>
      <c r="W159" s="18"/>
      <c r="X159" s="18"/>
      <c r="Y159" s="13"/>
      <c r="AV159" s="59">
        <v>45292</v>
      </c>
      <c r="AW159" s="59">
        <v>45299</v>
      </c>
      <c r="AX159" s="59">
        <v>45376</v>
      </c>
      <c r="AY159" s="59">
        <v>45379</v>
      </c>
      <c r="AZ159" s="59">
        <v>45380</v>
      </c>
      <c r="BA159" s="59">
        <v>45413</v>
      </c>
      <c r="BB159" s="59">
        <v>45425</v>
      </c>
      <c r="BC159" s="59">
        <v>45446</v>
      </c>
      <c r="BD159" s="59">
        <v>45453</v>
      </c>
      <c r="BE159" s="59">
        <v>45474</v>
      </c>
      <c r="BF159" s="59">
        <v>45493</v>
      </c>
      <c r="BG159" s="59">
        <v>45511</v>
      </c>
      <c r="BH159" s="59">
        <v>45523</v>
      </c>
      <c r="BI159" s="59">
        <v>45579</v>
      </c>
      <c r="BJ159" s="59">
        <v>45600</v>
      </c>
      <c r="BK159" s="59">
        <v>45607</v>
      </c>
      <c r="BL159" s="59">
        <v>45651</v>
      </c>
    </row>
    <row r="160" spans="1:64" s="26" customFormat="1" ht="81">
      <c r="A160" s="13" t="s">
        <v>1446</v>
      </c>
      <c r="B160" s="13" t="s">
        <v>1447</v>
      </c>
      <c r="C160" s="13" t="s">
        <v>1493</v>
      </c>
      <c r="D160" s="13" t="s">
        <v>1231</v>
      </c>
      <c r="E160" s="13" t="s">
        <v>1456</v>
      </c>
      <c r="F160" s="13" t="s">
        <v>1461</v>
      </c>
      <c r="G160" s="13" t="s">
        <v>1232</v>
      </c>
      <c r="H160" s="13" t="s">
        <v>1457</v>
      </c>
      <c r="I160" s="13" t="s">
        <v>1591</v>
      </c>
      <c r="J160" s="13" t="s">
        <v>1498</v>
      </c>
      <c r="K160" s="13" t="s">
        <v>140</v>
      </c>
      <c r="L160" s="13">
        <v>10</v>
      </c>
      <c r="M160" s="21">
        <v>20241140274122</v>
      </c>
      <c r="N160" s="60">
        <v>45302</v>
      </c>
      <c r="O160" s="21">
        <v>0.60277777777777775</v>
      </c>
      <c r="P160" s="17">
        <v>45400</v>
      </c>
      <c r="Q160" s="21">
        <v>67</v>
      </c>
      <c r="R160" s="13">
        <f>NETWORKDAYS(N160,P160,AV160:AY160:AZ160:BA160:BB160:BC160:BD160:BE160:BF160:BG160:BH160:BL160)</f>
        <v>68</v>
      </c>
      <c r="S160" s="24" t="s">
        <v>1463</v>
      </c>
      <c r="T160" s="13"/>
      <c r="U160" s="13"/>
      <c r="V160" s="13"/>
      <c r="W160" s="18"/>
      <c r="X160" s="18"/>
      <c r="Y160" s="13"/>
      <c r="AV160" s="59">
        <v>45292</v>
      </c>
      <c r="AW160" s="59">
        <v>45299</v>
      </c>
      <c r="AX160" s="59">
        <v>45376</v>
      </c>
      <c r="AY160" s="59">
        <v>45379</v>
      </c>
      <c r="AZ160" s="59">
        <v>45380</v>
      </c>
      <c r="BA160" s="59">
        <v>45413</v>
      </c>
      <c r="BB160" s="59">
        <v>45425</v>
      </c>
      <c r="BC160" s="59">
        <v>45446</v>
      </c>
      <c r="BD160" s="59">
        <v>45453</v>
      </c>
      <c r="BE160" s="59">
        <v>45474</v>
      </c>
      <c r="BF160" s="59">
        <v>45493</v>
      </c>
      <c r="BG160" s="59">
        <v>45511</v>
      </c>
      <c r="BH160" s="59">
        <v>45523</v>
      </c>
      <c r="BI160" s="59">
        <v>45579</v>
      </c>
      <c r="BJ160" s="59">
        <v>45600</v>
      </c>
      <c r="BK160" s="59">
        <v>45607</v>
      </c>
      <c r="BL160" s="59">
        <v>45651</v>
      </c>
    </row>
    <row r="161" spans="1:64" s="26" customFormat="1" ht="81">
      <c r="A161" s="13" t="s">
        <v>1446</v>
      </c>
      <c r="B161" s="13" t="s">
        <v>1447</v>
      </c>
      <c r="C161" s="13" t="s">
        <v>1491</v>
      </c>
      <c r="D161" s="13" t="s">
        <v>1236</v>
      </c>
      <c r="E161" s="13" t="s">
        <v>1456</v>
      </c>
      <c r="F161" s="13" t="s">
        <v>1461</v>
      </c>
      <c r="G161" s="13" t="s">
        <v>1237</v>
      </c>
      <c r="H161" s="13" t="s">
        <v>1457</v>
      </c>
      <c r="I161" s="13" t="s">
        <v>1591</v>
      </c>
      <c r="J161" s="13" t="s">
        <v>1498</v>
      </c>
      <c r="K161" s="13" t="s">
        <v>140</v>
      </c>
      <c r="L161" s="13">
        <v>10</v>
      </c>
      <c r="M161" s="21">
        <v>20241140274112</v>
      </c>
      <c r="N161" s="60">
        <v>45302</v>
      </c>
      <c r="O161" s="21">
        <v>0.48680555555555555</v>
      </c>
      <c r="P161" s="17">
        <v>45400</v>
      </c>
      <c r="Q161" s="21">
        <v>67</v>
      </c>
      <c r="R161" s="13">
        <f>NETWORKDAYS(N161,P161,AV161:AY161:AZ161:BA161:BB161:BC161:BD161:BE161:BF161:BG161:BH161:BL161)</f>
        <v>68</v>
      </c>
      <c r="S161" s="24" t="s">
        <v>1463</v>
      </c>
      <c r="T161" s="13"/>
      <c r="U161" s="13"/>
      <c r="V161" s="13"/>
      <c r="W161" s="18"/>
      <c r="X161" s="18"/>
      <c r="Y161" s="13"/>
      <c r="AV161" s="59">
        <v>45292</v>
      </c>
      <c r="AW161" s="59">
        <v>45299</v>
      </c>
      <c r="AX161" s="59">
        <v>45376</v>
      </c>
      <c r="AY161" s="59">
        <v>45379</v>
      </c>
      <c r="AZ161" s="59">
        <v>45380</v>
      </c>
      <c r="BA161" s="59">
        <v>45413</v>
      </c>
      <c r="BB161" s="59">
        <v>45425</v>
      </c>
      <c r="BC161" s="59">
        <v>45446</v>
      </c>
      <c r="BD161" s="59">
        <v>45453</v>
      </c>
      <c r="BE161" s="59">
        <v>45474</v>
      </c>
      <c r="BF161" s="59">
        <v>45493</v>
      </c>
      <c r="BG161" s="59">
        <v>45511</v>
      </c>
      <c r="BH161" s="59">
        <v>45523</v>
      </c>
      <c r="BI161" s="59">
        <v>45579</v>
      </c>
      <c r="BJ161" s="59">
        <v>45600</v>
      </c>
      <c r="BK161" s="59">
        <v>45607</v>
      </c>
      <c r="BL161" s="59">
        <v>45651</v>
      </c>
    </row>
    <row r="162" spans="1:64" s="26" customFormat="1" ht="121.5">
      <c r="A162" s="13" t="s">
        <v>1446</v>
      </c>
      <c r="B162" s="13" t="s">
        <v>1447</v>
      </c>
      <c r="C162" s="13" t="s">
        <v>1445</v>
      </c>
      <c r="D162" s="13" t="s">
        <v>625</v>
      </c>
      <c r="E162" s="13" t="s">
        <v>1456</v>
      </c>
      <c r="F162" s="13" t="s">
        <v>1590</v>
      </c>
      <c r="G162" s="13" t="s">
        <v>1239</v>
      </c>
      <c r="H162" s="13" t="s">
        <v>1526</v>
      </c>
      <c r="I162" s="13" t="s">
        <v>1527</v>
      </c>
      <c r="J162" s="13" t="s">
        <v>1528</v>
      </c>
      <c r="K162" s="13" t="s">
        <v>1223</v>
      </c>
      <c r="L162" s="13">
        <v>10</v>
      </c>
      <c r="M162" s="21">
        <v>20241140274102</v>
      </c>
      <c r="N162" s="60">
        <v>45302</v>
      </c>
      <c r="O162" s="21">
        <v>0.48142361111111115</v>
      </c>
      <c r="P162" s="17">
        <v>45400</v>
      </c>
      <c r="Q162" s="21">
        <v>67</v>
      </c>
      <c r="R162" s="13">
        <f>NETWORKDAYS(N162,P162,AV162:AY162:AZ162:BA162:BB162:BC162:BD162:BE162:BF162:BG162:BH162:BL162)</f>
        <v>68</v>
      </c>
      <c r="S162" s="38" t="s">
        <v>1598</v>
      </c>
      <c r="T162" s="13" t="s">
        <v>1560</v>
      </c>
      <c r="U162" s="13"/>
      <c r="V162" s="13"/>
      <c r="W162" s="13" t="s">
        <v>1595</v>
      </c>
      <c r="X162" s="18"/>
      <c r="Y162" s="36" t="s">
        <v>1546</v>
      </c>
      <c r="AV162" s="59">
        <v>45292</v>
      </c>
      <c r="AW162" s="59">
        <v>45299</v>
      </c>
      <c r="AX162" s="59">
        <v>45376</v>
      </c>
      <c r="AY162" s="59">
        <v>45379</v>
      </c>
      <c r="AZ162" s="59">
        <v>45380</v>
      </c>
      <c r="BA162" s="59">
        <v>45413</v>
      </c>
      <c r="BB162" s="59">
        <v>45425</v>
      </c>
      <c r="BC162" s="59">
        <v>45446</v>
      </c>
      <c r="BD162" s="59">
        <v>45453</v>
      </c>
      <c r="BE162" s="59">
        <v>45474</v>
      </c>
      <c r="BF162" s="59">
        <v>45493</v>
      </c>
      <c r="BG162" s="59">
        <v>45511</v>
      </c>
      <c r="BH162" s="59">
        <v>45523</v>
      </c>
      <c r="BI162" s="59">
        <v>45579</v>
      </c>
      <c r="BJ162" s="59">
        <v>45600</v>
      </c>
      <c r="BK162" s="59">
        <v>45607</v>
      </c>
      <c r="BL162" s="59">
        <v>45651</v>
      </c>
    </row>
    <row r="163" spans="1:64" s="26" customFormat="1" ht="101.25">
      <c r="A163" s="13" t="s">
        <v>1446</v>
      </c>
      <c r="B163" s="13" t="s">
        <v>1447</v>
      </c>
      <c r="C163" s="13" t="s">
        <v>1495</v>
      </c>
      <c r="D163" s="13" t="s">
        <v>1241</v>
      </c>
      <c r="E163" s="13" t="s">
        <v>1456</v>
      </c>
      <c r="F163" s="13" t="s">
        <v>1461</v>
      </c>
      <c r="G163" s="13" t="s">
        <v>1242</v>
      </c>
      <c r="H163" s="13" t="s">
        <v>1457</v>
      </c>
      <c r="I163" s="13" t="s">
        <v>1591</v>
      </c>
      <c r="J163" s="13" t="s">
        <v>1498</v>
      </c>
      <c r="K163" s="13" t="s">
        <v>1593</v>
      </c>
      <c r="L163" s="13">
        <v>30</v>
      </c>
      <c r="M163" s="21">
        <v>20241140274092</v>
      </c>
      <c r="N163" s="60">
        <v>45302</v>
      </c>
      <c r="O163" s="21">
        <v>0.47452546296296294</v>
      </c>
      <c r="P163" s="17">
        <v>45400</v>
      </c>
      <c r="Q163" s="21">
        <v>67</v>
      </c>
      <c r="R163" s="13">
        <f>NETWORKDAYS(N163,P163,AV163:AY163:AZ163:BA163:BB163:BC163:BD163:BE163:BF163:BG163:BH163:BL163)</f>
        <v>68</v>
      </c>
      <c r="S163" s="24" t="s">
        <v>1463</v>
      </c>
      <c r="T163" s="13"/>
      <c r="U163" s="13"/>
      <c r="V163" s="13"/>
      <c r="W163" s="18"/>
      <c r="X163" s="18"/>
      <c r="Y163" s="13"/>
      <c r="AV163" s="59">
        <v>45292</v>
      </c>
      <c r="AW163" s="59">
        <v>45299</v>
      </c>
      <c r="AX163" s="59">
        <v>45376</v>
      </c>
      <c r="AY163" s="59">
        <v>45379</v>
      </c>
      <c r="AZ163" s="59">
        <v>45380</v>
      </c>
      <c r="BA163" s="59">
        <v>45413</v>
      </c>
      <c r="BB163" s="59">
        <v>45425</v>
      </c>
      <c r="BC163" s="59">
        <v>45446</v>
      </c>
      <c r="BD163" s="59">
        <v>45453</v>
      </c>
      <c r="BE163" s="59">
        <v>45474</v>
      </c>
      <c r="BF163" s="59">
        <v>45493</v>
      </c>
      <c r="BG163" s="59">
        <v>45511</v>
      </c>
      <c r="BH163" s="59">
        <v>45523</v>
      </c>
      <c r="BI163" s="59">
        <v>45579</v>
      </c>
      <c r="BJ163" s="59">
        <v>45600</v>
      </c>
      <c r="BK163" s="59">
        <v>45607</v>
      </c>
      <c r="BL163" s="59">
        <v>45651</v>
      </c>
    </row>
    <row r="164" spans="1:64" s="26" customFormat="1" ht="101.25">
      <c r="A164" s="13" t="s">
        <v>1446</v>
      </c>
      <c r="B164" s="13" t="s">
        <v>1447</v>
      </c>
      <c r="C164" s="13" t="s">
        <v>1445</v>
      </c>
      <c r="D164" s="13" t="s">
        <v>822</v>
      </c>
      <c r="E164" s="13" t="s">
        <v>1564</v>
      </c>
      <c r="F164" s="13" t="s">
        <v>1466</v>
      </c>
      <c r="G164" s="13" t="s">
        <v>1249</v>
      </c>
      <c r="H164" s="13" t="s">
        <v>1552</v>
      </c>
      <c r="I164" s="13" t="s">
        <v>1591</v>
      </c>
      <c r="J164" s="13" t="s">
        <v>1566</v>
      </c>
      <c r="K164" s="13" t="s">
        <v>140</v>
      </c>
      <c r="L164" s="13">
        <v>10</v>
      </c>
      <c r="M164" s="21">
        <v>20241140274072</v>
      </c>
      <c r="N164" s="60">
        <v>45302</v>
      </c>
      <c r="O164" s="21">
        <v>0.45721064814814816</v>
      </c>
      <c r="P164" s="17">
        <v>45400</v>
      </c>
      <c r="Q164" s="21">
        <v>67</v>
      </c>
      <c r="R164" s="13">
        <f>NETWORKDAYS(N164,P164,AV164:AY164:AZ164:BA164:BB164:BC164:BD164:BE164:BF164:BG164:BH164:BL164)</f>
        <v>68</v>
      </c>
      <c r="S164" s="24" t="s">
        <v>1463</v>
      </c>
      <c r="T164" s="13"/>
      <c r="U164" s="13"/>
      <c r="V164" s="13"/>
      <c r="W164" s="18"/>
      <c r="X164" s="18"/>
      <c r="Y164" s="13"/>
      <c r="AV164" s="59">
        <v>45292</v>
      </c>
      <c r="AW164" s="59">
        <v>45299</v>
      </c>
      <c r="AX164" s="59">
        <v>45376</v>
      </c>
      <c r="AY164" s="59">
        <v>45379</v>
      </c>
      <c r="AZ164" s="59">
        <v>45380</v>
      </c>
      <c r="BA164" s="59">
        <v>45413</v>
      </c>
      <c r="BB164" s="59">
        <v>45425</v>
      </c>
      <c r="BC164" s="59">
        <v>45446</v>
      </c>
      <c r="BD164" s="59">
        <v>45453</v>
      </c>
      <c r="BE164" s="59">
        <v>45474</v>
      </c>
      <c r="BF164" s="59">
        <v>45493</v>
      </c>
      <c r="BG164" s="59">
        <v>45511</v>
      </c>
      <c r="BH164" s="59">
        <v>45523</v>
      </c>
      <c r="BI164" s="59">
        <v>45579</v>
      </c>
      <c r="BJ164" s="59">
        <v>45600</v>
      </c>
      <c r="BK164" s="59">
        <v>45607</v>
      </c>
      <c r="BL164" s="59">
        <v>45651</v>
      </c>
    </row>
    <row r="165" spans="1:64" s="26" customFormat="1" ht="81">
      <c r="A165" s="13" t="s">
        <v>1446</v>
      </c>
      <c r="B165" s="13" t="s">
        <v>1447</v>
      </c>
      <c r="C165" s="13" t="s">
        <v>1548</v>
      </c>
      <c r="D165" s="13" t="s">
        <v>1162</v>
      </c>
      <c r="E165" s="13" t="s">
        <v>1456</v>
      </c>
      <c r="F165" s="13" t="s">
        <v>1590</v>
      </c>
      <c r="G165" s="13" t="s">
        <v>1258</v>
      </c>
      <c r="H165" s="13" t="s">
        <v>1490</v>
      </c>
      <c r="I165" s="13" t="s">
        <v>1591</v>
      </c>
      <c r="J165" s="13" t="s">
        <v>1487</v>
      </c>
      <c r="K165" s="13" t="s">
        <v>140</v>
      </c>
      <c r="L165" s="13">
        <v>10</v>
      </c>
      <c r="M165" s="21">
        <v>20241140274042</v>
      </c>
      <c r="N165" s="60">
        <v>45302</v>
      </c>
      <c r="O165" s="21">
        <v>0.43466435185185182</v>
      </c>
      <c r="P165" s="17">
        <v>45394</v>
      </c>
      <c r="Q165" s="21">
        <v>63</v>
      </c>
      <c r="R165" s="13">
        <f>NETWORKDAYS(N165,P165,AV165:AY165:AZ165:BA165:BB165:BC165:BD165:BE165:BF165:BG165:BH165:BL165)</f>
        <v>64</v>
      </c>
      <c r="S165" s="24" t="s">
        <v>1463</v>
      </c>
      <c r="T165" s="13"/>
      <c r="U165" s="13"/>
      <c r="V165" s="13"/>
      <c r="W165" s="18"/>
      <c r="X165" s="18"/>
      <c r="Y165" s="13"/>
      <c r="AV165" s="59">
        <v>45292</v>
      </c>
      <c r="AW165" s="59">
        <v>45299</v>
      </c>
      <c r="AX165" s="59">
        <v>45376</v>
      </c>
      <c r="AY165" s="59">
        <v>45379</v>
      </c>
      <c r="AZ165" s="59">
        <v>45380</v>
      </c>
      <c r="BA165" s="59">
        <v>45413</v>
      </c>
      <c r="BB165" s="59">
        <v>45425</v>
      </c>
      <c r="BC165" s="59">
        <v>45446</v>
      </c>
      <c r="BD165" s="59">
        <v>45453</v>
      </c>
      <c r="BE165" s="59">
        <v>45474</v>
      </c>
      <c r="BF165" s="59">
        <v>45493</v>
      </c>
      <c r="BG165" s="59">
        <v>45511</v>
      </c>
      <c r="BH165" s="59">
        <v>45523</v>
      </c>
      <c r="BI165" s="59">
        <v>45579</v>
      </c>
      <c r="BJ165" s="59">
        <v>45600</v>
      </c>
      <c r="BK165" s="59">
        <v>45607</v>
      </c>
      <c r="BL165" s="59">
        <v>45651</v>
      </c>
    </row>
    <row r="166" spans="1:64" s="26" customFormat="1" ht="81">
      <c r="A166" s="13" t="s">
        <v>1446</v>
      </c>
      <c r="B166" s="13" t="s">
        <v>1447</v>
      </c>
      <c r="C166" s="13" t="s">
        <v>1495</v>
      </c>
      <c r="D166" s="13" t="s">
        <v>706</v>
      </c>
      <c r="E166" s="13" t="s">
        <v>1456</v>
      </c>
      <c r="F166" s="13" t="s">
        <v>1461</v>
      </c>
      <c r="G166" s="13" t="s">
        <v>1262</v>
      </c>
      <c r="H166" s="13" t="s">
        <v>1457</v>
      </c>
      <c r="I166" s="13" t="s">
        <v>1591</v>
      </c>
      <c r="J166" s="13" t="s">
        <v>1498</v>
      </c>
      <c r="K166" s="13" t="s">
        <v>140</v>
      </c>
      <c r="L166" s="13">
        <v>10</v>
      </c>
      <c r="M166" s="21">
        <v>20241140274022</v>
      </c>
      <c r="N166" s="60">
        <v>45302</v>
      </c>
      <c r="O166" s="21">
        <v>0.42599537037037033</v>
      </c>
      <c r="P166" s="17">
        <v>45400</v>
      </c>
      <c r="Q166" s="21">
        <v>67</v>
      </c>
      <c r="R166" s="13">
        <f>NETWORKDAYS(N166,P166,AV166:AY166:AZ166:BA166:BB166:BC166:BD166:BE166:BF166:BG166:BH166:BL166)</f>
        <v>68</v>
      </c>
      <c r="S166" s="24" t="s">
        <v>1463</v>
      </c>
      <c r="T166" s="13"/>
      <c r="U166" s="13"/>
      <c r="V166" s="13"/>
      <c r="W166" s="18"/>
      <c r="X166" s="18"/>
      <c r="Y166" s="13"/>
      <c r="AV166" s="59">
        <v>45292</v>
      </c>
      <c r="AW166" s="59">
        <v>45299</v>
      </c>
      <c r="AX166" s="59">
        <v>45376</v>
      </c>
      <c r="AY166" s="59">
        <v>45379</v>
      </c>
      <c r="AZ166" s="59">
        <v>45380</v>
      </c>
      <c r="BA166" s="59">
        <v>45413</v>
      </c>
      <c r="BB166" s="59">
        <v>45425</v>
      </c>
      <c r="BC166" s="59">
        <v>45446</v>
      </c>
      <c r="BD166" s="59">
        <v>45453</v>
      </c>
      <c r="BE166" s="59">
        <v>45474</v>
      </c>
      <c r="BF166" s="59">
        <v>45493</v>
      </c>
      <c r="BG166" s="59">
        <v>45511</v>
      </c>
      <c r="BH166" s="59">
        <v>45523</v>
      </c>
      <c r="BI166" s="59">
        <v>45579</v>
      </c>
      <c r="BJ166" s="59">
        <v>45600</v>
      </c>
      <c r="BK166" s="59">
        <v>45607</v>
      </c>
      <c r="BL166" s="59">
        <v>45651</v>
      </c>
    </row>
    <row r="167" spans="1:64" ht="81">
      <c r="A167" s="13" t="s">
        <v>1446</v>
      </c>
      <c r="B167" s="13" t="s">
        <v>1447</v>
      </c>
      <c r="C167" s="13" t="s">
        <v>1495</v>
      </c>
      <c r="D167" s="13" t="s">
        <v>706</v>
      </c>
      <c r="E167" s="13" t="s">
        <v>1456</v>
      </c>
      <c r="F167" s="13" t="s">
        <v>1461</v>
      </c>
      <c r="G167" s="13" t="s">
        <v>1264</v>
      </c>
      <c r="H167" s="13" t="s">
        <v>1457</v>
      </c>
      <c r="I167" s="13" t="s">
        <v>1591</v>
      </c>
      <c r="J167" s="13" t="s">
        <v>1498</v>
      </c>
      <c r="K167" s="13" t="s">
        <v>140</v>
      </c>
      <c r="L167" s="13">
        <v>10</v>
      </c>
      <c r="M167" s="21">
        <v>20241140274012</v>
      </c>
      <c r="N167" s="60">
        <v>45302</v>
      </c>
      <c r="O167" s="21">
        <v>0.42372685185185183</v>
      </c>
      <c r="P167" s="17">
        <v>45400</v>
      </c>
      <c r="Q167" s="21">
        <v>67</v>
      </c>
      <c r="R167" s="13">
        <f>NETWORKDAYS(N167,P167,AV167:AY167:AZ167:BA167:BB167:BC167:BD167:BE167:BF167:BG167:BH167:BL167)</f>
        <v>68</v>
      </c>
      <c r="S167" s="24" t="s">
        <v>1463</v>
      </c>
      <c r="T167" s="14"/>
      <c r="U167" s="14"/>
      <c r="V167" s="14"/>
      <c r="W167" s="20"/>
      <c r="X167" s="20"/>
      <c r="Y167" s="14"/>
      <c r="AV167" s="59">
        <v>45292</v>
      </c>
      <c r="AW167" s="59">
        <v>45299</v>
      </c>
      <c r="AX167" s="59">
        <v>45376</v>
      </c>
      <c r="AY167" s="59">
        <v>45379</v>
      </c>
      <c r="AZ167" s="59">
        <v>45380</v>
      </c>
      <c r="BA167" s="59">
        <v>45413</v>
      </c>
      <c r="BB167" s="59">
        <v>45425</v>
      </c>
      <c r="BC167" s="59">
        <v>45446</v>
      </c>
      <c r="BD167" s="59">
        <v>45453</v>
      </c>
      <c r="BE167" s="59">
        <v>45474</v>
      </c>
      <c r="BF167" s="59">
        <v>45493</v>
      </c>
      <c r="BG167" s="59">
        <v>45511</v>
      </c>
      <c r="BH167" s="59">
        <v>45523</v>
      </c>
      <c r="BI167" s="59">
        <v>45579</v>
      </c>
      <c r="BJ167" s="59">
        <v>45600</v>
      </c>
      <c r="BK167" s="59">
        <v>45607</v>
      </c>
      <c r="BL167" s="59">
        <v>45651</v>
      </c>
    </row>
    <row r="168" spans="1:64" s="26" customFormat="1" ht="101.25">
      <c r="A168" s="13" t="s">
        <v>1446</v>
      </c>
      <c r="B168" s="13" t="s">
        <v>1447</v>
      </c>
      <c r="C168" s="13" t="s">
        <v>1481</v>
      </c>
      <c r="D168" s="13" t="s">
        <v>1268</v>
      </c>
      <c r="E168" s="13" t="s">
        <v>1456</v>
      </c>
      <c r="F168" s="13" t="s">
        <v>1462</v>
      </c>
      <c r="G168" s="13" t="s">
        <v>1269</v>
      </c>
      <c r="H168" s="13" t="s">
        <v>1554</v>
      </c>
      <c r="I168" s="13" t="s">
        <v>1591</v>
      </c>
      <c r="J168" s="13" t="s">
        <v>1487</v>
      </c>
      <c r="K168" s="13" t="s">
        <v>140</v>
      </c>
      <c r="L168" s="13">
        <v>10</v>
      </c>
      <c r="M168" s="21">
        <v>20241140273992</v>
      </c>
      <c r="N168" s="60">
        <v>45302</v>
      </c>
      <c r="O168" s="21">
        <v>0.37204861111111115</v>
      </c>
      <c r="P168" s="17">
        <v>45403</v>
      </c>
      <c r="Q168" s="21">
        <v>68</v>
      </c>
      <c r="R168" s="13">
        <f>NETWORKDAYS(N168,P168,AV168:AY168:AZ168:BA168:BB168:BC168:BD168:BE168:BF168:BG168:BH168:BL168)</f>
        <v>69</v>
      </c>
      <c r="S168" s="24" t="s">
        <v>1463</v>
      </c>
      <c r="T168" s="13"/>
      <c r="U168" s="13"/>
      <c r="V168" s="13"/>
      <c r="W168" s="18"/>
      <c r="X168" s="18"/>
      <c r="Y168" s="13"/>
      <c r="AV168" s="59">
        <v>45292</v>
      </c>
      <c r="AW168" s="59">
        <v>45299</v>
      </c>
      <c r="AX168" s="59">
        <v>45376</v>
      </c>
      <c r="AY168" s="59">
        <v>45379</v>
      </c>
      <c r="AZ168" s="59">
        <v>45380</v>
      </c>
      <c r="BA168" s="59">
        <v>45413</v>
      </c>
      <c r="BB168" s="59">
        <v>45425</v>
      </c>
      <c r="BC168" s="59">
        <v>45446</v>
      </c>
      <c r="BD168" s="59">
        <v>45453</v>
      </c>
      <c r="BE168" s="59">
        <v>45474</v>
      </c>
      <c r="BF168" s="59">
        <v>45493</v>
      </c>
      <c r="BG168" s="59">
        <v>45511</v>
      </c>
      <c r="BH168" s="59">
        <v>45523</v>
      </c>
      <c r="BI168" s="59">
        <v>45579</v>
      </c>
      <c r="BJ168" s="59">
        <v>45600</v>
      </c>
      <c r="BK168" s="59">
        <v>45607</v>
      </c>
      <c r="BL168" s="59">
        <v>45651</v>
      </c>
    </row>
    <row r="169" spans="1:64" s="26" customFormat="1" ht="81">
      <c r="A169" s="13" t="s">
        <v>1446</v>
      </c>
      <c r="B169" s="13" t="s">
        <v>1447</v>
      </c>
      <c r="C169" s="13" t="s">
        <v>1500</v>
      </c>
      <c r="D169" s="13" t="s">
        <v>825</v>
      </c>
      <c r="E169" s="13" t="s">
        <v>1456</v>
      </c>
      <c r="F169" s="13" t="s">
        <v>1461</v>
      </c>
      <c r="G169" s="13" t="s">
        <v>1278</v>
      </c>
      <c r="H169" s="13" t="s">
        <v>1475</v>
      </c>
      <c r="I169" s="13" t="s">
        <v>1591</v>
      </c>
      <c r="J169" s="13" t="s">
        <v>1498</v>
      </c>
      <c r="K169" s="13" t="s">
        <v>140</v>
      </c>
      <c r="L169" s="13">
        <v>10</v>
      </c>
      <c r="M169" s="21">
        <v>20241140273952</v>
      </c>
      <c r="N169" s="60">
        <v>45302</v>
      </c>
      <c r="O169" s="21">
        <v>0.34339120370370368</v>
      </c>
      <c r="P169" s="17">
        <v>45403</v>
      </c>
      <c r="Q169" s="21">
        <v>68</v>
      </c>
      <c r="R169" s="13">
        <f>NETWORKDAYS(N169,P169,AV169:AY169:AZ169:BA169:BB169:BC169:BD169:BE169:BF169:BG169:BH169:BL169)</f>
        <v>69</v>
      </c>
      <c r="S169" s="24" t="s">
        <v>1463</v>
      </c>
      <c r="T169" s="13"/>
      <c r="U169" s="13"/>
      <c r="V169" s="13"/>
      <c r="W169" s="18"/>
      <c r="X169" s="18"/>
      <c r="Y169" s="13"/>
      <c r="AV169" s="59">
        <v>45292</v>
      </c>
      <c r="AW169" s="59">
        <v>45299</v>
      </c>
      <c r="AX169" s="59">
        <v>45376</v>
      </c>
      <c r="AY169" s="59">
        <v>45379</v>
      </c>
      <c r="AZ169" s="59">
        <v>45380</v>
      </c>
      <c r="BA169" s="59">
        <v>45413</v>
      </c>
      <c r="BB169" s="59">
        <v>45425</v>
      </c>
      <c r="BC169" s="59">
        <v>45446</v>
      </c>
      <c r="BD169" s="59">
        <v>45453</v>
      </c>
      <c r="BE169" s="59">
        <v>45474</v>
      </c>
      <c r="BF169" s="59">
        <v>45493</v>
      </c>
      <c r="BG169" s="59">
        <v>45511</v>
      </c>
      <c r="BH169" s="59">
        <v>45523</v>
      </c>
      <c r="BI169" s="59">
        <v>45579</v>
      </c>
      <c r="BJ169" s="59">
        <v>45600</v>
      </c>
      <c r="BK169" s="59">
        <v>45607</v>
      </c>
      <c r="BL169" s="59">
        <v>45651</v>
      </c>
    </row>
    <row r="170" spans="1:64" s="26" customFormat="1" ht="101.25">
      <c r="A170" s="13" t="s">
        <v>1446</v>
      </c>
      <c r="B170" s="13" t="s">
        <v>1447</v>
      </c>
      <c r="C170" s="13" t="s">
        <v>1470</v>
      </c>
      <c r="D170" s="13" t="s">
        <v>1280</v>
      </c>
      <c r="E170" s="13" t="s">
        <v>1502</v>
      </c>
      <c r="F170" s="13" t="s">
        <v>1501</v>
      </c>
      <c r="G170" s="13" t="s">
        <v>1281</v>
      </c>
      <c r="H170" s="13" t="s">
        <v>1552</v>
      </c>
      <c r="I170" s="13" t="s">
        <v>1591</v>
      </c>
      <c r="J170" s="13" t="s">
        <v>1566</v>
      </c>
      <c r="K170" s="13" t="s">
        <v>140</v>
      </c>
      <c r="L170" s="13">
        <v>10</v>
      </c>
      <c r="M170" s="21">
        <v>20241140273942</v>
      </c>
      <c r="N170" s="60">
        <v>45301</v>
      </c>
      <c r="O170" s="21">
        <v>0.70192129629629629</v>
      </c>
      <c r="P170" s="17">
        <v>45403</v>
      </c>
      <c r="Q170" s="21">
        <v>69</v>
      </c>
      <c r="R170" s="13">
        <f>NETWORKDAYS(N170,P170,AV170:AY170:AZ170:BA170:BB170:BC170:BD170:BE170:BF170:BG170:BH170:BL170)</f>
        <v>70</v>
      </c>
      <c r="S170" s="24" t="s">
        <v>1463</v>
      </c>
      <c r="T170" s="13"/>
      <c r="U170" s="13"/>
      <c r="V170" s="13"/>
      <c r="W170" s="18"/>
      <c r="X170" s="18"/>
      <c r="Y170" s="13"/>
      <c r="AV170" s="59">
        <v>45292</v>
      </c>
      <c r="AW170" s="59">
        <v>45299</v>
      </c>
      <c r="AX170" s="59">
        <v>45376</v>
      </c>
      <c r="AY170" s="59">
        <v>45379</v>
      </c>
      <c r="AZ170" s="59">
        <v>45380</v>
      </c>
      <c r="BA170" s="59">
        <v>45413</v>
      </c>
      <c r="BB170" s="59">
        <v>45425</v>
      </c>
      <c r="BC170" s="59">
        <v>45446</v>
      </c>
      <c r="BD170" s="59">
        <v>45453</v>
      </c>
      <c r="BE170" s="59">
        <v>45474</v>
      </c>
      <c r="BF170" s="59">
        <v>45493</v>
      </c>
      <c r="BG170" s="59">
        <v>45511</v>
      </c>
      <c r="BH170" s="59">
        <v>45523</v>
      </c>
      <c r="BI170" s="59">
        <v>45579</v>
      </c>
      <c r="BJ170" s="59">
        <v>45600</v>
      </c>
      <c r="BK170" s="59">
        <v>45607</v>
      </c>
      <c r="BL170" s="59">
        <v>45651</v>
      </c>
    </row>
    <row r="171" spans="1:64" s="26" customFormat="1" ht="81">
      <c r="A171" s="13" t="s">
        <v>1446</v>
      </c>
      <c r="B171" s="13" t="s">
        <v>1447</v>
      </c>
      <c r="C171" s="13" t="s">
        <v>1445</v>
      </c>
      <c r="D171" s="13" t="s">
        <v>822</v>
      </c>
      <c r="E171" s="13" t="s">
        <v>1564</v>
      </c>
      <c r="F171" s="13" t="s">
        <v>1501</v>
      </c>
      <c r="G171" s="13" t="s">
        <v>1283</v>
      </c>
      <c r="H171" s="13" t="s">
        <v>1552</v>
      </c>
      <c r="I171" s="13" t="s">
        <v>1591</v>
      </c>
      <c r="J171" s="13" t="s">
        <v>1566</v>
      </c>
      <c r="K171" s="13" t="s">
        <v>1594</v>
      </c>
      <c r="L171" s="13">
        <v>15</v>
      </c>
      <c r="M171" s="21">
        <v>20241140273932</v>
      </c>
      <c r="N171" s="60">
        <v>45301</v>
      </c>
      <c r="O171" s="21">
        <v>0.69658564814814816</v>
      </c>
      <c r="P171" s="17">
        <v>45403</v>
      </c>
      <c r="Q171" s="21">
        <v>69</v>
      </c>
      <c r="R171" s="13">
        <f>NETWORKDAYS(N171,P171,AV171:AY171:AZ171:BA171:BB171:BC171:BD171:BE171:BF171:BG171:BH171:BL171)</f>
        <v>70</v>
      </c>
      <c r="S171" s="24" t="s">
        <v>1463</v>
      </c>
      <c r="T171" s="13"/>
      <c r="U171" s="13"/>
      <c r="V171" s="13"/>
      <c r="W171" s="18"/>
      <c r="X171" s="18"/>
      <c r="Y171" s="13"/>
      <c r="AV171" s="59">
        <v>45292</v>
      </c>
      <c r="AW171" s="59">
        <v>45299</v>
      </c>
      <c r="AX171" s="59">
        <v>45376</v>
      </c>
      <c r="AY171" s="59">
        <v>45379</v>
      </c>
      <c r="AZ171" s="59">
        <v>45380</v>
      </c>
      <c r="BA171" s="59">
        <v>45413</v>
      </c>
      <c r="BB171" s="59">
        <v>45425</v>
      </c>
      <c r="BC171" s="59">
        <v>45446</v>
      </c>
      <c r="BD171" s="59">
        <v>45453</v>
      </c>
      <c r="BE171" s="59">
        <v>45474</v>
      </c>
      <c r="BF171" s="59">
        <v>45493</v>
      </c>
      <c r="BG171" s="59">
        <v>45511</v>
      </c>
      <c r="BH171" s="59">
        <v>45523</v>
      </c>
      <c r="BI171" s="59">
        <v>45579</v>
      </c>
      <c r="BJ171" s="59">
        <v>45600</v>
      </c>
      <c r="BK171" s="59">
        <v>45607</v>
      </c>
      <c r="BL171" s="59">
        <v>45651</v>
      </c>
    </row>
    <row r="172" spans="1:64" s="26" customFormat="1" ht="101.25">
      <c r="A172" s="13" t="s">
        <v>1446</v>
      </c>
      <c r="B172" s="13" t="s">
        <v>1447</v>
      </c>
      <c r="C172" s="13" t="s">
        <v>1561</v>
      </c>
      <c r="D172" s="13" t="s">
        <v>983</v>
      </c>
      <c r="E172" s="13" t="s">
        <v>1456</v>
      </c>
      <c r="F172" s="13" t="s">
        <v>1590</v>
      </c>
      <c r="G172" s="13" t="s">
        <v>1285</v>
      </c>
      <c r="H172" s="13" t="s">
        <v>1480</v>
      </c>
      <c r="I172" s="13" t="s">
        <v>1591</v>
      </c>
      <c r="J172" s="13" t="s">
        <v>1568</v>
      </c>
      <c r="K172" s="13" t="s">
        <v>140</v>
      </c>
      <c r="L172" s="13">
        <v>10</v>
      </c>
      <c r="M172" s="21">
        <v>20241140273922</v>
      </c>
      <c r="N172" s="60">
        <v>45301</v>
      </c>
      <c r="O172" s="21">
        <v>0.6909143518518519</v>
      </c>
      <c r="P172" s="17">
        <v>45403</v>
      </c>
      <c r="Q172" s="21">
        <v>69</v>
      </c>
      <c r="R172" s="13">
        <f>NETWORKDAYS(N172,P172,AV172:AY172:AZ172:BA172:BB172:BC172:BD172:BE172:BF172:BG172:BH172:BL172)</f>
        <v>70</v>
      </c>
      <c r="S172" s="24" t="s">
        <v>1463</v>
      </c>
      <c r="T172" s="13"/>
      <c r="U172" s="13"/>
      <c r="V172" s="13"/>
      <c r="W172" s="18"/>
      <c r="X172" s="18"/>
      <c r="Y172" s="13"/>
      <c r="AV172" s="59">
        <v>45292</v>
      </c>
      <c r="AW172" s="59">
        <v>45299</v>
      </c>
      <c r="AX172" s="59">
        <v>45376</v>
      </c>
      <c r="AY172" s="59">
        <v>45379</v>
      </c>
      <c r="AZ172" s="59">
        <v>45380</v>
      </c>
      <c r="BA172" s="59">
        <v>45413</v>
      </c>
      <c r="BB172" s="59">
        <v>45425</v>
      </c>
      <c r="BC172" s="59">
        <v>45446</v>
      </c>
      <c r="BD172" s="59">
        <v>45453</v>
      </c>
      <c r="BE172" s="59">
        <v>45474</v>
      </c>
      <c r="BF172" s="59">
        <v>45493</v>
      </c>
      <c r="BG172" s="59">
        <v>45511</v>
      </c>
      <c r="BH172" s="59">
        <v>45523</v>
      </c>
      <c r="BI172" s="59">
        <v>45579</v>
      </c>
      <c r="BJ172" s="59">
        <v>45600</v>
      </c>
      <c r="BK172" s="59">
        <v>45607</v>
      </c>
      <c r="BL172" s="59">
        <v>45651</v>
      </c>
    </row>
    <row r="173" spans="1:64" s="26" customFormat="1" ht="81">
      <c r="A173" s="13" t="s">
        <v>1446</v>
      </c>
      <c r="B173" s="13" t="s">
        <v>1447</v>
      </c>
      <c r="C173" s="13" t="s">
        <v>1484</v>
      </c>
      <c r="D173" s="13" t="s">
        <v>1287</v>
      </c>
      <c r="E173" s="13" t="s">
        <v>1449</v>
      </c>
      <c r="F173" s="13" t="s">
        <v>1461</v>
      </c>
      <c r="G173" s="13" t="s">
        <v>1288</v>
      </c>
      <c r="H173" s="13" t="s">
        <v>1457</v>
      </c>
      <c r="I173" s="13" t="s">
        <v>1591</v>
      </c>
      <c r="J173" s="13" t="s">
        <v>1498</v>
      </c>
      <c r="K173" s="13" t="s">
        <v>1592</v>
      </c>
      <c r="L173" s="13">
        <v>15</v>
      </c>
      <c r="M173" s="21">
        <v>20241140273912</v>
      </c>
      <c r="N173" s="60">
        <v>45301</v>
      </c>
      <c r="O173" s="21">
        <v>0.68847222222222226</v>
      </c>
      <c r="P173" s="17">
        <v>45403</v>
      </c>
      <c r="Q173" s="21">
        <v>69</v>
      </c>
      <c r="R173" s="13">
        <f>NETWORKDAYS(N173,P173,AV173:AY173:AZ173:BA173:BB173:BC173:BD173:BE173:BF173:BG173:BH173:BL173)</f>
        <v>70</v>
      </c>
      <c r="S173" s="24" t="s">
        <v>1463</v>
      </c>
      <c r="T173" s="13"/>
      <c r="U173" s="13"/>
      <c r="V173" s="13"/>
      <c r="W173" s="18"/>
      <c r="X173" s="18"/>
      <c r="Y173" s="13"/>
      <c r="AV173" s="59">
        <v>45292</v>
      </c>
      <c r="AW173" s="59">
        <v>45299</v>
      </c>
      <c r="AX173" s="59">
        <v>45376</v>
      </c>
      <c r="AY173" s="59">
        <v>45379</v>
      </c>
      <c r="AZ173" s="59">
        <v>45380</v>
      </c>
      <c r="BA173" s="59">
        <v>45413</v>
      </c>
      <c r="BB173" s="59">
        <v>45425</v>
      </c>
      <c r="BC173" s="59">
        <v>45446</v>
      </c>
      <c r="BD173" s="59">
        <v>45453</v>
      </c>
      <c r="BE173" s="59">
        <v>45474</v>
      </c>
      <c r="BF173" s="59">
        <v>45493</v>
      </c>
      <c r="BG173" s="59">
        <v>45511</v>
      </c>
      <c r="BH173" s="59">
        <v>45523</v>
      </c>
      <c r="BI173" s="59">
        <v>45579</v>
      </c>
      <c r="BJ173" s="59">
        <v>45600</v>
      </c>
      <c r="BK173" s="59">
        <v>45607</v>
      </c>
      <c r="BL173" s="59">
        <v>45651</v>
      </c>
    </row>
    <row r="174" spans="1:64" s="26" customFormat="1" ht="81">
      <c r="A174" s="13" t="s">
        <v>1446</v>
      </c>
      <c r="B174" s="13" t="s">
        <v>1447</v>
      </c>
      <c r="C174" s="13" t="s">
        <v>1493</v>
      </c>
      <c r="D174" s="13" t="s">
        <v>1290</v>
      </c>
      <c r="E174" s="13" t="s">
        <v>1456</v>
      </c>
      <c r="F174" s="13" t="s">
        <v>1501</v>
      </c>
      <c r="G174" s="13" t="s">
        <v>1291</v>
      </c>
      <c r="H174" s="13" t="s">
        <v>1552</v>
      </c>
      <c r="I174" s="13" t="s">
        <v>1591</v>
      </c>
      <c r="J174" s="13" t="s">
        <v>1566</v>
      </c>
      <c r="K174" s="13" t="s">
        <v>140</v>
      </c>
      <c r="L174" s="13">
        <v>10</v>
      </c>
      <c r="M174" s="21">
        <v>20241140273902</v>
      </c>
      <c r="N174" s="60">
        <v>45301</v>
      </c>
      <c r="O174" s="21">
        <v>0.68143518518518509</v>
      </c>
      <c r="P174" s="17">
        <v>45403</v>
      </c>
      <c r="Q174" s="21">
        <v>69</v>
      </c>
      <c r="R174" s="13">
        <f>NETWORKDAYS(N174,P174,AV174:AY174:AZ174:BA174:BB174:BC174:BD174:BE174:BF174:BG174:BH174:BL174)</f>
        <v>70</v>
      </c>
      <c r="S174" s="24" t="s">
        <v>1463</v>
      </c>
      <c r="T174" s="13"/>
      <c r="U174" s="13"/>
      <c r="V174" s="13"/>
      <c r="W174" s="18"/>
      <c r="X174" s="18"/>
      <c r="Y174" s="13"/>
      <c r="AV174" s="59">
        <v>45292</v>
      </c>
      <c r="AW174" s="59">
        <v>45299</v>
      </c>
      <c r="AX174" s="59">
        <v>45376</v>
      </c>
      <c r="AY174" s="59">
        <v>45379</v>
      </c>
      <c r="AZ174" s="59">
        <v>45380</v>
      </c>
      <c r="BA174" s="59">
        <v>45413</v>
      </c>
      <c r="BB174" s="59">
        <v>45425</v>
      </c>
      <c r="BC174" s="59">
        <v>45446</v>
      </c>
      <c r="BD174" s="59">
        <v>45453</v>
      </c>
      <c r="BE174" s="59">
        <v>45474</v>
      </c>
      <c r="BF174" s="59">
        <v>45493</v>
      </c>
      <c r="BG174" s="59">
        <v>45511</v>
      </c>
      <c r="BH174" s="59">
        <v>45523</v>
      </c>
      <c r="BI174" s="59">
        <v>45579</v>
      </c>
      <c r="BJ174" s="59">
        <v>45600</v>
      </c>
      <c r="BK174" s="59">
        <v>45607</v>
      </c>
      <c r="BL174" s="59">
        <v>45651</v>
      </c>
    </row>
    <row r="175" spans="1:64" s="26" customFormat="1" ht="101.25">
      <c r="A175" s="13" t="s">
        <v>1446</v>
      </c>
      <c r="B175" s="13" t="s">
        <v>1447</v>
      </c>
      <c r="C175" s="13" t="s">
        <v>1470</v>
      </c>
      <c r="D175" s="13" t="s">
        <v>836</v>
      </c>
      <c r="E175" s="13" t="s">
        <v>1564</v>
      </c>
      <c r="F175" s="13" t="s">
        <v>1501</v>
      </c>
      <c r="G175" s="13" t="s">
        <v>1293</v>
      </c>
      <c r="H175" s="13" t="s">
        <v>1552</v>
      </c>
      <c r="I175" s="13" t="s">
        <v>1591</v>
      </c>
      <c r="J175" s="13" t="s">
        <v>1566</v>
      </c>
      <c r="K175" s="13" t="s">
        <v>1592</v>
      </c>
      <c r="L175" s="13">
        <v>15</v>
      </c>
      <c r="M175" s="21">
        <v>20241140273892</v>
      </c>
      <c r="N175" s="60">
        <v>45301</v>
      </c>
      <c r="O175" s="21">
        <v>0.67533564814814817</v>
      </c>
      <c r="P175" s="17">
        <v>45403</v>
      </c>
      <c r="Q175" s="21">
        <v>69</v>
      </c>
      <c r="R175" s="13">
        <f>NETWORKDAYS(N175,P175,AV175:AY175:AZ175:BA175:BB175:BC175:BD175:BE175:BF175:BG175:BH175:BL175)</f>
        <v>70</v>
      </c>
      <c r="S175" s="24" t="s">
        <v>1463</v>
      </c>
      <c r="T175" s="13"/>
      <c r="U175" s="13"/>
      <c r="V175" s="13"/>
      <c r="W175" s="18"/>
      <c r="X175" s="18"/>
      <c r="Y175" s="13"/>
      <c r="AV175" s="59">
        <v>45292</v>
      </c>
      <c r="AW175" s="59">
        <v>45299</v>
      </c>
      <c r="AX175" s="59">
        <v>45376</v>
      </c>
      <c r="AY175" s="59">
        <v>45379</v>
      </c>
      <c r="AZ175" s="59">
        <v>45380</v>
      </c>
      <c r="BA175" s="59">
        <v>45413</v>
      </c>
      <c r="BB175" s="59">
        <v>45425</v>
      </c>
      <c r="BC175" s="59">
        <v>45446</v>
      </c>
      <c r="BD175" s="59">
        <v>45453</v>
      </c>
      <c r="BE175" s="59">
        <v>45474</v>
      </c>
      <c r="BF175" s="59">
        <v>45493</v>
      </c>
      <c r="BG175" s="59">
        <v>45511</v>
      </c>
      <c r="BH175" s="59">
        <v>45523</v>
      </c>
      <c r="BI175" s="59">
        <v>45579</v>
      </c>
      <c r="BJ175" s="59">
        <v>45600</v>
      </c>
      <c r="BK175" s="59">
        <v>45607</v>
      </c>
      <c r="BL175" s="59">
        <v>45651</v>
      </c>
    </row>
    <row r="176" spans="1:64" ht="81">
      <c r="A176" s="13" t="s">
        <v>1446</v>
      </c>
      <c r="B176" s="13" t="s">
        <v>1447</v>
      </c>
      <c r="C176" s="33" t="s">
        <v>1470</v>
      </c>
      <c r="D176" s="13" t="s">
        <v>857</v>
      </c>
      <c r="E176" s="13" t="s">
        <v>1460</v>
      </c>
      <c r="F176" s="13" t="s">
        <v>1501</v>
      </c>
      <c r="G176" s="13" t="s">
        <v>1295</v>
      </c>
      <c r="H176" s="13" t="s">
        <v>1552</v>
      </c>
      <c r="I176" s="13" t="s">
        <v>1591</v>
      </c>
      <c r="J176" s="13" t="s">
        <v>1566</v>
      </c>
      <c r="K176" s="13" t="s">
        <v>1592</v>
      </c>
      <c r="L176" s="13">
        <v>15</v>
      </c>
      <c r="M176" s="21">
        <v>20241140273882</v>
      </c>
      <c r="N176" s="60">
        <v>45301</v>
      </c>
      <c r="O176" s="21">
        <v>0.66156249999999994</v>
      </c>
      <c r="P176" s="17">
        <v>45403</v>
      </c>
      <c r="Q176" s="21">
        <v>69</v>
      </c>
      <c r="R176" s="13">
        <f>NETWORKDAYS(N176,P176,AV176:AY176:AZ176:BA176:BB176:BC176:BD176:BE176:BF176:BG176:BH176:BL176)</f>
        <v>70</v>
      </c>
      <c r="S176" s="24" t="s">
        <v>1463</v>
      </c>
      <c r="T176" s="14"/>
      <c r="U176" s="14"/>
      <c r="V176" s="14"/>
      <c r="W176" s="20"/>
      <c r="X176" s="20"/>
      <c r="Y176" s="14"/>
      <c r="AV176" s="59">
        <v>45292</v>
      </c>
      <c r="AW176" s="59">
        <v>45299</v>
      </c>
      <c r="AX176" s="59">
        <v>45376</v>
      </c>
      <c r="AY176" s="59">
        <v>45379</v>
      </c>
      <c r="AZ176" s="59">
        <v>45380</v>
      </c>
      <c r="BA176" s="59">
        <v>45413</v>
      </c>
      <c r="BB176" s="59">
        <v>45425</v>
      </c>
      <c r="BC176" s="59">
        <v>45446</v>
      </c>
      <c r="BD176" s="59">
        <v>45453</v>
      </c>
      <c r="BE176" s="59">
        <v>45474</v>
      </c>
      <c r="BF176" s="59">
        <v>45493</v>
      </c>
      <c r="BG176" s="59">
        <v>45511</v>
      </c>
      <c r="BH176" s="59">
        <v>45523</v>
      </c>
      <c r="BI176" s="59">
        <v>45579</v>
      </c>
      <c r="BJ176" s="59">
        <v>45600</v>
      </c>
      <c r="BK176" s="59">
        <v>45607</v>
      </c>
      <c r="BL176" s="59">
        <v>45651</v>
      </c>
    </row>
    <row r="177" spans="1:64" ht="81">
      <c r="A177" s="13" t="s">
        <v>1446</v>
      </c>
      <c r="B177" s="13" t="s">
        <v>1447</v>
      </c>
      <c r="C177" s="13" t="s">
        <v>1448</v>
      </c>
      <c r="D177" s="13" t="s">
        <v>1253</v>
      </c>
      <c r="E177" s="13" t="s">
        <v>1456</v>
      </c>
      <c r="F177" s="13" t="s">
        <v>1501</v>
      </c>
      <c r="G177" s="13" t="s">
        <v>1254</v>
      </c>
      <c r="H177" s="13" t="s">
        <v>1467</v>
      </c>
      <c r="I177" s="13" t="s">
        <v>1591</v>
      </c>
      <c r="J177" s="13" t="s">
        <v>1566</v>
      </c>
      <c r="K177" s="13" t="s">
        <v>140</v>
      </c>
      <c r="L177" s="13">
        <v>10</v>
      </c>
      <c r="M177" s="21">
        <v>20241140273872</v>
      </c>
      <c r="N177" s="60">
        <v>45301</v>
      </c>
      <c r="O177" s="21">
        <v>0.65570601851851851</v>
      </c>
      <c r="P177" s="17">
        <v>45403</v>
      </c>
      <c r="Q177" s="21">
        <v>69</v>
      </c>
      <c r="R177" s="13">
        <f>NETWORKDAYS(N177,P177,AV177:AY177:AZ177:BA177:BB177:BC177:BD177:BE177:BF177:BG177:BH177:BL177)</f>
        <v>70</v>
      </c>
      <c r="S177" s="24" t="s">
        <v>1463</v>
      </c>
      <c r="T177" s="14"/>
      <c r="U177" s="14"/>
      <c r="V177" s="14"/>
      <c r="W177" s="20"/>
      <c r="X177" s="20"/>
      <c r="Y177" s="14"/>
      <c r="AV177" s="59">
        <v>45292</v>
      </c>
      <c r="AW177" s="59">
        <v>45299</v>
      </c>
      <c r="AX177" s="59">
        <v>45376</v>
      </c>
      <c r="AY177" s="59">
        <v>45379</v>
      </c>
      <c r="AZ177" s="59">
        <v>45380</v>
      </c>
      <c r="BA177" s="59">
        <v>45413</v>
      </c>
      <c r="BB177" s="59">
        <v>45425</v>
      </c>
      <c r="BC177" s="59">
        <v>45446</v>
      </c>
      <c r="BD177" s="59">
        <v>45453</v>
      </c>
      <c r="BE177" s="59">
        <v>45474</v>
      </c>
      <c r="BF177" s="59">
        <v>45493</v>
      </c>
      <c r="BG177" s="59">
        <v>45511</v>
      </c>
      <c r="BH177" s="59">
        <v>45523</v>
      </c>
      <c r="BI177" s="59">
        <v>45579</v>
      </c>
      <c r="BJ177" s="59">
        <v>45600</v>
      </c>
      <c r="BK177" s="59">
        <v>45607</v>
      </c>
      <c r="BL177" s="59">
        <v>45651</v>
      </c>
    </row>
    <row r="178" spans="1:64" ht="101.25">
      <c r="A178" s="13" t="s">
        <v>1446</v>
      </c>
      <c r="B178" s="13" t="s">
        <v>1447</v>
      </c>
      <c r="C178" s="13" t="s">
        <v>1470</v>
      </c>
      <c r="D178" s="13" t="s">
        <v>836</v>
      </c>
      <c r="E178" s="13" t="s">
        <v>1564</v>
      </c>
      <c r="F178" s="13" t="s">
        <v>1472</v>
      </c>
      <c r="G178" s="13" t="s">
        <v>1297</v>
      </c>
      <c r="H178" s="13" t="s">
        <v>1562</v>
      </c>
      <c r="I178" s="13" t="s">
        <v>1510</v>
      </c>
      <c r="J178" s="13" t="s">
        <v>1563</v>
      </c>
      <c r="K178" s="13" t="s">
        <v>1594</v>
      </c>
      <c r="L178" s="13">
        <v>15</v>
      </c>
      <c r="M178" s="21">
        <v>20241140273862</v>
      </c>
      <c r="N178" s="60">
        <v>45301</v>
      </c>
      <c r="O178" s="21">
        <v>0.65121527777777777</v>
      </c>
      <c r="P178" s="17">
        <v>45403</v>
      </c>
      <c r="Q178" s="21">
        <v>69</v>
      </c>
      <c r="R178" s="13">
        <f>NETWORKDAYS(N178,P178,AV178:AY178:AZ178:BA178:BB178:BC178:BD178:BE178:BF178:BG178:BH178:BL178)</f>
        <v>70</v>
      </c>
      <c r="S178" s="24" t="s">
        <v>1463</v>
      </c>
      <c r="T178" s="14"/>
      <c r="U178" s="14"/>
      <c r="V178" s="14"/>
      <c r="W178" s="20"/>
      <c r="X178" s="20"/>
      <c r="Y178" s="14"/>
      <c r="AV178" s="59">
        <v>45292</v>
      </c>
      <c r="AW178" s="59">
        <v>45299</v>
      </c>
      <c r="AX178" s="59">
        <v>45376</v>
      </c>
      <c r="AY178" s="59">
        <v>45379</v>
      </c>
      <c r="AZ178" s="59">
        <v>45380</v>
      </c>
      <c r="BA178" s="59">
        <v>45413</v>
      </c>
      <c r="BB178" s="59">
        <v>45425</v>
      </c>
      <c r="BC178" s="59">
        <v>45446</v>
      </c>
      <c r="BD178" s="59">
        <v>45453</v>
      </c>
      <c r="BE178" s="59">
        <v>45474</v>
      </c>
      <c r="BF178" s="59">
        <v>45493</v>
      </c>
      <c r="BG178" s="59">
        <v>45511</v>
      </c>
      <c r="BH178" s="59">
        <v>45523</v>
      </c>
      <c r="BI178" s="59">
        <v>45579</v>
      </c>
      <c r="BJ178" s="59">
        <v>45600</v>
      </c>
      <c r="BK178" s="59">
        <v>45607</v>
      </c>
      <c r="BL178" s="59">
        <v>45651</v>
      </c>
    </row>
    <row r="179" spans="1:64" s="26" customFormat="1" ht="101.25">
      <c r="A179" s="13" t="s">
        <v>1446</v>
      </c>
      <c r="B179" s="13" t="s">
        <v>1447</v>
      </c>
      <c r="C179" s="13" t="s">
        <v>1486</v>
      </c>
      <c r="D179" s="13" t="s">
        <v>1244</v>
      </c>
      <c r="E179" s="13" t="s">
        <v>1456</v>
      </c>
      <c r="F179" s="13" t="s">
        <v>1501</v>
      </c>
      <c r="G179" s="13" t="s">
        <v>1245</v>
      </c>
      <c r="H179" s="13" t="s">
        <v>1467</v>
      </c>
      <c r="I179" s="13" t="s">
        <v>1591</v>
      </c>
      <c r="J179" s="13" t="s">
        <v>1566</v>
      </c>
      <c r="K179" s="13" t="s">
        <v>140</v>
      </c>
      <c r="L179" s="13">
        <v>10</v>
      </c>
      <c r="M179" s="21">
        <v>20241140273852</v>
      </c>
      <c r="N179" s="60">
        <v>45301</v>
      </c>
      <c r="O179" s="21">
        <v>0.64828703703703705</v>
      </c>
      <c r="P179" s="17">
        <v>45302</v>
      </c>
      <c r="Q179" s="21">
        <v>1</v>
      </c>
      <c r="R179" s="13">
        <f>NETWORKDAYS(N179,P179,AV179:AY179:AZ179:BA179:BB179:BC179:BD179:BE179:BF179:BG179:BH179:BL179)</f>
        <v>2</v>
      </c>
      <c r="S179" s="25" t="s">
        <v>1469</v>
      </c>
      <c r="T179" s="13" t="s">
        <v>1572</v>
      </c>
      <c r="U179" s="13"/>
      <c r="V179" s="13"/>
      <c r="W179" s="13" t="s">
        <v>1595</v>
      </c>
      <c r="X179" s="18"/>
      <c r="Y179" s="36" t="s">
        <v>1573</v>
      </c>
      <c r="AV179" s="59">
        <v>45292</v>
      </c>
      <c r="AW179" s="59">
        <v>45299</v>
      </c>
      <c r="AX179" s="59">
        <v>45376</v>
      </c>
      <c r="AY179" s="59">
        <v>45379</v>
      </c>
      <c r="AZ179" s="59">
        <v>45380</v>
      </c>
      <c r="BA179" s="59">
        <v>45413</v>
      </c>
      <c r="BB179" s="59">
        <v>45425</v>
      </c>
      <c r="BC179" s="59">
        <v>45446</v>
      </c>
      <c r="BD179" s="59">
        <v>45453</v>
      </c>
      <c r="BE179" s="59">
        <v>45474</v>
      </c>
      <c r="BF179" s="59">
        <v>45493</v>
      </c>
      <c r="BG179" s="59">
        <v>45511</v>
      </c>
      <c r="BH179" s="59">
        <v>45523</v>
      </c>
      <c r="BI179" s="59">
        <v>45579</v>
      </c>
      <c r="BJ179" s="59">
        <v>45600</v>
      </c>
      <c r="BK179" s="59">
        <v>45607</v>
      </c>
      <c r="BL179" s="59">
        <v>45651</v>
      </c>
    </row>
    <row r="180" spans="1:64" s="26" customFormat="1" ht="121.5">
      <c r="A180" s="13" t="s">
        <v>1446</v>
      </c>
      <c r="B180" s="13" t="s">
        <v>1447</v>
      </c>
      <c r="C180" s="13" t="s">
        <v>1470</v>
      </c>
      <c r="D180" s="13" t="s">
        <v>836</v>
      </c>
      <c r="E180" s="13" t="s">
        <v>1564</v>
      </c>
      <c r="F180" s="13" t="s">
        <v>1501</v>
      </c>
      <c r="G180" s="13" t="s">
        <v>1299</v>
      </c>
      <c r="H180" s="13" t="s">
        <v>1480</v>
      </c>
      <c r="I180" s="13" t="s">
        <v>1591</v>
      </c>
      <c r="J180" s="13" t="s">
        <v>1568</v>
      </c>
      <c r="K180" s="13" t="s">
        <v>140</v>
      </c>
      <c r="L180" s="13">
        <v>10</v>
      </c>
      <c r="M180" s="21">
        <v>20241140273842</v>
      </c>
      <c r="N180" s="60">
        <v>45301</v>
      </c>
      <c r="O180" s="21">
        <v>0.6460069444444444</v>
      </c>
      <c r="P180" s="17">
        <v>45403</v>
      </c>
      <c r="Q180" s="21">
        <v>69</v>
      </c>
      <c r="R180" s="13">
        <f>NETWORKDAYS(N180,P180,AV180:AY180:AZ180:BA180:BB180:BC180:BD180:BE180:BF180:BG180:BH180:BL180)</f>
        <v>70</v>
      </c>
      <c r="S180" s="24" t="s">
        <v>1463</v>
      </c>
      <c r="T180" s="13"/>
      <c r="U180" s="13"/>
      <c r="V180" s="13"/>
      <c r="W180" s="18"/>
      <c r="X180" s="18"/>
      <c r="Y180" s="13"/>
      <c r="AV180" s="59">
        <v>45292</v>
      </c>
      <c r="AW180" s="59">
        <v>45299</v>
      </c>
      <c r="AX180" s="59">
        <v>45376</v>
      </c>
      <c r="AY180" s="59">
        <v>45379</v>
      </c>
      <c r="AZ180" s="59">
        <v>45380</v>
      </c>
      <c r="BA180" s="59">
        <v>45413</v>
      </c>
      <c r="BB180" s="59">
        <v>45425</v>
      </c>
      <c r="BC180" s="59">
        <v>45446</v>
      </c>
      <c r="BD180" s="59">
        <v>45453</v>
      </c>
      <c r="BE180" s="59">
        <v>45474</v>
      </c>
      <c r="BF180" s="59">
        <v>45493</v>
      </c>
      <c r="BG180" s="59">
        <v>45511</v>
      </c>
      <c r="BH180" s="59">
        <v>45523</v>
      </c>
      <c r="BI180" s="59">
        <v>45579</v>
      </c>
      <c r="BJ180" s="59">
        <v>45600</v>
      </c>
      <c r="BK180" s="59">
        <v>45607</v>
      </c>
      <c r="BL180" s="59">
        <v>45651</v>
      </c>
    </row>
    <row r="181" spans="1:64" s="26" customFormat="1" ht="101.25">
      <c r="A181" s="13" t="s">
        <v>1446</v>
      </c>
      <c r="B181" s="13" t="s">
        <v>1447</v>
      </c>
      <c r="C181" s="13" t="s">
        <v>1445</v>
      </c>
      <c r="D181" s="13" t="s">
        <v>822</v>
      </c>
      <c r="E181" s="13" t="s">
        <v>1564</v>
      </c>
      <c r="F181" s="13" t="s">
        <v>1501</v>
      </c>
      <c r="G181" s="13" t="s">
        <v>1306</v>
      </c>
      <c r="H181" s="13" t="s">
        <v>1552</v>
      </c>
      <c r="I181" s="13" t="s">
        <v>1591</v>
      </c>
      <c r="J181" s="13" t="s">
        <v>1566</v>
      </c>
      <c r="K181" s="13" t="s">
        <v>1592</v>
      </c>
      <c r="L181" s="13">
        <v>15</v>
      </c>
      <c r="M181" s="21">
        <v>20241140273812</v>
      </c>
      <c r="N181" s="60">
        <v>45301</v>
      </c>
      <c r="O181" s="21">
        <v>0.62657407407407406</v>
      </c>
      <c r="P181" s="17">
        <v>45403</v>
      </c>
      <c r="Q181" s="21">
        <v>69</v>
      </c>
      <c r="R181" s="13">
        <f>NETWORKDAYS(N181,P181,AV181:AY181:AZ181:BA181:BB181:BC181:BD181:BE181:BF181:BG181:BH181:BL181)</f>
        <v>70</v>
      </c>
      <c r="S181" s="24" t="s">
        <v>1463</v>
      </c>
      <c r="T181" s="13"/>
      <c r="U181" s="13"/>
      <c r="V181" s="13"/>
      <c r="W181" s="18"/>
      <c r="X181" s="18"/>
      <c r="Y181" s="13"/>
      <c r="AV181" s="59">
        <v>45292</v>
      </c>
      <c r="AW181" s="59">
        <v>45299</v>
      </c>
      <c r="AX181" s="59">
        <v>45376</v>
      </c>
      <c r="AY181" s="59">
        <v>45379</v>
      </c>
      <c r="AZ181" s="59">
        <v>45380</v>
      </c>
      <c r="BA181" s="59">
        <v>45413</v>
      </c>
      <c r="BB181" s="59">
        <v>45425</v>
      </c>
      <c r="BC181" s="59">
        <v>45446</v>
      </c>
      <c r="BD181" s="59">
        <v>45453</v>
      </c>
      <c r="BE181" s="59">
        <v>45474</v>
      </c>
      <c r="BF181" s="59">
        <v>45493</v>
      </c>
      <c r="BG181" s="59">
        <v>45511</v>
      </c>
      <c r="BH181" s="59">
        <v>45523</v>
      </c>
      <c r="BI181" s="59">
        <v>45579</v>
      </c>
      <c r="BJ181" s="59">
        <v>45600</v>
      </c>
      <c r="BK181" s="59">
        <v>45607</v>
      </c>
      <c r="BL181" s="59">
        <v>45651</v>
      </c>
    </row>
    <row r="182" spans="1:64" s="26" customFormat="1" ht="60.75">
      <c r="A182" s="13" t="s">
        <v>1446</v>
      </c>
      <c r="B182" s="13" t="s">
        <v>1447</v>
      </c>
      <c r="C182" s="13" t="s">
        <v>1445</v>
      </c>
      <c r="D182" s="13" t="s">
        <v>822</v>
      </c>
      <c r="E182" s="13" t="s">
        <v>1564</v>
      </c>
      <c r="F182" s="13" t="s">
        <v>1501</v>
      </c>
      <c r="G182" s="13" t="s">
        <v>1308</v>
      </c>
      <c r="H182" s="13" t="s">
        <v>1574</v>
      </c>
      <c r="I182" s="13" t="s">
        <v>1527</v>
      </c>
      <c r="J182" s="13" t="s">
        <v>1528</v>
      </c>
      <c r="K182" s="13" t="s">
        <v>1592</v>
      </c>
      <c r="L182" s="13">
        <v>15</v>
      </c>
      <c r="M182" s="21">
        <v>20241140273802</v>
      </c>
      <c r="N182" s="60">
        <v>45301</v>
      </c>
      <c r="O182" s="21">
        <v>0.60069444444444442</v>
      </c>
      <c r="P182" s="17">
        <v>45403</v>
      </c>
      <c r="Q182" s="21">
        <v>69</v>
      </c>
      <c r="R182" s="13">
        <f>NETWORKDAYS(N182,P182,AV182:AY182:AZ182:BA182:BB182:BC182:BD182:BE182:BF182:BG182:BH182:BL182)</f>
        <v>70</v>
      </c>
      <c r="S182" s="24" t="s">
        <v>1463</v>
      </c>
      <c r="T182" s="13"/>
      <c r="U182" s="13"/>
      <c r="V182" s="13"/>
      <c r="W182" s="18"/>
      <c r="X182" s="18"/>
      <c r="Y182" s="13"/>
      <c r="AV182" s="59">
        <v>45292</v>
      </c>
      <c r="AW182" s="59">
        <v>45299</v>
      </c>
      <c r="AX182" s="59">
        <v>45376</v>
      </c>
      <c r="AY182" s="59">
        <v>45379</v>
      </c>
      <c r="AZ182" s="59">
        <v>45380</v>
      </c>
      <c r="BA182" s="59">
        <v>45413</v>
      </c>
      <c r="BB182" s="59">
        <v>45425</v>
      </c>
      <c r="BC182" s="59">
        <v>45446</v>
      </c>
      <c r="BD182" s="59">
        <v>45453</v>
      </c>
      <c r="BE182" s="59">
        <v>45474</v>
      </c>
      <c r="BF182" s="59">
        <v>45493</v>
      </c>
      <c r="BG182" s="59">
        <v>45511</v>
      </c>
      <c r="BH182" s="59">
        <v>45523</v>
      </c>
      <c r="BI182" s="59">
        <v>45579</v>
      </c>
      <c r="BJ182" s="59">
        <v>45600</v>
      </c>
      <c r="BK182" s="59">
        <v>45607</v>
      </c>
      <c r="BL182" s="59">
        <v>45651</v>
      </c>
    </row>
    <row r="183" spans="1:64" s="26" customFormat="1" ht="81">
      <c r="A183" s="13" t="s">
        <v>1446</v>
      </c>
      <c r="B183" s="13" t="s">
        <v>1447</v>
      </c>
      <c r="C183" s="13" t="s">
        <v>1470</v>
      </c>
      <c r="D183" s="13" t="s">
        <v>1311</v>
      </c>
      <c r="E183" s="13" t="s">
        <v>1456</v>
      </c>
      <c r="F183" s="13" t="s">
        <v>1462</v>
      </c>
      <c r="G183" s="13" t="s">
        <v>1312</v>
      </c>
      <c r="H183" s="13" t="s">
        <v>1554</v>
      </c>
      <c r="I183" s="13" t="s">
        <v>1591</v>
      </c>
      <c r="J183" s="13" t="s">
        <v>1566</v>
      </c>
      <c r="K183" s="13" t="s">
        <v>140</v>
      </c>
      <c r="L183" s="13">
        <v>10</v>
      </c>
      <c r="M183" s="21">
        <v>20241140273792</v>
      </c>
      <c r="N183" s="60">
        <v>45301</v>
      </c>
      <c r="O183" s="21">
        <v>0.52005787037037032</v>
      </c>
      <c r="P183" s="17">
        <v>45403</v>
      </c>
      <c r="Q183" s="21">
        <v>69</v>
      </c>
      <c r="R183" s="13">
        <f>NETWORKDAYS(N183,P183,AV183:AY183:AZ183:BA183:BB183:BC183:BD183:BE183:BF183:BG183:BH183:BL183)</f>
        <v>70</v>
      </c>
      <c r="S183" s="24" t="s">
        <v>1463</v>
      </c>
      <c r="T183" s="13"/>
      <c r="U183" s="13"/>
      <c r="V183" s="13"/>
      <c r="W183" s="18"/>
      <c r="X183" s="18"/>
      <c r="Y183" s="13"/>
      <c r="AV183" s="59">
        <v>45292</v>
      </c>
      <c r="AW183" s="59">
        <v>45299</v>
      </c>
      <c r="AX183" s="59">
        <v>45376</v>
      </c>
      <c r="AY183" s="59">
        <v>45379</v>
      </c>
      <c r="AZ183" s="59">
        <v>45380</v>
      </c>
      <c r="BA183" s="59">
        <v>45413</v>
      </c>
      <c r="BB183" s="59">
        <v>45425</v>
      </c>
      <c r="BC183" s="59">
        <v>45446</v>
      </c>
      <c r="BD183" s="59">
        <v>45453</v>
      </c>
      <c r="BE183" s="59">
        <v>45474</v>
      </c>
      <c r="BF183" s="59">
        <v>45493</v>
      </c>
      <c r="BG183" s="59">
        <v>45511</v>
      </c>
      <c r="BH183" s="59">
        <v>45523</v>
      </c>
      <c r="BI183" s="59">
        <v>45579</v>
      </c>
      <c r="BJ183" s="59">
        <v>45600</v>
      </c>
      <c r="BK183" s="59">
        <v>45607</v>
      </c>
      <c r="BL183" s="59">
        <v>45651</v>
      </c>
    </row>
    <row r="184" spans="1:64" s="26" customFormat="1" ht="101.25">
      <c r="A184" s="13" t="s">
        <v>1446</v>
      </c>
      <c r="B184" s="13" t="s">
        <v>1447</v>
      </c>
      <c r="C184" s="13" t="s">
        <v>1448</v>
      </c>
      <c r="D184" s="13" t="s">
        <v>703</v>
      </c>
      <c r="E184" s="13" t="s">
        <v>1523</v>
      </c>
      <c r="F184" s="13" t="s">
        <v>1501</v>
      </c>
      <c r="G184" s="13" t="s">
        <v>704</v>
      </c>
      <c r="H184" s="13" t="s">
        <v>1552</v>
      </c>
      <c r="I184" s="13" t="s">
        <v>1591</v>
      </c>
      <c r="J184" s="13" t="s">
        <v>1566</v>
      </c>
      <c r="K184" s="13" t="s">
        <v>1594</v>
      </c>
      <c r="L184" s="13">
        <v>15</v>
      </c>
      <c r="M184" s="21">
        <v>20241140273782</v>
      </c>
      <c r="N184" s="60">
        <v>45301</v>
      </c>
      <c r="O184" s="21">
        <v>0.51749999999999996</v>
      </c>
      <c r="P184" s="17">
        <v>45403</v>
      </c>
      <c r="Q184" s="21">
        <v>69</v>
      </c>
      <c r="R184" s="13">
        <f>NETWORKDAYS(N184,P184,AV184:AY184:AZ184:BA184:BB184:BC184:BD184:BE184:BF184:BG184:BH184:BL184)</f>
        <v>70</v>
      </c>
      <c r="S184" s="24" t="s">
        <v>1463</v>
      </c>
      <c r="T184" s="13" t="s">
        <v>1575</v>
      </c>
      <c r="U184" s="13"/>
      <c r="V184" s="13"/>
      <c r="W184" s="13"/>
      <c r="X184" s="18"/>
      <c r="Y184" s="13"/>
      <c r="AV184" s="59">
        <v>45292</v>
      </c>
      <c r="AW184" s="59">
        <v>45299</v>
      </c>
      <c r="AX184" s="59">
        <v>45376</v>
      </c>
      <c r="AY184" s="59">
        <v>45379</v>
      </c>
      <c r="AZ184" s="59">
        <v>45380</v>
      </c>
      <c r="BA184" s="59">
        <v>45413</v>
      </c>
      <c r="BB184" s="59">
        <v>45425</v>
      </c>
      <c r="BC184" s="59">
        <v>45446</v>
      </c>
      <c r="BD184" s="59">
        <v>45453</v>
      </c>
      <c r="BE184" s="59">
        <v>45474</v>
      </c>
      <c r="BF184" s="59">
        <v>45493</v>
      </c>
      <c r="BG184" s="59">
        <v>45511</v>
      </c>
      <c r="BH184" s="59">
        <v>45523</v>
      </c>
      <c r="BI184" s="59">
        <v>45579</v>
      </c>
      <c r="BJ184" s="59">
        <v>45600</v>
      </c>
      <c r="BK184" s="59">
        <v>45607</v>
      </c>
      <c r="BL184" s="59">
        <v>45651</v>
      </c>
    </row>
    <row r="185" spans="1:64" s="26" customFormat="1" ht="60.75">
      <c r="A185" s="13" t="s">
        <v>1446</v>
      </c>
      <c r="B185" s="13" t="s">
        <v>1447</v>
      </c>
      <c r="C185" s="13" t="s">
        <v>1470</v>
      </c>
      <c r="D185" s="13" t="s">
        <v>1319</v>
      </c>
      <c r="E185" s="13" t="s">
        <v>1523</v>
      </c>
      <c r="F185" s="13" t="s">
        <v>1472</v>
      </c>
      <c r="G185" s="13" t="s">
        <v>1320</v>
      </c>
      <c r="H185" s="13" t="s">
        <v>1471</v>
      </c>
      <c r="I185" s="13" t="s">
        <v>1510</v>
      </c>
      <c r="J185" s="13" t="s">
        <v>1565</v>
      </c>
      <c r="K185" s="13" t="s">
        <v>140</v>
      </c>
      <c r="L185" s="13">
        <v>10</v>
      </c>
      <c r="M185" s="21">
        <v>20241140273762</v>
      </c>
      <c r="N185" s="60">
        <v>45301</v>
      </c>
      <c r="O185" s="21">
        <v>0.50523148148148145</v>
      </c>
      <c r="P185" s="17">
        <v>45403</v>
      </c>
      <c r="Q185" s="21">
        <v>69</v>
      </c>
      <c r="R185" s="13">
        <f>NETWORKDAYS(N185,P185,AV185:AY185:AZ185:BA185:BB185:BC185:BD185:BE185:BF185:BG185:BH185:BL185)</f>
        <v>70</v>
      </c>
      <c r="S185" s="24" t="s">
        <v>1463</v>
      </c>
      <c r="T185" s="13"/>
      <c r="U185" s="13"/>
      <c r="V185" s="13"/>
      <c r="W185" s="18"/>
      <c r="X185" s="18"/>
      <c r="Y185" s="13"/>
      <c r="AV185" s="59">
        <v>45292</v>
      </c>
      <c r="AW185" s="59">
        <v>45299</v>
      </c>
      <c r="AX185" s="59">
        <v>45376</v>
      </c>
      <c r="AY185" s="59">
        <v>45379</v>
      </c>
      <c r="AZ185" s="59">
        <v>45380</v>
      </c>
      <c r="BA185" s="59">
        <v>45413</v>
      </c>
      <c r="BB185" s="59">
        <v>45425</v>
      </c>
      <c r="BC185" s="59">
        <v>45446</v>
      </c>
      <c r="BD185" s="59">
        <v>45453</v>
      </c>
      <c r="BE185" s="59">
        <v>45474</v>
      </c>
      <c r="BF185" s="59">
        <v>45493</v>
      </c>
      <c r="BG185" s="59">
        <v>45511</v>
      </c>
      <c r="BH185" s="59">
        <v>45523</v>
      </c>
      <c r="BI185" s="59">
        <v>45579</v>
      </c>
      <c r="BJ185" s="59">
        <v>45600</v>
      </c>
      <c r="BK185" s="59">
        <v>45607</v>
      </c>
      <c r="BL185" s="59">
        <v>45651</v>
      </c>
    </row>
    <row r="186" spans="1:64" s="26" customFormat="1" ht="81">
      <c r="A186" s="13" t="s">
        <v>1446</v>
      </c>
      <c r="B186" s="13" t="s">
        <v>1447</v>
      </c>
      <c r="C186" s="13" t="s">
        <v>1470</v>
      </c>
      <c r="D186" s="13" t="s">
        <v>941</v>
      </c>
      <c r="E186" s="13" t="s">
        <v>1460</v>
      </c>
      <c r="F186" s="13" t="s">
        <v>1501</v>
      </c>
      <c r="G186" s="13" t="s">
        <v>1322</v>
      </c>
      <c r="H186" s="13" t="s">
        <v>1488</v>
      </c>
      <c r="I186" s="13" t="s">
        <v>1527</v>
      </c>
      <c r="J186" s="13" t="s">
        <v>1528</v>
      </c>
      <c r="K186" s="13" t="s">
        <v>132</v>
      </c>
      <c r="L186" s="13">
        <v>10</v>
      </c>
      <c r="M186" s="21">
        <v>20241140273752</v>
      </c>
      <c r="N186" s="60">
        <v>45301</v>
      </c>
      <c r="O186" s="21">
        <v>0.50049768518518511</v>
      </c>
      <c r="P186" s="17">
        <v>45403</v>
      </c>
      <c r="Q186" s="21">
        <v>69</v>
      </c>
      <c r="R186" s="13">
        <f>NETWORKDAYS(N186,P186,AV186:AY186:AZ186:BA186:BB186:BC186:BD186:BE186:BF186:BG186:BH186:BL186)</f>
        <v>70</v>
      </c>
      <c r="S186" s="24" t="s">
        <v>1463</v>
      </c>
      <c r="T186" s="13"/>
      <c r="U186" s="13"/>
      <c r="V186" s="13"/>
      <c r="W186" s="18"/>
      <c r="X186" s="18"/>
      <c r="Y186" s="13"/>
      <c r="AV186" s="59">
        <v>45292</v>
      </c>
      <c r="AW186" s="59">
        <v>45299</v>
      </c>
      <c r="AX186" s="59">
        <v>45376</v>
      </c>
      <c r="AY186" s="59">
        <v>45379</v>
      </c>
      <c r="AZ186" s="59">
        <v>45380</v>
      </c>
      <c r="BA186" s="59">
        <v>45413</v>
      </c>
      <c r="BB186" s="59">
        <v>45425</v>
      </c>
      <c r="BC186" s="59">
        <v>45446</v>
      </c>
      <c r="BD186" s="59">
        <v>45453</v>
      </c>
      <c r="BE186" s="59">
        <v>45474</v>
      </c>
      <c r="BF186" s="59">
        <v>45493</v>
      </c>
      <c r="BG186" s="59">
        <v>45511</v>
      </c>
      <c r="BH186" s="59">
        <v>45523</v>
      </c>
      <c r="BI186" s="59">
        <v>45579</v>
      </c>
      <c r="BJ186" s="59">
        <v>45600</v>
      </c>
      <c r="BK186" s="59">
        <v>45607</v>
      </c>
      <c r="BL186" s="59">
        <v>45651</v>
      </c>
    </row>
    <row r="187" spans="1:64" s="26" customFormat="1" ht="81">
      <c r="A187" s="13" t="s">
        <v>1446</v>
      </c>
      <c r="B187" s="13" t="s">
        <v>1447</v>
      </c>
      <c r="C187" s="13" t="s">
        <v>1445</v>
      </c>
      <c r="D187" s="13" t="s">
        <v>1324</v>
      </c>
      <c r="E187" s="13" t="s">
        <v>1456</v>
      </c>
      <c r="F187" s="13" t="s">
        <v>1472</v>
      </c>
      <c r="G187" s="13" t="s">
        <v>1325</v>
      </c>
      <c r="H187" s="13" t="s">
        <v>1576</v>
      </c>
      <c r="I187" s="13" t="s">
        <v>1591</v>
      </c>
      <c r="J187" s="13" t="s">
        <v>1482</v>
      </c>
      <c r="K187" s="13" t="s">
        <v>140</v>
      </c>
      <c r="L187" s="13">
        <v>10</v>
      </c>
      <c r="M187" s="21">
        <v>20241140273742</v>
      </c>
      <c r="N187" s="60">
        <v>45301</v>
      </c>
      <c r="O187" s="21">
        <v>0.49817129629629631</v>
      </c>
      <c r="P187" s="17">
        <v>45403</v>
      </c>
      <c r="Q187" s="21">
        <v>69</v>
      </c>
      <c r="R187" s="13">
        <f>NETWORKDAYS(N187,P187,AV187:AY187:AZ187:BA187:BB187:BC187:BD187:BE187:BF187:BG187:BH187:BL187)</f>
        <v>70</v>
      </c>
      <c r="S187" s="24" t="s">
        <v>1463</v>
      </c>
      <c r="T187" s="13"/>
      <c r="U187" s="13"/>
      <c r="V187" s="13"/>
      <c r="W187" s="18"/>
      <c r="X187" s="18"/>
      <c r="Y187" s="13"/>
      <c r="AV187" s="59">
        <v>45292</v>
      </c>
      <c r="AW187" s="59">
        <v>45299</v>
      </c>
      <c r="AX187" s="59">
        <v>45376</v>
      </c>
      <c r="AY187" s="59">
        <v>45379</v>
      </c>
      <c r="AZ187" s="59">
        <v>45380</v>
      </c>
      <c r="BA187" s="59">
        <v>45413</v>
      </c>
      <c r="BB187" s="59">
        <v>45425</v>
      </c>
      <c r="BC187" s="59">
        <v>45446</v>
      </c>
      <c r="BD187" s="59">
        <v>45453</v>
      </c>
      <c r="BE187" s="59">
        <v>45474</v>
      </c>
      <c r="BF187" s="59">
        <v>45493</v>
      </c>
      <c r="BG187" s="59">
        <v>45511</v>
      </c>
      <c r="BH187" s="59">
        <v>45523</v>
      </c>
      <c r="BI187" s="59">
        <v>45579</v>
      </c>
      <c r="BJ187" s="59">
        <v>45600</v>
      </c>
      <c r="BK187" s="59">
        <v>45607</v>
      </c>
      <c r="BL187" s="59">
        <v>45651</v>
      </c>
    </row>
    <row r="188" spans="1:64" s="26" customFormat="1" ht="101.25">
      <c r="A188" s="13" t="s">
        <v>1446</v>
      </c>
      <c r="B188" s="13" t="s">
        <v>1447</v>
      </c>
      <c r="C188" s="13" t="s">
        <v>1445</v>
      </c>
      <c r="D188" s="13" t="s">
        <v>822</v>
      </c>
      <c r="E188" s="13" t="s">
        <v>1564</v>
      </c>
      <c r="F188" s="13" t="s">
        <v>1472</v>
      </c>
      <c r="G188" s="13" t="s">
        <v>1330</v>
      </c>
      <c r="H188" s="13" t="s">
        <v>1511</v>
      </c>
      <c r="I188" s="13" t="s">
        <v>1591</v>
      </c>
      <c r="J188" s="13" t="s">
        <v>1482</v>
      </c>
      <c r="K188" s="13" t="s">
        <v>140</v>
      </c>
      <c r="L188" s="13">
        <v>10</v>
      </c>
      <c r="M188" s="21">
        <v>20241140273722</v>
      </c>
      <c r="N188" s="60">
        <v>45301</v>
      </c>
      <c r="O188" s="21">
        <v>0.47769675925925931</v>
      </c>
      <c r="P188" s="17">
        <v>45403</v>
      </c>
      <c r="Q188" s="21">
        <v>69</v>
      </c>
      <c r="R188" s="13">
        <f>NETWORKDAYS(N188,P188,AV188:AY188:AZ188:BA188:BB188:BC188:BD188:BE188:BF188:BG188:BH188:BL188)</f>
        <v>70</v>
      </c>
      <c r="S188" s="24" t="s">
        <v>1463</v>
      </c>
      <c r="T188" s="13"/>
      <c r="U188" s="13"/>
      <c r="V188" s="13"/>
      <c r="W188" s="18"/>
      <c r="X188" s="18"/>
      <c r="Y188" s="13"/>
      <c r="AV188" s="59">
        <v>45292</v>
      </c>
      <c r="AW188" s="59">
        <v>45299</v>
      </c>
      <c r="AX188" s="59">
        <v>45376</v>
      </c>
      <c r="AY188" s="59">
        <v>45379</v>
      </c>
      <c r="AZ188" s="59">
        <v>45380</v>
      </c>
      <c r="BA188" s="59">
        <v>45413</v>
      </c>
      <c r="BB188" s="59">
        <v>45425</v>
      </c>
      <c r="BC188" s="59">
        <v>45446</v>
      </c>
      <c r="BD188" s="59">
        <v>45453</v>
      </c>
      <c r="BE188" s="59">
        <v>45474</v>
      </c>
      <c r="BF188" s="59">
        <v>45493</v>
      </c>
      <c r="BG188" s="59">
        <v>45511</v>
      </c>
      <c r="BH188" s="59">
        <v>45523</v>
      </c>
      <c r="BI188" s="59">
        <v>45579</v>
      </c>
      <c r="BJ188" s="59">
        <v>45600</v>
      </c>
      <c r="BK188" s="59">
        <v>45607</v>
      </c>
      <c r="BL188" s="59">
        <v>45651</v>
      </c>
    </row>
    <row r="189" spans="1:64" s="26" customFormat="1" ht="81">
      <c r="A189" s="13" t="s">
        <v>1446</v>
      </c>
      <c r="B189" s="13" t="s">
        <v>1447</v>
      </c>
      <c r="C189" s="13" t="s">
        <v>1470</v>
      </c>
      <c r="D189" s="13" t="s">
        <v>1334</v>
      </c>
      <c r="E189" s="13" t="s">
        <v>1523</v>
      </c>
      <c r="F189" s="13" t="s">
        <v>1461</v>
      </c>
      <c r="G189" s="13" t="s">
        <v>1335</v>
      </c>
      <c r="H189" s="13" t="s">
        <v>1577</v>
      </c>
      <c r="I189" s="13" t="s">
        <v>1591</v>
      </c>
      <c r="J189" s="13" t="s">
        <v>1498</v>
      </c>
      <c r="K189" s="13" t="s">
        <v>1223</v>
      </c>
      <c r="L189" s="13">
        <v>10</v>
      </c>
      <c r="M189" s="21">
        <v>20241140273702</v>
      </c>
      <c r="N189" s="60">
        <v>45301</v>
      </c>
      <c r="O189" s="21">
        <v>0.47177083333333331</v>
      </c>
      <c r="P189" s="17">
        <v>45403</v>
      </c>
      <c r="Q189" s="21">
        <v>69</v>
      </c>
      <c r="R189" s="13">
        <f>NETWORKDAYS(N189,P189,AV189:AY189:AZ189:BA189:BB189:BC189:BD189:BE189:BF189:BG189:BH189:BL189)</f>
        <v>70</v>
      </c>
      <c r="S189" s="24" t="s">
        <v>1463</v>
      </c>
      <c r="T189" s="13"/>
      <c r="U189" s="13"/>
      <c r="V189" s="13"/>
      <c r="W189" s="18"/>
      <c r="X189" s="18"/>
      <c r="Y189" s="13"/>
      <c r="AV189" s="59">
        <v>45292</v>
      </c>
      <c r="AW189" s="59">
        <v>45299</v>
      </c>
      <c r="AX189" s="59">
        <v>45376</v>
      </c>
      <c r="AY189" s="59">
        <v>45379</v>
      </c>
      <c r="AZ189" s="59">
        <v>45380</v>
      </c>
      <c r="BA189" s="59">
        <v>45413</v>
      </c>
      <c r="BB189" s="59">
        <v>45425</v>
      </c>
      <c r="BC189" s="59">
        <v>45446</v>
      </c>
      <c r="BD189" s="59">
        <v>45453</v>
      </c>
      <c r="BE189" s="59">
        <v>45474</v>
      </c>
      <c r="BF189" s="59">
        <v>45493</v>
      </c>
      <c r="BG189" s="59">
        <v>45511</v>
      </c>
      <c r="BH189" s="59">
        <v>45523</v>
      </c>
      <c r="BI189" s="59">
        <v>45579</v>
      </c>
      <c r="BJ189" s="59">
        <v>45600</v>
      </c>
      <c r="BK189" s="59">
        <v>45607</v>
      </c>
      <c r="BL189" s="59">
        <v>45651</v>
      </c>
    </row>
    <row r="190" spans="1:64" s="26" customFormat="1" ht="101.25">
      <c r="A190" s="13" t="s">
        <v>1446</v>
      </c>
      <c r="B190" s="13" t="s">
        <v>1447</v>
      </c>
      <c r="C190" s="13" t="s">
        <v>1504</v>
      </c>
      <c r="D190" s="13" t="s">
        <v>1219</v>
      </c>
      <c r="E190" s="13" t="s">
        <v>1456</v>
      </c>
      <c r="F190" s="13" t="s">
        <v>1501</v>
      </c>
      <c r="G190" s="13" t="s">
        <v>1337</v>
      </c>
      <c r="H190" s="13" t="s">
        <v>1480</v>
      </c>
      <c r="I190" s="13" t="s">
        <v>1591</v>
      </c>
      <c r="J190" s="13" t="s">
        <v>1451</v>
      </c>
      <c r="K190" s="13" t="s">
        <v>140</v>
      </c>
      <c r="L190" s="13">
        <v>10</v>
      </c>
      <c r="M190" s="21">
        <v>20241140273692</v>
      </c>
      <c r="N190" s="60">
        <v>45301</v>
      </c>
      <c r="O190" s="21">
        <v>0.46922453703703698</v>
      </c>
      <c r="P190" s="17">
        <v>45403</v>
      </c>
      <c r="Q190" s="21">
        <v>69</v>
      </c>
      <c r="R190" s="13">
        <f>NETWORKDAYS(N190,P190,AV190:AY190:AZ190:BA190:BB190:BC190:BD190:BE190:BF190:BG190:BH190:BL190)</f>
        <v>70</v>
      </c>
      <c r="S190" s="24" t="s">
        <v>1463</v>
      </c>
      <c r="T190" s="13"/>
      <c r="U190" s="13"/>
      <c r="V190" s="13"/>
      <c r="W190" s="18"/>
      <c r="X190" s="18"/>
      <c r="Y190" s="13"/>
      <c r="AV190" s="59">
        <v>45292</v>
      </c>
      <c r="AW190" s="59">
        <v>45299</v>
      </c>
      <c r="AX190" s="59">
        <v>45376</v>
      </c>
      <c r="AY190" s="59">
        <v>45379</v>
      </c>
      <c r="AZ190" s="59">
        <v>45380</v>
      </c>
      <c r="BA190" s="59">
        <v>45413</v>
      </c>
      <c r="BB190" s="59">
        <v>45425</v>
      </c>
      <c r="BC190" s="59">
        <v>45446</v>
      </c>
      <c r="BD190" s="59">
        <v>45453</v>
      </c>
      <c r="BE190" s="59">
        <v>45474</v>
      </c>
      <c r="BF190" s="59">
        <v>45493</v>
      </c>
      <c r="BG190" s="59">
        <v>45511</v>
      </c>
      <c r="BH190" s="59">
        <v>45523</v>
      </c>
      <c r="BI190" s="59">
        <v>45579</v>
      </c>
      <c r="BJ190" s="59">
        <v>45600</v>
      </c>
      <c r="BK190" s="59">
        <v>45607</v>
      </c>
      <c r="BL190" s="59">
        <v>45651</v>
      </c>
    </row>
    <row r="191" spans="1:64" s="26" customFormat="1" ht="81">
      <c r="A191" s="13" t="s">
        <v>1446</v>
      </c>
      <c r="B191" s="13" t="s">
        <v>1447</v>
      </c>
      <c r="C191" s="13" t="s">
        <v>1470</v>
      </c>
      <c r="D191" s="13" t="s">
        <v>836</v>
      </c>
      <c r="E191" s="13" t="s">
        <v>1564</v>
      </c>
      <c r="F191" s="13" t="s">
        <v>1461</v>
      </c>
      <c r="G191" s="13" t="s">
        <v>1339</v>
      </c>
      <c r="H191" s="13" t="s">
        <v>1457</v>
      </c>
      <c r="I191" s="13" t="s">
        <v>1591</v>
      </c>
      <c r="J191" s="13" t="s">
        <v>1498</v>
      </c>
      <c r="K191" s="13" t="s">
        <v>140</v>
      </c>
      <c r="L191" s="13">
        <v>10</v>
      </c>
      <c r="M191" s="21">
        <v>20241140273682</v>
      </c>
      <c r="N191" s="60">
        <v>45301</v>
      </c>
      <c r="O191" s="21">
        <v>0.46312500000000001</v>
      </c>
      <c r="P191" s="17">
        <v>45403</v>
      </c>
      <c r="Q191" s="21">
        <v>69</v>
      </c>
      <c r="R191" s="13">
        <f>NETWORKDAYS(N191,P191,AV191:AY191:AZ191:BA191:BB191:BC191:BD191:BE191:BF191:BG191:BH191:BL191)</f>
        <v>70</v>
      </c>
      <c r="S191" s="24" t="s">
        <v>1463</v>
      </c>
      <c r="T191" s="13"/>
      <c r="U191" s="13"/>
      <c r="V191" s="13"/>
      <c r="W191" s="18"/>
      <c r="X191" s="18"/>
      <c r="Y191" s="13"/>
      <c r="AV191" s="59">
        <v>45292</v>
      </c>
      <c r="AW191" s="59">
        <v>45299</v>
      </c>
      <c r="AX191" s="59">
        <v>45376</v>
      </c>
      <c r="AY191" s="59">
        <v>45379</v>
      </c>
      <c r="AZ191" s="59">
        <v>45380</v>
      </c>
      <c r="BA191" s="59">
        <v>45413</v>
      </c>
      <c r="BB191" s="59">
        <v>45425</v>
      </c>
      <c r="BC191" s="59">
        <v>45446</v>
      </c>
      <c r="BD191" s="59">
        <v>45453</v>
      </c>
      <c r="BE191" s="59">
        <v>45474</v>
      </c>
      <c r="BF191" s="59">
        <v>45493</v>
      </c>
      <c r="BG191" s="59">
        <v>45511</v>
      </c>
      <c r="BH191" s="59">
        <v>45523</v>
      </c>
      <c r="BI191" s="59">
        <v>45579</v>
      </c>
      <c r="BJ191" s="59">
        <v>45600</v>
      </c>
      <c r="BK191" s="59">
        <v>45607</v>
      </c>
      <c r="BL191" s="59">
        <v>45651</v>
      </c>
    </row>
    <row r="192" spans="1:64" s="26" customFormat="1" ht="81">
      <c r="A192" s="13" t="s">
        <v>1446</v>
      </c>
      <c r="B192" s="13" t="s">
        <v>1447</v>
      </c>
      <c r="C192" s="13" t="s">
        <v>1455</v>
      </c>
      <c r="D192" s="13" t="s">
        <v>1341</v>
      </c>
      <c r="E192" s="13" t="s">
        <v>1456</v>
      </c>
      <c r="F192" s="13" t="s">
        <v>1461</v>
      </c>
      <c r="G192" s="13" t="s">
        <v>1344</v>
      </c>
      <c r="H192" s="13" t="s">
        <v>1457</v>
      </c>
      <c r="I192" s="13" t="s">
        <v>1591</v>
      </c>
      <c r="J192" s="13" t="s">
        <v>1498</v>
      </c>
      <c r="K192" s="13" t="s">
        <v>140</v>
      </c>
      <c r="L192" s="13">
        <v>10</v>
      </c>
      <c r="M192" s="21">
        <v>20241140273662</v>
      </c>
      <c r="N192" s="60">
        <v>45301</v>
      </c>
      <c r="O192" s="21">
        <v>0.45929398148148143</v>
      </c>
      <c r="P192" s="17">
        <v>45403</v>
      </c>
      <c r="Q192" s="21">
        <v>69</v>
      </c>
      <c r="R192" s="13">
        <f>NETWORKDAYS(N192,P192,AV192:AY192:AZ192:BA192:BB192:BC192:BD192:BE192:BF192:BG192:BH192:BL192)</f>
        <v>70</v>
      </c>
      <c r="S192" s="24" t="s">
        <v>1463</v>
      </c>
      <c r="T192" s="13"/>
      <c r="U192" s="13"/>
      <c r="V192" s="13"/>
      <c r="W192" s="18"/>
      <c r="X192" s="18"/>
      <c r="Y192" s="13"/>
      <c r="AV192" s="59">
        <v>45292</v>
      </c>
      <c r="AW192" s="59">
        <v>45299</v>
      </c>
      <c r="AX192" s="59">
        <v>45376</v>
      </c>
      <c r="AY192" s="59">
        <v>45379</v>
      </c>
      <c r="AZ192" s="59">
        <v>45380</v>
      </c>
      <c r="BA192" s="59">
        <v>45413</v>
      </c>
      <c r="BB192" s="59">
        <v>45425</v>
      </c>
      <c r="BC192" s="59">
        <v>45446</v>
      </c>
      <c r="BD192" s="59">
        <v>45453</v>
      </c>
      <c r="BE192" s="59">
        <v>45474</v>
      </c>
      <c r="BF192" s="59">
        <v>45493</v>
      </c>
      <c r="BG192" s="59">
        <v>45511</v>
      </c>
      <c r="BH192" s="59">
        <v>45523</v>
      </c>
      <c r="BI192" s="59">
        <v>45579</v>
      </c>
      <c r="BJ192" s="59">
        <v>45600</v>
      </c>
      <c r="BK192" s="59">
        <v>45607</v>
      </c>
      <c r="BL192" s="59">
        <v>45651</v>
      </c>
    </row>
    <row r="193" spans="1:64" s="26" customFormat="1" ht="81">
      <c r="A193" s="13" t="s">
        <v>1446</v>
      </c>
      <c r="B193" s="13" t="s">
        <v>1447</v>
      </c>
      <c r="C193" s="13" t="s">
        <v>1465</v>
      </c>
      <c r="D193" s="13" t="s">
        <v>576</v>
      </c>
      <c r="E193" s="13" t="s">
        <v>1456</v>
      </c>
      <c r="F193" s="13" t="s">
        <v>1461</v>
      </c>
      <c r="G193" s="13" t="s">
        <v>1346</v>
      </c>
      <c r="H193" s="13" t="s">
        <v>1578</v>
      </c>
      <c r="I193" s="13" t="s">
        <v>1591</v>
      </c>
      <c r="J193" s="13" t="s">
        <v>1498</v>
      </c>
      <c r="K193" s="13" t="s">
        <v>140</v>
      </c>
      <c r="L193" s="13">
        <v>10</v>
      </c>
      <c r="M193" s="21">
        <v>20241140273652</v>
      </c>
      <c r="N193" s="60">
        <v>45301</v>
      </c>
      <c r="O193" s="21">
        <v>0.4563888888888889</v>
      </c>
      <c r="P193" s="17">
        <v>45364</v>
      </c>
      <c r="Q193" s="21">
        <v>45</v>
      </c>
      <c r="R193" s="13">
        <f>NETWORKDAYS(N193,P193,AV193:AY193:AZ193:BA193:BB193:BC193:BD193:BE193:BF193:BG193:BH193:BL193)</f>
        <v>46</v>
      </c>
      <c r="S193" s="37" t="s">
        <v>1598</v>
      </c>
      <c r="T193" s="13" t="s">
        <v>1579</v>
      </c>
      <c r="U193" s="13"/>
      <c r="V193" s="13"/>
      <c r="W193" s="13" t="s">
        <v>1595</v>
      </c>
      <c r="X193" s="18"/>
      <c r="Y193" s="36" t="s">
        <v>1546</v>
      </c>
      <c r="AV193" s="59">
        <v>45292</v>
      </c>
      <c r="AW193" s="59">
        <v>45299</v>
      </c>
      <c r="AX193" s="59">
        <v>45376</v>
      </c>
      <c r="AY193" s="59">
        <v>45379</v>
      </c>
      <c r="AZ193" s="59">
        <v>45380</v>
      </c>
      <c r="BA193" s="59">
        <v>45413</v>
      </c>
      <c r="BB193" s="59">
        <v>45425</v>
      </c>
      <c r="BC193" s="59">
        <v>45446</v>
      </c>
      <c r="BD193" s="59">
        <v>45453</v>
      </c>
      <c r="BE193" s="59">
        <v>45474</v>
      </c>
      <c r="BF193" s="59">
        <v>45493</v>
      </c>
      <c r="BG193" s="59">
        <v>45511</v>
      </c>
      <c r="BH193" s="59">
        <v>45523</v>
      </c>
      <c r="BI193" s="59">
        <v>45579</v>
      </c>
      <c r="BJ193" s="59">
        <v>45600</v>
      </c>
      <c r="BK193" s="59">
        <v>45607</v>
      </c>
      <c r="BL193" s="59">
        <v>45651</v>
      </c>
    </row>
    <row r="194" spans="1:64" s="26" customFormat="1" ht="81">
      <c r="A194" s="13" t="s">
        <v>1446</v>
      </c>
      <c r="B194" s="13" t="s">
        <v>1447</v>
      </c>
      <c r="C194" s="13" t="s">
        <v>1470</v>
      </c>
      <c r="D194" s="13" t="s">
        <v>1348</v>
      </c>
      <c r="E194" s="13" t="s">
        <v>1502</v>
      </c>
      <c r="F194" s="13" t="s">
        <v>1501</v>
      </c>
      <c r="G194" s="13" t="s">
        <v>1349</v>
      </c>
      <c r="H194" s="13" t="s">
        <v>1580</v>
      </c>
      <c r="I194" s="13" t="s">
        <v>1527</v>
      </c>
      <c r="J194" s="13" t="s">
        <v>1528</v>
      </c>
      <c r="K194" s="13" t="s">
        <v>132</v>
      </c>
      <c r="L194" s="13">
        <v>10</v>
      </c>
      <c r="M194" s="21">
        <v>20241140273642</v>
      </c>
      <c r="N194" s="60">
        <v>45301</v>
      </c>
      <c r="O194" s="21">
        <v>0.45372685185185185</v>
      </c>
      <c r="P194" s="17">
        <v>45403</v>
      </c>
      <c r="Q194" s="21">
        <v>69</v>
      </c>
      <c r="R194" s="13">
        <f>NETWORKDAYS(N194,P194,AV194:AY194:AZ194:BA194:BB194:BC194:BD194:BE194:BF194:BG194:BH194:BL194)</f>
        <v>70</v>
      </c>
      <c r="S194" s="24" t="s">
        <v>1463</v>
      </c>
      <c r="T194" s="13"/>
      <c r="U194" s="13"/>
      <c r="V194" s="13"/>
      <c r="W194" s="18"/>
      <c r="X194" s="18"/>
      <c r="Y194" s="13"/>
      <c r="AV194" s="59">
        <v>45292</v>
      </c>
      <c r="AW194" s="59">
        <v>45299</v>
      </c>
      <c r="AX194" s="59">
        <v>45376</v>
      </c>
      <c r="AY194" s="59">
        <v>45379</v>
      </c>
      <c r="AZ194" s="59">
        <v>45380</v>
      </c>
      <c r="BA194" s="59">
        <v>45413</v>
      </c>
      <c r="BB194" s="59">
        <v>45425</v>
      </c>
      <c r="BC194" s="59">
        <v>45446</v>
      </c>
      <c r="BD194" s="59">
        <v>45453</v>
      </c>
      <c r="BE194" s="59">
        <v>45474</v>
      </c>
      <c r="BF194" s="59">
        <v>45493</v>
      </c>
      <c r="BG194" s="59">
        <v>45511</v>
      </c>
      <c r="BH194" s="59">
        <v>45523</v>
      </c>
      <c r="BI194" s="59">
        <v>45579</v>
      </c>
      <c r="BJ194" s="59">
        <v>45600</v>
      </c>
      <c r="BK194" s="59">
        <v>45607</v>
      </c>
      <c r="BL194" s="59">
        <v>45651</v>
      </c>
    </row>
    <row r="195" spans="1:64" s="26" customFormat="1" ht="81">
      <c r="A195" s="13" t="s">
        <v>1446</v>
      </c>
      <c r="B195" s="13" t="s">
        <v>1447</v>
      </c>
      <c r="C195" s="13" t="s">
        <v>1581</v>
      </c>
      <c r="D195" s="13" t="s">
        <v>209</v>
      </c>
      <c r="E195" s="13" t="s">
        <v>1456</v>
      </c>
      <c r="F195" s="13" t="s">
        <v>1461</v>
      </c>
      <c r="G195" s="13" t="s">
        <v>1355</v>
      </c>
      <c r="H195" s="13" t="s">
        <v>1475</v>
      </c>
      <c r="I195" s="13" t="s">
        <v>1591</v>
      </c>
      <c r="J195" s="13" t="s">
        <v>1498</v>
      </c>
      <c r="K195" s="13" t="s">
        <v>140</v>
      </c>
      <c r="L195" s="13">
        <v>10</v>
      </c>
      <c r="M195" s="21">
        <v>20241140273612</v>
      </c>
      <c r="N195" s="60">
        <v>45301</v>
      </c>
      <c r="O195" s="21">
        <v>0.42325231481481485</v>
      </c>
      <c r="P195" s="17">
        <v>45308</v>
      </c>
      <c r="Q195" s="21">
        <v>5</v>
      </c>
      <c r="R195" s="13">
        <f>NETWORKDAYS(N195,P195,AV195:AY195:AZ195:BA195:BB195:BC195:BD195:BE195:BF195:BG195:BH195:BL195)</f>
        <v>6</v>
      </c>
      <c r="S195" s="25" t="s">
        <v>1469</v>
      </c>
      <c r="T195" s="13" t="s">
        <v>1582</v>
      </c>
      <c r="U195" s="13"/>
      <c r="V195" s="13"/>
      <c r="W195" s="13"/>
      <c r="X195" s="13" t="s">
        <v>1596</v>
      </c>
      <c r="Y195" s="36" t="s">
        <v>1546</v>
      </c>
      <c r="AV195" s="59">
        <v>45292</v>
      </c>
      <c r="AW195" s="59">
        <v>45299</v>
      </c>
      <c r="AX195" s="59">
        <v>45376</v>
      </c>
      <c r="AY195" s="59">
        <v>45379</v>
      </c>
      <c r="AZ195" s="59">
        <v>45380</v>
      </c>
      <c r="BA195" s="59">
        <v>45413</v>
      </c>
      <c r="BB195" s="59">
        <v>45425</v>
      </c>
      <c r="BC195" s="59">
        <v>45446</v>
      </c>
      <c r="BD195" s="59">
        <v>45453</v>
      </c>
      <c r="BE195" s="59">
        <v>45474</v>
      </c>
      <c r="BF195" s="59">
        <v>45493</v>
      </c>
      <c r="BG195" s="59">
        <v>45511</v>
      </c>
      <c r="BH195" s="59">
        <v>45523</v>
      </c>
      <c r="BI195" s="59">
        <v>45579</v>
      </c>
      <c r="BJ195" s="59">
        <v>45600</v>
      </c>
      <c r="BK195" s="59">
        <v>45607</v>
      </c>
      <c r="BL195" s="59">
        <v>45651</v>
      </c>
    </row>
    <row r="196" spans="1:64" s="26" customFormat="1" ht="81">
      <c r="A196" s="13" t="s">
        <v>1446</v>
      </c>
      <c r="B196" s="13" t="s">
        <v>1447</v>
      </c>
      <c r="C196" s="13" t="s">
        <v>1448</v>
      </c>
      <c r="D196" s="13" t="s">
        <v>1253</v>
      </c>
      <c r="E196" s="13" t="s">
        <v>1456</v>
      </c>
      <c r="F196" s="13" t="s">
        <v>1461</v>
      </c>
      <c r="G196" s="13" t="s">
        <v>1357</v>
      </c>
      <c r="H196" s="13" t="s">
        <v>1475</v>
      </c>
      <c r="I196" s="13" t="s">
        <v>1591</v>
      </c>
      <c r="J196" s="13" t="s">
        <v>1528</v>
      </c>
      <c r="K196" s="13" t="s">
        <v>140</v>
      </c>
      <c r="L196" s="13">
        <v>10</v>
      </c>
      <c r="M196" s="21">
        <v>20241140273602</v>
      </c>
      <c r="N196" s="60">
        <v>45301</v>
      </c>
      <c r="O196" s="21">
        <v>0.38840277777777782</v>
      </c>
      <c r="P196" s="17">
        <v>45343</v>
      </c>
      <c r="Q196" s="21">
        <v>30</v>
      </c>
      <c r="R196" s="13">
        <f>NETWORKDAYS(N196,P196,AV196:AY196:AZ196:BA196:BB196:BC196:BD196:BE196:BF196:BG196:BH196:BL196)</f>
        <v>31</v>
      </c>
      <c r="S196" s="37" t="s">
        <v>1598</v>
      </c>
      <c r="T196" s="13" t="s">
        <v>1583</v>
      </c>
      <c r="U196" s="13"/>
      <c r="V196" s="13"/>
      <c r="W196" s="13" t="s">
        <v>1595</v>
      </c>
      <c r="X196" s="18"/>
      <c r="Y196" s="36" t="s">
        <v>1584</v>
      </c>
      <c r="AV196" s="59">
        <v>45292</v>
      </c>
      <c r="AW196" s="59">
        <v>45299</v>
      </c>
      <c r="AX196" s="59">
        <v>45376</v>
      </c>
      <c r="AY196" s="59">
        <v>45379</v>
      </c>
      <c r="AZ196" s="59">
        <v>45380</v>
      </c>
      <c r="BA196" s="59">
        <v>45413</v>
      </c>
      <c r="BB196" s="59">
        <v>45425</v>
      </c>
      <c r="BC196" s="59">
        <v>45446</v>
      </c>
      <c r="BD196" s="59">
        <v>45453</v>
      </c>
      <c r="BE196" s="59">
        <v>45474</v>
      </c>
      <c r="BF196" s="59">
        <v>45493</v>
      </c>
      <c r="BG196" s="59">
        <v>45511</v>
      </c>
      <c r="BH196" s="59">
        <v>45523</v>
      </c>
      <c r="BI196" s="59">
        <v>45579</v>
      </c>
      <c r="BJ196" s="59">
        <v>45600</v>
      </c>
      <c r="BK196" s="59">
        <v>45607</v>
      </c>
      <c r="BL196" s="59">
        <v>45651</v>
      </c>
    </row>
    <row r="197" spans="1:64" s="26" customFormat="1" ht="81">
      <c r="A197" s="13" t="s">
        <v>1446</v>
      </c>
      <c r="B197" s="13" t="s">
        <v>1447</v>
      </c>
      <c r="C197" s="13" t="s">
        <v>1470</v>
      </c>
      <c r="D197" s="13" t="s">
        <v>836</v>
      </c>
      <c r="E197" s="13" t="s">
        <v>1564</v>
      </c>
      <c r="F197" s="13" t="s">
        <v>1466</v>
      </c>
      <c r="G197" s="13" t="s">
        <v>1359</v>
      </c>
      <c r="H197" s="13" t="s">
        <v>1552</v>
      </c>
      <c r="I197" s="13" t="s">
        <v>1591</v>
      </c>
      <c r="J197" s="13" t="s">
        <v>1566</v>
      </c>
      <c r="K197" s="13" t="s">
        <v>140</v>
      </c>
      <c r="L197" s="13">
        <v>10</v>
      </c>
      <c r="M197" s="21">
        <v>20241140273592</v>
      </c>
      <c r="N197" s="60">
        <v>45301</v>
      </c>
      <c r="O197" s="21">
        <v>0.37878472222222226</v>
      </c>
      <c r="P197" s="17">
        <v>45403</v>
      </c>
      <c r="Q197" s="21">
        <v>69</v>
      </c>
      <c r="R197" s="13">
        <f>NETWORKDAYS(N197,P197,AV197:AY197:AZ197:BA197:BB197:BC197:BD197:BE197:BF197:BG197:BH197:BL197)</f>
        <v>70</v>
      </c>
      <c r="S197" s="24" t="s">
        <v>1463</v>
      </c>
      <c r="T197" s="13"/>
      <c r="U197" s="13"/>
      <c r="V197" s="13"/>
      <c r="W197" s="18"/>
      <c r="X197" s="18"/>
      <c r="Y197" s="13"/>
      <c r="AV197" s="59">
        <v>45292</v>
      </c>
      <c r="AW197" s="59">
        <v>45299</v>
      </c>
      <c r="AX197" s="59">
        <v>45376</v>
      </c>
      <c r="AY197" s="59">
        <v>45379</v>
      </c>
      <c r="AZ197" s="59">
        <v>45380</v>
      </c>
      <c r="BA197" s="59">
        <v>45413</v>
      </c>
      <c r="BB197" s="59">
        <v>45425</v>
      </c>
      <c r="BC197" s="59">
        <v>45446</v>
      </c>
      <c r="BD197" s="59">
        <v>45453</v>
      </c>
      <c r="BE197" s="59">
        <v>45474</v>
      </c>
      <c r="BF197" s="59">
        <v>45493</v>
      </c>
      <c r="BG197" s="59">
        <v>45511</v>
      </c>
      <c r="BH197" s="59">
        <v>45523</v>
      </c>
      <c r="BI197" s="59">
        <v>45579</v>
      </c>
      <c r="BJ197" s="59">
        <v>45600</v>
      </c>
      <c r="BK197" s="59">
        <v>45607</v>
      </c>
      <c r="BL197" s="59">
        <v>45651</v>
      </c>
    </row>
    <row r="198" spans="1:64" s="26" customFormat="1" ht="40.5">
      <c r="A198" s="13" t="s">
        <v>1446</v>
      </c>
      <c r="B198" s="13" t="s">
        <v>1447</v>
      </c>
      <c r="C198" s="13" t="s">
        <v>1445</v>
      </c>
      <c r="D198" s="13" t="s">
        <v>822</v>
      </c>
      <c r="E198" s="13" t="s">
        <v>1564</v>
      </c>
      <c r="F198" s="13" t="s">
        <v>1501</v>
      </c>
      <c r="G198" s="13" t="s">
        <v>1361</v>
      </c>
      <c r="H198" s="13" t="s">
        <v>1541</v>
      </c>
      <c r="I198" s="13" t="s">
        <v>1527</v>
      </c>
      <c r="J198" s="13" t="s">
        <v>1528</v>
      </c>
      <c r="K198" s="13" t="s">
        <v>1594</v>
      </c>
      <c r="L198" s="13">
        <v>15</v>
      </c>
      <c r="M198" s="21">
        <v>20241140273582</v>
      </c>
      <c r="N198" s="60">
        <v>45301</v>
      </c>
      <c r="O198" s="21">
        <v>0.37371527777777774</v>
      </c>
      <c r="P198" s="17">
        <v>45403</v>
      </c>
      <c r="Q198" s="21">
        <v>69</v>
      </c>
      <c r="R198" s="13">
        <f>NETWORKDAYS(N198,P198,AV198:AY198:AZ198:BA198:BB198:BC198:BD198:BE198:BF198:BG198:BH198:BL198)</f>
        <v>70</v>
      </c>
      <c r="S198" s="24" t="s">
        <v>1463</v>
      </c>
      <c r="T198" s="13"/>
      <c r="U198" s="13"/>
      <c r="V198" s="13"/>
      <c r="W198" s="18"/>
      <c r="X198" s="18"/>
      <c r="Y198" s="13"/>
      <c r="AV198" s="59">
        <v>45292</v>
      </c>
      <c r="AW198" s="59">
        <v>45299</v>
      </c>
      <c r="AX198" s="59">
        <v>45376</v>
      </c>
      <c r="AY198" s="59">
        <v>45379</v>
      </c>
      <c r="AZ198" s="59">
        <v>45380</v>
      </c>
      <c r="BA198" s="59">
        <v>45413</v>
      </c>
      <c r="BB198" s="59">
        <v>45425</v>
      </c>
      <c r="BC198" s="59">
        <v>45446</v>
      </c>
      <c r="BD198" s="59">
        <v>45453</v>
      </c>
      <c r="BE198" s="59">
        <v>45474</v>
      </c>
      <c r="BF198" s="59">
        <v>45493</v>
      </c>
      <c r="BG198" s="59">
        <v>45511</v>
      </c>
      <c r="BH198" s="59">
        <v>45523</v>
      </c>
      <c r="BI198" s="59">
        <v>45579</v>
      </c>
      <c r="BJ198" s="59">
        <v>45600</v>
      </c>
      <c r="BK198" s="59">
        <v>45607</v>
      </c>
      <c r="BL198" s="59">
        <v>45651</v>
      </c>
    </row>
    <row r="199" spans="1:64" s="26" customFormat="1" ht="101.25">
      <c r="A199" s="13" t="s">
        <v>1446</v>
      </c>
      <c r="B199" s="13" t="s">
        <v>1447</v>
      </c>
      <c r="C199" s="13" t="s">
        <v>1445</v>
      </c>
      <c r="D199" s="13" t="s">
        <v>1196</v>
      </c>
      <c r="E199" s="13" t="s">
        <v>1460</v>
      </c>
      <c r="F199" s="13" t="s">
        <v>1501</v>
      </c>
      <c r="G199" s="13" t="s">
        <v>1197</v>
      </c>
      <c r="H199" s="13" t="s">
        <v>1467</v>
      </c>
      <c r="I199" s="13" t="s">
        <v>1591</v>
      </c>
      <c r="J199" s="13" t="s">
        <v>1566</v>
      </c>
      <c r="K199" s="13" t="s">
        <v>140</v>
      </c>
      <c r="L199" s="13">
        <v>10</v>
      </c>
      <c r="M199" s="21">
        <v>20241140273572</v>
      </c>
      <c r="N199" s="60">
        <v>45301</v>
      </c>
      <c r="O199" s="21">
        <v>0.3533101851851852</v>
      </c>
      <c r="P199" s="17">
        <v>45302</v>
      </c>
      <c r="Q199" s="21">
        <v>1</v>
      </c>
      <c r="R199" s="13">
        <f>NETWORKDAYS(N199,P199,AV199:AY199:AZ199:BA199:BB199:BC199:BD199:BE199:BF199:BG199:BH199:BL199)</f>
        <v>2</v>
      </c>
      <c r="S199" s="25" t="s">
        <v>1469</v>
      </c>
      <c r="T199" s="13" t="s">
        <v>1585</v>
      </c>
      <c r="U199" s="13"/>
      <c r="V199" s="13"/>
      <c r="W199" s="13" t="s">
        <v>1595</v>
      </c>
      <c r="X199" s="18"/>
      <c r="Y199" s="36" t="s">
        <v>1573</v>
      </c>
      <c r="AV199" s="59">
        <v>45292</v>
      </c>
      <c r="AW199" s="59">
        <v>45299</v>
      </c>
      <c r="AX199" s="59">
        <v>45376</v>
      </c>
      <c r="AY199" s="59">
        <v>45379</v>
      </c>
      <c r="AZ199" s="59">
        <v>45380</v>
      </c>
      <c r="BA199" s="59">
        <v>45413</v>
      </c>
      <c r="BB199" s="59">
        <v>45425</v>
      </c>
      <c r="BC199" s="59">
        <v>45446</v>
      </c>
      <c r="BD199" s="59">
        <v>45453</v>
      </c>
      <c r="BE199" s="59">
        <v>45474</v>
      </c>
      <c r="BF199" s="59">
        <v>45493</v>
      </c>
      <c r="BG199" s="59">
        <v>45511</v>
      </c>
      <c r="BH199" s="59">
        <v>45523</v>
      </c>
      <c r="BI199" s="59">
        <v>45579</v>
      </c>
      <c r="BJ199" s="59">
        <v>45600</v>
      </c>
      <c r="BK199" s="59">
        <v>45607</v>
      </c>
      <c r="BL199" s="59">
        <v>45651</v>
      </c>
    </row>
    <row r="200" spans="1:64" s="26" customFormat="1" ht="40.5">
      <c r="A200" s="13" t="s">
        <v>1446</v>
      </c>
      <c r="B200" s="13" t="s">
        <v>1447</v>
      </c>
      <c r="C200" s="13" t="s">
        <v>1470</v>
      </c>
      <c r="D200" s="13" t="s">
        <v>1363</v>
      </c>
      <c r="E200" s="13" t="s">
        <v>1502</v>
      </c>
      <c r="F200" s="13" t="s">
        <v>1501</v>
      </c>
      <c r="G200" s="13" t="s">
        <v>1364</v>
      </c>
      <c r="H200" s="13" t="s">
        <v>1541</v>
      </c>
      <c r="I200" s="13" t="s">
        <v>1527</v>
      </c>
      <c r="J200" s="13" t="s">
        <v>1528</v>
      </c>
      <c r="K200" s="13" t="s">
        <v>132</v>
      </c>
      <c r="L200" s="13">
        <v>10</v>
      </c>
      <c r="M200" s="21">
        <v>20241140273562</v>
      </c>
      <c r="N200" s="60">
        <v>45301</v>
      </c>
      <c r="O200" s="21">
        <v>0.33128472222222222</v>
      </c>
      <c r="P200" s="17">
        <v>45403</v>
      </c>
      <c r="Q200" s="21">
        <v>69</v>
      </c>
      <c r="R200" s="13">
        <f>NETWORKDAYS(N200,P200,AV200:AY200:AZ200:BA200:BB200:BC200:BD200:BE200:BF200:BG200:BH200:BL200)</f>
        <v>70</v>
      </c>
      <c r="S200" s="24" t="s">
        <v>1463</v>
      </c>
      <c r="T200" s="13"/>
      <c r="U200" s="13"/>
      <c r="V200" s="13"/>
      <c r="W200" s="18"/>
      <c r="X200" s="18"/>
      <c r="Y200" s="13"/>
      <c r="AV200" s="59">
        <v>45292</v>
      </c>
      <c r="AW200" s="59">
        <v>45299</v>
      </c>
      <c r="AX200" s="59">
        <v>45376</v>
      </c>
      <c r="AY200" s="59">
        <v>45379</v>
      </c>
      <c r="AZ200" s="59">
        <v>45380</v>
      </c>
      <c r="BA200" s="59">
        <v>45413</v>
      </c>
      <c r="BB200" s="59">
        <v>45425</v>
      </c>
      <c r="BC200" s="59">
        <v>45446</v>
      </c>
      <c r="BD200" s="59">
        <v>45453</v>
      </c>
      <c r="BE200" s="59">
        <v>45474</v>
      </c>
      <c r="BF200" s="59">
        <v>45493</v>
      </c>
      <c r="BG200" s="59">
        <v>45511</v>
      </c>
      <c r="BH200" s="59">
        <v>45523</v>
      </c>
      <c r="BI200" s="59">
        <v>45579</v>
      </c>
      <c r="BJ200" s="59">
        <v>45600</v>
      </c>
      <c r="BK200" s="59">
        <v>45607</v>
      </c>
      <c r="BL200" s="59">
        <v>45651</v>
      </c>
    </row>
    <row r="201" spans="1:64" s="26" customFormat="1" ht="101.25">
      <c r="A201" s="13" t="s">
        <v>1446</v>
      </c>
      <c r="B201" s="13" t="s">
        <v>1447</v>
      </c>
      <c r="C201" s="13" t="s">
        <v>1470</v>
      </c>
      <c r="D201" s="13" t="s">
        <v>1334</v>
      </c>
      <c r="E201" s="13" t="s">
        <v>1523</v>
      </c>
      <c r="F201" s="13" t="s">
        <v>1462</v>
      </c>
      <c r="G201" s="13" t="s">
        <v>1366</v>
      </c>
      <c r="H201" s="13" t="s">
        <v>1586</v>
      </c>
      <c r="I201" s="13" t="s">
        <v>1591</v>
      </c>
      <c r="J201" s="13" t="s">
        <v>1487</v>
      </c>
      <c r="K201" s="13" t="s">
        <v>140</v>
      </c>
      <c r="L201" s="13">
        <v>10</v>
      </c>
      <c r="M201" s="21">
        <v>20241140273552</v>
      </c>
      <c r="N201" s="60">
        <v>45300</v>
      </c>
      <c r="O201" s="21">
        <v>0.70793981481481483</v>
      </c>
      <c r="P201" s="17">
        <v>45403</v>
      </c>
      <c r="Q201" s="21">
        <v>70</v>
      </c>
      <c r="R201" s="13">
        <f>NETWORKDAYS(N201,P201,AV201:AY201:AZ201:BA201:BB201:BC201:BD201:BE201:BF201:BG201:BH201:BL201)</f>
        <v>71</v>
      </c>
      <c r="S201" s="24" t="s">
        <v>1463</v>
      </c>
      <c r="T201" s="13"/>
      <c r="U201" s="13"/>
      <c r="V201" s="13"/>
      <c r="W201" s="18"/>
      <c r="X201" s="18"/>
      <c r="Y201" s="13"/>
      <c r="AV201" s="59">
        <v>45292</v>
      </c>
      <c r="AW201" s="59">
        <v>45299</v>
      </c>
      <c r="AX201" s="59">
        <v>45376</v>
      </c>
      <c r="AY201" s="59">
        <v>45379</v>
      </c>
      <c r="AZ201" s="59">
        <v>45380</v>
      </c>
      <c r="BA201" s="59">
        <v>45413</v>
      </c>
      <c r="BB201" s="59">
        <v>45425</v>
      </c>
      <c r="BC201" s="59">
        <v>45446</v>
      </c>
      <c r="BD201" s="59">
        <v>45453</v>
      </c>
      <c r="BE201" s="59">
        <v>45474</v>
      </c>
      <c r="BF201" s="59">
        <v>45493</v>
      </c>
      <c r="BG201" s="59">
        <v>45511</v>
      </c>
      <c r="BH201" s="59">
        <v>45523</v>
      </c>
      <c r="BI201" s="59">
        <v>45579</v>
      </c>
      <c r="BJ201" s="59">
        <v>45600</v>
      </c>
      <c r="BK201" s="59">
        <v>45607</v>
      </c>
      <c r="BL201" s="59">
        <v>45651</v>
      </c>
    </row>
    <row r="202" spans="1:64" s="26" customFormat="1" ht="81">
      <c r="A202" s="13" t="s">
        <v>1446</v>
      </c>
      <c r="B202" s="13" t="s">
        <v>1447</v>
      </c>
      <c r="C202" s="13" t="s">
        <v>1589</v>
      </c>
      <c r="D202" s="13" t="s">
        <v>1130</v>
      </c>
      <c r="E202" s="13" t="s">
        <v>1456</v>
      </c>
      <c r="F202" s="13" t="s">
        <v>1501</v>
      </c>
      <c r="G202" s="13" t="s">
        <v>1373</v>
      </c>
      <c r="H202" s="13" t="s">
        <v>1450</v>
      </c>
      <c r="I202" s="13" t="s">
        <v>1591</v>
      </c>
      <c r="J202" s="13" t="s">
        <v>1451</v>
      </c>
      <c r="K202" s="13" t="s">
        <v>140</v>
      </c>
      <c r="L202" s="13">
        <v>10</v>
      </c>
      <c r="M202" s="21">
        <v>20241140273522</v>
      </c>
      <c r="N202" s="60">
        <v>45300</v>
      </c>
      <c r="O202" s="21">
        <v>0.6629976851851852</v>
      </c>
      <c r="P202" s="17">
        <v>45403</v>
      </c>
      <c r="Q202" s="21">
        <v>70</v>
      </c>
      <c r="R202" s="13">
        <f>NETWORKDAYS(N202,P202,AV202:AY202:AZ202:BA202:BB202:BC202:BD202:BE202:BF202:BG202:BH202:BL202)</f>
        <v>71</v>
      </c>
      <c r="S202" s="24" t="s">
        <v>1463</v>
      </c>
      <c r="T202" s="13"/>
      <c r="U202" s="13"/>
      <c r="V202" s="13"/>
      <c r="W202" s="18"/>
      <c r="X202" s="18"/>
      <c r="Y202" s="13"/>
      <c r="AV202" s="59">
        <v>45292</v>
      </c>
      <c r="AW202" s="59">
        <v>45299</v>
      </c>
      <c r="AX202" s="59">
        <v>45376</v>
      </c>
      <c r="AY202" s="59">
        <v>45379</v>
      </c>
      <c r="AZ202" s="59">
        <v>45380</v>
      </c>
      <c r="BA202" s="59">
        <v>45413</v>
      </c>
      <c r="BB202" s="59">
        <v>45425</v>
      </c>
      <c r="BC202" s="59">
        <v>45446</v>
      </c>
      <c r="BD202" s="59">
        <v>45453</v>
      </c>
      <c r="BE202" s="59">
        <v>45474</v>
      </c>
      <c r="BF202" s="59">
        <v>45493</v>
      </c>
      <c r="BG202" s="59">
        <v>45511</v>
      </c>
      <c r="BH202" s="59">
        <v>45523</v>
      </c>
      <c r="BI202" s="59">
        <v>45579</v>
      </c>
      <c r="BJ202" s="59">
        <v>45600</v>
      </c>
      <c r="BK202" s="59">
        <v>45607</v>
      </c>
      <c r="BL202" s="59">
        <v>45651</v>
      </c>
    </row>
    <row r="203" spans="1:64" s="26" customFormat="1" ht="101.25">
      <c r="A203" s="13" t="s">
        <v>1446</v>
      </c>
      <c r="B203" s="13" t="s">
        <v>1447</v>
      </c>
      <c r="C203" s="13" t="s">
        <v>1470</v>
      </c>
      <c r="D203" s="13" t="s">
        <v>836</v>
      </c>
      <c r="E203" s="13" t="s">
        <v>1564</v>
      </c>
      <c r="F203" s="13" t="s">
        <v>1501</v>
      </c>
      <c r="G203" s="13" t="s">
        <v>1234</v>
      </c>
      <c r="H203" s="13" t="s">
        <v>1467</v>
      </c>
      <c r="I203" s="13" t="s">
        <v>1591</v>
      </c>
      <c r="J203" s="13" t="s">
        <v>1566</v>
      </c>
      <c r="K203" s="13" t="s">
        <v>1594</v>
      </c>
      <c r="L203" s="13">
        <v>15</v>
      </c>
      <c r="M203" s="21">
        <v>20241140273502</v>
      </c>
      <c r="N203" s="60">
        <v>45300</v>
      </c>
      <c r="O203" s="21">
        <v>0.65682870370370372</v>
      </c>
      <c r="P203" s="17">
        <v>45302</v>
      </c>
      <c r="Q203" s="21">
        <v>2</v>
      </c>
      <c r="R203" s="13">
        <f>NETWORKDAYS(N203,P203,AV203:AY203:AZ203:BA203:BB203:BC203:BD203:BE203:BF203:BG203:BH203:BL203)</f>
        <v>3</v>
      </c>
      <c r="S203" s="25" t="s">
        <v>1469</v>
      </c>
      <c r="T203" s="13" t="s">
        <v>1587</v>
      </c>
      <c r="U203" s="13"/>
      <c r="V203" s="13"/>
      <c r="W203" s="13" t="s">
        <v>1595</v>
      </c>
      <c r="X203" s="18"/>
      <c r="Y203" s="36" t="s">
        <v>1573</v>
      </c>
      <c r="AV203" s="59">
        <v>45292</v>
      </c>
      <c r="AW203" s="59">
        <v>45299</v>
      </c>
      <c r="AX203" s="59">
        <v>45376</v>
      </c>
      <c r="AY203" s="59">
        <v>45379</v>
      </c>
      <c r="AZ203" s="59">
        <v>45380</v>
      </c>
      <c r="BA203" s="59">
        <v>45413</v>
      </c>
      <c r="BB203" s="59">
        <v>45425</v>
      </c>
      <c r="BC203" s="59">
        <v>45446</v>
      </c>
      <c r="BD203" s="59">
        <v>45453</v>
      </c>
      <c r="BE203" s="59">
        <v>45474</v>
      </c>
      <c r="BF203" s="59">
        <v>45493</v>
      </c>
      <c r="BG203" s="59">
        <v>45511</v>
      </c>
      <c r="BH203" s="59">
        <v>45523</v>
      </c>
      <c r="BI203" s="59">
        <v>45579</v>
      </c>
      <c r="BJ203" s="59">
        <v>45600</v>
      </c>
      <c r="BK203" s="59">
        <v>45607</v>
      </c>
      <c r="BL203" s="59">
        <v>45651</v>
      </c>
    </row>
    <row r="204" spans="1:64" s="26" customFormat="1" ht="101.25">
      <c r="A204" s="13" t="s">
        <v>1446</v>
      </c>
      <c r="B204" s="13" t="s">
        <v>1447</v>
      </c>
      <c r="C204" s="13" t="s">
        <v>1445</v>
      </c>
      <c r="D204" s="13" t="s">
        <v>822</v>
      </c>
      <c r="E204" s="13" t="s">
        <v>1564</v>
      </c>
      <c r="F204" s="13" t="s">
        <v>1461</v>
      </c>
      <c r="G204" s="13" t="s">
        <v>1384</v>
      </c>
      <c r="H204" s="13" t="s">
        <v>1457</v>
      </c>
      <c r="I204" s="13" t="s">
        <v>1591</v>
      </c>
      <c r="J204" s="13" t="s">
        <v>1498</v>
      </c>
      <c r="K204" s="13" t="s">
        <v>1592</v>
      </c>
      <c r="L204" s="13">
        <v>15</v>
      </c>
      <c r="M204" s="21">
        <v>20241140273462</v>
      </c>
      <c r="N204" s="60">
        <v>45300</v>
      </c>
      <c r="O204" s="21">
        <v>0.63917824074074081</v>
      </c>
      <c r="P204" s="17">
        <v>45403</v>
      </c>
      <c r="Q204" s="21">
        <v>70</v>
      </c>
      <c r="R204" s="13">
        <f>NETWORKDAYS(N204,P204,AV204:AY204:AZ204:BA204:BB204:BC204:BD204:BE204:BF204:BG204:BH204:BL204)</f>
        <v>71</v>
      </c>
      <c r="S204" s="24" t="s">
        <v>1463</v>
      </c>
      <c r="T204" s="13"/>
      <c r="U204" s="13"/>
      <c r="V204" s="13"/>
      <c r="W204" s="18"/>
      <c r="X204" s="18"/>
      <c r="Y204" s="13"/>
      <c r="AV204" s="59">
        <v>45292</v>
      </c>
      <c r="AW204" s="59">
        <v>45299</v>
      </c>
      <c r="AX204" s="59">
        <v>45376</v>
      </c>
      <c r="AY204" s="59">
        <v>45379</v>
      </c>
      <c r="AZ204" s="59">
        <v>45380</v>
      </c>
      <c r="BA204" s="59">
        <v>45413</v>
      </c>
      <c r="BB204" s="59">
        <v>45425</v>
      </c>
      <c r="BC204" s="59">
        <v>45446</v>
      </c>
      <c r="BD204" s="59">
        <v>45453</v>
      </c>
      <c r="BE204" s="59">
        <v>45474</v>
      </c>
      <c r="BF204" s="59">
        <v>45493</v>
      </c>
      <c r="BG204" s="59">
        <v>45511</v>
      </c>
      <c r="BH204" s="59">
        <v>45523</v>
      </c>
      <c r="BI204" s="59">
        <v>45579</v>
      </c>
      <c r="BJ204" s="59">
        <v>45600</v>
      </c>
      <c r="BK204" s="59">
        <v>45607</v>
      </c>
      <c r="BL204" s="59">
        <v>45651</v>
      </c>
    </row>
    <row r="205" spans="1:64" s="26" customFormat="1" ht="60.75">
      <c r="A205" s="13" t="s">
        <v>1446</v>
      </c>
      <c r="B205" s="13" t="s">
        <v>1447</v>
      </c>
      <c r="C205" s="13" t="s">
        <v>1455</v>
      </c>
      <c r="D205" s="13" t="s">
        <v>1016</v>
      </c>
      <c r="E205" s="13" t="s">
        <v>1456</v>
      </c>
      <c r="F205" s="13" t="s">
        <v>1472</v>
      </c>
      <c r="G205" s="13" t="s">
        <v>1390</v>
      </c>
      <c r="H205" s="13" t="s">
        <v>1588</v>
      </c>
      <c r="I205" s="13" t="s">
        <v>1510</v>
      </c>
      <c r="J205" s="13" t="s">
        <v>1551</v>
      </c>
      <c r="K205" s="13" t="s">
        <v>140</v>
      </c>
      <c r="L205" s="13">
        <v>10</v>
      </c>
      <c r="M205" s="21">
        <v>20241140273432</v>
      </c>
      <c r="N205" s="60">
        <v>45300</v>
      </c>
      <c r="O205" s="21">
        <v>0.62186342592592592</v>
      </c>
      <c r="P205" s="17">
        <v>45403</v>
      </c>
      <c r="Q205" s="21">
        <v>70</v>
      </c>
      <c r="R205" s="13">
        <f>NETWORKDAYS(N205,P205,AV205:AY205:AZ205:BA205:BB205:BC205:BD205:BE205:BF205:BG205:BH205:BL205)</f>
        <v>71</v>
      </c>
      <c r="S205" s="24" t="s">
        <v>1463</v>
      </c>
      <c r="T205" s="13"/>
      <c r="U205" s="13"/>
      <c r="V205" s="13"/>
      <c r="W205" s="18"/>
      <c r="X205" s="18"/>
      <c r="Y205" s="13"/>
      <c r="AV205" s="59">
        <v>45292</v>
      </c>
      <c r="AW205" s="59">
        <v>45299</v>
      </c>
      <c r="AX205" s="59">
        <v>45376</v>
      </c>
      <c r="AY205" s="59">
        <v>45379</v>
      </c>
      <c r="AZ205" s="59">
        <v>45380</v>
      </c>
      <c r="BA205" s="59">
        <v>45413</v>
      </c>
      <c r="BB205" s="59">
        <v>45425</v>
      </c>
      <c r="BC205" s="59">
        <v>45446</v>
      </c>
      <c r="BD205" s="59">
        <v>45453</v>
      </c>
      <c r="BE205" s="59">
        <v>45474</v>
      </c>
      <c r="BF205" s="59">
        <v>45493</v>
      </c>
      <c r="BG205" s="59">
        <v>45511</v>
      </c>
      <c r="BH205" s="59">
        <v>45523</v>
      </c>
      <c r="BI205" s="59">
        <v>45579</v>
      </c>
      <c r="BJ205" s="59">
        <v>45600</v>
      </c>
      <c r="BK205" s="59">
        <v>45607</v>
      </c>
      <c r="BL205" s="59">
        <v>45651</v>
      </c>
    </row>
    <row r="206" spans="1:64" s="26" customFormat="1" ht="121.5">
      <c r="A206" s="13" t="s">
        <v>1446</v>
      </c>
      <c r="B206" s="13" t="s">
        <v>1447</v>
      </c>
      <c r="C206" s="13" t="s">
        <v>1445</v>
      </c>
      <c r="D206" s="13" t="s">
        <v>822</v>
      </c>
      <c r="E206" s="13" t="s">
        <v>1564</v>
      </c>
      <c r="F206" s="13" t="s">
        <v>1472</v>
      </c>
      <c r="G206" s="13" t="s">
        <v>1396</v>
      </c>
      <c r="H206" s="13" t="s">
        <v>1526</v>
      </c>
      <c r="I206" s="13" t="s">
        <v>1527</v>
      </c>
      <c r="J206" s="13" t="s">
        <v>1528</v>
      </c>
      <c r="K206" s="13" t="s">
        <v>140</v>
      </c>
      <c r="L206" s="13">
        <v>10</v>
      </c>
      <c r="M206" s="21">
        <v>20241140273402</v>
      </c>
      <c r="N206" s="17">
        <v>45300</v>
      </c>
      <c r="O206" s="21">
        <v>0.50442129629629628</v>
      </c>
      <c r="P206" s="17">
        <v>45400</v>
      </c>
      <c r="Q206" s="21">
        <v>69</v>
      </c>
      <c r="R206" s="13">
        <f>NETWORKDAYS(N206,P206,AV206:AY206:AZ206:BA206:BB206:BC206:BD206:BE206:BF206:BG206:BH206:BL206)</f>
        <v>70</v>
      </c>
      <c r="S206" s="37" t="s">
        <v>1598</v>
      </c>
      <c r="T206" s="13" t="s">
        <v>1615</v>
      </c>
      <c r="U206" s="13"/>
      <c r="V206" s="13"/>
      <c r="W206" s="13" t="s">
        <v>1595</v>
      </c>
      <c r="X206" s="18"/>
      <c r="Y206" s="36" t="s">
        <v>1584</v>
      </c>
      <c r="AV206" s="59">
        <v>45292</v>
      </c>
      <c r="AW206" s="59">
        <v>45299</v>
      </c>
      <c r="AX206" s="59">
        <v>45376</v>
      </c>
      <c r="AY206" s="59">
        <v>45379</v>
      </c>
      <c r="AZ206" s="59">
        <v>45380</v>
      </c>
      <c r="BA206" s="59">
        <v>45413</v>
      </c>
      <c r="BB206" s="59">
        <v>45425</v>
      </c>
      <c r="BC206" s="59">
        <v>45446</v>
      </c>
      <c r="BD206" s="59">
        <v>45453</v>
      </c>
      <c r="BE206" s="59">
        <v>45474</v>
      </c>
      <c r="BF206" s="59">
        <v>45493</v>
      </c>
      <c r="BG206" s="59">
        <v>45511</v>
      </c>
      <c r="BH206" s="59">
        <v>45523</v>
      </c>
      <c r="BI206" s="59">
        <v>45579</v>
      </c>
      <c r="BJ206" s="59">
        <v>45600</v>
      </c>
      <c r="BK206" s="59">
        <v>45607</v>
      </c>
      <c r="BL206" s="59">
        <v>45651</v>
      </c>
    </row>
    <row r="207" spans="1:64" s="26" customFormat="1" ht="101.25">
      <c r="A207" s="13" t="s">
        <v>1446</v>
      </c>
      <c r="B207" s="13" t="s">
        <v>1447</v>
      </c>
      <c r="C207" s="13" t="s">
        <v>1470</v>
      </c>
      <c r="D207" s="13" t="s">
        <v>836</v>
      </c>
      <c r="E207" s="13" t="s">
        <v>1564</v>
      </c>
      <c r="F207" s="13" t="s">
        <v>1472</v>
      </c>
      <c r="G207" s="13" t="s">
        <v>1410</v>
      </c>
      <c r="H207" s="13" t="s">
        <v>1597</v>
      </c>
      <c r="I207" s="13" t="s">
        <v>1510</v>
      </c>
      <c r="J207" s="13" t="s">
        <v>1551</v>
      </c>
      <c r="K207" s="13" t="s">
        <v>1592</v>
      </c>
      <c r="L207" s="13">
        <v>15</v>
      </c>
      <c r="M207" s="21">
        <v>20241140273342</v>
      </c>
      <c r="N207" s="60">
        <v>45300</v>
      </c>
      <c r="O207" s="21">
        <v>0.44717592592592598</v>
      </c>
      <c r="P207" s="17">
        <v>45403</v>
      </c>
      <c r="Q207" s="21">
        <v>70</v>
      </c>
      <c r="R207" s="13">
        <f>NETWORKDAYS(N207,P207,AV207:AY207:AZ207:BA207:BB207:BC207:BD207:BE207:BF207:BG207:BH207:BL207)</f>
        <v>71</v>
      </c>
      <c r="S207" s="24" t="s">
        <v>1463</v>
      </c>
      <c r="T207" s="13"/>
      <c r="U207" s="13"/>
      <c r="V207" s="13"/>
      <c r="W207" s="13"/>
      <c r="X207" s="18"/>
      <c r="Y207" s="13"/>
      <c r="AV207" s="59">
        <v>45292</v>
      </c>
      <c r="AW207" s="59">
        <v>45299</v>
      </c>
      <c r="AX207" s="59">
        <v>45376</v>
      </c>
      <c r="AY207" s="59">
        <v>45379</v>
      </c>
      <c r="AZ207" s="59">
        <v>45380</v>
      </c>
      <c r="BA207" s="59">
        <v>45413</v>
      </c>
      <c r="BB207" s="59">
        <v>45425</v>
      </c>
      <c r="BC207" s="59">
        <v>45446</v>
      </c>
      <c r="BD207" s="59">
        <v>45453</v>
      </c>
      <c r="BE207" s="59">
        <v>45474</v>
      </c>
      <c r="BF207" s="59">
        <v>45493</v>
      </c>
      <c r="BG207" s="59">
        <v>45511</v>
      </c>
      <c r="BH207" s="59">
        <v>45523</v>
      </c>
      <c r="BI207" s="59">
        <v>45579</v>
      </c>
      <c r="BJ207" s="59">
        <v>45600</v>
      </c>
      <c r="BK207" s="59">
        <v>45607</v>
      </c>
      <c r="BL207" s="59">
        <v>45651</v>
      </c>
    </row>
    <row r="208" spans="1:64" s="26" customFormat="1" ht="81">
      <c r="A208" s="13" t="s">
        <v>1446</v>
      </c>
      <c r="B208" s="13" t="s">
        <v>1447</v>
      </c>
      <c r="C208" s="13" t="s">
        <v>1503</v>
      </c>
      <c r="D208" s="13" t="s">
        <v>1412</v>
      </c>
      <c r="E208" s="13" t="s">
        <v>1456</v>
      </c>
      <c r="F208" s="13" t="s">
        <v>1462</v>
      </c>
      <c r="G208" s="13" t="s">
        <v>1413</v>
      </c>
      <c r="H208" s="13" t="s">
        <v>1586</v>
      </c>
      <c r="I208" s="13" t="s">
        <v>1591</v>
      </c>
      <c r="J208" s="13" t="s">
        <v>1566</v>
      </c>
      <c r="K208" s="13" t="s">
        <v>140</v>
      </c>
      <c r="L208" s="13">
        <v>10</v>
      </c>
      <c r="M208" s="21">
        <v>20241140273332</v>
      </c>
      <c r="N208" s="60">
        <v>45300</v>
      </c>
      <c r="O208" s="21">
        <v>0.44715277777777779</v>
      </c>
      <c r="P208" s="17">
        <v>45403</v>
      </c>
      <c r="Q208" s="21">
        <v>70</v>
      </c>
      <c r="R208" s="13">
        <f>NETWORKDAYS(N208,P208,AV208:AY208:AZ208:BA208:BB208:BC208:BD208:BE208:BF208:BG208:BH208:BL208)</f>
        <v>71</v>
      </c>
      <c r="S208" s="24" t="s">
        <v>1463</v>
      </c>
      <c r="T208" s="13"/>
      <c r="U208" s="13"/>
      <c r="V208" s="13"/>
      <c r="W208" s="18"/>
      <c r="X208" s="18"/>
      <c r="Y208" s="13"/>
      <c r="AV208" s="59">
        <v>45292</v>
      </c>
      <c r="AW208" s="59">
        <v>45299</v>
      </c>
      <c r="AX208" s="59">
        <v>45376</v>
      </c>
      <c r="AY208" s="59">
        <v>45379</v>
      </c>
      <c r="AZ208" s="59">
        <v>45380</v>
      </c>
      <c r="BA208" s="59">
        <v>45413</v>
      </c>
      <c r="BB208" s="59">
        <v>45425</v>
      </c>
      <c r="BC208" s="59">
        <v>45446</v>
      </c>
      <c r="BD208" s="59">
        <v>45453</v>
      </c>
      <c r="BE208" s="59">
        <v>45474</v>
      </c>
      <c r="BF208" s="59">
        <v>45493</v>
      </c>
      <c r="BG208" s="59">
        <v>45511</v>
      </c>
      <c r="BH208" s="59">
        <v>45523</v>
      </c>
      <c r="BI208" s="59">
        <v>45579</v>
      </c>
      <c r="BJ208" s="59">
        <v>45600</v>
      </c>
      <c r="BK208" s="59">
        <v>45607</v>
      </c>
      <c r="BL208" s="59">
        <v>45651</v>
      </c>
    </row>
    <row r="209" spans="1:64" s="26" customFormat="1" ht="101.25">
      <c r="A209" s="13" t="s">
        <v>1570</v>
      </c>
      <c r="B209" s="13" t="s">
        <v>1447</v>
      </c>
      <c r="C209" s="13" t="s">
        <v>1445</v>
      </c>
      <c r="D209" s="13" t="s">
        <v>822</v>
      </c>
      <c r="E209" s="13" t="s">
        <v>1564</v>
      </c>
      <c r="F209" s="13" t="s">
        <v>1501</v>
      </c>
      <c r="G209" s="13" t="s">
        <v>1419</v>
      </c>
      <c r="H209" s="13" t="s">
        <v>1494</v>
      </c>
      <c r="I209" s="13" t="s">
        <v>1591</v>
      </c>
      <c r="J209" s="13" t="s">
        <v>1566</v>
      </c>
      <c r="K209" s="13" t="s">
        <v>1592</v>
      </c>
      <c r="L209" s="13">
        <v>15</v>
      </c>
      <c r="M209" s="21">
        <v>20241140273302</v>
      </c>
      <c r="N209" s="60">
        <v>45296</v>
      </c>
      <c r="O209" s="21">
        <v>0.3976851851851852</v>
      </c>
      <c r="P209" s="17">
        <v>45403</v>
      </c>
      <c r="Q209" s="21">
        <v>71</v>
      </c>
      <c r="R209" s="13">
        <f>NETWORKDAYS(N209,P209,AV209:AY209:AZ209:BA209:BB209:BC209:BD209:BE209:BF209:BG209:BH209:BL209)</f>
        <v>72</v>
      </c>
      <c r="S209" s="24" t="s">
        <v>1463</v>
      </c>
      <c r="T209" s="13"/>
      <c r="U209" s="13"/>
      <c r="V209" s="13"/>
      <c r="W209" s="18"/>
      <c r="X209" s="18"/>
      <c r="Y209" s="13"/>
      <c r="AV209" s="59">
        <v>45292</v>
      </c>
      <c r="AW209" s="59">
        <v>45299</v>
      </c>
      <c r="AX209" s="59">
        <v>45376</v>
      </c>
      <c r="AY209" s="59">
        <v>45379</v>
      </c>
      <c r="AZ209" s="59">
        <v>45380</v>
      </c>
      <c r="BA209" s="59">
        <v>45413</v>
      </c>
      <c r="BB209" s="59">
        <v>45425</v>
      </c>
      <c r="BC209" s="59">
        <v>45446</v>
      </c>
      <c r="BD209" s="59">
        <v>45453</v>
      </c>
      <c r="BE209" s="59">
        <v>45474</v>
      </c>
      <c r="BF209" s="59">
        <v>45493</v>
      </c>
      <c r="BG209" s="59">
        <v>45511</v>
      </c>
      <c r="BH209" s="59">
        <v>45523</v>
      </c>
      <c r="BI209" s="59">
        <v>45579</v>
      </c>
      <c r="BJ209" s="59">
        <v>45600</v>
      </c>
      <c r="BK209" s="59">
        <v>45607</v>
      </c>
      <c r="BL209" s="59">
        <v>45651</v>
      </c>
    </row>
    <row r="210" spans="1:64">
      <c r="AV210" s="59">
        <v>45292</v>
      </c>
      <c r="AW210" s="59">
        <v>45299</v>
      </c>
      <c r="AX210" s="59">
        <v>45376</v>
      </c>
      <c r="AY210" s="59">
        <v>45379</v>
      </c>
      <c r="AZ210" s="59">
        <v>45380</v>
      </c>
      <c r="BA210" s="59">
        <v>45413</v>
      </c>
      <c r="BB210" s="59">
        <v>45425</v>
      </c>
      <c r="BC210" s="59">
        <v>45446</v>
      </c>
      <c r="BD210" s="59">
        <v>45453</v>
      </c>
      <c r="BE210" s="59">
        <v>45474</v>
      </c>
      <c r="BF210" s="59">
        <v>45493</v>
      </c>
      <c r="BG210" s="59">
        <v>45511</v>
      </c>
      <c r="BH210" s="59">
        <v>45523</v>
      </c>
      <c r="BI210" s="59">
        <v>45579</v>
      </c>
      <c r="BJ210" s="59">
        <v>45600</v>
      </c>
      <c r="BK210" s="59">
        <v>45607</v>
      </c>
      <c r="BL210" s="59">
        <v>45651</v>
      </c>
    </row>
  </sheetData>
  <autoFilter ref="A1:Y209"/>
  <mergeCells count="1">
    <mergeCell ref="AV1:BL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123"/>
  <sheetViews>
    <sheetView topLeftCell="A82" workbookViewId="0">
      <selection activeCell="D5" sqref="D5"/>
    </sheetView>
  </sheetViews>
  <sheetFormatPr baseColWidth="10" defaultRowHeight="15"/>
  <cols>
    <col min="1" max="2" width="42.85546875" style="40" customWidth="1"/>
    <col min="3" max="3" width="18.5703125" style="39" customWidth="1"/>
  </cols>
  <sheetData>
    <row r="5" spans="1:3" ht="20.25" customHeight="1">
      <c r="A5" s="50" t="s">
        <v>1599</v>
      </c>
      <c r="B5" s="51" t="s">
        <v>1601</v>
      </c>
      <c r="C5" s="43" t="s">
        <v>1609</v>
      </c>
    </row>
    <row r="6" spans="1:3" ht="20.25" customHeight="1">
      <c r="A6" s="51" t="s">
        <v>1446</v>
      </c>
      <c r="B6" s="52">
        <v>208</v>
      </c>
      <c r="C6" s="49">
        <f>208/208</f>
        <v>1</v>
      </c>
    </row>
    <row r="7" spans="1:3">
      <c r="A7" s="51" t="s">
        <v>1600</v>
      </c>
      <c r="B7" s="52">
        <v>208</v>
      </c>
      <c r="C7" s="47"/>
    </row>
    <row r="13" spans="1:3">
      <c r="A13" s="41" t="s">
        <v>1599</v>
      </c>
      <c r="B13" s="42" t="s">
        <v>1602</v>
      </c>
      <c r="C13" s="43" t="s">
        <v>1609</v>
      </c>
    </row>
    <row r="14" spans="1:3">
      <c r="A14" s="42" t="s">
        <v>1447</v>
      </c>
      <c r="B14" s="44">
        <v>208</v>
      </c>
      <c r="C14" s="49">
        <f>208/208</f>
        <v>1</v>
      </c>
    </row>
    <row r="15" spans="1:3">
      <c r="A15" s="42" t="s">
        <v>1600</v>
      </c>
      <c r="B15" s="44">
        <v>208</v>
      </c>
      <c r="C15" s="47"/>
    </row>
    <row r="20" spans="1:3">
      <c r="A20" s="41" t="s">
        <v>1599</v>
      </c>
      <c r="B20" s="42" t="s">
        <v>1603</v>
      </c>
      <c r="C20" s="43" t="s">
        <v>1609</v>
      </c>
    </row>
    <row r="21" spans="1:3">
      <c r="A21" s="42" t="s">
        <v>1529</v>
      </c>
      <c r="B21" s="44">
        <v>1</v>
      </c>
      <c r="C21" s="47"/>
    </row>
    <row r="22" spans="1:3">
      <c r="A22" s="42" t="s">
        <v>1561</v>
      </c>
      <c r="B22" s="44">
        <v>1</v>
      </c>
      <c r="C22" s="47"/>
    </row>
    <row r="23" spans="1:3">
      <c r="A23" s="42" t="s">
        <v>1525</v>
      </c>
      <c r="B23" s="44">
        <v>1</v>
      </c>
      <c r="C23" s="47"/>
    </row>
    <row r="24" spans="1:3">
      <c r="A24" s="42" t="s">
        <v>1497</v>
      </c>
      <c r="B24" s="44">
        <v>2</v>
      </c>
      <c r="C24" s="47"/>
    </row>
    <row r="25" spans="1:3">
      <c r="A25" s="42" t="s">
        <v>1504</v>
      </c>
      <c r="B25" s="44">
        <v>7</v>
      </c>
      <c r="C25" s="47"/>
    </row>
    <row r="26" spans="1:3">
      <c r="A26" s="42" t="s">
        <v>1500</v>
      </c>
      <c r="B26" s="44">
        <v>7</v>
      </c>
      <c r="C26" s="47"/>
    </row>
    <row r="27" spans="1:3">
      <c r="A27" s="42" t="s">
        <v>1503</v>
      </c>
      <c r="B27" s="44">
        <v>2</v>
      </c>
      <c r="C27" s="48"/>
    </row>
    <row r="28" spans="1:3">
      <c r="A28" s="42" t="s">
        <v>1455</v>
      </c>
      <c r="B28" s="56">
        <v>13</v>
      </c>
      <c r="C28" s="57">
        <f>13/208</f>
        <v>6.25E-2</v>
      </c>
    </row>
    <row r="29" spans="1:3">
      <c r="A29" s="42" t="s">
        <v>1470</v>
      </c>
      <c r="B29" s="56">
        <v>56</v>
      </c>
      <c r="C29" s="57">
        <f>56/208</f>
        <v>0.26923076923076922</v>
      </c>
    </row>
    <row r="30" spans="1:3">
      <c r="A30" s="42" t="s">
        <v>1491</v>
      </c>
      <c r="B30" s="44">
        <v>3</v>
      </c>
      <c r="C30" s="45"/>
    </row>
    <row r="31" spans="1:3">
      <c r="A31" s="42" t="s">
        <v>1448</v>
      </c>
      <c r="B31" s="56">
        <v>12</v>
      </c>
      <c r="C31" s="57">
        <f>12/208</f>
        <v>5.7692307692307696E-2</v>
      </c>
    </row>
    <row r="32" spans="1:3">
      <c r="A32" s="42" t="s">
        <v>1495</v>
      </c>
      <c r="B32" s="56">
        <v>11</v>
      </c>
      <c r="C32" s="57">
        <f>11/208</f>
        <v>5.2884615384615384E-2</v>
      </c>
    </row>
    <row r="33" spans="1:3">
      <c r="A33" s="42" t="s">
        <v>1581</v>
      </c>
      <c r="B33" s="44">
        <v>1</v>
      </c>
      <c r="C33" s="45"/>
    </row>
    <row r="34" spans="1:3">
      <c r="A34" s="42" t="s">
        <v>1486</v>
      </c>
      <c r="B34" s="44">
        <v>6</v>
      </c>
      <c r="C34" s="45"/>
    </row>
    <row r="35" spans="1:3">
      <c r="A35" s="42" t="s">
        <v>1483</v>
      </c>
      <c r="B35" s="44">
        <v>1</v>
      </c>
      <c r="C35" s="45"/>
    </row>
    <row r="36" spans="1:3">
      <c r="A36" s="42" t="s">
        <v>1492</v>
      </c>
      <c r="B36" s="44">
        <v>2</v>
      </c>
      <c r="C36" s="45"/>
    </row>
    <row r="37" spans="1:3">
      <c r="A37" s="42" t="s">
        <v>1547</v>
      </c>
      <c r="B37" s="44">
        <v>1</v>
      </c>
      <c r="C37" s="45"/>
    </row>
    <row r="38" spans="1:3">
      <c r="A38" s="42" t="s">
        <v>1445</v>
      </c>
      <c r="B38" s="56">
        <v>43</v>
      </c>
      <c r="C38" s="57">
        <f>43/208</f>
        <v>0.20673076923076922</v>
      </c>
    </row>
    <row r="39" spans="1:3">
      <c r="A39" s="42" t="s">
        <v>1548</v>
      </c>
      <c r="B39" s="44">
        <v>2</v>
      </c>
      <c r="C39" s="47"/>
    </row>
    <row r="40" spans="1:3">
      <c r="A40" s="42" t="s">
        <v>1543</v>
      </c>
      <c r="B40" s="44">
        <v>1</v>
      </c>
      <c r="C40" s="47"/>
    </row>
    <row r="41" spans="1:3">
      <c r="A41" s="42" t="s">
        <v>1465</v>
      </c>
      <c r="B41" s="44">
        <v>2</v>
      </c>
      <c r="C41" s="47"/>
    </row>
    <row r="42" spans="1:3">
      <c r="A42" s="42" t="s">
        <v>1549</v>
      </c>
      <c r="B42" s="44">
        <v>2</v>
      </c>
      <c r="C42" s="47"/>
    </row>
    <row r="43" spans="1:3">
      <c r="A43" s="42" t="s">
        <v>1537</v>
      </c>
      <c r="B43" s="44">
        <v>1</v>
      </c>
      <c r="C43" s="47"/>
    </row>
    <row r="44" spans="1:3">
      <c r="A44" s="42" t="s">
        <v>1516</v>
      </c>
      <c r="B44" s="44">
        <v>1</v>
      </c>
      <c r="C44" s="47"/>
    </row>
    <row r="45" spans="1:3">
      <c r="A45" s="42" t="s">
        <v>1589</v>
      </c>
      <c r="B45" s="44">
        <v>5</v>
      </c>
      <c r="C45" s="47"/>
    </row>
    <row r="46" spans="1:3">
      <c r="A46" s="42" t="s">
        <v>1484</v>
      </c>
      <c r="B46" s="44">
        <v>7</v>
      </c>
      <c r="C46" s="47"/>
    </row>
    <row r="47" spans="1:3">
      <c r="A47" s="42" t="s">
        <v>1459</v>
      </c>
      <c r="B47" s="44">
        <v>2</v>
      </c>
      <c r="C47" s="47"/>
    </row>
    <row r="48" spans="1:3">
      <c r="A48" s="42" t="s">
        <v>1493</v>
      </c>
      <c r="B48" s="44">
        <v>6</v>
      </c>
      <c r="C48" s="47"/>
    </row>
    <row r="49" spans="1:3">
      <c r="A49" s="42" t="s">
        <v>1474</v>
      </c>
      <c r="B49" s="44">
        <v>9</v>
      </c>
      <c r="C49" s="47"/>
    </row>
    <row r="50" spans="1:3">
      <c r="A50" s="42" t="s">
        <v>1600</v>
      </c>
      <c r="B50" s="44">
        <v>208</v>
      </c>
      <c r="C50" s="47"/>
    </row>
    <row r="57" spans="1:3">
      <c r="A57" s="41" t="s">
        <v>1599</v>
      </c>
      <c r="B57" s="42" t="s">
        <v>1604</v>
      </c>
      <c r="C57" s="43" t="s">
        <v>1609</v>
      </c>
    </row>
    <row r="58" spans="1:3">
      <c r="A58" s="42" t="s">
        <v>1456</v>
      </c>
      <c r="B58" s="44">
        <v>85</v>
      </c>
      <c r="C58" s="45">
        <f>85/208</f>
        <v>0.40865384615384615</v>
      </c>
    </row>
    <row r="59" spans="1:3">
      <c r="A59" s="42" t="s">
        <v>1502</v>
      </c>
      <c r="B59" s="44">
        <v>20</v>
      </c>
      <c r="C59" s="45">
        <f>20/208</f>
        <v>9.6153846153846159E-2</v>
      </c>
    </row>
    <row r="60" spans="1:3">
      <c r="A60" s="42" t="s">
        <v>1460</v>
      </c>
      <c r="B60" s="44">
        <v>24</v>
      </c>
      <c r="C60" s="45">
        <f>24/208</f>
        <v>0.11538461538461539</v>
      </c>
    </row>
    <row r="61" spans="1:3">
      <c r="A61" s="42" t="s">
        <v>1564</v>
      </c>
      <c r="B61" s="44">
        <v>39</v>
      </c>
      <c r="C61" s="45">
        <f>39/208</f>
        <v>0.1875</v>
      </c>
    </row>
    <row r="62" spans="1:3">
      <c r="A62" s="42" t="s">
        <v>1509</v>
      </c>
      <c r="B62" s="44">
        <v>4</v>
      </c>
      <c r="C62" s="45">
        <f>4/208</f>
        <v>1.9230769230769232E-2</v>
      </c>
    </row>
    <row r="63" spans="1:3">
      <c r="A63" s="42" t="s">
        <v>1449</v>
      </c>
      <c r="B63" s="44">
        <v>36</v>
      </c>
      <c r="C63" s="45">
        <f>36/208</f>
        <v>0.17307692307692307</v>
      </c>
    </row>
    <row r="64" spans="1:3">
      <c r="A64" s="42" t="s">
        <v>1600</v>
      </c>
      <c r="B64" s="44">
        <v>208</v>
      </c>
      <c r="C64" s="46">
        <f>SUM(C58:C63)</f>
        <v>1</v>
      </c>
    </row>
    <row r="68" spans="1:3">
      <c r="A68" s="41" t="s">
        <v>1599</v>
      </c>
      <c r="B68" s="42" t="s">
        <v>1605</v>
      </c>
      <c r="C68" s="43" t="s">
        <v>1609</v>
      </c>
    </row>
    <row r="69" spans="1:3">
      <c r="A69" s="42" t="s">
        <v>1501</v>
      </c>
      <c r="B69" s="44">
        <v>57</v>
      </c>
      <c r="C69" s="45">
        <f>57/208</f>
        <v>0.27403846153846156</v>
      </c>
    </row>
    <row r="70" spans="1:3">
      <c r="A70" s="42" t="s">
        <v>1472</v>
      </c>
      <c r="B70" s="44">
        <v>14</v>
      </c>
      <c r="C70" s="45">
        <f>14/208</f>
        <v>6.7307692307692304E-2</v>
      </c>
    </row>
    <row r="71" spans="1:3">
      <c r="A71" s="5" t="s">
        <v>1461</v>
      </c>
      <c r="B71" s="56">
        <v>41</v>
      </c>
      <c r="C71" s="57">
        <f>41/208</f>
        <v>0.19711538461538461</v>
      </c>
    </row>
    <row r="72" spans="1:3">
      <c r="A72" s="42" t="s">
        <v>1466</v>
      </c>
      <c r="B72" s="44">
        <v>34</v>
      </c>
      <c r="C72" s="45">
        <f>34/208</f>
        <v>0.16346153846153846</v>
      </c>
    </row>
    <row r="73" spans="1:3">
      <c r="A73" s="42" t="s">
        <v>1571</v>
      </c>
      <c r="B73" s="44">
        <v>2</v>
      </c>
      <c r="C73" s="45">
        <f>2/208</f>
        <v>9.6153846153846159E-3</v>
      </c>
    </row>
    <row r="74" spans="1:3">
      <c r="A74" s="42" t="s">
        <v>1462</v>
      </c>
      <c r="B74" s="44">
        <v>22</v>
      </c>
      <c r="C74" s="45">
        <f>22/208</f>
        <v>0.10576923076923077</v>
      </c>
    </row>
    <row r="75" spans="1:3">
      <c r="A75" s="42" t="s">
        <v>1590</v>
      </c>
      <c r="B75" s="44">
        <v>38</v>
      </c>
      <c r="C75" s="45">
        <f>38/208</f>
        <v>0.18269230769230768</v>
      </c>
    </row>
    <row r="76" spans="1:3">
      <c r="A76" s="42" t="s">
        <v>1600</v>
      </c>
      <c r="B76" s="44">
        <v>208</v>
      </c>
      <c r="C76" s="46">
        <f>SUM(C69:C75)</f>
        <v>0.99999999999999989</v>
      </c>
    </row>
    <row r="82" spans="1:3">
      <c r="A82" s="41" t="s">
        <v>1599</v>
      </c>
      <c r="B82" s="42" t="s">
        <v>1606</v>
      </c>
      <c r="C82" s="43" t="s">
        <v>1609</v>
      </c>
    </row>
    <row r="83" spans="1:3">
      <c r="A83" s="42" t="s">
        <v>1527</v>
      </c>
      <c r="B83" s="44">
        <v>19</v>
      </c>
      <c r="C83" s="45">
        <f>19/208</f>
        <v>9.1346153846153841E-2</v>
      </c>
    </row>
    <row r="84" spans="1:3">
      <c r="A84" s="42" t="s">
        <v>1510</v>
      </c>
      <c r="B84" s="44">
        <v>13</v>
      </c>
      <c r="C84" s="45">
        <f>13/208</f>
        <v>6.25E-2</v>
      </c>
    </row>
    <row r="85" spans="1:3">
      <c r="A85" s="42" t="s">
        <v>1591</v>
      </c>
      <c r="B85" s="44">
        <v>176</v>
      </c>
      <c r="C85" s="45">
        <f>176/208</f>
        <v>0.84615384615384615</v>
      </c>
    </row>
    <row r="86" spans="1:3">
      <c r="A86" s="42" t="s">
        <v>1600</v>
      </c>
      <c r="B86" s="44">
        <v>208</v>
      </c>
      <c r="C86" s="46">
        <f>SUM(C83:C85)</f>
        <v>1</v>
      </c>
    </row>
    <row r="93" spans="1:3">
      <c r="A93" s="41" t="s">
        <v>1599</v>
      </c>
      <c r="B93" s="42" t="s">
        <v>1607</v>
      </c>
      <c r="C93" s="43" t="s">
        <v>1609</v>
      </c>
    </row>
    <row r="94" spans="1:3">
      <c r="A94" s="42" t="s">
        <v>1593</v>
      </c>
      <c r="B94" s="44">
        <v>9</v>
      </c>
      <c r="C94" s="45">
        <f>9/208</f>
        <v>4.3269230769230768E-2</v>
      </c>
    </row>
    <row r="95" spans="1:3">
      <c r="A95" s="42" t="s">
        <v>1223</v>
      </c>
      <c r="B95" s="44">
        <v>3</v>
      </c>
      <c r="C95" s="45">
        <f>3/208</f>
        <v>1.4423076923076924E-2</v>
      </c>
    </row>
    <row r="96" spans="1:3">
      <c r="A96" s="42" t="s">
        <v>132</v>
      </c>
      <c r="B96" s="44">
        <v>8</v>
      </c>
      <c r="C96" s="45">
        <f>8/208</f>
        <v>3.8461538461538464E-2</v>
      </c>
    </row>
    <row r="97" spans="1:3">
      <c r="A97" s="42" t="s">
        <v>1592</v>
      </c>
      <c r="B97" s="44">
        <v>57</v>
      </c>
      <c r="C97" s="45">
        <f>57/208</f>
        <v>0.27403846153846156</v>
      </c>
    </row>
    <row r="98" spans="1:3">
      <c r="A98" s="42" t="s">
        <v>705</v>
      </c>
      <c r="B98" s="44">
        <v>27</v>
      </c>
      <c r="C98" s="45">
        <f>27/208</f>
        <v>0.12980769230769232</v>
      </c>
    </row>
    <row r="99" spans="1:3">
      <c r="A99" s="42" t="s">
        <v>140</v>
      </c>
      <c r="B99" s="44">
        <v>104</v>
      </c>
      <c r="C99" s="45">
        <f>104/208</f>
        <v>0.5</v>
      </c>
    </row>
    <row r="100" spans="1:3">
      <c r="A100" s="42" t="s">
        <v>1600</v>
      </c>
      <c r="B100" s="44">
        <v>208</v>
      </c>
      <c r="C100" s="46">
        <f>SUM(C94:C99)</f>
        <v>1</v>
      </c>
    </row>
    <row r="108" spans="1:3">
      <c r="A108" s="41" t="s">
        <v>1599</v>
      </c>
      <c r="B108" s="42" t="s">
        <v>1608</v>
      </c>
      <c r="C108" s="43" t="s">
        <v>1609</v>
      </c>
    </row>
    <row r="109" spans="1:3">
      <c r="A109" s="42" t="s">
        <v>1469</v>
      </c>
      <c r="B109" s="44">
        <v>8</v>
      </c>
      <c r="C109" s="45">
        <f>8/208</f>
        <v>3.8461538461538464E-2</v>
      </c>
    </row>
    <row r="110" spans="1:3">
      <c r="A110" s="42" t="s">
        <v>1598</v>
      </c>
      <c r="B110" s="44">
        <v>10</v>
      </c>
      <c r="C110" s="45">
        <f>10/208</f>
        <v>4.807692307692308E-2</v>
      </c>
    </row>
    <row r="111" spans="1:3">
      <c r="A111" s="42" t="s">
        <v>1463</v>
      </c>
      <c r="B111" s="44">
        <v>190</v>
      </c>
      <c r="C111" s="45">
        <f>190/208</f>
        <v>0.91346153846153844</v>
      </c>
    </row>
    <row r="112" spans="1:3">
      <c r="A112" s="42" t="s">
        <v>1600</v>
      </c>
      <c r="B112" s="44">
        <v>208</v>
      </c>
      <c r="C112" s="46">
        <f>SUM(C109:C111)</f>
        <v>1</v>
      </c>
    </row>
    <row r="116" spans="1:2">
      <c r="A116" s="62" t="s">
        <v>1599</v>
      </c>
      <c r="B116" s="53" t="s">
        <v>1616</v>
      </c>
    </row>
    <row r="117" spans="1:2">
      <c r="A117" s="53" t="s">
        <v>1593</v>
      </c>
      <c r="B117" s="61">
        <v>66</v>
      </c>
    </row>
    <row r="118" spans="1:2">
      <c r="A118" s="53" t="s">
        <v>1223</v>
      </c>
      <c r="B118" s="61">
        <v>67</v>
      </c>
    </row>
    <row r="119" spans="1:2">
      <c r="A119" s="53" t="s">
        <v>132</v>
      </c>
      <c r="B119" s="61"/>
    </row>
    <row r="120" spans="1:2">
      <c r="A120" s="53" t="s">
        <v>1592</v>
      </c>
      <c r="B120" s="61">
        <v>21.25</v>
      </c>
    </row>
    <row r="121" spans="1:2">
      <c r="A121" s="53" t="s">
        <v>705</v>
      </c>
      <c r="B121" s="61">
        <v>20</v>
      </c>
    </row>
    <row r="122" spans="1:2">
      <c r="A122" s="53" t="s">
        <v>140</v>
      </c>
      <c r="B122" s="61">
        <v>27.571428571428573</v>
      </c>
    </row>
    <row r="123" spans="1:2">
      <c r="A123" s="53" t="s">
        <v>1600</v>
      </c>
      <c r="B123" s="61">
        <v>28.388888888888889</v>
      </c>
    </row>
  </sheetData>
  <pageMargins left="0.7" right="0.7" top="0.75" bottom="0.75" header="0.3" footer="0.3"/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ORFEO ENERO</vt:lpstr>
      <vt:lpstr>Registo publico PQRSD enero</vt:lpstr>
      <vt:lpstr>Dinámicas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Johana Vanessa Alvarez Rodríguez</dc:creator>
  <cp:lastModifiedBy>Johana Vanessa Alvarez Rodríguez</cp:lastModifiedBy>
  <dcterms:created xsi:type="dcterms:W3CDTF">2024-04-10T19:20:00Z</dcterms:created>
  <dcterms:modified xsi:type="dcterms:W3CDTF">2024-08-05T16:23:31Z</dcterms:modified>
</cp:coreProperties>
</file>