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Atención al ciudadano\2022\INFORMES PQRSD 2021\INFORME EXCEL\"/>
    </mc:Choice>
  </mc:AlternateContent>
  <bookViews>
    <workbookView xWindow="0" yWindow="0" windowWidth="28800" windowHeight="11730"/>
  </bookViews>
  <sheets>
    <sheet name="GENERAL (3)" sheetId="27" r:id="rId1"/>
    <sheet name="DINÁMICAS MAYO" sheetId="22" r:id="rId2"/>
  </sheets>
  <definedNames>
    <definedName name="_xlnm._FilterDatabase" localSheetId="0" hidden="1">'GENERAL (3)'!$A$1:$Y$138</definedName>
  </definedNames>
  <calcPr calcId="162913"/>
  <pivotCaches>
    <pivotCache cacheId="24" r:id="rId3"/>
    <pivotCache cacheId="25" r:id="rId4"/>
    <pivotCache cacheId="26" r:id="rId5"/>
    <pivotCache cacheId="27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7" i="22" l="1"/>
  <c r="C126" i="22"/>
  <c r="C125" i="22"/>
  <c r="C124" i="22"/>
  <c r="B128" i="22"/>
  <c r="C103" i="22"/>
  <c r="C102" i="22"/>
  <c r="C101" i="22"/>
  <c r="C100" i="22"/>
  <c r="C99" i="22"/>
  <c r="C98" i="22"/>
  <c r="C93" i="22"/>
  <c r="C91" i="22"/>
  <c r="C86" i="22"/>
  <c r="C92" i="22"/>
  <c r="C84" i="22"/>
  <c r="C71" i="22"/>
  <c r="C88" i="22"/>
  <c r="C87" i="22"/>
  <c r="C85" i="22"/>
  <c r="C90" i="22"/>
  <c r="C89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104" i="22" l="1"/>
  <c r="C128" i="22"/>
  <c r="C94" i="22"/>
  <c r="C59" i="22"/>
  <c r="C58" i="22"/>
  <c r="C57" i="22"/>
  <c r="C56" i="22"/>
  <c r="C55" i="22"/>
  <c r="C47" i="22"/>
  <c r="C46" i="22"/>
  <c r="C48" i="22" s="1"/>
  <c r="C36" i="22"/>
  <c r="C35" i="22"/>
  <c r="C34" i="22"/>
  <c r="C33" i="22"/>
  <c r="C32" i="22"/>
  <c r="C31" i="22"/>
  <c r="C30" i="22"/>
  <c r="B25" i="22"/>
  <c r="C16" i="22"/>
  <c r="C15" i="22"/>
  <c r="C14" i="22"/>
  <c r="C13" i="22"/>
  <c r="C4" i="22"/>
  <c r="C5" i="22" s="1"/>
  <c r="C3" i="22"/>
  <c r="C2" i="22"/>
  <c r="C17" i="22" l="1"/>
  <c r="C60" i="22"/>
  <c r="C37" i="22"/>
</calcChain>
</file>

<file path=xl/sharedStrings.xml><?xml version="1.0" encoding="utf-8"?>
<sst xmlns="http://schemas.openxmlformats.org/spreadsheetml/2006/main" count="2489" uniqueCount="746">
  <si>
    <t>Canal Oficial de Entrada</t>
  </si>
  <si>
    <t>Canal de Atención</t>
  </si>
  <si>
    <t>Departamento</t>
  </si>
  <si>
    <t>Peticionario</t>
  </si>
  <si>
    <t>Naturaleza jurídica del peticionario</t>
  </si>
  <si>
    <t>Tema de Consulta</t>
  </si>
  <si>
    <t>Asunto</t>
  </si>
  <si>
    <t>Responsable</t>
  </si>
  <si>
    <t>Área</t>
  </si>
  <si>
    <t>Dependencia</t>
  </si>
  <si>
    <t>Tipo de petición</t>
  </si>
  <si>
    <t>Tiempo de respuesta legal</t>
  </si>
  <si>
    <t>RADICADO</t>
  </si>
  <si>
    <t>Fecha Radicación</t>
  </si>
  <si>
    <t>Número de salida</t>
  </si>
  <si>
    <t>Fecha de salida</t>
  </si>
  <si>
    <t>Tiempo de atención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</si>
  <si>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</si>
  <si>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</si>
  <si>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</si>
  <si>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</si>
  <si>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</si>
  <si>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</si>
  <si>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</si>
  <si>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CANAL VIRTUAL</t>
  </si>
  <si>
    <t>CORREO ATENCION CIUDADANO</t>
  </si>
  <si>
    <t>CESAR</t>
  </si>
  <si>
    <t> Edgar Alexander Maya Lopez</t>
  </si>
  <si>
    <t>Subdirección Estratégica y de Coordinación Bomberil</t>
  </si>
  <si>
    <t> ALCALDIA TOGUI BOYACA</t>
  </si>
  <si>
    <t> CAC: SOLITUD DE INFORMACIÃ“N REFERENTE A COMANDANTE DE BOMBEROS MONIQUIRÃ BOYACÃ</t>
  </si>
  <si>
    <t> Luis Alberto Valencia Pulido</t>
  </si>
  <si>
    <t> 20213320075292</t>
  </si>
  <si>
    <t> 20212100018591</t>
  </si>
  <si>
    <t>CUNDINAMARCA</t>
  </si>
  <si>
    <t> HECTOR HERNANDEZ PINZON</t>
  </si>
  <si>
    <t> CAC: COPIA OFICIO RADICADO A ALCALDIA SOPO SOBRE &amp;quot;Solicitud de Equipos y Herramientas&amp;quot;</t>
  </si>
  <si>
    <t> Andres Fernando Muñoz Cabrera</t>
  </si>
  <si>
    <t> 20213320075312</t>
  </si>
  <si>
    <t> 05/05/2021 18:05:21</t>
  </si>
  <si>
    <t>TOLIMA</t>
  </si>
  <si>
    <t> Andrea Bibiana Castañeda Duran</t>
  </si>
  <si>
    <t> PANAMERICANA S.A.</t>
  </si>
  <si>
    <t> CAC: DERECHO DE PETICIÃ“N ART. 23 CONSTITUCIÃ“N POLÃTICA DE COLOMBIA.</t>
  </si>
  <si>
    <t> Arley Coy</t>
  </si>
  <si>
    <t> 20213320076282</t>
  </si>
  <si>
    <t> 11/05/2021 09:05:39</t>
  </si>
  <si>
    <t> ZULY CAROLINA RAMIREZ CEPEDA</t>
  </si>
  <si>
    <t> CAC: Queja en contra de algunos miembros del CBV de Moniquira</t>
  </si>
  <si>
    <t> 20213320076582</t>
  </si>
  <si>
    <t> 12/05/2021 09:05:26</t>
  </si>
  <si>
    <t>SANTANDER</t>
  </si>
  <si>
    <t> CUERPO DE BOMBEROS VOLUNTARIOS DE MALAGA - SANTANDER</t>
  </si>
  <si>
    <t> CAC. URGENTE - PUESTA EN CONOCIMIENTO Y SOLICITUD DE INFORMACION.</t>
  </si>
  <si>
    <t> Jorge Restrepo Sanguino</t>
  </si>
  <si>
    <t> 20213800074212</t>
  </si>
  <si>
    <t> 03/05/2021 08:05:12</t>
  </si>
  <si>
    <t> 20212050091481</t>
  </si>
  <si>
    <t>CORREO INSTITUCIONAL</t>
  </si>
  <si>
    <t> DELEGACION DEPARTAMENTAL DE BOMBEROS DE TOLIMA</t>
  </si>
  <si>
    <t> CI. AclaraciÃ³n a interrogantes</t>
  </si>
  <si>
    <t> 20213800074302</t>
  </si>
  <si>
    <t> 03/05/2021 10:05:52</t>
  </si>
  <si>
    <t> 20212050091031</t>
  </si>
  <si>
    <t> ALCALDIA MUNICIPAL EL PLAYON SECRETARIA DEL INTERIOR</t>
  </si>
  <si>
    <t> CAC. Solicitud de InspecciÃ³n y vigilancia a Cuerpo de Bomberos Voluntarios de El PlayÃ³n, Santander.</t>
  </si>
  <si>
    <t> Julio Alejandro Chamorro Cabrera</t>
  </si>
  <si>
    <t> 20213800074352</t>
  </si>
  <si>
    <t> 03/05/2021 11:05:13</t>
  </si>
  <si>
    <t> 20212000018961</t>
  </si>
  <si>
    <t>META</t>
  </si>
  <si>
    <t> UNIDAD DEPARTAMENTAL PARA LA GESTION DEL RIESGO DE DESASTRES</t>
  </si>
  <si>
    <t> CAC. RESPUESTA DNBC 20213000014491.</t>
  </si>
  <si>
    <t> 20213800074362</t>
  </si>
  <si>
    <t> 03/05/2021 11:05:40</t>
  </si>
  <si>
    <t> CATALINA GONZALEZ CASTRO</t>
  </si>
  <si>
    <t> CAC. CERTIFICACION BOMBERO ACTIVO.</t>
  </si>
  <si>
    <t> 20213800074382</t>
  </si>
  <si>
    <t> 03/05/2021 11:05:36</t>
  </si>
  <si>
    <t>PUTUMAYO</t>
  </si>
  <si>
    <t> CUERPO DE BOMBEROS VOLUNTARIOS SIBUNDOY</t>
  </si>
  <si>
    <t> CAC. PETICION SOBRE LEGALIZACION DEL VEHICULO.</t>
  </si>
  <si>
    <t> 20213800074402</t>
  </si>
  <si>
    <t> 03/05/2021 11:05:48</t>
  </si>
  <si>
    <t>BOLIVAR</t>
  </si>
  <si>
    <t> COORDINACION EJECUTIVA DEPARTAMENTAL BOMBEROS BOLIVAR</t>
  </si>
  <si>
    <t> CAC. Solicitud de acompaÃ±amiento JurÃ­dico.</t>
  </si>
  <si>
    <t> 20213800074422</t>
  </si>
  <si>
    <t> 03/05/2021 11:05:56</t>
  </si>
  <si>
    <t> GAD ASESORES LEGALES</t>
  </si>
  <si>
    <t> CAC. EXPEDIENTE 11001 33 43 065 201700316 00 DERECHO DE PETICIÃ“N, RECAUDO DE PRUEBAS DOCUMENALES, TÃ‰RMINO DE 10 DÃAS.</t>
  </si>
  <si>
    <t> Carlos Armando Lopez Barrera</t>
  </si>
  <si>
    <t> 20213800074452</t>
  </si>
  <si>
    <t> 03/05/2021 13:05:33</t>
  </si>
  <si>
    <t> ALCALDIA GALAPA ATLANTICO</t>
  </si>
  <si>
    <t> CAC. REQUERIMIENTO ABRIL 28 DE 2021.</t>
  </si>
  <si>
    <t> 20213800074502</t>
  </si>
  <si>
    <t> 03/05/2021 13:05:29</t>
  </si>
  <si>
    <t> 20212000018981</t>
  </si>
  <si>
    <t> GESTION DEL RIESGO ARJONA - BOLÃVAR</t>
  </si>
  <si>
    <t> CAC. Proceso de verificaciÃ³n ejecutado al Cuerpo Oficial de Bomberos del municipio de Arjona Bolivar.</t>
  </si>
  <si>
    <t> 20213800074562</t>
  </si>
  <si>
    <t> 03/05/2021 14:05:48</t>
  </si>
  <si>
    <t> CORPOLUCHA</t>
  </si>
  <si>
    <t> CAC. SOLICITUD DE INFORME.</t>
  </si>
  <si>
    <t> Cristian Fernando Salcedo Rueda</t>
  </si>
  <si>
    <t> 20213800074592</t>
  </si>
  <si>
    <t> 03/05/2021 15:05:56</t>
  </si>
  <si>
    <t>HUILA</t>
  </si>
  <si>
    <t> CUERPO DE BOMBEROS VOLUNTARIOS DE PITALITO</t>
  </si>
  <si>
    <t> CAC: Solicitud de informaciÃ³n</t>
  </si>
  <si>
    <t> 20213800074632</t>
  </si>
  <si>
    <t> 03/05/2021 15:05:26</t>
  </si>
  <si>
    <t> 20212050091581</t>
  </si>
  <si>
    <t> DELEGACION DEPARTAMENTAL DE SANTANDER</t>
  </si>
  <si>
    <t> CAC.requerimiento</t>
  </si>
  <si>
    <t> 20213800074642</t>
  </si>
  <si>
    <t> 03/05/2021 15:05:33</t>
  </si>
  <si>
    <t> 20212050091511</t>
  </si>
  <si>
    <t>GUAVIARE</t>
  </si>
  <si>
    <t> CUERPO DE BOMBEROS VOLUNTARIOS DE SAN JOSE DEL GUAVIARE</t>
  </si>
  <si>
    <t> CAC. SOLICITUD CONCEPTO JURIDICO.</t>
  </si>
  <si>
    <t> Camilo Portilla Quelal</t>
  </si>
  <si>
    <t> 20213800074652</t>
  </si>
  <si>
    <t> 03/05/2021 15:05:41</t>
  </si>
  <si>
    <t> 20212050091351</t>
  </si>
  <si>
    <t>MAGDALENA</t>
  </si>
  <si>
    <t> CUERPO DE BOMBEROS VOLUNTARIOS MUNICIPIO ZONA BANANERA</t>
  </si>
  <si>
    <t> CAC. Inquietud a la circular No. 20202050064791.</t>
  </si>
  <si>
    <t> 20213800074662</t>
  </si>
  <si>
    <t> 20212050091891</t>
  </si>
  <si>
    <t> ALCALDIA MUNICIPAL DE OIBA SANTANDER</t>
  </si>
  <si>
    <t> 20213800074792</t>
  </si>
  <si>
    <t> 03/05/2021 16:05:44</t>
  </si>
  <si>
    <t>RISARALDA</t>
  </si>
  <si>
    <t> CUERPO DE BOMBEROS VOLUNTARIOS DE LA VIRGINIA - RISARALDA</t>
  </si>
  <si>
    <t> CAC. Solicitud legalidad de mi ascenso al grado de CapitÃ¡n</t>
  </si>
  <si>
    <t> 20213800074822</t>
  </si>
  <si>
    <t> 03/05/2021 17:05:18</t>
  </si>
  <si>
    <t> PREVISORA SEGUROS SOAT</t>
  </si>
  <si>
    <t> CAC: Acceso consultas reclamaciones SOAT</t>
  </si>
  <si>
    <t> Jiud Magnoly Gaviria Narvaez</t>
  </si>
  <si>
    <t> 20213800074872</t>
  </si>
  <si>
    <t> 04/05/2021 10:05:43</t>
  </si>
  <si>
    <t> 20212100019101</t>
  </si>
  <si>
    <t>CAUCA</t>
  </si>
  <si>
    <t> CUERPO DE BOMBEROS VOLUNTARIOS DEL BORDO PATIA</t>
  </si>
  <si>
    <t> CAC. documentos bomberos el bordo</t>
  </si>
  <si>
    <t> 20213800074892</t>
  </si>
  <si>
    <t> 04/05/2021 12:05:33</t>
  </si>
  <si>
    <t> 20212050091341</t>
  </si>
  <si>
    <t> Ronny Estiven Romero Velandia</t>
  </si>
  <si>
    <t> 04/05/2021 14:05:24</t>
  </si>
  <si>
    <t> GUSTAVO GARCÃA</t>
  </si>
  <si>
    <t> CAC. Solicitud de informaciÃ³n: Trabajo de grado</t>
  </si>
  <si>
    <t> 20213800074942</t>
  </si>
  <si>
    <t> 20212100018251</t>
  </si>
  <si>
    <t> CAJACOPI EPS</t>
  </si>
  <si>
    <t> 20213800074962</t>
  </si>
  <si>
    <t> 04/05/2021 14:05:02</t>
  </si>
  <si>
    <t> HARRY GIOVANNY GONZALEZ GARCIA REPRESENTANTE A LA CAMARA</t>
  </si>
  <si>
    <t> CAC. Respuesta Oficial, EXT_S21-00036513-PQRSD035994-PQR, Harry Giovanny Gonzalez Garcia, Representante a la CÃ mara por el Departamento del CaquetÃ¡.</t>
  </si>
  <si>
    <t> INFORME POR CONGRESISTA</t>
  </si>
  <si>
    <t> 20213800074982</t>
  </si>
  <si>
    <t> 04/05/2021 14:05:13</t>
  </si>
  <si>
    <t> CI. TRASLADO POR COMPETENCIA</t>
  </si>
  <si>
    <t> 20213800075002</t>
  </si>
  <si>
    <t> 04/05/2021 15:05:26</t>
  </si>
  <si>
    <t> 20211200000823</t>
  </si>
  <si>
    <t> DANIEL MADRID BUSTAMENTE</t>
  </si>
  <si>
    <t> CAC: Derecho de peticiÃ³n, aclaraciÃ³n de inquietudes</t>
  </si>
  <si>
    <t> 20213800075012</t>
  </si>
  <si>
    <t> 04/05/2021 15:05:09</t>
  </si>
  <si>
    <t> 20212050091631</t>
  </si>
  <si>
    <t> GOBERNACION ATLANTICO SECRETARIA DEL INTERIOR</t>
  </si>
  <si>
    <t> CAC. Solicitud de AcompaÃ±amiento y Apoyo JurÃ­dico, para los dÃ­as 12, 13 y 14, del mes de mayo del presente.</t>
  </si>
  <si>
    <t> 20213800075032</t>
  </si>
  <si>
    <t> 04/05/2021 16:05:44</t>
  </si>
  <si>
    <t> CUERPO DE BOMBEROS VOLUNTARIOS DE MELGAR</t>
  </si>
  <si>
    <t> CAC. Ateniendo su radicado en menciÃ³n, se le estÃ¡ dando contestaciÃ³n asÃ­: 2021100006281</t>
  </si>
  <si>
    <t> 20213800075052</t>
  </si>
  <si>
    <t> 04/05/2021 16:05:22</t>
  </si>
  <si>
    <t> CAC: Queja y/o denuncia unidad bomberil</t>
  </si>
  <si>
    <t> 20213800075062</t>
  </si>
  <si>
    <t> 04/05/2021 16:05:33</t>
  </si>
  <si>
    <t> JORGE ELIECER CARDENAS</t>
  </si>
  <si>
    <t> CAC: Solicitud</t>
  </si>
  <si>
    <t> 20213800075072</t>
  </si>
  <si>
    <t> 04/05/2021 16:05:13</t>
  </si>
  <si>
    <t> 20212050091531</t>
  </si>
  <si>
    <t>NARIÑO</t>
  </si>
  <si>
    <t> 20213800075122</t>
  </si>
  <si>
    <t> 05/05/2021 13:05:27</t>
  </si>
  <si>
    <t> ALCALDIA MUNICIPAL GARZON HUILA</t>
  </si>
  <si>
    <t> CI. SOLICITUD MAQUINARIA EXTINTORA PARA BOMBEROS</t>
  </si>
  <si>
    <t> 20213800075132</t>
  </si>
  <si>
    <t> 05/05/2021 14:05:35</t>
  </si>
  <si>
    <t> CUERPO DE BOMBEROS VOLUNTARIOS DE MONIQUIRA TRIBUNAL DISCIPLINARIO</t>
  </si>
  <si>
    <t> CAC:SOLICITUD CONSTANCIA PARA TUTELA 2021-0032 - SOLICITUD INFORMACIÃ“N CON CARÃCTER DE URGENCIA</t>
  </si>
  <si>
    <t> 20213800075212</t>
  </si>
  <si>
    <t> 05/05/2021 16:05:55</t>
  </si>
  <si>
    <t> CUERPO DE BOMBEROS VOLUNTARIOS DE MALAMBO</t>
  </si>
  <si>
    <t> Arbey Hernan Trujillo Mendez</t>
  </si>
  <si>
    <t> 20213800075402</t>
  </si>
  <si>
    <t> 05/05/2021 20:05:51</t>
  </si>
  <si>
    <t> 20213800075522</t>
  </si>
  <si>
    <t> 06/05/2021 08:05:34</t>
  </si>
  <si>
    <t> CUERPO DE BOMBEROS VOLUNTARIOS AGUACHICA</t>
  </si>
  <si>
    <t> CAC. REVISION URGENTE - CUERPO DE BOMBEROS VOLUNTARIOS DE AGUACHICA.</t>
  </si>
  <si>
    <t> 20213800075542</t>
  </si>
  <si>
    <t> 06/05/2021 09:05:39</t>
  </si>
  <si>
    <t> CUERPO DE BOMBEROS VOLUNTARIOS DE GALAPA - ATLANTICO</t>
  </si>
  <si>
    <t> CAC. PROBLEMÃTICA PRESTACIÃ“N DEL SERVICIO PUBLICO ESCENCIAL DE BOMBEROS EN EL MUNICIPIO DE GALAPA.</t>
  </si>
  <si>
    <t> 20213800075602</t>
  </si>
  <si>
    <t> 06/05/2021 10:05:53</t>
  </si>
  <si>
    <t> CUERPO DE BOMBEROS VOLUNTARIOS DE VALLEDUPAR</t>
  </si>
  <si>
    <t> CI. RESPUESTA SOLICITUD DOCUMENTO</t>
  </si>
  <si>
    <t> Melba Vidal</t>
  </si>
  <si>
    <t> 20213800075632</t>
  </si>
  <si>
    <t> 06/05/2021 11:05:53</t>
  </si>
  <si>
    <t> ALCALDIA MUNICIPAL DE SIBATE</t>
  </si>
  <si>
    <t> CI. Copia Solicitud de InformaciÃ³n</t>
  </si>
  <si>
    <t> 20213800075672</t>
  </si>
  <si>
    <t> 06/05/2021 15:05:29</t>
  </si>
  <si>
    <t> 20213800075702</t>
  </si>
  <si>
    <t> 06/05/2021 16:05:02</t>
  </si>
  <si>
    <t>CAQUETA</t>
  </si>
  <si>
    <t> CUERPO DE BOMBEROS VOLUNTARIOS EL DONCELLO - CAQUETÃ</t>
  </si>
  <si>
    <t> CAC. SOLICITUD ASESORIA JURIDICA</t>
  </si>
  <si>
    <t> 20213800075722</t>
  </si>
  <si>
    <t> 06/05/2021 16:05:10</t>
  </si>
  <si>
    <t> CUERPO DE BOMBEROS VOLUNTARIOS DE SAN JUAN GIRON</t>
  </si>
  <si>
    <t> CAC. Radicado 20212000017861</t>
  </si>
  <si>
    <t> 20213800075732</t>
  </si>
  <si>
    <t> 06/05/2021 16:05:58</t>
  </si>
  <si>
    <t> CUERPO DE BOMBEROS VOLUNTARIOS DE SURATA - SANTANDER</t>
  </si>
  <si>
    <t> 20213800075812</t>
  </si>
  <si>
    <t> 07/05/2021 11:05:25</t>
  </si>
  <si>
    <t> CUERPO DE BOMBEROS VOLUNTARIOS DE BARBOSA - SANTANDER</t>
  </si>
  <si>
    <t> CAC. Radicado DNBC No. * 20212000017971* - DERECHO DE PETICION</t>
  </si>
  <si>
    <t> 20213800075842</t>
  </si>
  <si>
    <t> 07/05/2021 14:05:34</t>
  </si>
  <si>
    <t> SECRETARIA GENERAL Y DE GOBIERNO SUAREZ TOLIMA</t>
  </si>
  <si>
    <t> CAC:RESPUESTA A OFICIO DNBC No. 20212050090361</t>
  </si>
  <si>
    <t> 20213800075852</t>
  </si>
  <si>
    <t> 07/05/2021 14:05:03</t>
  </si>
  <si>
    <t> CUERPO DE BOMBEROS VOLUNTARIOS DE MONIQUIRA</t>
  </si>
  <si>
    <t> 20213800075912</t>
  </si>
  <si>
    <t> 07/05/2021 15:05:00</t>
  </si>
  <si>
    <t> CBV FIRAVITOBA</t>
  </si>
  <si>
    <t> CAC: Respuesta Radicado No. 20212050090731 Bomberos Firavitoba</t>
  </si>
  <si>
    <t> 20213800075932</t>
  </si>
  <si>
    <t> 07/05/2021 15:05:18</t>
  </si>
  <si>
    <t>ANTIOQUIA</t>
  </si>
  <si>
    <t> SEBASTIAN GOMEZ BEDOYA</t>
  </si>
  <si>
    <t> CAC: Derecho de peticiÃ³n</t>
  </si>
  <si>
    <t> Jose Dario Martinez</t>
  </si>
  <si>
    <t> 20213800075972</t>
  </si>
  <si>
    <t> 07/05/2021 16:05:30</t>
  </si>
  <si>
    <t> PEDRO ANGEL MARTINEZ CARPINTERO</t>
  </si>
  <si>
    <t> Lina Maria Rojas Gallego</t>
  </si>
  <si>
    <t> CONSULTA</t>
  </si>
  <si>
    <t> 20213800076082</t>
  </si>
  <si>
    <t> 10/05/2021 14:05:08</t>
  </si>
  <si>
    <t> 20212000018521</t>
  </si>
  <si>
    <t>CALDAS</t>
  </si>
  <si>
    <t> CUERPO DE BOMBEROS VOLUNTARIOS DE VITERBO - CALDAS</t>
  </si>
  <si>
    <t> CAC. SOLICITUD DE CONCEPTO A CONSULTA</t>
  </si>
  <si>
    <t> 20213800076132</t>
  </si>
  <si>
    <t> 10/05/2021 14:05:21</t>
  </si>
  <si>
    <t> 20213800076152</t>
  </si>
  <si>
    <t> 10/05/2021 14:05:20</t>
  </si>
  <si>
    <t> FREDYS MARMOL</t>
  </si>
  <si>
    <t> 20213800076162</t>
  </si>
  <si>
    <t> 10/05/2021 15:05:32</t>
  </si>
  <si>
    <t> CUERPO DE BOMBEROS VOLUNTARIOS DE CAMPOALEGRE - HUILA</t>
  </si>
  <si>
    <t> CAC. Derecho de peticion</t>
  </si>
  <si>
    <t> 20213800076182</t>
  </si>
  <si>
    <t> 10/05/2021 16:05:44</t>
  </si>
  <si>
    <t> 20213800076212</t>
  </si>
  <si>
    <t> 10/05/2021 16:05:05</t>
  </si>
  <si>
    <t> CUERPO DE BOMBEROS VOLUNTARIOS DE VILLANUEVA - BOLIVAR</t>
  </si>
  <si>
    <t> CAC. ACCIONES CORRECTIVAS DEL RADICADO 20212000015281-VISTA EN CUEPOR DE BOMBEROS VOLUNTARIOS DE VILLANUEVA BOLIVAR</t>
  </si>
  <si>
    <t> 20213800076222</t>
  </si>
  <si>
    <t> CUERPO DE BOMBEROS VOLUNTARIOS DE MANIZALES</t>
  </si>
  <si>
    <t> CAC. Solicitud concepto juridico, idoneidad de dignatarios</t>
  </si>
  <si>
    <t> 20213800076262</t>
  </si>
  <si>
    <t> 10/05/2021 17:05:18</t>
  </si>
  <si>
    <t> 20213800076292</t>
  </si>
  <si>
    <t> 11/05/2021 09:05:18</t>
  </si>
  <si>
    <t> CAC: solicitud de requisitos.</t>
  </si>
  <si>
    <t> 20213800076342</t>
  </si>
  <si>
    <t> 11/05/2021 10:05:01</t>
  </si>
  <si>
    <t> CAC: Solicitud de viabilidad para suscribir convenio de bomberos</t>
  </si>
  <si>
    <t> 20213800076352</t>
  </si>
  <si>
    <t> 11/05/2021 11:05:45</t>
  </si>
  <si>
    <t> JUAN GUILLERMO CANO USMA</t>
  </si>
  <si>
    <t> 20213800076362</t>
  </si>
  <si>
    <t> 11/05/2021 11:05:31</t>
  </si>
  <si>
    <t> JUAN CAMILO JARAMILLO CRUZ</t>
  </si>
  <si>
    <t> 20213800076372</t>
  </si>
  <si>
    <t> 11/05/2021 11:05:02</t>
  </si>
  <si>
    <t> 20213800076472</t>
  </si>
  <si>
    <t> 11/05/2021 14:05:20</t>
  </si>
  <si>
    <t> Viviana Gonzalez Cano</t>
  </si>
  <si>
    <t> 20213800076532</t>
  </si>
  <si>
    <t> 11/05/2021 22:05:33</t>
  </si>
  <si>
    <t> JUAN SEBASTIAN SOLARTE ÃLVAREZ</t>
  </si>
  <si>
    <t> 12/05/2021 16:05:12</t>
  </si>
  <si>
    <t> PRESIDENCIA DE LA REPUBLICA</t>
  </si>
  <si>
    <t> CAC. OFI21-00069949 / IDM: Traslado</t>
  </si>
  <si>
    <t> Alvaro Perez</t>
  </si>
  <si>
    <t> 20213800076662</t>
  </si>
  <si>
    <t> 12/05/2021 17:05:40</t>
  </si>
  <si>
    <t> CUERPO DE BOMBEROS VOLUNTARIOS DE SIBATE</t>
  </si>
  <si>
    <t> CAC. OFICIO PARA RUE</t>
  </si>
  <si>
    <t> 20213800076672</t>
  </si>
  <si>
    <t> 12/05/2021 17:05:45</t>
  </si>
  <si>
    <t> ELIANA PATRICIA RIVAS FLOREZ</t>
  </si>
  <si>
    <t> CAC. Visita para expediciÃ³n de patente Bomberil</t>
  </si>
  <si>
    <t> 20213800076682</t>
  </si>
  <si>
    <t> 12/05/2021 17:05:21</t>
  </si>
  <si>
    <t> 20212050091761</t>
  </si>
  <si>
    <t> JUAN SEBASTIAN CASTAÃ±EDA DELGADO</t>
  </si>
  <si>
    <t> CAC. Solicitud informaciÃ³n Cuerpos de Bomberos</t>
  </si>
  <si>
    <t> 20213800076712</t>
  </si>
  <si>
    <t> 12/05/2021 18:05:38</t>
  </si>
  <si>
    <t> 20212050091811</t>
  </si>
  <si>
    <t> CUERPO DE BOMBEROS VOLUNTARIOS DE CHINCHINA</t>
  </si>
  <si>
    <t> CAC. Respuesta rad. DNBC 20212050091071</t>
  </si>
  <si>
    <t> 12/05/2021 18:05:45</t>
  </si>
  <si>
    <t> GOBERNACION DE SANTANDER</t>
  </si>
  <si>
    <t> 20213800076772</t>
  </si>
  <si>
    <t> 12/05/2021 18:05:05</t>
  </si>
  <si>
    <t> CONTRALORIA GENERAL DE LA REPUBLICA</t>
  </si>
  <si>
    <t> CAC. SOLICITUD DE INFOMACION</t>
  </si>
  <si>
    <t> 20213800076782</t>
  </si>
  <si>
    <t> 12/05/2021 19:05:18</t>
  </si>
  <si>
    <t>CASANARE</t>
  </si>
  <si>
    <t> CUERPO DE BOMBEROS VOLUNTARIOS DE TRINIDAD - CASANARE</t>
  </si>
  <si>
    <t> CAC: Solicitud concepto DNBC</t>
  </si>
  <si>
    <t> 20213800076822</t>
  </si>
  <si>
    <t> 12/05/2021 19:05:14</t>
  </si>
  <si>
    <t> JOSE PERDOMO</t>
  </si>
  <si>
    <t> CAC: Solicitud Acceso Plataforma CapacitaciÃ³n CILSCI - UNGRD</t>
  </si>
  <si>
    <t> Mauricio Delgado Perdomo</t>
  </si>
  <si>
    <t> 20213800076932</t>
  </si>
  <si>
    <t> 13/05/2021 14:05:55</t>
  </si>
  <si>
    <t> ADALBERTO CAIPE</t>
  </si>
  <si>
    <t> CAC: Solicitud apoyo Cuerpo de Bomberos Voluntarios IndÃ­genas Forestales</t>
  </si>
  <si>
    <t> 20213800076982</t>
  </si>
  <si>
    <t> 13/05/2021 15:05:49</t>
  </si>
  <si>
    <t>VALLE DEL CAUCA</t>
  </si>
  <si>
    <t> BENEMÃ‰RITO CUERPO DE BOMBEROS CANDELARIA - VALLE</t>
  </si>
  <si>
    <t> CAC: Respuesta Radicado 20212050090531</t>
  </si>
  <si>
    <t> 20213800076992</t>
  </si>
  <si>
    <t> 13/05/2021 16:05:39</t>
  </si>
  <si>
    <t> CONSEJO MUNICIPAL CHOCO</t>
  </si>
  <si>
    <t> CAC: Solicitud de apoyo para proceso de formaciÃ³n de los Cuerpos de Bomberos del ChocÃ³</t>
  </si>
  <si>
    <t> 20213800077002</t>
  </si>
  <si>
    <t> 13/05/2021 16:05:27</t>
  </si>
  <si>
    <t> CAC: solicitud concepto</t>
  </si>
  <si>
    <t> 20213800077042</t>
  </si>
  <si>
    <t> 14/05/2021 08:05:28</t>
  </si>
  <si>
    <t> CUERPO DE BOMBEROS VOLUNTARIOS DE NILO</t>
  </si>
  <si>
    <t> CAC: solicitud de documento</t>
  </si>
  <si>
    <t> 20213800077182</t>
  </si>
  <si>
    <t> 14/05/2021 13:05:17</t>
  </si>
  <si>
    <t> 20212050091871</t>
  </si>
  <si>
    <t> CUERPO DE BOMBEROS VOLUNTARIOS DE FILADELFIA CALDAS</t>
  </si>
  <si>
    <t> CAC: Solicitud de asesorÃ­a para presentar Proyecto de inversiÃ³n fortalecimiento del cuerpo de bomberos municipio de Filadelfia Caldas</t>
  </si>
  <si>
    <t> 20213800077192</t>
  </si>
  <si>
    <t> 14/05/2021 15:05:23</t>
  </si>
  <si>
    <t>CANAL ESCRITO</t>
  </si>
  <si>
    <t>RADICACION DIRECTA</t>
  </si>
  <si>
    <t> RD: SOLICITUD CERTIFICACION O CONSTANCIA</t>
  </si>
  <si>
    <t> 20213800077242</t>
  </si>
  <si>
    <t> 18/05/2021 10:05:30</t>
  </si>
  <si>
    <t> JUZGADO 01 PENAL MUNICIPAL</t>
  </si>
  <si>
    <t> 20213800077272</t>
  </si>
  <si>
    <t> 18/05/2021 11:05:50</t>
  </si>
  <si>
    <t> CUERPO DE BOMBEROS VOLUNTARIOS DE SANTAFE DE ANTIOQUIA</t>
  </si>
  <si>
    <t> 20213800077282</t>
  </si>
  <si>
    <t> 18/05/2021 11:05:39</t>
  </si>
  <si>
    <t> CUERPO DE BOMBEROS VOLUNTARIOS DE TURBACO - BOLÃVAR</t>
  </si>
  <si>
    <t> 20213800077352</t>
  </si>
  <si>
    <t> 18/05/2021 14:05:30</t>
  </si>
  <si>
    <t> CUERPO DE BOMBEROS VOLUNTARIOS DE SIBATE CONSEJO DE OFICIALES</t>
  </si>
  <si>
    <t> CAC. Junta Directiva y/ o mesa Directiva Articulo 23 de ley 1575 del 2012</t>
  </si>
  <si>
    <t> 20213800077502</t>
  </si>
  <si>
    <t> 18/05/2021 16:05:51</t>
  </si>
  <si>
    <t> VICEMINISTERIO POLÃ¬TICAS</t>
  </si>
  <si>
    <t> CAC. OFI21-00068220 / IDM: Solicitud de audiencia para las organizaciones sociales independientes.</t>
  </si>
  <si>
    <t> 20213800077532</t>
  </si>
  <si>
    <t> 18/05/2021 16:05:19</t>
  </si>
  <si>
    <t> 20212050091901</t>
  </si>
  <si>
    <t> CUERPO DE BOMBEROS VOLUNTARIOS DE SEVILLA</t>
  </si>
  <si>
    <t> CAC. OFI21-00069962 / IDM: .Traslado por competencia.</t>
  </si>
  <si>
    <t> 20213800077552</t>
  </si>
  <si>
    <t> 18/05/2021 16:05:20</t>
  </si>
  <si>
    <t> CAC. SOLICITUD CONCEPTO JURIDICO</t>
  </si>
  <si>
    <t> 20213800077592</t>
  </si>
  <si>
    <t> 18/05/2021 17:05:08</t>
  </si>
  <si>
    <t> CUERPO DE BOMBEROS VOLUNTARIOS DE OROCUE - CASANARE</t>
  </si>
  <si>
    <t> CAC. Solicitud de Acuerdo Municipal Sobretasa Bomberil</t>
  </si>
  <si>
    <t> 20213800077612</t>
  </si>
  <si>
    <t> 18/05/2021 17:05:46</t>
  </si>
  <si>
    <t> CAC. Auto 001 de la GobernaciÃ³n de BolÃ­var 2019 y otros 3 documentos.pdf</t>
  </si>
  <si>
    <t> 20213800077622</t>
  </si>
  <si>
    <t> 18/05/2021 17:05:43</t>
  </si>
  <si>
    <t> CUERPO DE BOMBEROS DE SAN ANDRES DE TUMACO</t>
  </si>
  <si>
    <t> CAC: ContestaciÃ³n de las solicitudes para Instructor</t>
  </si>
  <si>
    <t> 20213800077672</t>
  </si>
  <si>
    <t> 18/05/2021 18:05:29</t>
  </si>
  <si>
    <t> MARTHA LUCIA RAMIREZ GONZALEZ</t>
  </si>
  <si>
    <t> CAC. Solicitud de asistencia jurÃ­dica a Bomberos Voluntarios de Florida Valle</t>
  </si>
  <si>
    <t> 20213800077692</t>
  </si>
  <si>
    <t> 18/05/2021 18:05:50</t>
  </si>
  <si>
    <t> PERSONERIA MUNICIPAL DE COTA</t>
  </si>
  <si>
    <t> CAC. EXPEDIENTE 013-2019</t>
  </si>
  <si>
    <t> 20213800077712</t>
  </si>
  <si>
    <t> 18/05/2021 18:05:08</t>
  </si>
  <si>
    <t> CUERPO DE BOMBEROS VOLUNTARIOS DE FLORIDA - VALLE</t>
  </si>
  <si>
    <t> 20213800077722</t>
  </si>
  <si>
    <t> 18/05/2021 18:05:11</t>
  </si>
  <si>
    <t>QUINDIO</t>
  </si>
  <si>
    <t> CUERPO DE BOMBEROS VOLUNTARIOS MONTENEGRO</t>
  </si>
  <si>
    <t> CAC: DERECHO DE PETICIÃ“N ESCRITO Para Concepto tÃ©cnico</t>
  </si>
  <si>
    <t> 20213800078082</t>
  </si>
  <si>
    <t> 19/05/2021 19:05:04</t>
  </si>
  <si>
    <t> CUERPO DE BOMBEROS VOLUNTARIOS DEL ESPINAL</t>
  </si>
  <si>
    <t> CAC: AclaraciÃ³n a interrogantes</t>
  </si>
  <si>
    <t> 20213800078142</t>
  </si>
  <si>
    <t> 19/05/2021 22:05:38</t>
  </si>
  <si>
    <t> CUERPO DE BOMBEROS VOLUNTARIOS DE LA HORMIGA</t>
  </si>
  <si>
    <t> CAC. Solicitud de aclaraciÃ³n de reintegro de unidad Bomberil.</t>
  </si>
  <si>
    <t> 20213800078152</t>
  </si>
  <si>
    <t> 19/05/2021 22:05:20</t>
  </si>
  <si>
    <t> DIANA MARCELA SUAREZ JIMENEZ</t>
  </si>
  <si>
    <t> 20213800078172</t>
  </si>
  <si>
    <t> 19/05/2021 22:05:32</t>
  </si>
  <si>
    <t> 20212050091911</t>
  </si>
  <si>
    <t> CUERPO DE BOMBEROS VOLUNTARIOS SUAREZ TOLIMA</t>
  </si>
  <si>
    <t> CAC: Solicitud de InformaciÃ³n.</t>
  </si>
  <si>
    <t> 20213800078202</t>
  </si>
  <si>
    <t> 19/05/2021 22:05:13</t>
  </si>
  <si>
    <t> CUERPO DE BOMBEROS VOLUNTARIOS DE PIVIJAY MAGDALENA</t>
  </si>
  <si>
    <t> CAC: Solicitud de certificaciÃ³n que el cuerpo de bomberos Pivijay estÃ¡ activo</t>
  </si>
  <si>
    <t> 20213800078212</t>
  </si>
  <si>
    <t> 19/05/2021 22:05:22</t>
  </si>
  <si>
    <t> SECRETARIA DEL INTERIOR BOLIVAR</t>
  </si>
  <si>
    <t> CAC. InformaciÃ³n oficio del 12 de mayo de 2021, radicado, EXT-BOL-21-012678 de fecha 12 de mayo de 2021, presentado por Manuel Isaac Valdelamar Castro â€“ Secretario General y del Interior de la ALCALDIA DE MAGANGUE-BOLIVAR,</t>
  </si>
  <si>
    <t> 20213800078322</t>
  </si>
  <si>
    <t> 20/05/2021 14:05:20</t>
  </si>
  <si>
    <t> CUERPO DE BOMBEROS VOLUNTARIOS DE SAN ANTONIO DEL TEQUENDAMA</t>
  </si>
  <si>
    <t> CAC. COMUNICACION 52 - AUTORIZACION APLAZAMIENTO CURSO INSPECTOR DE SEGURIDAD BASICO</t>
  </si>
  <si>
    <t> 20213800078332</t>
  </si>
  <si>
    <t> 20/05/2021 15:05:43</t>
  </si>
  <si>
    <t> ALCALDIA ARCABUCO BOYACA</t>
  </si>
  <si>
    <t> CAC. REMISION QUEJA POR COMPETENCIA</t>
  </si>
  <si>
    <t> 20213800078392</t>
  </si>
  <si>
    <t> 20/05/2021 16:05:29</t>
  </si>
  <si>
    <t> CUERPO DE BOMBEROS VOLUNTARIOS DE BUCARAMANGA</t>
  </si>
  <si>
    <t> CAC. SOLICITUD INFORMACIÃ“N SOBRE INSTRUCTORES CERTIFICADOS.</t>
  </si>
  <si>
    <t> Jose Alexander Teuta Gomez</t>
  </si>
  <si>
    <t> 20213800078462</t>
  </si>
  <si>
    <t> 20/05/2021 17:05:42</t>
  </si>
  <si>
    <t> CUERPO DE BOMBEROS VOLUNTARIOS DE BARRANCABERMEJA</t>
  </si>
  <si>
    <t> CAC. SOLICITUD DE CONCEPTO . OFICIO BVB-0330 DE MAYO 19 DE 2021</t>
  </si>
  <si>
    <t> 20213800078472</t>
  </si>
  <si>
    <t> 20/05/2021 17:05:38</t>
  </si>
  <si>
    <t> CUERPO DE BOMBEROS VOLUNTARIOS COMBITA</t>
  </si>
  <si>
    <t> CAC: CONSULTA JURIDICA</t>
  </si>
  <si>
    <t> 20213800078622</t>
  </si>
  <si>
    <t> 21/05/2021 15:05:00</t>
  </si>
  <si>
    <t> ANTONY GUSTAVO PADILLA</t>
  </si>
  <si>
    <t> CAC: SOLICITUD DE VIGILANCIA Y CONTROL</t>
  </si>
  <si>
    <t> 20213800078632</t>
  </si>
  <si>
    <t> 21/05/2021 15:05:12</t>
  </si>
  <si>
    <t>GUAJIRA</t>
  </si>
  <si>
    <t> CUERPO DE BOMBEROS VOLUNTARIOS DE FONSECA</t>
  </si>
  <si>
    <t> CAC: SOLICITUD ACOMPAÃ‘AMIENTO</t>
  </si>
  <si>
    <t> 20213800078732</t>
  </si>
  <si>
    <t> 21/05/2021 16:05:09</t>
  </si>
  <si>
    <t> DIANA PATRICIA CORREA BALCÃ¡ZAR</t>
  </si>
  <si>
    <t> CAC: DERECHO DE PETICION,QUEJA . y SOLICITUD DE INTERVENCION AL BCBV DE CANDELARIA VALLE</t>
  </si>
  <si>
    <t> 20213800078782</t>
  </si>
  <si>
    <t> 21/05/2021 18:05:25</t>
  </si>
  <si>
    <t> CUERPO DE BOMBEROS VOLUNTARIOS DE SAN ALBERTO</t>
  </si>
  <si>
    <t> CAC: DERECHO DE PETICION</t>
  </si>
  <si>
    <t> 20213800078802</t>
  </si>
  <si>
    <t> 21/05/2021 18:05:53</t>
  </si>
  <si>
    <t> CUERPO DE BOMBEROS VOLUNTARIOS DE TURBO - ANTIOQUIA</t>
  </si>
  <si>
    <t> CAC: Solicitud de apoyo jurÃ­dico</t>
  </si>
  <si>
    <t> Orlando Murillo Lopez</t>
  </si>
  <si>
    <t> 20213800078832</t>
  </si>
  <si>
    <t> 21/05/2021 21:05:24</t>
  </si>
  <si>
    <t> Aura Maria Ramirez Betancur</t>
  </si>
  <si>
    <t> 20219000076852</t>
  </si>
  <si>
    <t> 12/05/2021 22:05:27</t>
  </si>
  <si>
    <t> Jody Fernanda Martinez Triana</t>
  </si>
  <si>
    <t> 20219000076942</t>
  </si>
  <si>
    <t> 13/05/2021 15:05:54</t>
  </si>
  <si>
    <t> DARWIN GIOVANY RODRIGUEZ SANCHEZ</t>
  </si>
  <si>
    <t> 20219000078302</t>
  </si>
  <si>
    <t> 20/05/2021 08:05:50</t>
  </si>
  <si>
    <t> RODRIGO JIMENEZ GUZMAN</t>
  </si>
  <si>
    <t> 20219000078492</t>
  </si>
  <si>
    <t> 20/05/2021 18:05:21</t>
  </si>
  <si>
    <t>SI</t>
  </si>
  <si>
    <t>N/A</t>
  </si>
  <si>
    <t xml:space="preserve">LEGISLACIÓN BOMBERIL </t>
  </si>
  <si>
    <t xml:space="preserve">ÁREA CENTRAL DE REFERENCIA BOMBERIL </t>
  </si>
  <si>
    <t xml:space="preserve">SI </t>
  </si>
  <si>
    <t xml:space="preserve">CUERPO DE BOMBEROS </t>
  </si>
  <si>
    <t xml:space="preserve">FORTALECIMIENTO BOMBERIL </t>
  </si>
  <si>
    <t xml:space="preserve">ENTIDAD PÚBLICA </t>
  </si>
  <si>
    <t xml:space="preserve">SOLICITUD DE INFORMACIÓN </t>
  </si>
  <si>
    <t>PDF</t>
  </si>
  <si>
    <t xml:space="preserve">PERSONA NATURAL </t>
  </si>
  <si>
    <t xml:space="preserve">QUEJA CONTRA CUERPO DE BOMBEROS </t>
  </si>
  <si>
    <t>Se archiva por cuanto se dio respuesta vía mail, remitiendo a los correos electrónicos tanto del peticionario como del juzgado 65 administrativo de Bogotá la información correspondiente. el correo está fechado de hoy, 10 de mayo de 2021.</t>
  </si>
  <si>
    <t> CUERPO DE BOMBEROS VOLUNTARIOS DE PUERTO LOPEZ</t>
  </si>
  <si>
    <t> </t>
  </si>
  <si>
    <t> CAC: Solicitud informaciÃ³n</t>
  </si>
  <si>
    <t> 20213800078882</t>
  </si>
  <si>
    <t> 22/05/2021 12:05:57</t>
  </si>
  <si>
    <t> VISIÃ“N &amp; PROYECTOS - CONSULTORÃAS ORGANIZACIONALES</t>
  </si>
  <si>
    <t> CAC: SOLICITUD INFORMACION CTO 070 2021 ANSV y V &amp;amp; p</t>
  </si>
  <si>
    <t> 20213800078912</t>
  </si>
  <si>
    <t> 23/05/2021 12:05:27</t>
  </si>
  <si>
    <t> CUERPO DE BOMBEROS VOLUNTARIOS DE TUTA</t>
  </si>
  <si>
    <t> CAC: PeticiÃ³n</t>
  </si>
  <si>
    <t> 20213800078922</t>
  </si>
  <si>
    <t> 23/05/2021 21:05:49</t>
  </si>
  <si>
    <t> AERONAUTICA CIVIL UNIDAD ADMINISTRATIVA ESPECIAL REGIONALCUDIAMARCA AEROPUERTO PERALES / IBAGUÃ‰</t>
  </si>
  <si>
    <t> CAC: SOLICITUD SANCIÃ“N AGRESIÃ“N FÃSICA AEROPUERTO PERALES</t>
  </si>
  <si>
    <t> 20213800078942</t>
  </si>
  <si>
    <t> 24/05/2021 10:05:41</t>
  </si>
  <si>
    <t> EDWIN FRANCISCO MEJIA PACHECO</t>
  </si>
  <si>
    <t> CAC: TRASLADO POR COMPETENCIA</t>
  </si>
  <si>
    <t> 20213800079092</t>
  </si>
  <si>
    <t> 24/05/2021 18:05:55</t>
  </si>
  <si>
    <t> ANDRÃ‰S ADEMIR VÃ‰LEZ JURADO</t>
  </si>
  <si>
    <t> CAC: Consulta</t>
  </si>
  <si>
    <t> Maria Lourdes Castillejo Padilla</t>
  </si>
  <si>
    <t> 20213800079122</t>
  </si>
  <si>
    <t> 24/05/2021 19:05:01</t>
  </si>
  <si>
    <t> SEMA SAS</t>
  </si>
  <si>
    <t>PROCESO EDUCACIÓN NACIONAL PARA BOMBEROS</t>
  </si>
  <si>
    <t> 20213800079132</t>
  </si>
  <si>
    <t> 24/05/2021 19:05:14</t>
  </si>
  <si>
    <t> MANUEL ARTURO MEDINA ANGARITA</t>
  </si>
  <si>
    <t> CAC: CertificaciÃ³n Dignatarios</t>
  </si>
  <si>
    <t> 20213800079142</t>
  </si>
  <si>
    <t> 25/05/2021 09:05:11</t>
  </si>
  <si>
    <t> JULIO CESAR GARCIA TRIANA</t>
  </si>
  <si>
    <t> CAC: REMISION POR COMPETENCIA RADICADO 2021057931 MUNICIPIO DE SIBATE</t>
  </si>
  <si>
    <t> 20213800079182</t>
  </si>
  <si>
    <t> 25/05/2021 10:05:35</t>
  </si>
  <si>
    <t> CAC: solicitud acompaÃ±amiento asesorÃ­a- temas disciplinarios</t>
  </si>
  <si>
    <t> 20213800079202</t>
  </si>
  <si>
    <t> 25/05/2021 10:05:21</t>
  </si>
  <si>
    <t> CUERPO DE BOMBEROS VOLUNTARIOS DE GUAMAL</t>
  </si>
  <si>
    <t> CAC: SOLICITUD</t>
  </si>
  <si>
    <t> 20213800079242</t>
  </si>
  <si>
    <t> 25/05/2021 12:05:21</t>
  </si>
  <si>
    <t> CAC: DERECHO DE PETICIÃ“N</t>
  </si>
  <si>
    <t> Maicol Villarreal Ospina</t>
  </si>
  <si>
    <t>Subdirección Administrativa y Financiera</t>
  </si>
  <si>
    <t>SOLICITUD</t>
  </si>
  <si>
    <t xml:space="preserve">
Se da respuesta en Reunión programada con los alcaldes de los municipios interesados en la realización de los cursos en compañía de las Directivas de la DNBC.</t>
  </si>
  <si>
    <t>NO SE EVIDENCIA IMAGEN O CORREO ENVIADO</t>
  </si>
  <si>
    <t>CUERPO DE BOMBEROS VOLUNTARIOS DE BOLIVAR</t>
  </si>
  <si>
    <t>SE RESPONDE MEDIANTE CORREO ELECTRONICO, SE ADJUNTAN EVIDENCIAS DEL TRAMITE. SE ADJUNTA IMAGEN DE CORREO</t>
  </si>
  <si>
    <t>MISMA SOLICITUD DEL RADICADO 20213800077722 CON EL CUAL SE LE DARÁ TRÁMITE</t>
  </si>
  <si>
    <t> 20212050091921</t>
  </si>
  <si>
    <t>Se da respuesta a través de correo electrónico el día 01/06/2021 , oficio</t>
  </si>
  <si>
    <t>Se responde por correo electrónico el 26-05-2021. autorizo cambio e fechas de curso registro 151-2021</t>
  </si>
  <si>
    <t> 20212050091861</t>
  </si>
  <si>
    <t> DELEGACION BOMBEROS SANTANDER</t>
  </si>
  <si>
    <t> CAC: solicitud kit</t>
  </si>
  <si>
    <t> 20213800079762</t>
  </si>
  <si>
    <t> 27/05/2021 10:05:27</t>
  </si>
  <si>
    <t> CAC: Anexo documentos recomendados en Radicado 20212000014881</t>
  </si>
  <si>
    <t> 20213800079772</t>
  </si>
  <si>
    <t> 27/05/2021 10:05:32</t>
  </si>
  <si>
    <t> CHARLES SAMBONI</t>
  </si>
  <si>
    <t> CAC: CONCEPTO JURÃDICO</t>
  </si>
  <si>
    <t> 20213800079792</t>
  </si>
  <si>
    <t> 27/05/2021 10:05:14</t>
  </si>
  <si>
    <t> PROCURADURIA</t>
  </si>
  <si>
    <t> CAC:2021EE0082076 - Solicitud informaciÃ³n, programaciÃ³n presupuestal de gastos, composiciÃ³n patrimonial pÃºblica y privada y transferencias presupuestadas por recibir, para la vigencia 2021.</t>
  </si>
  <si>
    <t> Miguel Ãngel Franco Torres</t>
  </si>
  <si>
    <t> 20213800079892</t>
  </si>
  <si>
    <t> 27/05/2021 16:05:20</t>
  </si>
  <si>
    <t> 20213630019251</t>
  </si>
  <si>
    <t>El día 28 de Mayo de 2021, se envío al correo electrónico 'vanessa.varon@contraloria.gov.co' la respuesta de la solicitud de la Contraloria General de la Nación mediante Orfeo de Salida DNBC 20213630019251.</t>
  </si>
  <si>
    <t> CUERPO DE BOMBEROS VOLUNTARIOS DE EL PLAYON - SANTANDER</t>
  </si>
  <si>
    <t> 20213800079932</t>
  </si>
  <si>
    <t> 27/05/2021 16:05:14</t>
  </si>
  <si>
    <t> JOSE LEON</t>
  </si>
  <si>
    <t> CAC: Solicitud de mi certificado como bombero</t>
  </si>
  <si>
    <t> 20213800079942</t>
  </si>
  <si>
    <t> 27/05/2021 16:05:30</t>
  </si>
  <si>
    <t> JUZGADO 3 MONIQUIRA</t>
  </si>
  <si>
    <t> CAC: ACCIÃ“N DE TUTELA N:Â°202100055OO</t>
  </si>
  <si>
    <t> 20213800079962</t>
  </si>
  <si>
    <t> 27/05/2021 16:05:54</t>
  </si>
  <si>
    <t> UNIVERSIDAD MILITAR NUEVA GRANADA</t>
  </si>
  <si>
    <t> RD : SOLICITUD DE ACTA DE LIQUIDACIÃ“N DEL CONTRATO INTERADMINISTRATIVO NO 269 DE 2020</t>
  </si>
  <si>
    <t> MARYOLY DIAZ</t>
  </si>
  <si>
    <t> 20213800080102</t>
  </si>
  <si>
    <t> 28/05/2021 15:05:02</t>
  </si>
  <si>
    <t> MINISTERIO DEL INTEROR VICEMINISTERIO DE RELACIONES POLÃTICAS</t>
  </si>
  <si>
    <t> CAC: OFI2021-14776 Cp Charles Benavides - Traslado OFI21-00068941 / IDM: Solicitud InclusiÃ³n en salario mÃ­nimo vital para bomberos voluntarios de Colombia.</t>
  </si>
  <si>
    <t> 20213800080142</t>
  </si>
  <si>
    <t> 28/05/2021 22:05:07</t>
  </si>
  <si>
    <t> UNIDAD NACIONAL PARA LA GESTIÃ“N DEL RIESGO DE DESASTRES MONICA TATIANA LEMOS NEIRA</t>
  </si>
  <si>
    <t> CAC: SOLICITUD DE VERIFICACIÃ“N DE EXPERIENCIA LABORAL</t>
  </si>
  <si>
    <t> 20213800080192</t>
  </si>
  <si>
    <t> 28/05/2021 23:05:10</t>
  </si>
  <si>
    <t>Etiquetas de fila</t>
  </si>
  <si>
    <t>Cuenta de Dependencia</t>
  </si>
  <si>
    <t>%</t>
  </si>
  <si>
    <t>Total general</t>
  </si>
  <si>
    <t>Cuenta de Estado</t>
  </si>
  <si>
    <t>Vencido</t>
  </si>
  <si>
    <t>Evolucion PQRSD</t>
  </si>
  <si>
    <t>Total Mes</t>
  </si>
  <si>
    <t>TOTAL</t>
  </si>
  <si>
    <t>Cuenta de Tipo de petición</t>
  </si>
  <si>
    <t>Cuenta de Canal Oficial de Entrada</t>
  </si>
  <si>
    <t>Cuenta de Naturaleza jurídica del peticionario</t>
  </si>
  <si>
    <t>Cuenta de Departamento</t>
  </si>
  <si>
    <t>Cuenta de Tema de Consulta</t>
  </si>
  <si>
    <t>Promedio de Tiempo de atención</t>
  </si>
  <si>
    <t>PETICIONES RADICADAS</t>
  </si>
  <si>
    <t>En proceso</t>
  </si>
  <si>
    <t>ACOMPAÑAMIENTO JURÍDICO</t>
  </si>
  <si>
    <t>ENTIDAD TERRITORIAL</t>
  </si>
  <si>
    <t>Direcciòn General</t>
  </si>
  <si>
    <t>Proceso Educación Nacional para Bomberos</t>
  </si>
  <si>
    <t>20212050091641</t>
  </si>
  <si>
    <t>WORD</t>
  </si>
  <si>
    <t>Anotación ORFEO: Se da respuesta a través de correo electrónico el día 18/05/2021.</t>
  </si>
  <si>
    <t>Anotación ORFEO: Se da respuesta a través del correo electrónico el día 06/05/2021.</t>
  </si>
  <si>
    <t>20211200000823</t>
  </si>
  <si>
    <t>Extemporáneo</t>
  </si>
  <si>
    <t>No se adjunta evidencia de respuesta peticion ni de envio de la misma en correo electronico</t>
  </si>
  <si>
    <t>No se adjunta evidencia de respuesta peticion ni de envio de la misma en correo electronico.</t>
  </si>
  <si>
    <t>Anotación ORFEO: SE DESIGNÓ AL FUNCIONARIO RONNY ROMERO Y AL CONTRATISTA ARBEY RAMIREZ PARA REALIZAR EL RESPECTIVO ACOMPAÑAMIENTO PRESENCIAL.</t>
  </si>
  <si>
    <t>No se aclara el día del acompañamiento presencial</t>
  </si>
  <si>
    <t>OTROS</t>
  </si>
  <si>
    <t>20212050091411</t>
  </si>
  <si>
    <t>20212050091651</t>
  </si>
  <si>
    <t>20212050091421</t>
  </si>
  <si>
    <t>Anotación Orfeo:  se dio respuesta a la solicitud con el radicado 20212050091421, radicado que fue respuesta para el 20213800064552. ASUNTO: Lineamientos contratación bomberil.</t>
  </si>
  <si>
    <t>Anotación ORFEO:  En razón al contenido del documento el cual no tenía tema definido, se procedió a comunicarse telefónicamente con la Cte del C.B.V. de El Doncello, donde expone la situación que es es ajena a las funciones de la DNBC. (Asunto de competencia de la fiscalía gral de la nación).</t>
  </si>
  <si>
    <t>Anotación ORFEO: SE DIO RESPUESTA MEDIANTE CORREO ELECTRÓNICO EL 26/05/2021</t>
  </si>
  <si>
    <t>Anotación ORFEO: Se da respuesta a través del correo electrónico adjunto como imagen el dìa 17/06/2021</t>
  </si>
  <si>
    <t> 20212050092221</t>
  </si>
  <si>
    <t> 17/06/2021</t>
  </si>
  <si>
    <t>Anotación ORFEO: TENIENDO EN CUENTA QUE LA SOLICITUD NO ERA CLARA, SE PROCEDIÓ A COMUNICARSE DIRECTAMENTE CON EL PETICIONARIO VÍA TELEFÓNICA Y SE LE INDICO CUAL ERA EL PROCEDIMIENTO QUE TENIA QUE REALIZAR.</t>
  </si>
  <si>
    <t>10/06/2021  </t>
  </si>
  <si>
    <t> 20212100019461</t>
  </si>
  <si>
    <t> 03/06/2021</t>
  </si>
  <si>
    <t>Anotación Orfeo: Respuestas enviadas por atención al ciudadano a sus destinatarios el 11 de junio del 2021</t>
  </si>
  <si>
    <t>Anotación ORFEO: Enviado el 11 de junio</t>
  </si>
  <si>
    <t>No se evidencia fecha de digitalización, tipo de docuemento, ni canal de envio.</t>
  </si>
  <si>
    <t> CAC. PETICIÓN CONFIRMACIÓN DE CORREOS</t>
  </si>
  <si>
    <t>CORREO ATENCIÓN CIUDADANO</t>
  </si>
  <si>
    <t>Hoy 10/06/2021 lleva 16 días hábiles</t>
  </si>
  <si>
    <t> CAC. INFORMACION PROBLEMÁTICA PRESTACION DEL SERVICIO PUBLICO ESENCIAL BOMBERIL MUNICIPIO DE SANTA FE DE ANTIOQUIA</t>
  </si>
  <si>
    <t> CAC. NOTIFICACIÓN ADMISIÓN DE TUTELA RAD. 2021-00111 - Jorge Mario Azcarate Buitrago</t>
  </si>
  <si>
    <t>Hoy 10/06/2021 lleva 19 días hábiles</t>
  </si>
  <si>
    <t> PETICIÓN DE INTERES GENERAL</t>
  </si>
  <si>
    <t> CAC. Solicitud Concepto Jurídico</t>
  </si>
  <si>
    <t> GOBERNACIÓN DE SANTANDER</t>
  </si>
  <si>
    <t>BOGOTÁ</t>
  </si>
  <si>
    <t>SE REMITE POR CORREO ELECTRÓNICO</t>
  </si>
  <si>
    <t> PETICIÓN ENTRE AUTORIDADES</t>
  </si>
  <si>
    <t>INSPECCIÓN VIGILANCIA Y CONTROL</t>
  </si>
  <si>
    <t> CAC. emisión por competencia - Petición de certificado de cumplimiento normativo</t>
  </si>
  <si>
    <t>Hoy 10/06/2021 lleva 20 días hábiles</t>
  </si>
  <si>
    <t> PETICIÓN DE DOCUMENTOS E INFORMACION</t>
  </si>
  <si>
    <t>GESTIÓN ASUNTOS DISCIPLINARIOS</t>
  </si>
  <si>
    <t> CAC: EXPEDIENTE 11001334306520170031600 Acreditación del trámite de solicitud del expediente administrativo del demandante</t>
  </si>
  <si>
    <t>PERSONA JURÍDICA</t>
  </si>
  <si>
    <t> CAC: SOLICITUD DE APOYO A LOS CUERPOS DE BOMBEROS DEL DEPARTAMENTO DE BOLIVAR.</t>
  </si>
  <si>
    <t> DELEGACIÓN DEPARTAMENTAL BOMBEROS BOLIVAR</t>
  </si>
  <si>
    <t> CAC: Solicitud de corrección paz y salvo</t>
  </si>
  <si>
    <t> CAC: solicitud de información</t>
  </si>
  <si>
    <t> OFICINA ASESORA JURÍDICA ANTIOQUIA</t>
  </si>
  <si>
    <t> DELEGACIÓN DEPARTAMENTAL DE BOMBEROS DE BOLIVAR</t>
  </si>
  <si>
    <t> CAC: Manifestación de inconformidad</t>
  </si>
  <si>
    <t> DELEGACIÓN DEPARTAMENTAL DE SANTANDER</t>
  </si>
  <si>
    <t>Hoy 10/06/2021 lleva 21 días hábiles</t>
  </si>
  <si>
    <t>OFICINA ASESORA JURÍDICA</t>
  </si>
  <si>
    <t> CAC: oferta Asociación Nacional de Escritores Libres.</t>
  </si>
  <si>
    <t> ROBERTO CASTAÑO</t>
  </si>
  <si>
    <t> CAC. PETICIÓN SOBRE MESES NO REMUNERADOS</t>
  </si>
  <si>
    <t>ATLÁNTICO</t>
  </si>
  <si>
    <t> CAC. EMISIÓN DE CONCEPTO CONSULTA</t>
  </si>
  <si>
    <t>SUBDIRECCIÓN ESTRATÉGICA Y DE COORDINACIÓN BOMBERIL</t>
  </si>
  <si>
    <t>Hoy 08/06/2021 lleva 18 días hábiles</t>
  </si>
  <si>
    <t> CAC. SOLICITUD CERTIFICACIÓN PARA TRAMITE POLICIVO</t>
  </si>
  <si>
    <t>BOYACÁ</t>
  </si>
  <si>
    <t>Hoy 08/06/2021 lleva 19 días hábiles</t>
  </si>
  <si>
    <t> CAC. Inquietud sobre el proceso del proyecto el cual fue enviado cumpliendo con todo lo requerido</t>
  </si>
  <si>
    <t> CUERPO DE BOMBEROS VOLUNTARIOS DEL PEÑON</t>
  </si>
  <si>
    <t>Respuesta enviada el 10 de mayo del 2021</t>
  </si>
  <si>
    <t>Hoy 03/06/2021 lleva 19 días hábiles</t>
  </si>
  <si>
    <t> CAC. Solicitud de acompañamiento del lÍder de inspección, vigilancia y control Te. Javier Coral.</t>
  </si>
  <si>
    <t> COORDINACIÓN EJECUTIVA DEPARTAMENTAL BOMBEROS BOLIVAR</t>
  </si>
  <si>
    <t>Hoy 03/06/2021 lleva 20 días hábiles</t>
  </si>
  <si>
    <t> CAC: Inspección Vigilancia y Control de la D.N.B.C ,</t>
  </si>
  <si>
    <t> CI. Solicitud información sobre fecha de entrega de la Unidad de Intervencion Rapida para Bomberos Samaniego</t>
  </si>
  <si>
    <t> ALCALDIA MUNICIPAL DE SAMANIEGO - NARIÑO</t>
  </si>
  <si>
    <t>Hoy 03/06/2021 lleva 21 días hábiles</t>
  </si>
  <si>
    <t> DANIEL LONDOÑO AVENDAÑO</t>
  </si>
  <si>
    <t>Anotación ORFEO: SE RESPONDE MEDIANTE CORREO ELECTRONICO, SE ADJUNTA IMAGEN.</t>
  </si>
  <si>
    <t>CORREO</t>
  </si>
  <si>
    <t>20212050091951</t>
  </si>
  <si>
    <t>No se evidencia fecha de digitalización, tipo de documento, ni canal de envio.</t>
  </si>
  <si>
    <t>20212050092101</t>
  </si>
  <si>
    <t xml:space="preserve">Cumplido </t>
  </si>
  <si>
    <t>20213000018701</t>
  </si>
  <si>
    <t>GESTIÓN TALENTO HUMANO</t>
  </si>
  <si>
    <t>SUBDIRECCIÓN ADMINISTRATIVA Y FINANCIERA</t>
  </si>
  <si>
    <t xml:space="preserve">FORMULACIÓN Y ACTUALIZACIÓN  NORMATIVA Y OPERATIVA  </t>
  </si>
  <si>
    <t>GESTIÓN TESORERIA</t>
  </si>
  <si>
    <t>Mayo</t>
  </si>
  <si>
    <t>Marzo</t>
  </si>
  <si>
    <t>Abril</t>
  </si>
  <si>
    <t>PETICIÓN DE INTERES PARTICULAR</t>
  </si>
  <si>
    <t>1</t>
  </si>
  <si>
    <t>8</t>
  </si>
  <si>
    <t>CAC.  Copia oficio Cuerpo de Bomberos voluntarios de Oiba de fecha 29/04/2021</t>
  </si>
  <si>
    <t>CAC.  SOLICITUD BASE DE DATOS DE USUARIOS BOMBEROS VOLUNTARIOS, AFILIADOS A CAJACOPI EPS PARA PRIORIZAR PARA VACUNA CONTRA COVID 19</t>
  </si>
  <si>
    <t>CAC.  solicitud de informaciÃ³n</t>
  </si>
  <si>
    <t>FORMULARIO ELECTRÓNICO</t>
  </si>
  <si>
    <t>FE. Peticion de copia de documentos y DENUNCIA</t>
  </si>
  <si>
    <t>FE.  Solicitud de informaciÃ³n si estÃ¡n realizando capacitaciones de brigadas contra fuego</t>
  </si>
  <si>
    <t> FE. SOLUCIÃ“N DE MI SITUACIÃ“N COMO UNIDAD ACTIVA OPERATIVA DE LOS BOMBEROS DE COLOMBIA</t>
  </si>
  <si>
    <t>FE. Consulta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</si>
</sst>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\-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4" fontId="3" fillId="4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5" xfId="0" applyNumberFormat="1" applyFill="1" applyBorder="1" applyAlignment="1">
      <alignment horizontal="center" vertical="center" wrapText="1"/>
    </xf>
    <xf numFmtId="14" fontId="7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14" fontId="0" fillId="4" borderId="5" xfId="0" applyNumberFormat="1" applyFill="1" applyBorder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 wrapText="1"/>
    </xf>
    <xf numFmtId="1" fontId="0" fillId="4" borderId="5" xfId="0" applyNumberForma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6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4" fontId="9" fillId="2" borderId="5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4" fontId="0" fillId="5" borderId="5" xfId="0" applyNumberFormat="1" applyFill="1" applyBorder="1" applyAlignment="1">
      <alignment horizontal="center" vertical="center" wrapText="1"/>
    </xf>
    <xf numFmtId="49" fontId="0" fillId="5" borderId="5" xfId="0" applyNumberForma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14" fontId="6" fillId="4" borderId="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4" fontId="0" fillId="6" borderId="5" xfId="0" applyNumberFormat="1" applyFill="1" applyBorder="1" applyAlignment="1">
      <alignment horizontal="center" vertical="center" wrapText="1"/>
    </xf>
    <xf numFmtId="1" fontId="0" fillId="6" borderId="5" xfId="0" applyNumberForma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0" fillId="0" borderId="7" xfId="0" applyBorder="1" applyAlignment="1">
      <alignment horizontal="left"/>
    </xf>
    <xf numFmtId="0" fontId="0" fillId="0" borderId="6" xfId="0" applyNumberFormat="1" applyBorder="1" applyAlignment="1">
      <alignment horizontal="center"/>
    </xf>
    <xf numFmtId="9" fontId="4" fillId="3" borderId="9" xfId="0" applyNumberFormat="1" applyFont="1" applyFill="1" applyBorder="1" applyAlignment="1">
      <alignment horizontal="center" wrapText="1"/>
    </xf>
    <xf numFmtId="0" fontId="0" fillId="0" borderId="8" xfId="0" applyNumberFormat="1" applyBorder="1" applyAlignment="1">
      <alignment horizontal="center"/>
    </xf>
    <xf numFmtId="0" fontId="0" fillId="0" borderId="6" xfId="0" applyNumberFormat="1" applyBorder="1" applyAlignment="1">
      <alignment horizontal="center" vertical="center"/>
    </xf>
    <xf numFmtId="0" fontId="4" fillId="3" borderId="7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vertical="center" wrapText="1"/>
    </xf>
    <xf numFmtId="9" fontId="4" fillId="3" borderId="0" xfId="0" applyNumberFormat="1" applyFont="1" applyFill="1" applyBorder="1" applyAlignment="1">
      <alignment horizontal="center" wrapText="1"/>
    </xf>
    <xf numFmtId="9" fontId="0" fillId="0" borderId="0" xfId="0" applyNumberFormat="1"/>
    <xf numFmtId="49" fontId="10" fillId="4" borderId="5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/>
    </xf>
  </cellXfs>
  <cellStyles count="2">
    <cellStyle name="Hyperlink" xfId="1"/>
    <cellStyle name="Normal" xfId="0" builtinId="0"/>
  </cellStyles>
  <dxfs count="103">
    <dxf>
      <alignment vertic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vertical="center" wrapText="1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vertical="center" wrapText="1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vertical="center"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  <dxf>
      <alignment vertic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vertical="center" wrapText="1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vertical="center"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alignment vertical="center" readingOrder="0"/>
    </dxf>
    <dxf>
      <alignment horizontal="center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wrapText="1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left" readingOrder="0"/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vertical="center" readingOrder="0"/>
    </dxf>
    <dxf>
      <alignment horizontal="center" readingOrder="0"/>
    </dxf>
    <dxf>
      <alignment vertical="center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horizontal="left" readingOrder="0"/>
    </dxf>
    <dxf>
      <alignment horizontal="center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4.xml"/><Relationship Id="rId5" Type="http://schemas.openxmlformats.org/officeDocument/2006/relationships/pivotCacheDefinition" Target="pivotCache/pivotCacheDefinition3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MAYO 2021 FINAL (7).xlsx]DINÁMICAS MAYO!TablaDinámica10</c:name>
    <c:fmtId val="6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'DINÁMICAS MAYO'!$B$12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D89-4764-8A0B-B4B945D10DF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D89-4764-8A0B-B4B945D10DF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D89-4764-8A0B-B4B945D10DF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D89-4764-8A0B-B4B945D10DFA}"/>
              </c:ext>
            </c:extLst>
          </c:dPt>
          <c:cat>
            <c:strRef>
              <c:f>'DINÁMICAS MAYO'!$A$13:$A$17</c:f>
              <c:strCache>
                <c:ptCount val="4"/>
                <c:pt idx="0">
                  <c:v>Cumplido </c:v>
                </c:pt>
                <c:pt idx="1">
                  <c:v>En proceso</c:v>
                </c:pt>
                <c:pt idx="2">
                  <c:v>Extemporáneo</c:v>
                </c:pt>
                <c:pt idx="3">
                  <c:v>Vencido</c:v>
                </c:pt>
              </c:strCache>
            </c:strRef>
          </c:cat>
          <c:val>
            <c:numRef>
              <c:f>'DINÁMICAS MAYO'!$B$13:$B$17</c:f>
              <c:numCache>
                <c:formatCode>General</c:formatCode>
                <c:ptCount val="4"/>
                <c:pt idx="0">
                  <c:v>60</c:v>
                </c:pt>
                <c:pt idx="1">
                  <c:v>74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C-4099-B73D-F624F3C17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'DINÁMICAS MAYO'!$B$21</c:f>
              <c:strCache>
                <c:ptCount val="1"/>
                <c:pt idx="0">
                  <c:v>Total 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'DINÁMICAS MAYO'!$A$22:$A$24</c:f>
              <c:strCache>
                <c:ptCount val="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</c:strCache>
            </c:strRef>
          </c:cat>
          <c:val>
            <c:numRef>
              <c:f>'DINÁMICAS MAYO'!$B$22:$B$24</c:f>
              <c:numCache>
                <c:formatCode>General</c:formatCode>
                <c:ptCount val="3"/>
                <c:pt idx="0">
                  <c:v>173</c:v>
                </c:pt>
                <c:pt idx="1">
                  <c:v>189</c:v>
                </c:pt>
                <c:pt idx="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C-40E0-9B24-4793EA2E0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3814448"/>
        <c:axId val="1333818256"/>
        <c:axId val="0"/>
      </c:bar3DChart>
      <c:catAx>
        <c:axId val="133381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818256"/>
        <c:crosses val="autoZero"/>
        <c:auto val="1"/>
        <c:lblAlgn val="ctr"/>
        <c:lblOffset val="100"/>
        <c:noMultiLvlLbl val="0"/>
      </c:catAx>
      <c:valAx>
        <c:axId val="133381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81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MAYO 2021 FINAL (7).xlsx]DINÁMICAS MAYO!TablaDinámica14</c:name>
    <c:fmtId val="2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'DINÁMICAS MAYO'!$B$29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'DINÁMICAS MAYO'!$A$30:$A$37</c:f>
              <c:strCache>
                <c:ptCount val="7"/>
                <c:pt idx="0">
                  <c:v> CONSULTA</c:v>
                </c:pt>
                <c:pt idx="1">
                  <c:v> INFORME POR CONGRESISTA</c:v>
                </c:pt>
                <c:pt idx="2">
                  <c:v> PETICIÓN DE DOCUMENTOS E INFORMACION</c:v>
                </c:pt>
                <c:pt idx="3">
                  <c:v> PETICIÓN DE INTERES GENERAL</c:v>
                </c:pt>
                <c:pt idx="4">
                  <c:v> PETICIÓN ENTRE AUTORIDADES</c:v>
                </c:pt>
                <c:pt idx="5">
                  <c:v>PETICIÓN DE INTERES PARTICULAR</c:v>
                </c:pt>
                <c:pt idx="6">
                  <c:v>SOLICITUD</c:v>
                </c:pt>
              </c:strCache>
            </c:strRef>
          </c:cat>
          <c:val>
            <c:numRef>
              <c:f>'DINÁMICAS MAYO'!$B$30:$B$37</c:f>
              <c:numCache>
                <c:formatCode>General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21</c:v>
                </c:pt>
                <c:pt idx="3">
                  <c:v>44</c:v>
                </c:pt>
                <c:pt idx="4">
                  <c:v>4</c:v>
                </c:pt>
                <c:pt idx="5">
                  <c:v>55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7-4132-B1F8-E54BDC9F5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3820432"/>
        <c:axId val="1333818800"/>
        <c:axId val="0"/>
      </c:bar3DChart>
      <c:catAx>
        <c:axId val="133382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818800"/>
        <c:crosses val="autoZero"/>
        <c:auto val="1"/>
        <c:lblAlgn val="ctr"/>
        <c:lblOffset val="100"/>
        <c:noMultiLvlLbl val="0"/>
      </c:catAx>
      <c:valAx>
        <c:axId val="1333818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82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MAYO 2021 FINAL (7).xlsx]DINÁMICAS MAYO!TablaDinámica17</c:name>
    <c:fmtId val="5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'DINÁMICAS MAYO'!$B$45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E5-453B-9F11-48F8359CA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E5-453B-9F11-48F8359CA238}"/>
              </c:ext>
            </c:extLst>
          </c:dPt>
          <c:cat>
            <c:strRef>
              <c:f>'DINÁMICAS MAYO'!$A$46:$A$48</c:f>
              <c:strCache>
                <c:ptCount val="2"/>
                <c:pt idx="0">
                  <c:v>CANAL ESCRITO</c:v>
                </c:pt>
                <c:pt idx="1">
                  <c:v>CANAL VIRTUAL</c:v>
                </c:pt>
              </c:strCache>
            </c:strRef>
          </c:cat>
          <c:val>
            <c:numRef>
              <c:f>'DINÁMICAS MAYO'!$B$46:$B$48</c:f>
              <c:numCache>
                <c:formatCode>General</c:formatCode>
                <c:ptCount val="2"/>
                <c:pt idx="0">
                  <c:v>2</c:v>
                </c:pt>
                <c:pt idx="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7-4F9D-9C82-88D57281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166853284371731"/>
          <c:y val="0.49372334317585304"/>
          <c:w val="0.29198679401231448"/>
          <c:h val="0.28791543635170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MAYO 2021 FINAL (7).xlsx]DINÁMICAS MAYO!TablaDinámica23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'DINÁMICAS MAYO'!$B$54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'DINÁMICAS MAYO'!$A$55:$A$60</c:f>
              <c:strCache>
                <c:ptCount val="5"/>
                <c:pt idx="0">
                  <c:v>CUERPO DE BOMBEROS </c:v>
                </c:pt>
                <c:pt idx="1">
                  <c:v>ENTIDAD PÚBLICA </c:v>
                </c:pt>
                <c:pt idx="2">
                  <c:v>ENTIDAD TERRITORIAL</c:v>
                </c:pt>
                <c:pt idx="3">
                  <c:v>PERSONA JURÍDICA</c:v>
                </c:pt>
                <c:pt idx="4">
                  <c:v>PERSONA NATURAL </c:v>
                </c:pt>
              </c:strCache>
            </c:strRef>
          </c:cat>
          <c:val>
            <c:numRef>
              <c:f>'DINÁMICAS MAYO'!$B$55:$B$60</c:f>
              <c:numCache>
                <c:formatCode>General</c:formatCode>
                <c:ptCount val="5"/>
                <c:pt idx="0">
                  <c:v>69</c:v>
                </c:pt>
                <c:pt idx="1">
                  <c:v>9</c:v>
                </c:pt>
                <c:pt idx="2">
                  <c:v>19</c:v>
                </c:pt>
                <c:pt idx="3">
                  <c:v>11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3-48D7-AE47-4C573EA19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825872"/>
        <c:axId val="1333824784"/>
      </c:barChart>
      <c:catAx>
        <c:axId val="133382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824784"/>
        <c:crosses val="autoZero"/>
        <c:auto val="1"/>
        <c:lblAlgn val="ctr"/>
        <c:lblOffset val="100"/>
        <c:noMultiLvlLbl val="0"/>
      </c:catAx>
      <c:valAx>
        <c:axId val="133382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82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MAYO 2021 FINAL (7).xlsx]DINÁMICAS MAYO!TablaDinámica1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'DINÁMICAS MAYO'!$B$70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'DINÁMICAS MAYO'!$A$71:$A$94</c:f>
              <c:strCache>
                <c:ptCount val="23"/>
                <c:pt idx="0">
                  <c:v>ANTIOQUIA</c:v>
                </c:pt>
                <c:pt idx="1">
                  <c:v>ATLÁNTICO</c:v>
                </c:pt>
                <c:pt idx="2">
                  <c:v>BOGOTÁ</c:v>
                </c:pt>
                <c:pt idx="3">
                  <c:v>BOLIVAR</c:v>
                </c:pt>
                <c:pt idx="4">
                  <c:v>BOYACÁ</c:v>
                </c:pt>
                <c:pt idx="5">
                  <c:v>CALDAS</c:v>
                </c:pt>
                <c:pt idx="6">
                  <c:v>CAQUETA</c:v>
                </c:pt>
                <c:pt idx="7">
                  <c:v>CASANARE</c:v>
                </c:pt>
                <c:pt idx="8">
                  <c:v>CAUCA</c:v>
                </c:pt>
                <c:pt idx="9">
                  <c:v>CESAR</c:v>
                </c:pt>
                <c:pt idx="10">
                  <c:v>CUNDINAMARCA</c:v>
                </c:pt>
                <c:pt idx="11">
                  <c:v>GUAJIRA</c:v>
                </c:pt>
                <c:pt idx="12">
                  <c:v>GUAVIARE</c:v>
                </c:pt>
                <c:pt idx="13">
                  <c:v>HUILA</c:v>
                </c:pt>
                <c:pt idx="14">
                  <c:v>MAGDALENA</c:v>
                </c:pt>
                <c:pt idx="15">
                  <c:v>META</c:v>
                </c:pt>
                <c:pt idx="16">
                  <c:v>NARIÑO</c:v>
                </c:pt>
                <c:pt idx="17">
                  <c:v>PUTUMAYO</c:v>
                </c:pt>
                <c:pt idx="18">
                  <c:v>QUINDIO</c:v>
                </c:pt>
                <c:pt idx="19">
                  <c:v>RISARALDA</c:v>
                </c:pt>
                <c:pt idx="20">
                  <c:v>SANTANDER</c:v>
                </c:pt>
                <c:pt idx="21">
                  <c:v>TOLIMA</c:v>
                </c:pt>
                <c:pt idx="22">
                  <c:v>VALLE DEL CAUCA</c:v>
                </c:pt>
              </c:strCache>
            </c:strRef>
          </c:cat>
          <c:val>
            <c:numRef>
              <c:f>'DINÁMICAS MAYO'!$B$71:$B$94</c:f>
              <c:numCache>
                <c:formatCode>General</c:formatCode>
                <c:ptCount val="23"/>
                <c:pt idx="0">
                  <c:v>4</c:v>
                </c:pt>
                <c:pt idx="1">
                  <c:v>5</c:v>
                </c:pt>
                <c:pt idx="2">
                  <c:v>43</c:v>
                </c:pt>
                <c:pt idx="3">
                  <c:v>10</c:v>
                </c:pt>
                <c:pt idx="4">
                  <c:v>10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10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12</c:v>
                </c:pt>
                <c:pt idx="21">
                  <c:v>4</c:v>
                </c:pt>
                <c:pt idx="2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7B-4BCE-BF8A-93BEB8EFE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811728"/>
        <c:axId val="1333812272"/>
      </c:lineChart>
      <c:catAx>
        <c:axId val="133381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812272"/>
        <c:crosses val="autoZero"/>
        <c:auto val="1"/>
        <c:lblAlgn val="ctr"/>
        <c:lblOffset val="100"/>
        <c:noMultiLvlLbl val="0"/>
      </c:catAx>
      <c:valAx>
        <c:axId val="133381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81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MAYO 2021 FINAL (7).xlsx]DINÁMICAS MAYO!TablaDinámica6</c:name>
    <c:fmtId val="7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'DINÁMICAS MAYO'!$B$97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'DINÁMICAS MAYO'!$A$98:$A$104</c:f>
              <c:strCache>
                <c:ptCount val="6"/>
                <c:pt idx="0">
                  <c:v>ACOMPAÑAMIENTO JURÍDICO</c:v>
                </c:pt>
                <c:pt idx="1">
                  <c:v>FORTALECIMIENTO BOMBERIL </c:v>
                </c:pt>
                <c:pt idx="2">
                  <c:v>LEGISLACIÓN BOMBERIL </c:v>
                </c:pt>
                <c:pt idx="3">
                  <c:v>OTROS</c:v>
                </c:pt>
                <c:pt idx="4">
                  <c:v>QUEJA CONTRA CUERPO DE BOMBEROS </c:v>
                </c:pt>
                <c:pt idx="5">
                  <c:v>SOLICITUD DE INFORMACIÓN </c:v>
                </c:pt>
              </c:strCache>
            </c:strRef>
          </c:cat>
          <c:val>
            <c:numRef>
              <c:f>'DINÁMICAS MAYO'!$B$98:$B$104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57</c:v>
                </c:pt>
                <c:pt idx="3">
                  <c:v>11</c:v>
                </c:pt>
                <c:pt idx="4">
                  <c:v>1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D-48C1-8272-FF206E884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3823696"/>
        <c:axId val="1333813904"/>
      </c:barChart>
      <c:catAx>
        <c:axId val="133382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813904"/>
        <c:crosses val="autoZero"/>
        <c:auto val="1"/>
        <c:lblAlgn val="ctr"/>
        <c:lblOffset val="100"/>
        <c:noMultiLvlLbl val="0"/>
      </c:catAx>
      <c:valAx>
        <c:axId val="133381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82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'DINÁMICAS MAYO'!$B$123</c:f>
              <c:strCache>
                <c:ptCount val="1"/>
                <c:pt idx="0">
                  <c:v>PETICIONES RADICADAS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'DINÁMICAS MAYO'!$A$124:$A$127</c:f>
              <c:strCache>
                <c:ptCount val="4"/>
                <c:pt idx="0">
                  <c:v>CORREO ATENCION CIUDADANO</c:v>
                </c:pt>
                <c:pt idx="1">
                  <c:v>CORREO INSTITUCIONAL</c:v>
                </c:pt>
                <c:pt idx="2">
                  <c:v>FORMULARIO ELECTRÓNICO</c:v>
                </c:pt>
                <c:pt idx="3">
                  <c:v>RADICACION DIRECTA</c:v>
                </c:pt>
              </c:strCache>
            </c:strRef>
          </c:cat>
          <c:val>
            <c:numRef>
              <c:f>'DINÁMICAS MAYO'!$B$124:$B$127</c:f>
              <c:numCache>
                <c:formatCode>General</c:formatCode>
                <c:ptCount val="4"/>
                <c:pt idx="0">
                  <c:v>125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7-4993-AA99-727CB1555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3825328"/>
        <c:axId val="1333821520"/>
      </c:barChart>
      <c:catAx>
        <c:axId val="133382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821520"/>
        <c:crosses val="autoZero"/>
        <c:auto val="1"/>
        <c:lblAlgn val="ctr"/>
        <c:lblOffset val="100"/>
        <c:noMultiLvlLbl val="0"/>
      </c:catAx>
      <c:valAx>
        <c:axId val="133382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82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0</xdr:row>
      <xdr:rowOff>161925</xdr:rowOff>
    </xdr:from>
    <xdr:to>
      <xdr:col>9</xdr:col>
      <xdr:colOff>695325</xdr:colOff>
      <xdr:row>14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742950</xdr:colOff>
      <xdr:row>16</xdr:row>
      <xdr:rowOff>9525</xdr:rowOff>
    </xdr:from>
    <xdr:to>
      <xdr:col>9</xdr:col>
      <xdr:colOff>485775</xdr:colOff>
      <xdr:row>27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757237</xdr:colOff>
      <xdr:row>28</xdr:row>
      <xdr:rowOff>104775</xdr:rowOff>
    </xdr:from>
    <xdr:to>
      <xdr:col>9</xdr:col>
      <xdr:colOff>757237</xdr:colOff>
      <xdr:row>41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23812</xdr:colOff>
      <xdr:row>43</xdr:row>
      <xdr:rowOff>38101</xdr:rowOff>
    </xdr:from>
    <xdr:to>
      <xdr:col>9</xdr:col>
      <xdr:colOff>76200</xdr:colOff>
      <xdr:row>52</xdr:row>
      <xdr:rowOff>95251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4762</xdr:colOff>
      <xdr:row>53</xdr:row>
      <xdr:rowOff>76200</xdr:rowOff>
    </xdr:from>
    <xdr:to>
      <xdr:col>10</xdr:col>
      <xdr:colOff>4762</xdr:colOff>
      <xdr:row>66</xdr:row>
      <xdr:rowOff>142875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33337</xdr:colOff>
      <xdr:row>74</xdr:row>
      <xdr:rowOff>9525</xdr:rowOff>
    </xdr:from>
    <xdr:to>
      <xdr:col>10</xdr:col>
      <xdr:colOff>33337</xdr:colOff>
      <xdr:row>88</xdr:row>
      <xdr:rowOff>85725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23812</xdr:colOff>
      <xdr:row>93</xdr:row>
      <xdr:rowOff>95250</xdr:rowOff>
    </xdr:from>
    <xdr:to>
      <xdr:col>10</xdr:col>
      <xdr:colOff>23812</xdr:colOff>
      <xdr:row>106</xdr:row>
      <xdr:rowOff>142875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112</xdr:row>
      <xdr:rowOff>76200</xdr:rowOff>
    </xdr:from>
    <xdr:to>
      <xdr:col>10</xdr:col>
      <xdr:colOff>0</xdr:colOff>
      <xdr:row>126</xdr:row>
      <xdr:rowOff>142875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PQRSD%20MAYO%202021%20FINAL%20(7)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PQRSD%20MAYO%202021%20FINAL%20(7)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PQRSD%20MAYO%202021%20FINAL%20(7)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4370.648119328704" createdVersion="6" refreshedVersion="6" minRefreshableVersion="3" recordCount="137">
  <cacheSource type="worksheet">
    <worksheetSource ref="A1:X138" sheet="GENERAL" r:id="rId2"/>
  </cacheSource>
  <cacheFields count="24">
    <cacheField name="Canal Oficial de Entrada" numFmtId="0">
      <sharedItems count="2">
        <s v="CANAL VIRTUAL"/>
        <s v="CANAL ESCRITO"/>
      </sharedItems>
    </cacheField>
    <cacheField name="Canal de Atención" numFmtId="0">
      <sharedItems/>
    </cacheField>
    <cacheField name="Departamento" numFmtId="0">
      <sharedItems count="23">
        <s v="SANTANDER"/>
        <s v="TOLIMA"/>
        <s v="META"/>
        <s v="BOGOTÁ"/>
        <s v="PUTUMAYO"/>
        <s v="BOLIVAR"/>
        <s v="ATLÁNTICO"/>
        <s v="HUILA"/>
        <s v="GUAVIARE"/>
        <s v="MAGDALENA"/>
        <s v="RISARALDA"/>
        <s v="CAUCA"/>
        <s v="NARIÑO"/>
        <s v="BOYACÁ"/>
        <s v="CUNDINAMARCA"/>
        <s v="CESAR"/>
        <s v="CAQUETA"/>
        <s v="ANTIOQUIA"/>
        <s v="CALDAS"/>
        <s v="CASANARE"/>
        <s v="VALLE DEL CAUCA"/>
        <s v="QUINDIO"/>
        <s v="GUAJIRA"/>
      </sharedItems>
    </cacheField>
    <cacheField name="Peticionario" numFmtId="0">
      <sharedItems count="130">
        <s v=" CUERPO DE BOMBEROS VOLUNTARIOS DE MALAGA - SANTANDER"/>
        <s v=" DELEGACION DEPARTAMENTAL DE BOMBEROS DE TOLIMA"/>
        <s v=" ALCALDIA MUNICIPAL EL PLAYON SECRETARIA DEL INTERIOR"/>
        <s v=" UNIDAD DEPARTAMENTAL PARA LA GESTION DEL RIESGO DE DESASTRES"/>
        <s v=" CATALINA GONZALEZ CASTRO"/>
        <s v=" CUERPO DE BOMBEROS VOLUNTARIOS SIBUNDOY"/>
        <s v=" COORDINACION EJECUTIVA DEPARTAMENTAL BOMBEROS BOLIVAR"/>
        <s v=" GAD ASESORES LEGALES"/>
        <s v=" ALCALDIA GALAPA ATLANTICO"/>
        <s v=" GESTION DEL RIESGO ARJONA - BOLÃVAR"/>
        <s v=" CORPOLUCHA"/>
        <s v=" CUERPO DE BOMBEROS VOLUNTARIOS DE PITALITO"/>
        <s v=" DELEGACION DEPARTAMENTAL DE SANTANDER"/>
        <s v=" CUERPO DE BOMBEROS VOLUNTARIOS DE SAN JOSE DEL GUAVIARE"/>
        <s v=" CUERPO DE BOMBEROS VOLUNTARIOS MUNICIPIO ZONA BANANERA"/>
        <s v=" ALCALDIA MUNICIPAL DE OIBA SANTANDER"/>
        <s v=" CUERPO DE BOMBEROS VOLUNTARIOS DE LA VIRGINIA - RISARALDA"/>
        <s v=" PREVISORA SEGUROS SOAT"/>
        <s v=" CUERPO DE BOMBEROS VOLUNTARIOS DEL BORDO PATIA"/>
        <s v=" GUSTAVO GARCÃA"/>
        <s v=" CAJACOPI EPS"/>
        <s v=" HARRY GIOVANNY GONZALEZ GARCIA REPRESENTANTE A LA CAMARA"/>
        <s v=" DANIEL MADRID BUSTAMENTE"/>
        <s v=" GOBERNACION ATLANTICO SECRETARIA DEL INTERIOR"/>
        <s v=" CUERPO DE BOMBEROS VOLUNTARIOS DE MELGAR"/>
        <s v=" DANIEL LONDOÑO AVENDAÑO"/>
        <s v=" JORGE ELIECER CARDENAS"/>
        <s v=" ALCALDIA MUNICIPAL DE SAMANIEGO - NARIÑO"/>
        <s v=" ALCALDIA MUNICIPAL GARZON HUILA"/>
        <s v=" CUERPO DE BOMBEROS VOLUNTARIOS DE MONIQUIRA TRIBUNAL DISCIPLINARIO"/>
        <s v=" ALCALDIA TOGUI BOYACA"/>
        <s v=" HECTOR HERNANDEZ PINZON"/>
        <s v=" CUERPO DE BOMBEROS VOLUNTARIOS DE MALAMBO"/>
        <s v=" COORDINACIÓN EJECUTIVA DEPARTAMENTAL BOMBEROS BOLIVAR"/>
        <s v=" CUERPO DE BOMBEROS VOLUNTARIOS AGUACHICA"/>
        <s v=" CUERPO DE BOMBEROS VOLUNTARIOS DE GALAPA - ATLANTICO"/>
        <s v=" CUERPO DE BOMBEROS VOLUNTARIOS DE VALLEDUPAR"/>
        <s v=" ALCALDIA MUNICIPAL DE SIBATE"/>
        <s v=" CUERPO DE BOMBEROS VOLUNTARIOS DEL PEÑON"/>
        <s v=" CUERPO DE BOMBEROS VOLUNTARIOS EL DONCELLO - CAQUETÃ"/>
        <s v=" CUERPO DE BOMBEROS VOLUNTARIOS DE SAN JUAN GIRON"/>
        <s v=" CUERPO DE BOMBEROS VOLUNTARIOS DE SURATA - SANTANDER"/>
        <s v=" CUERPO DE BOMBEROS VOLUNTARIOS DE BARBOSA - SANTANDER"/>
        <s v=" SECRETARIA GENERAL Y DE GOBIERNO SUAREZ TOLIMA"/>
        <s v=" CUERPO DE BOMBEROS VOLUNTARIOS DE MONIQUIRA"/>
        <s v=" CBV FIRAVITOBA"/>
        <s v=" SEBASTIAN GOMEZ BEDOYA"/>
        <s v=" PEDRO ANGEL MARTINEZ CARPINTERO"/>
        <s v=" CUERPO DE BOMBEROS VOLUNTARIOS DE VITERBO - CALDAS"/>
        <s v=" FREDYS MARMOL"/>
        <s v=" CUERPO DE BOMBEROS VOLUNTARIOS DE CAMPOALEGRE - HUILA"/>
        <s v=" ROBERTO CASTAÑO"/>
        <s v=" CUERPO DE BOMBEROS VOLUNTARIOS DE VILLANUEVA - BOLIVAR"/>
        <s v=" CUERPO DE BOMBEROS VOLUNTARIOS DE MANIZALES"/>
        <s v=" PANAMERICANA S.A."/>
        <s v=" DELEGACIÓN DEPARTAMENTAL DE SANTANDER"/>
        <s v=" DELEGACIÓN DEPARTAMENTAL DE BOMBEROS DE BOLIVAR"/>
        <s v=" OFICINA ASESORA JURÍDICA ANTIOQUIA"/>
        <s v=" JUAN GUILLERMO CANO USMA"/>
        <s v=" JUAN CAMILO JARAMILLO CRUZ"/>
        <s v=" DELEGACIÓN DEPARTAMENTAL BOMBEROS BOLIVAR"/>
        <s v=" ZULY CAROLINA RAMIREZ CEPEDA"/>
        <s v=" JUAN SEBASTIAN SOLARTE ÃLVAREZ"/>
        <s v=" PRESIDENCIA DE LA REPUBLICA"/>
        <s v=" CUERPO DE BOMBEROS VOLUNTARIOS DE SIBATE"/>
        <s v=" ELIANA PATRICIA RIVAS FLOREZ"/>
        <s v=" JUAN SEBASTIAN CASTAÃ±EDA DELGADO"/>
        <s v=" CUERPO DE BOMBEROS VOLUNTARIOS DE CHINCHINA"/>
        <s v=" GOBERNACIÓN DE SANTANDER"/>
        <s v=" CONTRALORIA GENERAL DE LA REPUBLICA"/>
        <s v=" CUERPO DE BOMBEROS VOLUNTARIOS DE TRINIDAD - CASANARE"/>
        <s v=" Aura Maria Ramirez Betancur"/>
        <s v=" JOSE PERDOMO"/>
        <s v=" Jody Fernanda Martinez Triana"/>
        <s v=" ADALBERTO CAIPE"/>
        <s v=" BENEMÃ‰RITO CUERPO DE BOMBEROS CANDELARIA - VALLE"/>
        <s v=" CONSEJO MUNICIPAL CHOCO"/>
        <s v=" CUERPO DE BOMBEROS VOLUNTARIOS DE NILO"/>
        <s v=" CUERPO DE BOMBEROS VOLUNTARIOS DE FILADELFIA CALDAS"/>
        <s v=" JUZGADO 01 PENAL MUNICIPAL"/>
        <s v=" CUERPO DE BOMBEROS VOLUNTARIOS DE SANTAFE DE ANTIOQUIA"/>
        <s v=" CUERPO DE BOMBEROS VOLUNTARIOS DE TURBACO - BOLÃVAR"/>
        <s v=" CUERPO DE BOMBEROS VOLUNTARIOS DE SIBATE CONSEJO DE OFICIALES"/>
        <s v=" VICEMINISTERIO POLÃ¬TICAS"/>
        <s v=" CUERPO DE BOMBEROS VOLUNTARIOS DE SEVILLA"/>
        <s v=" GOBERNACION DE SANTANDER"/>
        <s v=" CUERPO DE BOMBEROS VOLUNTARIOS DE OROCUE - CASANARE"/>
        <s v="CUERPO DE BOMBEROS VOLUNTARIOS DE BOLIVAR"/>
        <s v=" CUERPO DE BOMBEROS DE SAN ANDRES DE TUMACO"/>
        <s v=" MARTHA LUCIA RAMIREZ GONZALEZ"/>
        <s v=" PERSONERIA MUNICIPAL DE COTA"/>
        <s v=" CUERPO DE BOMBEROS VOLUNTARIOS DE FLORIDA - VALLE"/>
        <s v=" CUERPO DE BOMBEROS VOLUNTARIOS MONTENEGRO"/>
        <s v=" CUERPO DE BOMBEROS VOLUNTARIOS DEL ESPINAL"/>
        <s v=" CUERPO DE BOMBEROS VOLUNTARIOS DE LA HORMIGA"/>
        <s v=" DIANA MARCELA SUAREZ JIMENEZ"/>
        <s v=" CUERPO DE BOMBEROS VOLUNTARIOS SUAREZ TOLIMA"/>
        <s v=" CUERPO DE BOMBEROS VOLUNTARIOS DE PIVIJAY MAGDALENA"/>
        <s v=" DARWIN GIOVANY RODRIGUEZ SANCHEZ"/>
        <s v=" SECRETARIA DEL INTERIOR BOLIVAR"/>
        <s v=" CUERPO DE BOMBEROS VOLUNTARIOS DE SAN ANTONIO DEL TEQUENDAMA"/>
        <s v=" ALCALDIA ARCABUCO BOYACA"/>
        <s v=" CUERPO DE BOMBEROS VOLUNTARIOS DE BUCARAMANGA"/>
        <s v=" CUERPO DE BOMBEROS VOLUNTARIOS DE BARRANCABERMEJA"/>
        <s v=" RODRIGO JIMENEZ GUZMAN"/>
        <s v=" CUERPO DE BOMBEROS VOLUNTARIOS COMBITA"/>
        <s v=" ANTONY GUSTAVO PADILLA"/>
        <s v=" CUERPO DE BOMBEROS VOLUNTARIOS DE FONSECA"/>
        <s v=" DIANA PATRICIA CORREA BALCÃ¡ZAR"/>
        <s v=" CUERPO DE BOMBEROS VOLUNTARIOS DE SAN ALBERTO"/>
        <s v=" CUERPO DE BOMBEROS VOLUNTARIOS DE TURBO - ANTIOQUIA"/>
        <s v=" CUERPO DE BOMBEROS VOLUNTARIOS DE PUERTO LOPEZ"/>
        <s v=" VISIÃ“N &amp; PROYECTOS - CONSULTORÃAS ORGANIZACIONALES"/>
        <s v=" CUERPO DE BOMBEROS VOLUNTARIOS DE TUTA"/>
        <s v=" AERONAUTICA CIVIL UNIDAD ADMINISTRATIVA ESPECIAL REGIONALCUDIAMARCA AEROPUERTO PERALES / IBAGUÃ‰"/>
        <s v=" EDWIN FRANCISCO MEJIA PACHECO"/>
        <s v=" ANDRÃ‰S ADEMIR VÃ‰LEZ JURADO"/>
        <s v=" SEMA SAS"/>
        <s v=" MANUEL ARTURO MEDINA ANGARITA"/>
        <s v=" JULIO CESAR GARCIA TRIANA"/>
        <s v=" CUERPO DE BOMBEROS VOLUNTARIOS DE GUAMAL"/>
        <s v=" DELEGACION BOMBEROS SANTANDER"/>
        <s v=" CHARLES SAMBONI"/>
        <s v=" PROCURADURIA"/>
        <s v=" CUERPO DE BOMBEROS VOLUNTARIOS DE EL PLAYON - SANTANDER"/>
        <s v=" JOSE LEON"/>
        <s v=" JUZGADO 3 MONIQUIRA"/>
        <s v=" UNIVERSIDAD MILITAR NUEVA GRANADA"/>
        <s v=" MINISTERIO DEL INTEROR VICEMINISTERIO DE RELACIONES POLÃTICAS"/>
        <s v=" UNIDAD NACIONAL PARA LA GESTIÃ“N DEL RIESGO DE DESASTRES MONICA TATIANA LEMOS NEIRA"/>
      </sharedItems>
    </cacheField>
    <cacheField name="Naturaleza jurídica del peticionario" numFmtId="0">
      <sharedItems count="9">
        <s v="CUERPO DE BOMBEROS "/>
        <s v="ENTIDAD PÚBLICA "/>
        <s v="ENTIDAD TERRITORIAL"/>
        <s v="PERSONA NATURAL "/>
        <s v="PERSONA JURÍDICA"/>
        <s v="PERSONA NATURAL"/>
        <s v="ENTIDAD PÚBLICA"/>
        <s v="ENTIDAD TERRITORIAL "/>
        <s v="CUERPO DE BOMBEROS"/>
      </sharedItems>
    </cacheField>
    <cacheField name="Tema de Consulta" numFmtId="0">
      <sharedItems count="9">
        <s v="FORTALECIMIENTO BOMBERIL "/>
        <s v="SOLICITUD DE INFORMACIÓN "/>
        <s v="ACOMPAÑAMIENTO JURÍDICO"/>
        <s v="Solicitud de información"/>
        <s v="OTROS"/>
        <s v="LEGISLACIÓN BOMBERIL "/>
        <s v="LEGISLACIÓN BOMBERIL"/>
        <s v="FORTALECIMIENTO BOMBERIL"/>
        <s v="QUEJA CONTRA CUERPO DE BOMBEROS 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 count="3">
        <s v="Subdirección Estratégica y de Coordinación Bomberil"/>
        <s v="Direcciòn General"/>
        <s v="Subdirección Administrativa y Financiera"/>
      </sharedItems>
    </cacheField>
    <cacheField name="Tipo de petición" numFmtId="0">
      <sharedItems/>
    </cacheField>
    <cacheField name="Tiempo de respuesta legal" numFmtId="0">
      <sharedItems containsSemiMixedTypes="0" containsString="0" containsNumber="1" containsInteger="1" minValue="5" maxValue="35"/>
    </cacheField>
    <cacheField name="RADICADO" numFmtId="0">
      <sharedItems containsMixedTypes="1" containsNumber="1" containsInteger="1" minValue="20213800076622" maxValue="20213800076722"/>
    </cacheField>
    <cacheField name="Fecha Radicación" numFmtId="0">
      <sharedItems containsDate="1" containsMixedTypes="1" minDate="2021-05-05T00:00:00" maxDate="2021-05-06T00:00:00"/>
    </cacheField>
    <cacheField name="Número de salida" numFmtId="0">
      <sharedItems containsBlank="1" containsMixedTypes="1" containsNumber="1" containsInteger="1" minValue="20211200000833" maxValue="20213000019401"/>
    </cacheField>
    <cacheField name="Fecha de salida" numFmtId="0">
      <sharedItems containsDate="1" containsBlank="1" containsMixedTypes="1" minDate="2021-05-05T00:00:00" maxDate="2021-06-18T00:00:00"/>
    </cacheField>
    <cacheField name="Tiempo de atención" numFmtId="0">
      <sharedItems containsBlank="1" containsMixedTypes="1" containsNumber="1" containsInteger="1" minValue="1" maxValue="29"/>
    </cacheField>
    <cacheField name="Estado" numFmtId="0">
      <sharedItems count="4">
        <s v="Cumplido "/>
        <s v="En proceso"/>
        <s v="Extemporáneo"/>
        <s v="Vencido"/>
      </sharedItems>
    </cacheField>
    <cacheField name="Observaciones" numFmtId="0">
      <sharedItems containsBlank="1" longText="1"/>
    </cacheField>
    <cacheField name="FECHA DIGITALIZACIÓN DOCUMENTO DE RESPUESTA" numFmtId="0">
      <sharedItems containsDate="1" containsBlank="1" containsMixedTypes="1" minDate="2021-04-26T00:00:00" maxDate="2021-06-05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" refreshedDate="44370.676697337964" createdVersion="6" refreshedVersion="6" minRefreshableVersion="3" recordCount="137">
  <cacheSource type="worksheet">
    <worksheetSource ref="G1:X138" sheet="GENERAL" r:id="rId2"/>
  </cacheSource>
  <cacheFields count="18"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/>
    </cacheField>
    <cacheField name="Tipo de petición" numFmtId="0">
      <sharedItems count="7">
        <s v=" PETICIÓN DE INTERES GENERAL"/>
        <s v=" PETICIÓN DE DOCUMENTOS E INFORMACION"/>
        <s v="PETICIÓN DE INTERES PARTICULAR"/>
        <s v=" PETICIÓN ENTRE AUTORIDADES"/>
        <s v=" INFORME POR CONGRESISTA"/>
        <s v=" CONSULTA"/>
        <s v="SOLICITUD"/>
      </sharedItems>
    </cacheField>
    <cacheField name="Tiempo de respuesta legal" numFmtId="0">
      <sharedItems containsSemiMixedTypes="0" containsString="0" containsNumber="1" containsInteger="1" minValue="5" maxValue="35"/>
    </cacheField>
    <cacheField name="RADICADO" numFmtId="0">
      <sharedItems containsMixedTypes="1" containsNumber="1" containsInteger="1" minValue="20213800076622" maxValue="20213800076722"/>
    </cacheField>
    <cacheField name="Fecha Radicación" numFmtId="0">
      <sharedItems containsDate="1" containsMixedTypes="1" minDate="2021-05-05T00:00:00" maxDate="2021-05-06T00:00:00"/>
    </cacheField>
    <cacheField name="Número de salida" numFmtId="0">
      <sharedItems containsBlank="1" containsMixedTypes="1" containsNumber="1" containsInteger="1" minValue="20211200000833" maxValue="20213000019401"/>
    </cacheField>
    <cacheField name="Fecha de salida" numFmtId="0">
      <sharedItems containsDate="1" containsBlank="1" containsMixedTypes="1" minDate="2021-05-05T00:00:00" maxDate="2021-06-18T00:00:00"/>
    </cacheField>
    <cacheField name="Tiempo de atención" numFmtId="0">
      <sharedItems containsBlank="1" containsMixedTypes="1" containsNumber="1" containsInteger="1" minValue="1" maxValue="29"/>
    </cacheField>
    <cacheField name="Estado" numFmtId="0">
      <sharedItems/>
    </cacheField>
    <cacheField name="Observaciones" numFmtId="0">
      <sharedItems containsBlank="1" longText="1"/>
    </cacheField>
    <cacheField name="FECHA DIGITALIZACIÓN DOCUMENTO DE RESPUESTA" numFmtId="0">
      <sharedItems containsDate="1" containsBlank="1" containsMixedTypes="1" minDate="2021-04-26T00:00:00" maxDate="2021-06-05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dmin" refreshedDate="44370.701298495369" createdVersion="6" refreshedVersion="6" minRefreshableVersion="3" recordCount="137">
  <cacheSource type="worksheet">
    <worksheetSource ref="A1:X138" sheet="GENERAL (2)" r:id="rId2"/>
  </cacheSource>
  <cacheFields count="24">
    <cacheField name="Canal Oficial de Entrada" numFmtId="0">
      <sharedItems/>
    </cacheField>
    <cacheField name="Canal de Atención" numFmtId="0">
      <sharedItems/>
    </cacheField>
    <cacheField name="Departamento" numFmtId="0">
      <sharedItems/>
    </cacheField>
    <cacheField name="Peticionario" numFmtId="0">
      <sharedItems/>
    </cacheField>
    <cacheField name="Naturaleza jurídica del peticionario" numFmtId="0">
      <sharedItems count="5">
        <s v="CUERPO DE BOMBEROS "/>
        <s v="ENTIDAD PÚBLICA "/>
        <s v="ENTIDAD TERRITORIAL"/>
        <s v="PERSONA NATURAL "/>
        <s v="PERSONA JURÍDICA"/>
      </sharedItems>
    </cacheField>
    <cacheField name="Tema de Consulta" numFmtId="0">
      <sharedItems/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/>
    </cacheField>
    <cacheField name="Tipo de petición" numFmtId="0">
      <sharedItems/>
    </cacheField>
    <cacheField name="Tiempo de respuesta legal" numFmtId="0">
      <sharedItems containsSemiMixedTypes="0" containsString="0" containsNumber="1" containsInteger="1" minValue="5" maxValue="35"/>
    </cacheField>
    <cacheField name="RADICADO" numFmtId="0">
      <sharedItems containsMixedTypes="1" containsNumber="1" containsInteger="1" minValue="20213800076622" maxValue="20213800076722"/>
    </cacheField>
    <cacheField name="Fecha Radicación" numFmtId="0">
      <sharedItems containsDate="1" containsMixedTypes="1" minDate="2021-05-05T00:00:00" maxDate="2021-05-06T00:00:00"/>
    </cacheField>
    <cacheField name="Número de salida" numFmtId="0">
      <sharedItems containsBlank="1" containsMixedTypes="1" containsNumber="1" containsInteger="1" minValue="20211200000833" maxValue="20213000019401"/>
    </cacheField>
    <cacheField name="Fecha de salida" numFmtId="0">
      <sharedItems containsDate="1" containsBlank="1" containsMixedTypes="1" minDate="2021-05-05T00:00:00" maxDate="2021-06-18T00:00:00"/>
    </cacheField>
    <cacheField name="Tiempo de atención" numFmtId="0">
      <sharedItems containsBlank="1" containsMixedTypes="1" containsNumber="1" containsInteger="1" minValue="1" maxValue="29"/>
    </cacheField>
    <cacheField name="Estado" numFmtId="0">
      <sharedItems/>
    </cacheField>
    <cacheField name="Observaciones" numFmtId="0">
      <sharedItems containsBlank="1" longText="1"/>
    </cacheField>
    <cacheField name="FECHA DIGITALIZACIÓN DOCUMENTO DE RESPUESTA" numFmtId="0">
      <sharedItems containsDate="1" containsBlank="1" containsMixedTypes="1" minDate="2021-04-26T00:00:00" maxDate="2021-06-05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dmin" refreshedDate="44371.432015046295" createdVersion="6" refreshedVersion="6" minRefreshableVersion="3" recordCount="137">
  <cacheSource type="worksheet">
    <worksheetSource ref="A1:X138" sheet="GENERAL (3)"/>
  </cacheSource>
  <cacheFields count="24">
    <cacheField name="Canal Oficial de Entrada" numFmtId="0">
      <sharedItems/>
    </cacheField>
    <cacheField name="Canal de Atención" numFmtId="0">
      <sharedItems/>
    </cacheField>
    <cacheField name="Departamento" numFmtId="0">
      <sharedItems/>
    </cacheField>
    <cacheField name="Peticionario" numFmtId="0">
      <sharedItems/>
    </cacheField>
    <cacheField name="Naturaleza jurídica del peticionario" numFmtId="0">
      <sharedItems/>
    </cacheField>
    <cacheField name="Tema de Consulta" numFmtId="0">
      <sharedItems count="6">
        <s v="FORTALECIMIENTO BOMBERIL "/>
        <s v="SOLICITUD DE INFORMACIÓN "/>
        <s v="ACOMPAÑAMIENTO JURÍDICO"/>
        <s v="OTROS"/>
        <s v="LEGISLACIÓN BOMBERIL "/>
        <s v="QUEJA CONTRA CUERPO DE BOMBEROS 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/>
    </cacheField>
    <cacheField name="Tipo de petición" numFmtId="0">
      <sharedItems/>
    </cacheField>
    <cacheField name="Tiempo de respuesta legal" numFmtId="0">
      <sharedItems containsSemiMixedTypes="0" containsString="0" containsNumber="1" containsInteger="1" minValue="5" maxValue="35"/>
    </cacheField>
    <cacheField name="RADICADO" numFmtId="0">
      <sharedItems containsMixedTypes="1" containsNumber="1" containsInteger="1" minValue="20213800076622" maxValue="20213800076722"/>
    </cacheField>
    <cacheField name="Fecha Radicación" numFmtId="0">
      <sharedItems containsDate="1" containsMixedTypes="1" minDate="2021-05-05T00:00:00" maxDate="2021-05-06T00:00:00"/>
    </cacheField>
    <cacheField name="Número de salida" numFmtId="0">
      <sharedItems containsBlank="1" containsMixedTypes="1" containsNumber="1" containsInteger="1" minValue="20211200000833" maxValue="20213000019401"/>
    </cacheField>
    <cacheField name="Fecha de salida" numFmtId="0">
      <sharedItems containsDate="1" containsBlank="1" containsMixedTypes="1" minDate="2021-05-05T00:00:00" maxDate="2021-06-18T00:00:00"/>
    </cacheField>
    <cacheField name="Tiempo de atención" numFmtId="0">
      <sharedItems containsBlank="1" containsMixedTypes="1" containsNumber="1" containsInteger="1" minValue="1" maxValue="29"/>
    </cacheField>
    <cacheField name="Estado" numFmtId="0">
      <sharedItems/>
    </cacheField>
    <cacheField name="Observaciones" numFmtId="0">
      <sharedItems containsBlank="1" longText="1"/>
    </cacheField>
    <cacheField name="FECHA DIGITALIZACIÓN DOCUMENTO DE RESPUESTA" numFmtId="0">
      <sharedItems containsDate="1" containsBlank="1" containsMixedTypes="1" minDate="2021-04-26T00:00:00" maxDate="2021-06-05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">
  <r>
    <x v="0"/>
    <s v="CORREO ATENCION CIUDADANO"/>
    <x v="0"/>
    <x v="0"/>
    <x v="0"/>
    <x v="0"/>
    <s v=" CAC. URGENTE - PUESTA EN CONOCIMIENTO Y SOLICITUD DE INFORMACION."/>
    <s v=" Jorge Restrepo Sanguino"/>
    <s v="FORMULACIÓN Y ACTUALIZACIÓN  NORMATIVA Y OPERATIVA  "/>
    <x v="0"/>
    <s v=" PETICIÓN DE INTERES GENERAL"/>
    <n v="30"/>
    <s v=" 20213800074212"/>
    <s v=" 03/05/2021 08:05:12"/>
    <s v=" 20212050091481"/>
    <d v="2021-05-26T00:00:00"/>
    <n v="16"/>
    <x v="0"/>
    <m/>
    <d v="2021-05-26T00:00:00"/>
    <s v="PDF"/>
    <s v="SI "/>
    <m/>
    <m/>
  </r>
  <r>
    <x v="0"/>
    <s v="CORREO INSTITUCIONAL"/>
    <x v="1"/>
    <x v="1"/>
    <x v="0"/>
    <x v="1"/>
    <s v=" CI. AclaraciÃ³n a interrogantes"/>
    <s v=" Andrea Bibiana Castañeda Duran"/>
    <s v="FORMULACIÓN Y ACTUALIZACIÓN  NORMATIVA Y OPERATIVA  "/>
    <x v="0"/>
    <s v=" PETICIÓN DE INTERES GENERAL"/>
    <n v="30"/>
    <s v=" 20213800074302"/>
    <s v=" 03/05/2021 10:05:52"/>
    <s v=" 20212050091031"/>
    <d v="2021-05-05T00:00:00"/>
    <n v="2"/>
    <x v="0"/>
    <m/>
    <d v="2021-05-06T00:00:00"/>
    <s v="PDF"/>
    <s v="SI "/>
    <m/>
    <m/>
  </r>
  <r>
    <x v="0"/>
    <s v="CORREO ATENCION CIUDADANO"/>
    <x v="0"/>
    <x v="2"/>
    <x v="1"/>
    <x v="2"/>
    <s v=" CAC. Solicitud de InspecciÃ³n y vigilancia a Cuerpo de Bomberos Voluntarios de El PlayÃ³n, Santander."/>
    <s v=" Julio Alejandro Chamorro Cabrera"/>
    <s v="INSPECCIÓN VIGILANCIA Y CONTROL"/>
    <x v="0"/>
    <s v=" PETICIÓN DE INTERES GENERAL"/>
    <n v="30"/>
    <s v=" 20213800074352"/>
    <s v=" 03/05/2021 11:05:13"/>
    <s v=" 20212000018961"/>
    <d v="2021-06-11T00:00:00"/>
    <n v="27"/>
    <x v="0"/>
    <s v="Anotación Orfeo: Respuestas enviadas por atención al ciudadano a sus destinatarios el 11 de junio del 2021"/>
    <s v="N/A"/>
    <s v="N/A"/>
    <s v="SI "/>
    <s v="N/A"/>
    <s v="No se adjunta evidencia de respuesta peticion ni de envio de la misma en correo electronico"/>
  </r>
  <r>
    <x v="0"/>
    <s v="CORREO ATENCION CIUDADANO"/>
    <x v="2"/>
    <x v="3"/>
    <x v="2"/>
    <x v="0"/>
    <s v=" CAC. RESPUESTA DNBC 20213000014491."/>
    <s v=" Andres Fernando Muñoz Cabrera"/>
    <s v="ÁREA CENTRAL DE REFERENCIA BOMBERIL "/>
    <x v="0"/>
    <s v=" PETICIÓN DE INTERES GENERAL"/>
    <n v="30"/>
    <s v=" 20213800074362"/>
    <s v=" 03/05/2021 11:05:40"/>
    <m/>
    <m/>
    <m/>
    <x v="1"/>
    <s v="A LA fecha 03/06/2021, no se ha dado respuesta "/>
    <m/>
    <m/>
    <m/>
    <m/>
    <m/>
  </r>
  <r>
    <x v="0"/>
    <s v="CORREO ATENCION CIUDADANO"/>
    <x v="3"/>
    <x v="4"/>
    <x v="3"/>
    <x v="3"/>
    <s v=" CAC. CERTIFICACION BOMBERO ACTIVO."/>
    <s v=" Luis Alberto Valencia Pulido"/>
    <s v="ÁREA CENTRAL DE REFERENCIA BOMBERIL "/>
    <x v="0"/>
    <s v="Petición de documentos e Información"/>
    <n v="20"/>
    <s v=" 20213800074382"/>
    <s v=" 03/05/2021 11:05:36"/>
    <m/>
    <d v="2021-05-29T00:00:00"/>
    <n v="18"/>
    <x v="0"/>
    <m/>
    <m/>
    <m/>
    <s v="SI "/>
    <m/>
    <m/>
  </r>
  <r>
    <x v="0"/>
    <s v="CORREO ATENCION CIUDADANO"/>
    <x v="4"/>
    <x v="5"/>
    <x v="0"/>
    <x v="0"/>
    <s v=" CAC. PETICION SOBRE LEGALIZACION DEL VEHICULO."/>
    <s v=" Andres Fernando Muñoz Cabrera"/>
    <s v="ÁREA CENTRAL DE REFERENCIA BOMBERIL "/>
    <x v="0"/>
    <s v=" PETICIÓN DE INTERES GENERAL"/>
    <n v="30"/>
    <s v=" 20213800074402"/>
    <s v=" 03/05/2021 11:05:48"/>
    <m/>
    <m/>
    <m/>
    <x v="1"/>
    <s v="A LA fecha 03/06/2021, no se ha dado respuesta "/>
    <m/>
    <m/>
    <m/>
    <m/>
    <m/>
  </r>
  <r>
    <x v="0"/>
    <s v="CORREO ATENCION CIUDADANO"/>
    <x v="5"/>
    <x v="6"/>
    <x v="0"/>
    <x v="2"/>
    <s v=" CAC. Solicitud de acompaÃ±amiento JurÃ­dico."/>
    <s v=" Julio Alejandro Chamorro Cabrera"/>
    <s v="INSPECCIÓN VIGILANCIA Y CONTROL"/>
    <x v="0"/>
    <s v="  PETICIÓN DE INTERES PARTICULAR"/>
    <n v="30"/>
    <s v=" 20213800074422"/>
    <s v=" 03/05/2021 11:05:56"/>
    <m/>
    <m/>
    <m/>
    <x v="1"/>
    <s v="A LA fecha 03/06/2021, no se ha dado respuesta "/>
    <m/>
    <m/>
    <m/>
    <m/>
    <m/>
  </r>
  <r>
    <x v="0"/>
    <s v="CORREO ATENCION CIUDADANO"/>
    <x v="3"/>
    <x v="7"/>
    <x v="4"/>
    <x v="4"/>
    <s v=" CAC. EXPEDIENTE 11001 33 43 065 201700316 00 DERECHO DE PETICIÃ“N, RECAUDO DE PRUEBAS DOCUMENALES, TÃ‰RMINO DE 10 DÃAS."/>
    <s v=" Carlos Armando Lopez Barrera"/>
    <s v="OFICINA ASESORA JURÍDICA"/>
    <x v="1"/>
    <s v=" PETICIÓN ENTRE AUTORIDADES"/>
    <n v="10"/>
    <s v=" 20213800074452"/>
    <s v=" 03/05/2021 13:05:33"/>
    <m/>
    <d v="2021-05-10T00:00:00"/>
    <n v="5"/>
    <x v="0"/>
    <s v="Se archiva por cuanto se dio respuesta vía mail, remitiendo a los correos electrónicos tanto del peticionario como del juzgado 65 administrativo de Bogotá la información correspondiente. el correo está fechado de hoy, 10 de mayo de 2021."/>
    <m/>
    <m/>
    <s v="SI "/>
    <m/>
    <s v="No se adjunta evidencia de respuesta peticion ni de envio de la misma en correo electronico"/>
  </r>
  <r>
    <x v="0"/>
    <s v="CORREO ATENCION CIUDADANO"/>
    <x v="6"/>
    <x v="8"/>
    <x v="2"/>
    <x v="5"/>
    <s v=" CAC. REQUERIMIENTO ABRIL 28 DE 2021."/>
    <s v=" Julio Alejandro Chamorro Cabrera"/>
    <s v="INSPECCIÓN VIGILANCIA Y CONTROL"/>
    <x v="0"/>
    <s v=" PETICIÓN DE INTERES PARTICULAR"/>
    <n v="30"/>
    <s v=" 20213800074502"/>
    <s v=" 03/05/2021 13:05:29"/>
    <s v=" 20212000018981"/>
    <d v="2021-06-11T00:00:00"/>
    <n v="27"/>
    <x v="0"/>
    <s v="Anotación Orfeo: Respuestas enviadas por atención al ciudadano a sus destinatarios el 11 de junio del 2021"/>
    <s v="N/A"/>
    <s v="N/A"/>
    <s v="SI "/>
    <s v="N/A"/>
    <s v="No se adjunta evidencia de respuesta peticion ni de envio de la misma en correo electronico"/>
  </r>
  <r>
    <x v="0"/>
    <s v="CORREO ATENCION CIUDADANO"/>
    <x v="5"/>
    <x v="9"/>
    <x v="2"/>
    <x v="2"/>
    <s v=" CAC. Proceso de verificaciÃ³n ejecutado al Cuerpo Oficial de Bomberos del municipio de Arjona Bolivar."/>
    <s v=" Julio Alejandro Chamorro Cabrera"/>
    <s v="INSPECCIÓN VIGILANCIA Y CONTROL"/>
    <x v="0"/>
    <s v=" PETICIÓN DE INTERES GENERAL"/>
    <n v="30"/>
    <s v=" 20213800074562"/>
    <s v=" 03/05/2021 14:05:48"/>
    <m/>
    <d v="2021-06-11T00:00:00"/>
    <n v="27"/>
    <x v="0"/>
    <s v="Anotación ORFEO: Enviado el 11 de junio"/>
    <s v="N/A"/>
    <s v="N/A"/>
    <s v="SI "/>
    <s v="N/A"/>
    <s v="No se adjunta evidencia de respuesta peticion ni de envio de la misma en correo electronico"/>
  </r>
  <r>
    <x v="0"/>
    <s v="CORREO ATENCION CIUDADANO"/>
    <x v="5"/>
    <x v="10"/>
    <x v="4"/>
    <x v="1"/>
    <s v=" CAC. SOLICITUD DE INFORME."/>
    <s v=" Cristian Fernando Salcedo Rueda"/>
    <s v="INSPECCIÓN VIGILANCIA Y CONTROL"/>
    <x v="0"/>
    <s v="Petición de documentos e Información"/>
    <n v="20"/>
    <s v=" 20213800074592"/>
    <s v=" 03/05/2021 15:05:56"/>
    <m/>
    <m/>
    <m/>
    <x v="1"/>
    <s v="A LA fecha 03/06/2021, no se ha dado respuesta "/>
    <m/>
    <m/>
    <m/>
    <m/>
    <m/>
  </r>
  <r>
    <x v="0"/>
    <s v="CORREO ATENCION CIUDADANO"/>
    <x v="7"/>
    <x v="11"/>
    <x v="0"/>
    <x v="5"/>
    <s v=" CAC: Solicitud de informaciÃ³n"/>
    <s v=" Edgar Alexander Maya Lopez"/>
    <s v="Proceso Educación Nacional para Bomberos"/>
    <x v="0"/>
    <s v=" PETICIÓN DE INTERES GENERAL"/>
    <n v="30"/>
    <s v=" 20213800074632"/>
    <s v=" 03/05/2021 15:05:26"/>
    <s v=" 20212050091581"/>
    <d v="2021-05-26T00:00:00"/>
    <n v="16"/>
    <x v="0"/>
    <m/>
    <d v="2021-05-27T00:00:00"/>
    <s v="PDF"/>
    <s v="SI "/>
    <s v="N/A"/>
    <m/>
  </r>
  <r>
    <x v="0"/>
    <s v="CORREO ATENCION CIUDADANO"/>
    <x v="0"/>
    <x v="12"/>
    <x v="0"/>
    <x v="5"/>
    <s v=" CAC.requerimiento"/>
    <s v=" Jorge Restrepo Sanguino"/>
    <s v="FORMULACIÓN Y ACTUALIZACIÓN  NORMATIVA Y OPERATIVA  "/>
    <x v="0"/>
    <s v=" PETICIÓN DE INTERES GENERAL"/>
    <n v="30"/>
    <s v=" 20213800074642"/>
    <s v=" 03/05/2021 15:05:33"/>
    <s v=" 20212050091511"/>
    <d v="2021-05-26T00:00:00"/>
    <n v="16"/>
    <x v="0"/>
    <m/>
    <d v="2021-05-26T00:00:00"/>
    <s v="PDF"/>
    <s v="SI "/>
    <s v="N/A"/>
    <m/>
  </r>
  <r>
    <x v="0"/>
    <s v="CORREO ATENCION CIUDADANO"/>
    <x v="8"/>
    <x v="13"/>
    <x v="0"/>
    <x v="5"/>
    <s v=" CAC. SOLICITUD CONCEPTO JURIDICO."/>
    <s v=" Camilo Portilla Quelal"/>
    <s v="FORMULACIÓN Y ACTUALIZACIÓN  NORMATIVA Y OPERATIVA  "/>
    <x v="0"/>
    <s v=" PETICIÓN DE INTERES GENERAL"/>
    <n v="30"/>
    <s v=" 20213800074652"/>
    <s v=" 03/05/2021 15:05:41"/>
    <s v=" 20212050091351"/>
    <d v="2021-05-12T00:00:00"/>
    <n v="7"/>
    <x v="0"/>
    <m/>
    <d v="2021-05-13T00:00:00"/>
    <s v="PDF"/>
    <s v="SI "/>
    <s v="N/A"/>
    <m/>
  </r>
  <r>
    <x v="0"/>
    <s v="CORREO ATENCION CIUDADANO"/>
    <x v="9"/>
    <x v="14"/>
    <x v="0"/>
    <x v="1"/>
    <s v=" CAC. Inquietud a la circular No. 20202050064791."/>
    <s v=" Camilo Portilla Quelal"/>
    <s v="FORMULACIÓN Y ACTUALIZACIÓN  NORMATIVA Y OPERATIVA  "/>
    <x v="0"/>
    <s v=" PETICIÓN DE INTERES GENERAL"/>
    <n v="30"/>
    <s v=" 20213800074662"/>
    <s v=" 03/05/2021 15:05:56"/>
    <s v=" 20212050091891"/>
    <d v="2021-06-03T00:00:00"/>
    <n v="22"/>
    <x v="0"/>
    <m/>
    <d v="2021-06-03T00:00:00"/>
    <s v="PDF"/>
    <s v="SI "/>
    <s v="N/A"/>
    <m/>
  </r>
  <r>
    <x v="0"/>
    <s v="CORREO ATENCION CIUDADANO"/>
    <x v="0"/>
    <x v="15"/>
    <x v="2"/>
    <x v="5"/>
    <s v=" Copia oficio Cuerpo de Bomberos voluntarios de Oiba de fecha 29/04/2021"/>
    <s v=" Jorge Restrepo Sanguino"/>
    <s v="FORMULACIÓN Y ACTUALIZACIÓN  NORMATIVA Y OPERATIVA  "/>
    <x v="0"/>
    <s v=" PETICIÓN DE INTERES GENERAL"/>
    <n v="30"/>
    <s v=" 20213800074792"/>
    <s v=" 03/05/2021 16:05:44"/>
    <m/>
    <m/>
    <m/>
    <x v="1"/>
    <m/>
    <m/>
    <m/>
    <m/>
    <m/>
    <m/>
  </r>
  <r>
    <x v="0"/>
    <s v="CORREO ATENCION CIUDADANO"/>
    <x v="10"/>
    <x v="16"/>
    <x v="0"/>
    <x v="1"/>
    <s v=" CAC. Solicitud legalidad de mi ascenso al grado de CapitÃ¡n"/>
    <s v=" Andrea Bibiana Castañeda Duran"/>
    <s v="FORMULACIÓN Y ACTUALIZACIÓN  NORMATIVA Y OPERATIVA  "/>
    <x v="0"/>
    <s v="Petición de documentos e Información"/>
    <n v="20"/>
    <s v=" 20213800074822"/>
    <s v=" 03/05/2021 17:05:18"/>
    <s v="20212050091641"/>
    <d v="2021-05-26T00:00:00"/>
    <n v="16"/>
    <x v="0"/>
    <m/>
    <d v="2021-05-27T00:00:00"/>
    <s v="PDF"/>
    <s v="SI"/>
    <s v="N/A"/>
    <m/>
  </r>
  <r>
    <x v="0"/>
    <s v="CORREO ATENCION CIUDADANO"/>
    <x v="3"/>
    <x v="17"/>
    <x v="4"/>
    <x v="1"/>
    <s v=" CAC: Acceso consultas reclamaciones SOAT"/>
    <s v=" Jiud Magnoly Gaviria Narvaez"/>
    <s v="ÁREA CENTRAL DE REFERENCIA BOMBERIL "/>
    <x v="0"/>
    <s v="Petición de documentos e Información"/>
    <n v="20"/>
    <s v=" 20213800074872"/>
    <s v=" 04/05/2021 10:05:43"/>
    <s v=" 20212100019101"/>
    <d v="2021-05-25T00:00:00"/>
    <n v="13"/>
    <x v="0"/>
    <m/>
    <m/>
    <s v="WORD"/>
    <s v="SI"/>
    <s v="N/A"/>
    <s v="No se adjunta evidencia de respuesta peticion ni de envio de la misma en correo electronico"/>
  </r>
  <r>
    <x v="0"/>
    <s v="CORREO ATENCION CIUDADANO"/>
    <x v="11"/>
    <x v="18"/>
    <x v="0"/>
    <x v="5"/>
    <s v=" CAC. documentos bomberos el bordo"/>
    <s v=" Camilo Portilla Quelal"/>
    <s v="FORMULACIÓN Y ACTUALIZACIÓN  NORMATIVA Y OPERATIVA  "/>
    <x v="0"/>
    <s v=" PETICIÓN DE INTERES GENERAL"/>
    <n v="30"/>
    <s v=" 20213800074892"/>
    <s v=" 04/05/2021 12:05:33"/>
    <s v=" 20212050091341"/>
    <d v="2021-05-12T00:00:00"/>
    <n v="6"/>
    <x v="0"/>
    <m/>
    <d v="2021-05-13T00:00:00"/>
    <s v="PDF"/>
    <s v="SI"/>
    <s v="N/A"/>
    <m/>
  </r>
  <r>
    <x v="0"/>
    <s v="CORREO ATENCION CIUDADANO"/>
    <x v="3"/>
    <x v="19"/>
    <x v="3"/>
    <x v="1"/>
    <s v=" CAC. Solicitud de informaciÃ³n: Trabajo de grado"/>
    <s v=" Luis Alberto Valencia Pulido"/>
    <s v="ÁREA CENTRAL DE REFERENCIA BOMBERIL "/>
    <x v="0"/>
    <s v="Petición de documentos e Información"/>
    <n v="20"/>
    <s v=" 20213800074942"/>
    <s v=" 04/05/2021 14:05:24"/>
    <s v=" 20212100018251"/>
    <d v="2021-05-18T00:00:00"/>
    <n v="9"/>
    <x v="0"/>
    <s v="Anotación ORFEO: Se da respuesta a través de correo electrónico el día 18/05/2021."/>
    <s v="N/A"/>
    <s v="WORD"/>
    <s v="SI"/>
    <s v="N/A"/>
    <s v="No se adjunta evidencia de respuesta peticion ni de envio de la misma en correo electronico."/>
  </r>
  <r>
    <x v="0"/>
    <s v="CORREO ATENCION CIUDADANO"/>
    <x v="3"/>
    <x v="20"/>
    <x v="4"/>
    <x v="1"/>
    <s v=" SOLICITUD BASE DE DATOS DE USUARIOS BOMBEROS VOLUNTARIOS, AFILIADOS A CAJACOPI EPS PARA PRIORIZAR PARA VACUNA CONTRA COVID 19"/>
    <s v=" Luis Alberto Valencia Pulido"/>
    <s v="ÁREA CENTRAL DE REFERENCIA BOMBERIL "/>
    <x v="0"/>
    <s v="Petición de documentos e Información"/>
    <n v="20"/>
    <s v=" 20213800074962"/>
    <s v=" 04/05/2021 14:05:02"/>
    <m/>
    <d v="2021-05-06T00:00:00"/>
    <n v="2"/>
    <x v="0"/>
    <s v="Anotación ORFEO: Se da respuesta a través del correo electrónico el día 06/05/2021."/>
    <s v="N/A"/>
    <s v="WORD"/>
    <s v="SI"/>
    <s v="N/A"/>
    <m/>
  </r>
  <r>
    <x v="0"/>
    <s v="CORREO ATENCION CIUDADANO"/>
    <x v="3"/>
    <x v="21"/>
    <x v="1"/>
    <x v="0"/>
    <s v=" CAC. Respuesta Oficial, EXT_S21-00036513-PQRSD035994-PQR, Harry Giovanny Gonzalez Garcia, Representante a la CÃ mara por el Departamento del CaquetÃ¡."/>
    <s v=" Carlos Armando Lopez Barrera"/>
    <s v="OFICINA ASESORA JURÍDICA"/>
    <x v="1"/>
    <s v=" INFORME POR CONGRESISTA"/>
    <n v="5"/>
    <s v=" 20213800074982"/>
    <s v=" 04/05/2021 14:05:13"/>
    <s v="20211200000823"/>
    <d v="2021-06-17T00:00:00"/>
    <n v="29"/>
    <x v="2"/>
    <m/>
    <s v="N/A"/>
    <s v="WORD"/>
    <s v="SI"/>
    <s v="N/A"/>
    <s v="No se adjunta evidencia de respuesta peticion ni de envio de la misma en correo electronico"/>
  </r>
  <r>
    <x v="0"/>
    <s v="CORREO INSTITUCIONAL"/>
    <x v="3"/>
    <x v="21"/>
    <x v="1"/>
    <x v="0"/>
    <s v=" CI. TRASLADO POR COMPETENCIA"/>
    <s v=" Carlos Armando Lopez Barrera"/>
    <s v="OFICINA ASESORA JURÍDICA"/>
    <x v="1"/>
    <s v=" INFORME POR CONGRESISTA"/>
    <n v="5"/>
    <s v=" 20213800075002"/>
    <s v=" 04/05/2021 15:05:26"/>
    <s v=" 20211200000823"/>
    <d v="2021-06-17T00:00:00"/>
    <n v="29"/>
    <x v="2"/>
    <m/>
    <s v="N/A"/>
    <s v="WORD"/>
    <s v="SI"/>
    <s v="N/A"/>
    <s v="No se adjunta evidencia de respuesta peticion ni de envio de la misma en correo electronico"/>
  </r>
  <r>
    <x v="0"/>
    <s v="CORREO ATENCION CIUDADANO"/>
    <x v="3"/>
    <x v="22"/>
    <x v="3"/>
    <x v="5"/>
    <s v=" CAC: Derecho de peticiÃ³n, aclaraciÃ³n de inquietudes"/>
    <s v=" Andrea Bibiana Castañeda Duran"/>
    <s v="FORMULACIÓN Y ACTUALIZACIÓN  NORMATIVA Y OPERATIVA  "/>
    <x v="0"/>
    <s v=" PETICIÓN DE INTERES PARTICULAR"/>
    <n v="30"/>
    <s v=" 20213800075012"/>
    <s v=" 04/05/2021 15:05:09"/>
    <s v=" 20212050091631"/>
    <d v="2021-05-26T00:00:00"/>
    <n v="15"/>
    <x v="0"/>
    <m/>
    <d v="2021-05-27T00:00:00"/>
    <s v="PDF"/>
    <s v="SI"/>
    <s v="N/A"/>
    <m/>
  </r>
  <r>
    <x v="0"/>
    <s v="CORREO ATENCION CIUDADANO"/>
    <x v="6"/>
    <x v="23"/>
    <x v="2"/>
    <x v="2"/>
    <s v=" CAC. Solicitud de AcompaÃ±amiento y Apoyo JurÃ­dico, para los dÃ­as 12, 13 y 14, del mes de mayo del presente."/>
    <s v=" Ronny Estiven Romero Velandia"/>
    <s v="FORMULACIÓN Y ACTUALIZACIÓN  NORMATIVA Y OPERATIVA  "/>
    <x v="0"/>
    <s v=" PETICIÓN DE INTERES GENERAL"/>
    <n v="30"/>
    <s v=" 20213800075032"/>
    <s v=" 04/05/2021 16:05:44"/>
    <m/>
    <d v="2021-05-05T00:00:00"/>
    <n v="1"/>
    <x v="0"/>
    <s v="Anotación ORFEO: SE DESIGNÓ AL FUNCIONARIO RONNY ROMERO Y AL CONTRATISTA ARBEY RAMIREZ PARA REALIZAR EL RESPECTIVO ACOMPAÑAMIENTO PRESENCIAL."/>
    <s v="N/A"/>
    <s v="N/A"/>
    <s v="N/A"/>
    <s v="N/A"/>
    <s v="No se aclara el día del acompañamiento presencial"/>
  </r>
  <r>
    <x v="0"/>
    <s v="CORREO ATENCION CIUDADANO"/>
    <x v="1"/>
    <x v="24"/>
    <x v="0"/>
    <x v="4"/>
    <s v=" CAC. Ateniendo su radicado en menciÃ³n, se le estÃ¡ dando contestaciÃ³n asÃ­: 2021100006281"/>
    <s v=" Jiud Magnoly Gaviria Narvaez"/>
    <s v="ÁREA CENTRAL DE REFERENCIA BOMBERIL "/>
    <x v="0"/>
    <s v=" PETICIÓN DE INTERES PARTICULAR"/>
    <n v="30"/>
    <s v=" 20213800075052"/>
    <s v=" 04/05/2021 16:05:22"/>
    <m/>
    <d v="2021-06-08T00:00:00"/>
    <n v="23"/>
    <x v="0"/>
    <m/>
    <s v="N/A"/>
    <s v="N/A"/>
    <s v="N/A"/>
    <s v="N/A"/>
    <m/>
  </r>
  <r>
    <x v="0"/>
    <s v="CORREO ATENCIÓN CIUDADANO"/>
    <x v="3"/>
    <x v="25"/>
    <x v="5"/>
    <x v="6"/>
    <s v=" CAC: Queja y/o denuncia unidad bomberil"/>
    <s v=" Julio Alejandro Chamorro Cabrera"/>
    <s v="INSPECCIÓN VIGILANCIA Y CONTROL"/>
    <x v="0"/>
    <s v=" PETICIÓN DE INTERES PARTICULAR"/>
    <n v="30"/>
    <s v=" 20213800075062"/>
    <s v=" 04/05/2021 16:05:33"/>
    <m/>
    <m/>
    <m/>
    <x v="1"/>
    <m/>
    <m/>
    <m/>
    <m/>
    <m/>
    <s v="Hoy 03/06/2021 lleva 21 días hábiles"/>
  </r>
  <r>
    <x v="0"/>
    <s v="CORREO ATENCION CIUDADANO"/>
    <x v="3"/>
    <x v="26"/>
    <x v="3"/>
    <x v="1"/>
    <s v=" CAC: Solicitud"/>
    <s v=" Jorge Restrepo Sanguino"/>
    <s v="FORMULACIÓN Y ACTUALIZACIÓN  NORMATIVA Y OPERATIVA  "/>
    <x v="0"/>
    <s v=" PETICIÓN DE INTERES GENERAL"/>
    <n v="30"/>
    <s v=" 20213800075072"/>
    <s v=" 04/05/2021 16:05:13"/>
    <s v=" 20212050091531"/>
    <d v="2021-05-26T00:00:00"/>
    <n v="15"/>
    <x v="0"/>
    <m/>
    <d v="2021-05-26T00:00:00"/>
    <s v="PDF"/>
    <s v="SI"/>
    <s v="N/A"/>
    <m/>
  </r>
  <r>
    <x v="0"/>
    <s v="CORREO INSTITUCIONAL"/>
    <x v="12"/>
    <x v="27"/>
    <x v="6"/>
    <x v="3"/>
    <s v=" CI. Solicitud información sobre fecha de entrega de la Unidad de Intervencion Rapida para Bomberos Samaniego"/>
    <s v=" Andres Fernando Muñoz Cabrera"/>
    <s v="ÁREA CENTRAL DE REFERENCIA BOMBERIL "/>
    <x v="0"/>
    <s v="Petición de documentos e Información"/>
    <n v="20"/>
    <s v=" 20213800075122"/>
    <s v=" 05/05/2021 13:05:27"/>
    <m/>
    <m/>
    <m/>
    <x v="1"/>
    <m/>
    <m/>
    <m/>
    <m/>
    <m/>
    <s v="Hoy 03/06/2021 lleva 20 días hábiles"/>
  </r>
  <r>
    <x v="0"/>
    <s v="CORREO INSTITUCIONAL"/>
    <x v="7"/>
    <x v="28"/>
    <x v="6"/>
    <x v="7"/>
    <s v=" CI. SOLICITUD MAQUINARIA EXTINTORA PARA BOMBEROS"/>
    <s v=" Andres Fernando Muñoz Cabrera"/>
    <s v="ÁREA CENTRAL DE REFERENCIA BOMBERIL "/>
    <x v="0"/>
    <s v=" PETICIÓN DE INTERES GENERAL"/>
    <n v="30"/>
    <s v=" 20213800075132"/>
    <s v=" 05/05/2021 14:05:35"/>
    <m/>
    <m/>
    <m/>
    <x v="1"/>
    <m/>
    <m/>
    <m/>
    <m/>
    <m/>
    <s v="Hoy 03/06/2021 lleva 20 días hábiles"/>
  </r>
  <r>
    <x v="0"/>
    <s v="CORREO ATENCION CIUDADANO"/>
    <x v="13"/>
    <x v="29"/>
    <x v="0"/>
    <x v="1"/>
    <s v=" CAC:SOLICITUD CONSTANCIA PARA TUTELA 2021-0032 - SOLICITUD INFORMACIÃ“N CON CARÃCTER DE URGENCIA"/>
    <s v=" Andrea Bibiana Castañeda Duran"/>
    <s v="FORMULACIÓN Y ACTUALIZACIÓN  NORMATIVA Y OPERATIVA  "/>
    <x v="0"/>
    <s v="Petición de documentos e Información"/>
    <n v="20"/>
    <s v=" 20213800075212"/>
    <s v=" 05/05/2021 16:05:55"/>
    <s v="20212050091411"/>
    <d v="2021-05-25T00:00:00"/>
    <n v="13"/>
    <x v="0"/>
    <m/>
    <d v="2021-05-27T00:00:00"/>
    <s v="PDF"/>
    <s v="SI"/>
    <s v="N/A"/>
    <m/>
  </r>
  <r>
    <x v="0"/>
    <s v="CORREO ATENCION CIUDADANO"/>
    <x v="13"/>
    <x v="30"/>
    <x v="4"/>
    <x v="5"/>
    <s v=" CAC: SOLITUD DE INFORMACIÃ“N REFERENTE A COMANDANTE DE BOMBEROS MONIQUIRÃ BOYACÃ"/>
    <s v=" Luis Alberto Valencia Pulido"/>
    <s v="ÁREA CENTRAL DE REFERENCIA BOMBERIL "/>
    <x v="0"/>
    <s v="Petición de documentos e Información"/>
    <n v="20"/>
    <s v=" 20213320075292"/>
    <d v="2021-05-05T00:00:00"/>
    <s v=" 20212100018591"/>
    <d v="2021-05-18T00:00:00"/>
    <n v="11"/>
    <x v="0"/>
    <m/>
    <s v="N/A"/>
    <s v="N/A"/>
    <s v="SI "/>
    <s v="N/A"/>
    <s v="No se adjunta evidencia de respuesta peticion ni de envio de la misma en correo electronico"/>
  </r>
  <r>
    <x v="0"/>
    <s v="CORREO ATENCION CIUDADANO"/>
    <x v="14"/>
    <x v="31"/>
    <x v="0"/>
    <x v="0"/>
    <s v=" CAC: COPIA OFICIO RADICADO A ALCALDIA SOPO SOBRE &amp;quot;Solicitud de Equipos y Herramientas&amp;quot;"/>
    <s v=" Andres Fernando Muñoz Cabrera"/>
    <s v="ÁREA CENTRAL DE REFERENCIA BOMBERIL "/>
    <x v="0"/>
    <s v=" PETICIÓN DE INTERES GENERAL"/>
    <n v="30"/>
    <s v=" 20213320075312"/>
    <s v=" 05/05/2021 18:05:21"/>
    <m/>
    <m/>
    <m/>
    <x v="1"/>
    <s v="A LA fecha 03/06/2021, no se ha dado respuesta "/>
    <m/>
    <m/>
    <m/>
    <m/>
    <m/>
  </r>
  <r>
    <x v="0"/>
    <s v="CORREO ATENCIÓN CIUDADANO"/>
    <x v="6"/>
    <x v="32"/>
    <x v="0"/>
    <x v="6"/>
    <s v=" CAC: Inspección Vigilancia y Control de la D.N.B.C ,"/>
    <s v=" Arbey Hernan Trujillo Mendez"/>
    <s v="SUBDIRECCIÓN ESTRATÉGICA Y DE COORDINACIÓN BOMBERIL"/>
    <x v="0"/>
    <s v=" PETICIÓN DE INTERES GENERAL"/>
    <n v="30"/>
    <s v=" 20213800075402"/>
    <s v=" 05/05/2021 20:05:51"/>
    <m/>
    <m/>
    <m/>
    <x v="1"/>
    <m/>
    <m/>
    <m/>
    <m/>
    <m/>
    <s v="Hoy 03/06/2021 lleva 20 días hábiles"/>
  </r>
  <r>
    <x v="0"/>
    <s v="CORREO ATENCIÓN CIUDADANO"/>
    <x v="3"/>
    <x v="33"/>
    <x v="0"/>
    <x v="6"/>
    <s v=" CAC. Solicitud de acompañamiento del lÍder de inspección, vigilancia y control Te. Javier Coral."/>
    <s v=" Cristian Fernando Salcedo Rueda"/>
    <s v="INSPECCIÓN VIGILANCIA Y CONTROL"/>
    <x v="0"/>
    <s v=" PETICIÓN DE INTERES GENERAL"/>
    <n v="30"/>
    <s v=" 20213800075522"/>
    <s v=" 06/05/2021 08:05:34"/>
    <m/>
    <m/>
    <m/>
    <x v="1"/>
    <m/>
    <m/>
    <m/>
    <m/>
    <m/>
    <s v="Hoy 03/06/2021 lleva 19 días hábiles"/>
  </r>
  <r>
    <x v="0"/>
    <s v="CORREO ATENCION CIUDADANO"/>
    <x v="15"/>
    <x v="34"/>
    <x v="0"/>
    <x v="6"/>
    <s v=" CAC. REVISION URGENTE - CUERPO DE BOMBEROS VOLUNTARIOS DE AGUACHICA."/>
    <s v=" Julio Alejandro Chamorro Cabrera"/>
    <s v="INSPECCIÓN VIGILANCIA Y CONTROL"/>
    <x v="0"/>
    <s v=" PETICIÓN DE INTERES GENERAL"/>
    <n v="30"/>
    <s v=" 20213800075542"/>
    <s v=" 06/05/2021 09:05:39"/>
    <m/>
    <m/>
    <m/>
    <x v="1"/>
    <m/>
    <m/>
    <m/>
    <m/>
    <m/>
    <s v="Hoy 03/06/2021 lleva 19 días hábiles"/>
  </r>
  <r>
    <x v="0"/>
    <s v="CORREO ATENCION CIUDADANO"/>
    <x v="6"/>
    <x v="35"/>
    <x v="0"/>
    <x v="5"/>
    <s v=" CAC. PROBLEMÃTICA PRESTACIÃ“N DEL SERVICIO PUBLICO ESCENCIAL DE BOMBEROS EN EL MUNICIPIO DE GALAPA."/>
    <s v=" Andrea Bibiana Castañeda Duran"/>
    <s v="FORMULACIÓN Y ACTUALIZACIÓN  NORMATIVA Y OPERATIVA  "/>
    <x v="0"/>
    <s v=" PETICIÓN DE INTERES GENERAL"/>
    <n v="30"/>
    <s v=" 20213800075602"/>
    <s v=" 06/05/2021 10:05:53"/>
    <s v="20212050091651"/>
    <d v="2021-05-26T00:00:00"/>
    <n v="13"/>
    <x v="0"/>
    <m/>
    <d v="2021-05-27T00:00:00"/>
    <s v="PDF"/>
    <s v="SI"/>
    <s v="N/A"/>
    <m/>
  </r>
  <r>
    <x v="0"/>
    <s v="CORREO INSTITUCIONAL"/>
    <x v="15"/>
    <x v="36"/>
    <x v="0"/>
    <x v="3"/>
    <s v=" CI. RESPUESTA SOLICITUD DOCUMENTO"/>
    <s v=" Melba Vidal"/>
    <s v="INSPECCIÓN VIGILANCIA Y CONTROL"/>
    <x v="0"/>
    <s v="Petición de documentos e Información"/>
    <n v="20"/>
    <s v=" 20213800075632"/>
    <s v=" 06/05/2021 11:05:53"/>
    <n v="20212050091201"/>
    <d v="2021-05-10T00:00:00"/>
    <n v="2"/>
    <x v="0"/>
    <s v="Respuesta enviada el 10 de mayo del 2021"/>
    <d v="2021-05-13T00:00:00"/>
    <s v="PDF"/>
    <s v="SI"/>
    <s v="N/A"/>
    <m/>
  </r>
  <r>
    <x v="0"/>
    <s v="CORREO INSTITUCIONAL"/>
    <x v="14"/>
    <x v="37"/>
    <x v="2"/>
    <x v="1"/>
    <s v=" CI. Copia Solicitud de InformaciÃ³n"/>
    <s v=" Camilo Portilla Quelal"/>
    <s v="FORMULACIÓN Y ACTUALIZACIÓN  NORMATIVA Y OPERATIVA  "/>
    <x v="0"/>
    <s v=" PETICIÓN DE INTERES GENERAL"/>
    <n v="30"/>
    <s v=" 20213800075672"/>
    <s v=" 06/05/2021 15:05:29"/>
    <s v="20212050091421"/>
    <d v="2021-05-10T00:00:00"/>
    <n v="2"/>
    <x v="0"/>
    <s v="Anotación Orfeo:  se dio respuesta a la solicitud con el radicado 20212050091421, radicado que fue respuesta para el 20213800064552. ASUNTO: Lineamientos contratación bomberil."/>
    <s v="N/A"/>
    <s v="WORD"/>
    <s v="SI"/>
    <s v="N/A"/>
    <s v="No se adjunta evidencia de respuesta peticion ni de envio de la misma en correo electronico"/>
  </r>
  <r>
    <x v="0"/>
    <s v="CORREO ATENCIÓN CIUDADANO"/>
    <x v="3"/>
    <x v="38"/>
    <x v="0"/>
    <x v="7"/>
    <s v=" CAC. Inquietud sobre el proceso del proyecto el cual fue enviado cumpliendo con todo lo requerido"/>
    <s v=" Andres Fernando Muñoz Cabrera"/>
    <s v="ÁREA CENTRAL DE REFERENCIA BOMBERIL "/>
    <x v="0"/>
    <s v=" PETICIÓN DE INTERES GENERAL"/>
    <n v="30"/>
    <s v=" 20213800075702"/>
    <s v=" 06/05/2021 16:05:02"/>
    <m/>
    <m/>
    <m/>
    <x v="1"/>
    <m/>
    <m/>
    <m/>
    <m/>
    <m/>
    <s v="Hoy 08/06/2021 lleva 19 días hábiles"/>
  </r>
  <r>
    <x v="0"/>
    <s v="CORREO ATENCION CIUDADANO"/>
    <x v="16"/>
    <x v="39"/>
    <x v="0"/>
    <x v="4"/>
    <s v=" CAC. SOLICITUD ASESORIA JURIDICA"/>
    <s v=" Camilo Portilla Quelal"/>
    <s v="FORMULACIÓN Y ACTUALIZACIÓN  NORMATIVA Y OPERATIVA  "/>
    <x v="0"/>
    <s v=" PETICIÓN DE INTERES GENERAL"/>
    <n v="30"/>
    <s v=" 20213800075722"/>
    <s v=" 06/05/2021 16:05:10"/>
    <m/>
    <d v="2021-05-31T00:00:00"/>
    <n v="16"/>
    <x v="0"/>
    <s v="Anotación ORFEO:  En razón al contenido del documento el cual no tenía tema definido, se procedió a comunicarse telefónicamente con la Cte del C.B.V. de El Doncello, donde expone la situación que es es ajena a las funciones de la DNBC. (Asunto de competencia de la fiscalía gral de la nación)."/>
    <s v="N/A"/>
    <s v="N/A"/>
    <s v="N/A"/>
    <s v="N/A"/>
    <m/>
  </r>
  <r>
    <x v="0"/>
    <s v="CORREO ATENCIÓN CIUDADANO"/>
    <x v="0"/>
    <x v="40"/>
    <x v="0"/>
    <x v="6"/>
    <s v=" CAC. Radicado 20212000017861"/>
    <s v=" Julio Alejandro Chamorro Cabrera"/>
    <s v="INSPECCIÓN VIGILANCIA Y CONTROL"/>
    <x v="0"/>
    <s v=" PETICIÓN DE INTERES GENERAL"/>
    <n v="30"/>
    <s v=" 20213800075732"/>
    <s v=" 06/05/2021 16:05:58"/>
    <m/>
    <m/>
    <m/>
    <x v="1"/>
    <m/>
    <m/>
    <m/>
    <m/>
    <m/>
    <s v="Hoy 08/06/2021 lleva 19 días hábiles"/>
  </r>
  <r>
    <x v="0"/>
    <s v="CORREO ATENCIÓN CIUDADANO"/>
    <x v="0"/>
    <x v="41"/>
    <x v="0"/>
    <x v="3"/>
    <s v=" CAC: Solicitud"/>
    <s v=" Andres Fernando Muñoz Cabrera"/>
    <s v="ÁREA CENTRAL DE REFERENCIA BOMBERIL "/>
    <x v="0"/>
    <s v=" PETICIÓN DE INTERES PARTICULAR"/>
    <n v="30"/>
    <s v=" 20213800075812"/>
    <s v=" 07/05/2021 11:05:25"/>
    <m/>
    <m/>
    <m/>
    <x v="1"/>
    <m/>
    <m/>
    <m/>
    <m/>
    <m/>
    <s v="Hoy 08/06/2021 lleva 18 días hábiles"/>
  </r>
  <r>
    <x v="0"/>
    <s v="CORREO ATENCIÓN CIUDADANO"/>
    <x v="0"/>
    <x v="42"/>
    <x v="0"/>
    <x v="6"/>
    <s v=" CAC. Radicado DNBC No. * 20212000017971* - DERECHO DE PETICION"/>
    <s v=" Julio Alejandro Chamorro Cabrera"/>
    <s v="INSPECCIÓN VIGILANCIA Y CONTROL"/>
    <x v="0"/>
    <s v=" PETICIÓN DE INTERES PARTICULAR"/>
    <n v="30"/>
    <s v=" 20213800075842"/>
    <s v=" 07/05/2021 14:05:34"/>
    <m/>
    <m/>
    <m/>
    <x v="1"/>
    <m/>
    <m/>
    <m/>
    <m/>
    <m/>
    <s v="Hoy 08/06/2021 lleva 18 días hábiles"/>
  </r>
  <r>
    <x v="0"/>
    <s v="CORREO ATENCION CIUDADANO"/>
    <x v="3"/>
    <x v="43"/>
    <x v="2"/>
    <x v="5"/>
    <s v=" CAC:RESPUESTA A OFICIO DNBC No. 20212050090361"/>
    <s v=" Andrea Bibiana Castañeda Duran"/>
    <s v="FORMULACIÓN Y ACTUALIZACIÓN  NORMATIVA Y OPERATIVA  "/>
    <x v="0"/>
    <s v=" PETICIÓN DE INTERES GENERAL"/>
    <n v="30"/>
    <s v=" 20213800075852"/>
    <s v=" 07/05/2021 14:05:03"/>
    <m/>
    <m/>
    <m/>
    <x v="1"/>
    <m/>
    <m/>
    <m/>
    <m/>
    <m/>
    <m/>
  </r>
  <r>
    <x v="0"/>
    <s v="CORREO ATENCIÓN CIUDADANO"/>
    <x v="13"/>
    <x v="44"/>
    <x v="0"/>
    <x v="3"/>
    <s v=" CAC. SOLICITUD CERTIFICACIÓN PARA TRAMITE POLICIVO"/>
    <s v=" Andrea Bibiana Castañeda Duran"/>
    <s v="FORMULACIÓN Y ACTUALIZACIÓN  NORMATIVA Y OPERATIVA  "/>
    <x v="0"/>
    <s v=" PETICIÓN DE DOCUMENTOS E INFORMACION"/>
    <n v="20"/>
    <s v=" 20213800075912"/>
    <s v=" 07/05/2021 15:05:00"/>
    <n v="20212050091601"/>
    <d v="2021-05-26T00:00:00"/>
    <n v="12"/>
    <x v="0"/>
    <m/>
    <d v="2021-05-27T00:00:00"/>
    <s v="PDF"/>
    <s v="SI"/>
    <s v="N/A"/>
    <m/>
  </r>
  <r>
    <x v="0"/>
    <s v="CORREO ATENCIÓN CIUDADANO"/>
    <x v="3"/>
    <x v="45"/>
    <x v="0"/>
    <x v="6"/>
    <s v=" CAC: Respuesta Radicado No. 20212050090731 Bomberos Firavitoba"/>
    <s v=" Camilo Portilla Quelal"/>
    <s v="FORMULACIÓN Y ACTUALIZACIÓN  NORMATIVA Y OPERATIVA  "/>
    <x v="0"/>
    <s v=" PETICIÓN DE INTERES PARTICULAR"/>
    <n v="30"/>
    <s v=" 20213800075932"/>
    <s v=" 07/05/2021 15:05:18"/>
    <n v="20212050090731"/>
    <d v="2021-05-31T00:00:00"/>
    <n v="15"/>
    <x v="0"/>
    <m/>
    <d v="2021-04-26T00:00:00"/>
    <s v="PDF"/>
    <s v="SI"/>
    <s v="N/A"/>
    <m/>
  </r>
  <r>
    <x v="0"/>
    <s v="CORREO ATENCIÓN CIUDADANO"/>
    <x v="17"/>
    <x v="46"/>
    <x v="5"/>
    <x v="3"/>
    <s v=" CAC: Derecho de peticiÃ³n"/>
    <s v=" Jose Dario Martinez"/>
    <s v="FORMULACIÓN Y ACTUALIZACIÓN  NORMATIVA Y OPERATIVA  "/>
    <x v="0"/>
    <s v=" PETICIÓN DE INTERES PARTICULAR"/>
    <n v="30"/>
    <s v=" 20213800075972"/>
    <s v=" 07/05/2021 16:05:30"/>
    <m/>
    <m/>
    <m/>
    <x v="1"/>
    <m/>
    <m/>
    <m/>
    <m/>
    <m/>
    <s v="Hoy 08/06/2021 lleva 18 días hábiles"/>
  </r>
  <r>
    <x v="0"/>
    <s v="CORREO ATENCIÓN CIUDADANO"/>
    <x v="3"/>
    <x v="47"/>
    <x v="5"/>
    <x v="3"/>
    <s v=" solicitud de informaciÃ³n"/>
    <s v=" Lina Maria Rojas Gallego"/>
    <s v="SUBDIRECCIÓN ESTRATÉGICA Y DE COORDINACIÓN BOMBERIL"/>
    <x v="0"/>
    <s v=" CONSULTA"/>
    <n v="35"/>
    <s v=" 20213800076082"/>
    <s v=" 10/05/2021 14:05:08"/>
    <s v=" 20212000018521"/>
    <d v="2021-05-26T00:00:00"/>
    <n v="11"/>
    <x v="0"/>
    <m/>
    <d v="2021-05-26T00:00:00"/>
    <s v="PDF"/>
    <s v="SI"/>
    <s v="N/A"/>
    <m/>
  </r>
  <r>
    <x v="0"/>
    <s v="CORREO ATENCIÓN CIUDADANO"/>
    <x v="18"/>
    <x v="48"/>
    <x v="0"/>
    <x v="6"/>
    <s v=" CAC. SOLICITUD DE CONCEPTO A CONSULTA"/>
    <s v=" Andrea Bibiana Castañeda Duran"/>
    <s v="FORMULACIÓN Y ACTUALIZACIÓN  NORMATIVA Y OPERATIVA  "/>
    <x v="0"/>
    <s v=" PETICIÓN DE INTERES PARTICULAR"/>
    <n v="30"/>
    <s v=" 20213800076132"/>
    <s v=" 10/05/2021 14:05:21"/>
    <n v="20212050091681"/>
    <d v="2021-05-26T00:00:00"/>
    <n v="11"/>
    <x v="0"/>
    <m/>
    <d v="2021-05-26T00:00:00"/>
    <s v="PDF"/>
    <s v="SI"/>
    <s v="N/A"/>
    <m/>
  </r>
  <r>
    <x v="0"/>
    <s v="CORREO ATENCIÓN CIUDADANO"/>
    <x v="18"/>
    <x v="48"/>
    <x v="0"/>
    <x v="6"/>
    <s v=" CAC. EMISIÓN DE CONCEPTO CONSULTA"/>
    <s v=" Andrea Bibiana Castañeda Duran"/>
    <s v="FORMULACIÓN Y ACTUALIZACIÓN  NORMATIVA Y OPERATIVA  "/>
    <x v="0"/>
    <s v=" CONSULTA"/>
    <n v="35"/>
    <s v=" 20213800076152"/>
    <s v=" 10/05/2021 14:05:20"/>
    <n v="20212050091701"/>
    <d v="2021-05-26T00:00:00"/>
    <n v="11"/>
    <x v="0"/>
    <m/>
    <d v="2021-05-26T00:00:00"/>
    <s v="PDF"/>
    <s v="SI"/>
    <s v="N/A"/>
    <m/>
  </r>
  <r>
    <x v="0"/>
    <s v="CORREO ATENCIÓN CIUDADANO"/>
    <x v="6"/>
    <x v="49"/>
    <x v="5"/>
    <x v="3"/>
    <s v=" CAC. PETICIÓN SOBRE MESES NO REMUNERADOS"/>
    <s v=" Camilo Portilla Quelal"/>
    <s v="FORMULACIÓN Y ACTUALIZACIÓN  NORMATIVA Y OPERATIVA  "/>
    <x v="0"/>
    <s v=" PETICIÓN DE INTERES PARTICULAR"/>
    <n v="30"/>
    <s v=" 20213800076162"/>
    <s v=" 10/05/2021 15:05:32"/>
    <m/>
    <m/>
    <m/>
    <x v="1"/>
    <m/>
    <m/>
    <m/>
    <m/>
    <m/>
    <s v="Hoy 10/06/2021 lleva 21 días hábiles"/>
  </r>
  <r>
    <x v="0"/>
    <s v="CORREO ATENCIÓN CIUDADANO"/>
    <x v="7"/>
    <x v="50"/>
    <x v="0"/>
    <x v="3"/>
    <s v=" CAC. Derecho de peticion"/>
    <s v=" Andres Fernando Muñoz Cabrera"/>
    <s v="ÁREA CENTRAL DE REFERENCIA BOMBERIL "/>
    <x v="0"/>
    <s v=" PETICIÓN DE DOCUMENTOS E INFORMACION"/>
    <n v="20"/>
    <s v=" 20213800076182"/>
    <s v=" 10/05/2021 16:05:44"/>
    <m/>
    <m/>
    <m/>
    <x v="1"/>
    <m/>
    <m/>
    <m/>
    <m/>
    <m/>
    <s v="Hoy 10/06/2021 lleva 21 días hábiles"/>
  </r>
  <r>
    <x v="0"/>
    <s v="CORREO ATENCIÓN CIUDADANO"/>
    <x v="3"/>
    <x v="51"/>
    <x v="5"/>
    <x v="4"/>
    <s v=" CAC: oferta Asociación Nacional de Escritores Libres."/>
    <s v=" Carlos Armando Lopez Barrera"/>
    <s v="OFICINA ASESORA JURÍDICA"/>
    <x v="1"/>
    <s v=" PETICIÓN DE INTERES PARTICULAR"/>
    <n v="30"/>
    <s v=" 20213800076212"/>
    <s v=" 10/05/2021 16:05:05"/>
    <n v="20211200000833"/>
    <d v="2021-06-03T00:00:00"/>
    <n v="17"/>
    <x v="0"/>
    <m/>
    <s v="N/A"/>
    <s v="WORD"/>
    <s v="N/A"/>
    <s v="N/A"/>
    <s v="No se evidencia fecha de digitalización, tipo de docuemento, ni canal de envio."/>
  </r>
  <r>
    <x v="0"/>
    <s v="CORREO ATENCIÓN CIUDADANO"/>
    <x v="5"/>
    <x v="52"/>
    <x v="0"/>
    <x v="7"/>
    <s v=" CAC. ACCIONES CORRECTIVAS DEL RADICADO 20212000015281-VISTA EN CUEPOR DE BOMBEROS VOLUNTARIOS DE VILLANUEVA BOLIVAR"/>
    <s v=" Cristian Fernando Salcedo Rueda"/>
    <s v="INSPECCIÓN VIGILANCIA Y CONTROL"/>
    <x v="0"/>
    <s v=" PETICIÓN DE INTERES PARTICULAR"/>
    <n v="30"/>
    <s v=" 20213800076222"/>
    <s v=" 10/05/2021 16:05:05"/>
    <m/>
    <m/>
    <m/>
    <x v="1"/>
    <m/>
    <m/>
    <m/>
    <m/>
    <m/>
    <s v="Hoy 10/06/2021 lleva 21 días hábiles"/>
  </r>
  <r>
    <x v="0"/>
    <s v="CORREO ATENCIÓN CIUDADANO"/>
    <x v="18"/>
    <x v="53"/>
    <x v="0"/>
    <x v="6"/>
    <s v=" CAC. Solicitud concepto juridico, idoneidad de dignatarios"/>
    <s v=" Andrea Bibiana Castañeda Duran"/>
    <s v="FORMULACIÓN Y ACTUALIZACIÓN  NORMATIVA Y OPERATIVA  "/>
    <x v="0"/>
    <s v=" PETICIÓN DE INTERES PARTICULAR"/>
    <n v="30"/>
    <s v=" 20213800076262"/>
    <s v=" 10/05/2021 17:05:18"/>
    <m/>
    <m/>
    <m/>
    <x v="1"/>
    <m/>
    <m/>
    <m/>
    <m/>
    <m/>
    <s v="Hoy 10/06/2021 lleva 21 días hábiles"/>
  </r>
  <r>
    <x v="0"/>
    <s v="CORREO ATENCION CIUDADANO"/>
    <x v="3"/>
    <x v="54"/>
    <x v="4"/>
    <x v="1"/>
    <s v=" CAC: DERECHO DE PETICIÃ“N ART. 23 CONSTITUCIÃ“N POLÃTICA DE COLOMBIA."/>
    <s v=" Arley Coy"/>
    <s v="Subdirección Administrativa y Financiera"/>
    <x v="2"/>
    <s v=" PETICIÓN DE INTERES PARTICULAR"/>
    <n v="30"/>
    <s v=" 20213320076282"/>
    <s v=" 11/05/2021 09:05:39"/>
    <n v="20213000019401"/>
    <d v="2021-06-02T00:00:00"/>
    <n v="14"/>
    <x v="0"/>
    <m/>
    <d v="2021-06-02T00:00:00"/>
    <s v="PDF"/>
    <s v="SI "/>
    <m/>
    <m/>
  </r>
  <r>
    <x v="0"/>
    <s v="CORREO ATENCIÓN CIUDADANO"/>
    <x v="0"/>
    <x v="55"/>
    <x v="0"/>
    <x v="7"/>
    <s v=" CAC: Manifestación de inconformidad"/>
    <s v=" Julio Alejandro Chamorro Cabrera"/>
    <s v="INSPECCIÓN VIGILANCIA Y CONTROL"/>
    <x v="0"/>
    <s v=" PETICIÓN DE INTERES PARTICULAR"/>
    <n v="30"/>
    <s v=" 20213800076292"/>
    <s v=" 11/05/2021 09:05:18"/>
    <m/>
    <m/>
    <m/>
    <x v="1"/>
    <m/>
    <m/>
    <m/>
    <m/>
    <m/>
    <s v="Hoy 10/06/2021 lleva 20 días hábiles"/>
  </r>
  <r>
    <x v="0"/>
    <s v="CORREO ATENCIÓN CIUDADANO"/>
    <x v="5"/>
    <x v="56"/>
    <x v="0"/>
    <x v="6"/>
    <s v=" CAC: solicitud de requisitos."/>
    <s v=" Jorge Restrepo Sanguino"/>
    <s v="FORMULACIÓN Y ACTUALIZACIÓN  NORMATIVA Y OPERATIVA  "/>
    <x v="0"/>
    <s v=" PETICIÓN DE INTERES GENERAL"/>
    <n v="30"/>
    <s v=" 20213800076342"/>
    <s v=" 11/05/2021 10:05:01"/>
    <n v="20212050091751"/>
    <d v="2021-05-26T00:00:00"/>
    <n v="10"/>
    <x v="0"/>
    <m/>
    <d v="2021-05-27T00:00:00"/>
    <s v="PDF"/>
    <s v="SI"/>
    <s v="N/A"/>
    <m/>
  </r>
  <r>
    <x v="0"/>
    <s v="CORREO ATENCIÓN CIUDADANO"/>
    <x v="17"/>
    <x v="57"/>
    <x v="6"/>
    <x v="6"/>
    <s v=" CAC: Solicitud de viabilidad para suscribir convenio de bomberos"/>
    <s v=" Camilo Portilla Quelal"/>
    <s v="FORMULACIÓN Y ACTUALIZACIÓN  NORMATIVA Y OPERATIVA  "/>
    <x v="0"/>
    <s v=" PETICIÓN DE INTERES GENERAL"/>
    <n v="30"/>
    <s v=" 20213800076352"/>
    <s v=" 11/05/2021 11:05:45"/>
    <m/>
    <m/>
    <m/>
    <x v="1"/>
    <m/>
    <m/>
    <m/>
    <m/>
    <m/>
    <s v="Hoy 10/06/2021 lleva 20 días hábiles"/>
  </r>
  <r>
    <x v="0"/>
    <s v="CORREO ATENCIÓN CIUDADANO"/>
    <x v="3"/>
    <x v="58"/>
    <x v="5"/>
    <x v="3"/>
    <s v=" CAC: solicitud de información"/>
    <s v=" Andres Fernando Muñoz Cabrera"/>
    <s v="ÁREA CENTRAL DE REFERENCIA BOMBERIL "/>
    <x v="0"/>
    <s v=" PETICIÓN DE INTERES PARTICULAR"/>
    <n v="30"/>
    <s v=" 20213800076362"/>
    <s v=" 11/05/2021 11:05:31"/>
    <m/>
    <m/>
    <m/>
    <x v="1"/>
    <m/>
    <m/>
    <m/>
    <m/>
    <m/>
    <s v="Hoy 10/06/2021 lleva 20 días hábiles"/>
  </r>
  <r>
    <x v="0"/>
    <s v="CORREO ATENCIÓN CIUDADANO"/>
    <x v="14"/>
    <x v="59"/>
    <x v="5"/>
    <x v="3"/>
    <s v=" CAC: Solicitud de corrección paz y salvo"/>
    <s v=" Camilo Portilla Quelal"/>
    <s v="FORMULACIÓN Y ACTUALIZACIÓN  NORMATIVA Y OPERATIVA  "/>
    <x v="0"/>
    <s v=" PETICIÓN DE INTERES PARTICULAR"/>
    <n v="30"/>
    <s v=" 20213800076372"/>
    <s v=" 11/05/2021 11:05:02"/>
    <n v="20212050091841"/>
    <d v="2021-06-01T00:00:00"/>
    <n v="14"/>
    <x v="0"/>
    <m/>
    <s v="N/A"/>
    <s v="WORD"/>
    <s v="N/A"/>
    <s v="N/A"/>
    <s v="No se evidencia fecha de digitalización, tipo de documento, ni canal de envio."/>
  </r>
  <r>
    <x v="0"/>
    <s v="CORREO ATENCIÓN CIUDADANO"/>
    <x v="5"/>
    <x v="60"/>
    <x v="0"/>
    <x v="7"/>
    <s v=" CAC: SOLICITUD DE APOYO A LOS CUERPOS DE BOMBEROS DEL DEPARTAMENTO DE BOLIVAR."/>
    <s v=" Andres Fernando Muñoz Cabrera"/>
    <s v="ÁREA CENTRAL DE REFERENCIA BOMBERIL "/>
    <x v="0"/>
    <s v=" PETICIÓN DE INTERES PARTICULAR"/>
    <n v="30"/>
    <s v=" 20213800076472"/>
    <s v=" 11/05/2021 14:05:20"/>
    <m/>
    <m/>
    <m/>
    <x v="1"/>
    <m/>
    <m/>
    <m/>
    <m/>
    <m/>
    <s v="Hoy 10/06/2021 lleva 20 días hábiles"/>
  </r>
  <r>
    <x v="0"/>
    <s v="CORREO ATENCIÓN CIUDADANO"/>
    <x v="3"/>
    <x v="7"/>
    <x v="4"/>
    <x v="6"/>
    <s v=" CAC: EXPEDIENTE 11001334306520170031600 Acreditación del trámite de solicitud del expediente administrativo del demandante"/>
    <s v=" Viviana Gonzalez Cano"/>
    <s v="GESTIÓN ASUNTOS DISCIPLINARIOS"/>
    <x v="2"/>
    <s v=" PETICIÓN DE DOCUMENTOS E INFORMACION"/>
    <n v="20"/>
    <s v=" 20213800076532"/>
    <s v=" 11/05/2021 22:05:33"/>
    <m/>
    <m/>
    <m/>
    <x v="1"/>
    <m/>
    <m/>
    <m/>
    <m/>
    <m/>
    <s v="Hoy 10/06/2021 lleva 20 días hábiles"/>
  </r>
  <r>
    <x v="0"/>
    <s v="CORREO ATENCION CIUDADANO"/>
    <x v="13"/>
    <x v="61"/>
    <x v="3"/>
    <x v="8"/>
    <s v=" CAC: Queja en contra de algunos miembros del CBV de Moniquira"/>
    <s v=" Andrea Bibiana Castañeda Duran"/>
    <s v="FORMULACIÓN Y ACTUALIZACIÓN  NORMATIVA Y OPERATIVA  "/>
    <x v="0"/>
    <s v=" PETICIÓN DE INTERES PARTICULAR"/>
    <n v="30"/>
    <s v=" 20213320076582"/>
    <s v=" 12/05/2021 09:05:26"/>
    <n v="20212050091711"/>
    <d v="2021-05-26T00:00:00"/>
    <n v="9"/>
    <x v="0"/>
    <m/>
    <d v="2021-05-27T00:00:00"/>
    <s v="PDF"/>
    <s v="SI "/>
    <m/>
    <m/>
  </r>
  <r>
    <x v="0"/>
    <s v="CORREO ATENCIÓN CIUDADANO"/>
    <x v="3"/>
    <x v="62"/>
    <x v="5"/>
    <x v="3"/>
    <s v=" CAC. emisión por competencia - Petición de certificado de cumplimiento normativo"/>
    <s v=" Julio Alejandro Chamorro Cabrera"/>
    <s v="INSPECCIÓN VIGILANCIA Y CONTROL"/>
    <x v="0"/>
    <s v=" PETICIÓN DE INTERES GENERAL"/>
    <n v="30"/>
    <n v="20213800076622"/>
    <s v=" 12/05/2021 16:05:12"/>
    <m/>
    <m/>
    <m/>
    <x v="1"/>
    <m/>
    <m/>
    <m/>
    <m/>
    <m/>
    <s v="Hoy 10/06/2021 lleva 19 días hábiles"/>
  </r>
  <r>
    <x v="0"/>
    <s v="CORREO ATENCIÓN CIUDADANO"/>
    <x v="3"/>
    <x v="63"/>
    <x v="6"/>
    <x v="6"/>
    <s v=" CAC. OFI21-00069949 / IDM: Traslado"/>
    <s v=" Alvaro Perez"/>
    <s v="Subdirección Administrativa y Financiera"/>
    <x v="2"/>
    <s v=" PETICIÓN ENTRE AUTORIDADES"/>
    <n v="10"/>
    <s v=" 20213800076662"/>
    <s v=" 12/05/2021 17:05:40"/>
    <n v="20213000019261"/>
    <d v="2021-06-10T00:00:00"/>
    <n v="19"/>
    <x v="3"/>
    <m/>
    <m/>
    <m/>
    <m/>
    <m/>
    <s v="SE REMITE POR CORREO ELECTRÓNICO"/>
  </r>
  <r>
    <x v="0"/>
    <s v="CORREO ATENCIÓN CIUDADANO"/>
    <x v="14"/>
    <x v="64"/>
    <x v="0"/>
    <x v="3"/>
    <s v=" CAC. OFICIO PARA RUE"/>
    <s v=" Luis Alberto Valencia Pulido"/>
    <s v="ÁREA CENTRAL DE REFERENCIA BOMBERIL "/>
    <x v="0"/>
    <s v=" PETICIÓN DE INTERES PARTICULAR"/>
    <n v="30"/>
    <s v=" 20213800076672"/>
    <s v=" 12/05/2021 17:05:45"/>
    <n v="20212100019481"/>
    <d v="2021-06-03T00:00:00"/>
    <n v="15"/>
    <x v="0"/>
    <m/>
    <d v="2021-06-03T00:00:00"/>
    <s v="PDF"/>
    <s v="SI"/>
    <s v="N/A"/>
    <m/>
  </r>
  <r>
    <x v="0"/>
    <s v="CORREO ATENCIÓN CIUDADANO"/>
    <x v="3"/>
    <x v="65"/>
    <x v="5"/>
    <x v="3"/>
    <s v=" CAC. Visita para expediciÃ³n de patente Bomberil"/>
    <s v=" Jorge Restrepo Sanguino"/>
    <s v="FORMULACIÓN Y ACTUALIZACIÓN  NORMATIVA Y OPERATIVA  "/>
    <x v="0"/>
    <s v=" PETICIÓN DE INTERES PARTICULAR"/>
    <n v="30"/>
    <s v=" 20213800076682"/>
    <s v=" 12/05/2021 17:05:21"/>
    <s v=" 20212050091761"/>
    <d v="2021-05-26T00:00:00"/>
    <n v="9"/>
    <x v="0"/>
    <m/>
    <d v="2021-05-27T00:00:00"/>
    <s v="PDF"/>
    <s v="SI"/>
    <s v="N/A"/>
    <m/>
  </r>
  <r>
    <x v="0"/>
    <s v="CORREO ATENCIÓN CIUDADANO"/>
    <x v="3"/>
    <x v="66"/>
    <x v="5"/>
    <x v="3"/>
    <s v=" CAC. Solicitud informaciÃ³n Cuerpos de Bomberos"/>
    <s v=" Jorge Restrepo Sanguino"/>
    <s v="FORMULACIÓN Y ACTUALIZACIÓN  NORMATIVA Y OPERATIVA  "/>
    <x v="0"/>
    <s v=" PETICIÓN DE INTERES PARTICULAR"/>
    <n v="30"/>
    <s v=" 20213800076712"/>
    <s v=" 12/05/2021 18:05:38"/>
    <s v=" 20212050091811"/>
    <d v="2021-05-26T00:00:00"/>
    <n v="9"/>
    <x v="0"/>
    <m/>
    <d v="2021-05-27T00:00:00"/>
    <s v="PDF"/>
    <s v="SI"/>
    <s v="N/A"/>
    <m/>
  </r>
  <r>
    <x v="0"/>
    <s v="CORREO ATENCIÓN CIUDADANO"/>
    <x v="18"/>
    <x v="67"/>
    <x v="0"/>
    <x v="6"/>
    <s v=" CAC. Respuesta rad. DNBC 20212050091071"/>
    <s v=" Camilo Portilla Quelal"/>
    <s v="FORMULACIÓN Y ACTUALIZACIÓN  NORMATIVA Y OPERATIVA  "/>
    <x v="0"/>
    <s v=" PETICIÓN DE INTERES GENERAL"/>
    <n v="30"/>
    <n v="20213800076722"/>
    <s v=" 12/05/2021 18:05:45"/>
    <m/>
    <m/>
    <m/>
    <x v="1"/>
    <m/>
    <m/>
    <m/>
    <m/>
    <m/>
    <s v="Hoy 10/06/2021 lleva 19 días hábiles"/>
  </r>
  <r>
    <x v="0"/>
    <s v="CORREO ATENCIÓN CIUDADANO"/>
    <x v="3"/>
    <x v="68"/>
    <x v="6"/>
    <x v="6"/>
    <s v=" CAC. Solicitud Concepto Jurídico"/>
    <s v=" Jorge Restrepo Sanguino"/>
    <s v="FORMULACIÓN Y ACTUALIZACIÓN  NORMATIVA Y OPERATIVA  "/>
    <x v="0"/>
    <s v=" PETICIÓN DE INTERES GENERAL"/>
    <n v="30"/>
    <s v=" 20213800076772"/>
    <s v=" 12/05/2021 18:05:05"/>
    <m/>
    <m/>
    <m/>
    <x v="1"/>
    <m/>
    <m/>
    <m/>
    <m/>
    <m/>
    <s v="Hoy 10/06/2021 lleva 19 días hábiles"/>
  </r>
  <r>
    <x v="0"/>
    <s v="CORREO ATENCION CIUDADANO"/>
    <x v="3"/>
    <x v="69"/>
    <x v="7"/>
    <x v="1"/>
    <s v=" CAC. SOLICITUD DE INFOMACION"/>
    <s v=" Alvaro Perez"/>
    <s v="Subdirección Administrativa y Financiera"/>
    <x v="2"/>
    <s v=" PETICIÓN ENTRE AUTORIDADES"/>
    <n v="10"/>
    <s v=" 20213800076782"/>
    <s v=" 12/05/2021 19:05:18"/>
    <s v="20213000018701"/>
    <d v="2021-05-27T00:00:00"/>
    <n v="10"/>
    <x v="0"/>
    <m/>
    <d v="2021-05-27T00:00:00"/>
    <s v="PDF"/>
    <s v="SI"/>
    <s v="N/A"/>
    <m/>
  </r>
  <r>
    <x v="0"/>
    <s v="CORREO ATENCIÓN CIUDADANO"/>
    <x v="19"/>
    <x v="70"/>
    <x v="0"/>
    <x v="6"/>
    <s v=" CAC: Solicitud concepto DNBC"/>
    <s v=" Andrea Bibiana Castañeda Duran"/>
    <s v="FORMULACIÓN Y ACTUALIZACIÓN  NORMATIVA Y OPERATIVA  "/>
    <x v="0"/>
    <s v=" CONSULTA"/>
    <n v="35"/>
    <s v=" 20213800076822"/>
    <s v=" 12/05/2021 19:05:14"/>
    <n v="20212050091941"/>
    <d v="2021-06-04T00:00:00"/>
    <n v="16"/>
    <x v="0"/>
    <m/>
    <d v="2021-06-04T00:00:00"/>
    <s v="PDF"/>
    <s v="SI"/>
    <s v="N/A"/>
    <m/>
  </r>
  <r>
    <x v="0"/>
    <s v="CORREO ATENCION CIUDADANO"/>
    <x v="18"/>
    <x v="71"/>
    <x v="5"/>
    <x v="3"/>
    <s v=" Peticion de copia de documentos y DENUNCIA"/>
    <s v=" Jorge Restrepo Sanguino"/>
    <s v="FORMULACIÓN Y ACTUALIZACIÓN  NORMATIVA Y OPERATIVA  "/>
    <x v="0"/>
    <s v=" PETICIÓN DE INTERES PARTICULAR"/>
    <n v="30"/>
    <s v=" 20219000076852"/>
    <s v=" 12/05/2021 22:05:27"/>
    <s v=" 20212050091831"/>
    <m/>
    <m/>
    <x v="1"/>
    <m/>
    <m/>
    <m/>
    <m/>
    <m/>
    <m/>
  </r>
  <r>
    <x v="0"/>
    <s v="CORREO ATENCION CIUDADANO"/>
    <x v="3"/>
    <x v="72"/>
    <x v="7"/>
    <x v="1"/>
    <s v=" CAC: Solicitud Acceso Plataforma CapacitaciÃ³n CILSCI - UNGRD"/>
    <s v=" Mauricio Delgado Perdomo"/>
    <s v="Proceso Educación Nacional para Bomberos"/>
    <x v="0"/>
    <s v=" PETICIÓN DE INTERES PARTICULAR"/>
    <n v="30"/>
    <s v=" 20213800076932"/>
    <s v=" 13/05/2021 14:05:55"/>
    <m/>
    <d v="2021-05-18T00:00:00"/>
    <s v="2 DIAS"/>
    <x v="0"/>
    <s v="Anotación ORFEO: SE RESPONDE MEDIANTE CORREO ELECTRONICO, SE ADJUNTA IMAGEN."/>
    <d v="2021-05-18T00:00:00"/>
    <s v="CORREO"/>
    <s v="SI"/>
    <s v="N/A"/>
    <m/>
  </r>
  <r>
    <x v="0"/>
    <s v="CORREO ATENCION CIUDADANO"/>
    <x v="3"/>
    <x v="73"/>
    <x v="5"/>
    <x v="3"/>
    <s v=" Solicitud de informaciÃ³n si estÃ¡n realizando capacitaciones de brigadas contra fuego"/>
    <s v=" Edgar Alexander Maya Lopez"/>
    <s v="Proceso Educación Nacional para Bomberos"/>
    <x v="0"/>
    <s v=" PETICIÓN DE INTERES GENERAL"/>
    <n v="30"/>
    <s v=" 20219000076942"/>
    <s v=" 13/05/2021 15:05:54"/>
    <m/>
    <m/>
    <m/>
    <x v="1"/>
    <m/>
    <m/>
    <m/>
    <m/>
    <m/>
    <m/>
  </r>
  <r>
    <x v="0"/>
    <s v="CORREO ATENCION CIUDADANO"/>
    <x v="3"/>
    <x v="74"/>
    <x v="5"/>
    <x v="7"/>
    <s v=" CAC: Solicitud apoyo Cuerpo de Bomberos Voluntarios IndÃ­genas Forestales"/>
    <s v=" Andres Fernando Muñoz Cabrera"/>
    <s v="ÁREA CENTRAL DE REFERENCIA BOMBERIL "/>
    <x v="0"/>
    <s v=" PETICIÓN DE INTERES PARTICULAR"/>
    <n v="30"/>
    <s v=" 20213800076982"/>
    <s v=" 13/05/2021 15:05:49"/>
    <m/>
    <m/>
    <m/>
    <x v="1"/>
    <m/>
    <m/>
    <m/>
    <m/>
    <m/>
    <m/>
  </r>
  <r>
    <x v="0"/>
    <s v="CORREO ATENCION CIUDADANO"/>
    <x v="20"/>
    <x v="75"/>
    <x v="8"/>
    <x v="3"/>
    <s v=" CAC: Respuesta Radicado 20212050090531"/>
    <s v=" Edgar Alexander Maya Lopez"/>
    <s v="Proceso Educación Nacional para Bomberos"/>
    <x v="0"/>
    <s v=" PETICIÓN DE INTERES PARTICULAR"/>
    <n v="30"/>
    <s v=" 20213800076992"/>
    <s v=" 13/05/2021 16:05:39"/>
    <m/>
    <m/>
    <m/>
    <x v="1"/>
    <m/>
    <m/>
    <m/>
    <m/>
    <m/>
    <m/>
  </r>
  <r>
    <x v="0"/>
    <s v="CORREO ATENCION CIUDADANO"/>
    <x v="3"/>
    <x v="76"/>
    <x v="7"/>
    <x v="4"/>
    <s v=" CAC: Solicitud de apoyo para proceso de formaciÃ³n de los Cuerpos de Bomberos del ChocÃ³"/>
    <s v=" Edgar Alexander Maya Lopez"/>
    <s v="Proceso Educación Nacional para Bomberos"/>
    <x v="0"/>
    <s v=" PETICIÓN DE INTERES GENERAL"/>
    <n v="30"/>
    <s v=" 20213800077002"/>
    <s v=" 13/05/2021 16:05:27"/>
    <m/>
    <d v="2021-05-26T00:00:00"/>
    <s v="8 DIAS"/>
    <x v="0"/>
    <s v="_x000a_Se da respuesta en Reunión programada con los alcaldes de los municipios interesados en la realización de los cursos en compañía de las Directivas de la DNBC."/>
    <s v="N/A"/>
    <s v="N/A"/>
    <s v="N/A"/>
    <s v="N/A"/>
    <m/>
  </r>
  <r>
    <x v="0"/>
    <s v="CORREO ATENCION CIUDADANO"/>
    <x v="16"/>
    <x v="39"/>
    <x v="8"/>
    <x v="4"/>
    <s v=" CAC: solicitud concepto"/>
    <s v=" Lina Maria Rojas Gallego"/>
    <s v="Proceso Educación Nacional para Bomberos"/>
    <x v="0"/>
    <s v=" PETICIÓN DE INTERES GENERAL"/>
    <n v="30"/>
    <s v=" 20213800077042"/>
    <s v=" 14/05/2021 08:05:28"/>
    <m/>
    <m/>
    <m/>
    <x v="1"/>
    <m/>
    <m/>
    <m/>
    <m/>
    <m/>
    <m/>
  </r>
  <r>
    <x v="0"/>
    <s v="CORREO ATENCIÓN CIUDADANO"/>
    <x v="14"/>
    <x v="77"/>
    <x v="0"/>
    <x v="3"/>
    <s v=" CAC: solicitud de documento"/>
    <s v=" Jorge Restrepo Sanguino"/>
    <s v="FORMULACIÓN Y ACTUALIZACIÓN  NORMATIVA Y OPERATIVA  "/>
    <x v="0"/>
    <s v="Petición de documentos e Información"/>
    <n v="20"/>
    <s v=" 20213800077182"/>
    <s v=" 14/05/2021 13:05:17"/>
    <s v=" 20212050091871"/>
    <d v="2021-06-03T00:00:00"/>
    <n v="13"/>
    <x v="0"/>
    <m/>
    <d v="2021-06-03T00:00:00"/>
    <s v="PDF"/>
    <s v="SI"/>
    <s v="N/A"/>
    <m/>
  </r>
  <r>
    <x v="0"/>
    <s v="CORREO ATENCION CIUDADANO"/>
    <x v="18"/>
    <x v="78"/>
    <x v="8"/>
    <x v="7"/>
    <s v=" CAC: Solicitud de asesorÃ­a para presentar Proyecto de inversiÃ³n fortalecimiento del cuerpo de bomberos municipio de Filadelfia Caldas"/>
    <s v=" Andres Fernando Muñoz Cabrera"/>
    <s v="ÁREA CENTRAL DE REFERENCIA BOMBERIL "/>
    <x v="0"/>
    <s v=" PETICIÓN DE INTERES GENERAL"/>
    <n v="30"/>
    <s v=" 20213800077192"/>
    <s v=" 14/05/2021 15:05:23"/>
    <m/>
    <m/>
    <m/>
    <x v="1"/>
    <m/>
    <m/>
    <m/>
    <m/>
    <m/>
    <m/>
  </r>
  <r>
    <x v="1"/>
    <s v="RADICACION DIRECTA"/>
    <x v="13"/>
    <x v="44"/>
    <x v="8"/>
    <x v="3"/>
    <s v=" RD: SOLICITUD CERTIFICACION O CONSTANCIA"/>
    <s v=" Melba Vidal"/>
    <s v="INSPECCIÓN VIGILANCIA Y CONTROL"/>
    <x v="0"/>
    <s v="Petición de documentos e Información"/>
    <n v="20"/>
    <s v=" 20213800077242"/>
    <s v=" 18/05/2021 10:05:30"/>
    <m/>
    <m/>
    <m/>
    <x v="1"/>
    <m/>
    <m/>
    <m/>
    <m/>
    <m/>
    <m/>
  </r>
  <r>
    <x v="0"/>
    <s v="CORREO ATENCIÓN CIUDADANO"/>
    <x v="20"/>
    <x v="79"/>
    <x v="6"/>
    <x v="6"/>
    <s v=" CAC. NOTIFICACIÓN ADMISIÓN DE TUTELA RAD. 2021-00111 - Jorge Mario Azcarate Buitrago"/>
    <s v=" Camilo Portilla Quelal"/>
    <s v="FORMULACIÓN Y ACTUALIZACIÓN  NORMATIVA Y OPERATIVA  "/>
    <x v="0"/>
    <s v=" PETICIÓN ENTRE AUTORIDADES"/>
    <n v="10"/>
    <s v=" 20213800077272"/>
    <s v=" 18/05/2021 11:05:50"/>
    <m/>
    <m/>
    <m/>
    <x v="1"/>
    <m/>
    <m/>
    <m/>
    <m/>
    <m/>
    <s v="Hoy 10/06/2021 lleva 16 días hábiles"/>
  </r>
  <r>
    <x v="0"/>
    <s v="CORREO ATENCIÓN CIUDADANO"/>
    <x v="17"/>
    <x v="80"/>
    <x v="0"/>
    <x v="6"/>
    <s v=" CAC. INFORMACION PROBLEMÁTICA PRESTACION DEL SERVICIO PUBLICO ESENCIAL BOMBERIL MUNICIPIO DE SANTA FE DE ANTIOQUIA"/>
    <s v=" Camilo Portilla Quelal"/>
    <s v="FORMULACIÓN Y ACTUALIZACIÓN  NORMATIVA Y OPERATIVA  "/>
    <x v="0"/>
    <s v=" PETICIÓN DE INTERES PARTICULAR"/>
    <n v="30"/>
    <s v=" 20213800077282"/>
    <s v=" 18/05/2021 11:05:39"/>
    <m/>
    <m/>
    <m/>
    <x v="1"/>
    <m/>
    <m/>
    <m/>
    <m/>
    <m/>
    <s v="Hoy 10/06/2021 lleva 16 días hábiles"/>
  </r>
  <r>
    <x v="0"/>
    <s v="CORREO ATENCIÓN CIUDADANO"/>
    <x v="5"/>
    <x v="81"/>
    <x v="0"/>
    <x v="3"/>
    <s v=" CAC. PETICIÓN CONFIRMACIÓN DE CORREOS"/>
    <s v=" Andrea Bibiana Castañeda Duran"/>
    <s v="FORMULACIÓN Y ACTUALIZACIÓN  NORMATIVA Y OPERATIVA  "/>
    <x v="0"/>
    <s v=" CONSULTA"/>
    <n v="35"/>
    <s v=" 20213800077352"/>
    <s v=" 18/05/2021 14:05:30"/>
    <n v="20212050091961"/>
    <d v="2021-05-31T00:00:00"/>
    <n v="6"/>
    <x v="0"/>
    <m/>
    <s v="N/A"/>
    <s v="WORD"/>
    <s v="N/A"/>
    <s v="N/A"/>
    <s v="No se evidencia fecha de digitalización, tipo de docuemento, ni canal de envio."/>
  </r>
  <r>
    <x v="0"/>
    <s v="CORREO ATENCION CIUDADANO"/>
    <x v="14"/>
    <x v="82"/>
    <x v="8"/>
    <x v="6"/>
    <s v=" CAC. Junta Directiva y/ o mesa Directiva Articulo 23 de ley 1575 del 2012"/>
    <s v=" Andrea Bibiana Castañeda Duran"/>
    <s v="FORMULACIÓN Y ACTUALIZACIÓN  NORMATIVA Y OPERATIVA  "/>
    <x v="0"/>
    <s v=" CONSULTA"/>
    <n v="35"/>
    <s v=" 20213800077502"/>
    <s v=" 18/05/2021 16:05:51"/>
    <m/>
    <m/>
    <m/>
    <x v="1"/>
    <m/>
    <m/>
    <m/>
    <m/>
    <m/>
    <m/>
  </r>
  <r>
    <x v="0"/>
    <s v="CORREO ATENCION CIUDADANO"/>
    <x v="3"/>
    <x v="83"/>
    <x v="7"/>
    <x v="7"/>
    <s v=" CAC. OFI21-00068220 / IDM: Solicitud de audiencia para las organizaciones sociales independientes."/>
    <s v=" Jorge Restrepo Sanguino"/>
    <s v="FORMULACIÓN Y ACTUALIZACIÓN  NORMATIVA Y OPERATIVA  "/>
    <x v="0"/>
    <s v=" PETICIÓN DE INTERES GENERAL"/>
    <n v="30"/>
    <s v=" 20213800077532"/>
    <s v=" 18/05/2021 16:05:19"/>
    <s v=" 20212050091901"/>
    <d v="2021-05-26T00:00:00"/>
    <s v="6 DIAS"/>
    <x v="0"/>
    <s v="NO SE EVIDENCIA IMAGEN O CORREO ENVIADO"/>
    <d v="2021-06-03T00:00:00"/>
    <s v="PDF"/>
    <s v="SI"/>
    <s v="N/A"/>
    <m/>
  </r>
  <r>
    <x v="0"/>
    <s v="CORREO ATENCION CIUDADANO"/>
    <x v="20"/>
    <x v="84"/>
    <x v="8"/>
    <x v="6"/>
    <s v=" CAC. OFI21-00069962 / IDM: .Traslado por competencia."/>
    <s v=" Camilo Portilla Quelal"/>
    <s v="FORMULACIÓN Y ACTUALIZACIÓN  NORMATIVA Y OPERATIVA  "/>
    <x v="0"/>
    <s v=" PETICIÓN DE INTERES PARTICULAR"/>
    <n v="30"/>
    <s v=" 20213800077552"/>
    <s v=" 18/05/2021 16:05:20"/>
    <m/>
    <m/>
    <m/>
    <x v="1"/>
    <m/>
    <m/>
    <m/>
    <m/>
    <m/>
    <m/>
  </r>
  <r>
    <x v="0"/>
    <s v="CORREO ATENCION CIUDADANO"/>
    <x v="3"/>
    <x v="85"/>
    <x v="7"/>
    <x v="6"/>
    <s v=" CAC. SOLICITUD CONCEPTO JURIDICO"/>
    <s v=" Jorge Restrepo Sanguino"/>
    <s v="FORMULACIÓN Y ACTUALIZACIÓN  NORMATIVA Y OPERATIVA  "/>
    <x v="0"/>
    <s v=" CONSULTA"/>
    <n v="35"/>
    <s v=" 20213800077592"/>
    <s v=" 18/05/2021 17:05:08"/>
    <m/>
    <m/>
    <m/>
    <x v="1"/>
    <m/>
    <m/>
    <m/>
    <m/>
    <m/>
    <m/>
  </r>
  <r>
    <x v="0"/>
    <s v="CORREO ATENCION CIUDADANO"/>
    <x v="19"/>
    <x v="86"/>
    <x v="8"/>
    <x v="6"/>
    <s v=" CAC. Solicitud de Acuerdo Municipal Sobretasa Bomberil"/>
    <s v=" Camilo Portilla Quelal"/>
    <s v="FORMULACIÓN Y ACTUALIZACIÓN  NORMATIVA Y OPERATIVA  "/>
    <x v="0"/>
    <s v=" PETICIÓN DE INTERES PARTICULAR"/>
    <n v="30"/>
    <s v=" 20213800077612"/>
    <s v=" 18/05/2021 17:05:46"/>
    <m/>
    <m/>
    <m/>
    <x v="1"/>
    <m/>
    <m/>
    <m/>
    <m/>
    <m/>
    <m/>
  </r>
  <r>
    <x v="0"/>
    <s v="CORREO ATENCION CIUDADANO"/>
    <x v="5"/>
    <x v="87"/>
    <x v="8"/>
    <x v="6"/>
    <s v=" CAC. Auto 001 de la GobernaciÃ³n de BolÃ­var 2019 y otros 3 documentos.pdf"/>
    <s v=" Julio Alejandro Chamorro Cabrera"/>
    <s v="INSPECCIÓN VIGILANCIA Y CONTROL"/>
    <x v="0"/>
    <s v=" PETICIÓN DE INTERES PARTICULAR"/>
    <n v="30"/>
    <s v=" 20213800077622"/>
    <s v=" 18/05/2021 17:05:43"/>
    <m/>
    <m/>
    <m/>
    <x v="1"/>
    <m/>
    <m/>
    <m/>
    <m/>
    <m/>
    <m/>
  </r>
  <r>
    <x v="0"/>
    <s v="CORREO ATENCION CIUDADANO"/>
    <x v="12"/>
    <x v="88"/>
    <x v="8"/>
    <x v="4"/>
    <s v=" CAC: ContestaciÃ³n de las solicitudes para Instructor"/>
    <s v=" Mauricio Delgado Perdomo"/>
    <s v="Proceso Educación Nacional para Bomberos"/>
    <x v="0"/>
    <s v=" PETICIÓN DE INTERES GENERAL"/>
    <n v="30"/>
    <s v=" 20213800077672"/>
    <s v=" 18/05/2021 18:05:29"/>
    <m/>
    <d v="2021-05-20T00:00:00"/>
    <s v="2 DIAS"/>
    <x v="0"/>
    <s v="SE RESPONDE MEDIANTE CORREO ELECTRONICO, SE ADJUNTAN EVIDENCIAS DEL TRAMITE. SE ADJUNTA IMAGEN DE CORREO"/>
    <d v="2021-05-20T00:00:00"/>
    <s v="N/A"/>
    <s v="SI"/>
    <s v="N/A"/>
    <m/>
  </r>
  <r>
    <x v="0"/>
    <s v="CORREO ATENCION CIUDADANO"/>
    <x v="3"/>
    <x v="89"/>
    <x v="5"/>
    <x v="6"/>
    <s v=" CAC. Solicitud de asistencia jurÃ­dica a Bomberos Voluntarios de Florida Valle"/>
    <s v=" Andrea Bibiana Castañeda Duran"/>
    <s v="FORMULACIÓN Y ACTUALIZACIÓN  NORMATIVA Y OPERATIVA  "/>
    <x v="0"/>
    <s v=" PETICIÓN DE INTERES GENERAL"/>
    <n v="30"/>
    <s v=" 20213800077692"/>
    <s v=" 18/05/2021 18:05:50"/>
    <s v="20212050091951"/>
    <d v="2021-05-31T00:00:00"/>
    <s v="9 DIAS"/>
    <x v="0"/>
    <s v="MISMA SOLICITUD DEL RADICADO 20213800077722 CON EL CUAL SE LE DARÁ TRÁMITE"/>
    <s v="N/A"/>
    <s v="WORD"/>
    <s v="SI"/>
    <s v="N/A"/>
    <s v="No se evidencia fecha de digitalización, tipo de documento, ni canal de envio."/>
  </r>
  <r>
    <x v="0"/>
    <s v="CORREO ATENCION CIUDADANO"/>
    <x v="14"/>
    <x v="90"/>
    <x v="7"/>
    <x v="6"/>
    <s v=" CAC. EXPEDIENTE 013-2019"/>
    <s v=" Ronny Estiven Romero Velandia"/>
    <s v="FORMULACIÓN Y ACTUALIZACIÓN  NORMATIVA Y OPERATIVA  "/>
    <x v="0"/>
    <s v="Petición de documentos e Información"/>
    <n v="20"/>
    <s v=" 20213800077712"/>
    <s v=" 18/05/2021 18:05:08"/>
    <m/>
    <m/>
    <m/>
    <x v="1"/>
    <m/>
    <m/>
    <m/>
    <m/>
    <m/>
    <m/>
  </r>
  <r>
    <x v="0"/>
    <s v="CORREO ATENCION CIUDADANO"/>
    <x v="20"/>
    <x v="91"/>
    <x v="8"/>
    <x v="6"/>
    <s v=" CAC. Solicitud de asistencia jurÃ­dica a Bomberos Voluntarios de Florida Valle"/>
    <s v=" Andrea Bibiana Castañeda Duran"/>
    <s v="FORMULACIÓN Y ACTUALIZACIÓN  NORMATIVA Y OPERATIVA  "/>
    <x v="0"/>
    <s v=" PETICIÓN DE INTERES GENERAL"/>
    <n v="30"/>
    <s v=" 20213800077722"/>
    <s v=" 18/05/2021 18:05:11"/>
    <m/>
    <m/>
    <m/>
    <x v="1"/>
    <m/>
    <m/>
    <m/>
    <m/>
    <m/>
    <m/>
  </r>
  <r>
    <x v="0"/>
    <s v="CORREO ATENCION CIUDADANO"/>
    <x v="21"/>
    <x v="92"/>
    <x v="8"/>
    <x v="6"/>
    <s v=" CAC: DERECHO DE PETICIÃ“N ESCRITO Para Concepto tÃ©cnico"/>
    <s v=" Camilo Portilla Quelal"/>
    <s v="FORMULACIÓN Y ACTUALIZACIÓN  NORMATIVA Y OPERATIVA  "/>
    <x v="0"/>
    <s v=" PETICIÓN DE INTERES GENERAL"/>
    <n v="30"/>
    <s v=" 20213800078082"/>
    <s v=" 19/05/2021 19:05:04"/>
    <m/>
    <m/>
    <m/>
    <x v="1"/>
    <m/>
    <m/>
    <m/>
    <m/>
    <m/>
    <m/>
  </r>
  <r>
    <x v="0"/>
    <s v="CORREO ATENCION CIUDADANO"/>
    <x v="1"/>
    <x v="93"/>
    <x v="8"/>
    <x v="6"/>
    <s v=" CAC: AclaraciÃ³n a interrogantes"/>
    <s v=" Andrea Bibiana Castañeda Duran"/>
    <s v="FORMULACIÓN Y ACTUALIZACIÓN  NORMATIVA Y OPERATIVA  "/>
    <x v="0"/>
    <s v=" PETICIÓN DE INTERES GENERAL"/>
    <n v="30"/>
    <s v=" 20213800078142"/>
    <s v=" 19/05/2021 22:05:38"/>
    <s v=" 20212050091921"/>
    <d v="2021-05-31T00:00:00"/>
    <s v="8 DIAS"/>
    <x v="0"/>
    <m/>
    <s v="N/A"/>
    <s v="WORD"/>
    <s v="SI"/>
    <s v="N/A"/>
    <s v="No se evidencia fecha de digitalización, tipo de documento, ni canal de envio."/>
  </r>
  <r>
    <x v="0"/>
    <s v="CORREO ATENCION CIUDADANO"/>
    <x v="4"/>
    <x v="94"/>
    <x v="8"/>
    <x v="6"/>
    <s v=" CAC. Solicitud de aclaraciÃ³n de reintegro de unidad Bomberil."/>
    <s v=" Camilo Portilla Quelal"/>
    <s v="FORMULACIÓN Y ACTUALIZACIÓN  NORMATIVA Y OPERATIVA  "/>
    <x v="0"/>
    <s v=" PETICIÓN DE INTERES GENERAL"/>
    <n v="30"/>
    <s v=" 20213800078152"/>
    <s v=" 19/05/2021 22:05:20"/>
    <m/>
    <m/>
    <m/>
    <x v="1"/>
    <m/>
    <m/>
    <m/>
    <m/>
    <m/>
    <m/>
  </r>
  <r>
    <x v="0"/>
    <s v="CORREO ATENCION CIUDADANO"/>
    <x v="3"/>
    <x v="95"/>
    <x v="5"/>
    <x v="3"/>
    <s v=" CAC: Solicitud de informaciÃ³n"/>
    <s v=" Jorge Restrepo Sanguino"/>
    <s v="FORMULACIÓN Y ACTUALIZACIÓN  NORMATIVA Y OPERATIVA  "/>
    <x v="0"/>
    <s v=" PETICIÓN DE INTERES PARTICULAR"/>
    <n v="30"/>
    <s v=" 20213800078172"/>
    <s v=" 19/05/2021 22:05:32"/>
    <s v=" 20212050091911"/>
    <d v="2021-05-27T00:00:00"/>
    <s v="6 DIAS"/>
    <x v="0"/>
    <s v="NO SE EVIDENCIA IMAGEN O CORREO ENVIADO"/>
    <s v="N/A"/>
    <s v="WORD"/>
    <s v="SI"/>
    <s v="N/A"/>
    <s v="No se evidencia fecha de digitalización, tipo de documento, ni canal de envio."/>
  </r>
  <r>
    <x v="0"/>
    <s v="CORREO ATENCION CIUDADANO"/>
    <x v="1"/>
    <x v="96"/>
    <x v="8"/>
    <x v="3"/>
    <s v=" CAC: Solicitud de InformaciÃ³n."/>
    <s v=" Andrea Bibiana Castañeda Duran"/>
    <s v="FORMULACIÓN Y ACTUALIZACIÓN  NORMATIVA Y OPERATIVA  "/>
    <x v="0"/>
    <s v=" PETICIÓN DE INTERES PARTICULAR"/>
    <n v="30"/>
    <s v=" 20213800078202"/>
    <s v=" 19/05/2021 22:05:13"/>
    <m/>
    <m/>
    <m/>
    <x v="1"/>
    <m/>
    <m/>
    <m/>
    <m/>
    <m/>
    <m/>
  </r>
  <r>
    <x v="0"/>
    <s v="CORREO ATENCION CIUDADANO"/>
    <x v="9"/>
    <x v="97"/>
    <x v="8"/>
    <x v="3"/>
    <s v=" CAC: Solicitud de certificaciÃ³n que el cuerpo de bomberos Pivijay estÃ¡ activo"/>
    <s v=" Luis Alberto Valencia Pulido"/>
    <s v="ÁREA CENTRAL DE REFERENCIA BOMBERIL "/>
    <x v="0"/>
    <s v="Petición de documentos e Información"/>
    <n v="20"/>
    <s v=" 20213800078212"/>
    <s v=" 19/05/2021 22:05:22"/>
    <m/>
    <d v="2021-06-01T00:00:00"/>
    <s v="8 DIAS"/>
    <x v="0"/>
    <s v="Se da respuesta a través de correo electrónico el día 01/06/2021 , oficio"/>
    <s v="N/A"/>
    <s v="N/A"/>
    <s v="SI"/>
    <s v="N/A"/>
    <m/>
  </r>
  <r>
    <x v="0"/>
    <s v="CORREO ATENCION CIUDADANO"/>
    <x v="13"/>
    <x v="98"/>
    <x v="5"/>
    <x v="3"/>
    <s v=" SOLUCIÃ“N DE MI SITUACIÃ“N COMO UNIDAD ACTIVA OPERATIVA DE LOS BOMBEROS DE COLOMBIA"/>
    <s v=" Camilo Portilla Quelal"/>
    <s v="FORMULACIÓN Y ACTUALIZACIÓN  NORMATIVA Y OPERATIVA  "/>
    <x v="0"/>
    <s v=" PETICIÓN DE INTERES PARTICULAR"/>
    <n v="30"/>
    <s v=" 20219000078302"/>
    <s v=" 20/05/2021 08:05:50"/>
    <m/>
    <m/>
    <m/>
    <x v="1"/>
    <m/>
    <m/>
    <m/>
    <m/>
    <m/>
    <m/>
  </r>
  <r>
    <x v="0"/>
    <s v="CORREO ATENCION CIUDADANO"/>
    <x v="5"/>
    <x v="99"/>
    <x v="7"/>
    <x v="6"/>
    <s v=" CAC. InformaciÃ³n oficio del 12 de mayo de 2021, radicado, EXT-BOL-21-012678 de fecha 12 de mayo de 2021, presentado por Manuel Isaac Valdelamar Castro â€“ Secretario General y del Interior de la ALCALDIA DE MAGANGUE-BOLIVAR,"/>
    <s v=" Julio Alejandro Chamorro Cabrera"/>
    <s v="INSPECCIÓN VIGILANCIA Y CONTROL"/>
    <x v="0"/>
    <s v=" PETICIÓN DE INTERES PARTICULAR"/>
    <n v="30"/>
    <s v=" 20213800078322"/>
    <s v=" 20/05/2021 14:05:20"/>
    <m/>
    <m/>
    <m/>
    <x v="1"/>
    <m/>
    <m/>
    <m/>
    <m/>
    <m/>
    <m/>
  </r>
  <r>
    <x v="0"/>
    <s v="CORREO ATENCION CIUDADANO"/>
    <x v="14"/>
    <x v="100"/>
    <x v="8"/>
    <x v="4"/>
    <s v=" CAC. COMUNICACION 52 - AUTORIZACION APLAZAMIENTO CURSO INSPECTOR DE SEGURIDAD BASICO"/>
    <s v=" Lina Maria Rojas Gallego"/>
    <s v="Proceso Educación Nacional para Bomberos"/>
    <x v="0"/>
    <s v=" PETICIÓN DE INTERES PARTICULAR"/>
    <n v="30"/>
    <s v=" 20213800078332"/>
    <s v=" 20/05/2021 15:05:43"/>
    <m/>
    <d v="2021-05-26T00:00:00"/>
    <s v="4 dias"/>
    <x v="0"/>
    <s v="Se responde por correo electrónico el 26-05-2021. autorizo cambio e fechas de curso registro 151-2021"/>
    <s v="N/A"/>
    <s v="N/A"/>
    <s v="SI"/>
    <s v="N/A"/>
    <m/>
  </r>
  <r>
    <x v="0"/>
    <s v="CORREO ATENCION CIUDADANO"/>
    <x v="13"/>
    <x v="101"/>
    <x v="7"/>
    <x v="6"/>
    <s v=" CAC. REMISION QUEJA POR COMPETENCIA"/>
    <s v=" Camilo Portilla Quelal"/>
    <s v="FORMULACIÓN Y ACTUALIZACIÓN  NORMATIVA Y OPERATIVA  "/>
    <x v="0"/>
    <s v=" PETICIÓN DE INTERES PARTICULAR"/>
    <n v="30"/>
    <s v=" 20213800078392"/>
    <s v=" 20/05/2021 16:05:29"/>
    <m/>
    <m/>
    <m/>
    <x v="1"/>
    <m/>
    <m/>
    <m/>
    <m/>
    <m/>
    <m/>
  </r>
  <r>
    <x v="0"/>
    <s v="CORREO ATENCION CIUDADANO"/>
    <x v="0"/>
    <x v="102"/>
    <x v="8"/>
    <x v="3"/>
    <s v=" CAC. SOLICITUD INFORMACIÃ“N SOBRE INSTRUCTORES CERTIFICADOS."/>
    <s v=" Jose Alexander Teuta Gomez"/>
    <s v="Proceso Educación Nacional para Bomberos"/>
    <x v="0"/>
    <s v=" PETICIÓN DE INTERES PARTICULAR"/>
    <n v="30"/>
    <s v=" 20213800078462"/>
    <s v=" 20/05/2021 17:05:42"/>
    <m/>
    <m/>
    <m/>
    <x v="1"/>
    <m/>
    <m/>
    <m/>
    <m/>
    <m/>
    <m/>
  </r>
  <r>
    <x v="0"/>
    <s v="CORREO ATENCION CIUDADANO"/>
    <x v="0"/>
    <x v="103"/>
    <x v="8"/>
    <x v="6"/>
    <s v=" CAC. SOLICITUD DE CONCEPTO . OFICIO BVB-0330 DE MAYO 19 DE 2021"/>
    <s v=" Jorge Restrepo Sanguino"/>
    <s v="FORMULACIÓN Y ACTUALIZACIÓN  NORMATIVA Y OPERATIVA  "/>
    <x v="0"/>
    <s v=" PETICIÓN DE INTERES PARTICULAR"/>
    <n v="30"/>
    <s v=" 20213800078472"/>
    <s v=" 20/05/2021 17:05:38"/>
    <s v="20212050092101"/>
    <d v="2021-06-04T00:00:00"/>
    <n v="11"/>
    <x v="0"/>
    <m/>
    <d v="2021-06-04T00:00:00"/>
    <s v="PDF"/>
    <s v="SI"/>
    <s v="N/A"/>
    <m/>
  </r>
  <r>
    <x v="0"/>
    <s v="CORREO ATENCION CIUDADANO"/>
    <x v="20"/>
    <x v="104"/>
    <x v="5"/>
    <x v="6"/>
    <s v=" Consulta legal"/>
    <s v=" Camilo Portilla Quelal"/>
    <s v="FORMULACIÓN Y ACTUALIZACIÓN  NORMATIVA Y OPERATIVA  "/>
    <x v="0"/>
    <s v=" CONSULTA"/>
    <n v="35"/>
    <s v=" 20219000078492"/>
    <s v=" 20/05/2021 18:05:21"/>
    <m/>
    <m/>
    <m/>
    <x v="1"/>
    <m/>
    <m/>
    <m/>
    <m/>
    <m/>
    <m/>
  </r>
  <r>
    <x v="0"/>
    <s v="CORREO ATENCION CIUDADANO"/>
    <x v="13"/>
    <x v="105"/>
    <x v="8"/>
    <x v="6"/>
    <s v=" CAC: CONSULTA JURIDICA"/>
    <s v=" Andrea Bibiana Castañeda Duran"/>
    <s v="FORMULACIÓN Y ACTUALIZACIÓN  NORMATIVA Y OPERATIVA  "/>
    <x v="0"/>
    <s v=" PETICIÓN DE INTERES PARTICULAR"/>
    <n v="30"/>
    <s v=" 20213800078622"/>
    <s v=" 21/05/2021 15:05:00"/>
    <s v=" 20212050091861"/>
    <d v="2021-05-27T00:00:00"/>
    <s v="4 dias"/>
    <x v="0"/>
    <m/>
    <d v="2021-05-27T00:00:00"/>
    <s v="PDF"/>
    <s v="SI"/>
    <s v="N/A"/>
    <m/>
  </r>
  <r>
    <x v="0"/>
    <s v="CORREO ATENCION CIUDADANO"/>
    <x v="3"/>
    <x v="106"/>
    <x v="5"/>
    <x v="6"/>
    <s v=" CAC: SOLICITUD DE VIGILANCIA Y CONTROL"/>
    <s v=" Andrea Bibiana Castañeda Duran"/>
    <s v="FORMULACIÓN Y ACTUALIZACIÓN  NORMATIVA Y OPERATIVA  "/>
    <x v="0"/>
    <s v=" PETICIÓN DE INTERES PARTICULAR"/>
    <n v="30"/>
    <s v=" 20213800078632"/>
    <s v=" 21/05/2021 15:05:12"/>
    <m/>
    <m/>
    <m/>
    <x v="1"/>
    <m/>
    <m/>
    <m/>
    <m/>
    <m/>
    <m/>
  </r>
  <r>
    <x v="0"/>
    <s v="CORREO ATENCION CIUDADANO"/>
    <x v="22"/>
    <x v="107"/>
    <x v="8"/>
    <x v="6"/>
    <s v=" CAC: SOLICITUD ACOMPAÃ‘AMIENTO"/>
    <s v=" Julio Alejandro Chamorro Cabrera"/>
    <s v="INSPECCIÓN VIGILANCIA Y CONTROL"/>
    <x v="0"/>
    <s v=" PETICIÓN DE INTERES PARTICULAR"/>
    <n v="30"/>
    <s v=" 20213800078732"/>
    <s v=" 21/05/2021 16:05:09"/>
    <m/>
    <m/>
    <m/>
    <x v="1"/>
    <m/>
    <m/>
    <m/>
    <m/>
    <m/>
    <m/>
  </r>
  <r>
    <x v="0"/>
    <s v="CORREO ATENCION CIUDADANO"/>
    <x v="20"/>
    <x v="108"/>
    <x v="5"/>
    <x v="6"/>
    <s v=" CAC: DERECHO DE PETICION,QUEJA . y SOLICITUD DE INTERVENCION AL BCBV DE CANDELARIA VALLE"/>
    <s v=" Julio Alejandro Chamorro Cabrera"/>
    <s v="INSPECCIÓN VIGILANCIA Y CONTROL"/>
    <x v="0"/>
    <s v=" PETICIÓN DE INTERES PARTICULAR"/>
    <n v="30"/>
    <s v=" 20213800078782"/>
    <s v=" 21/05/2021 18:05:25"/>
    <m/>
    <m/>
    <m/>
    <x v="1"/>
    <m/>
    <m/>
    <m/>
    <m/>
    <m/>
    <m/>
  </r>
  <r>
    <x v="0"/>
    <s v="CORREO ATENCION CIUDADANO"/>
    <x v="15"/>
    <x v="109"/>
    <x v="8"/>
    <x v="6"/>
    <s v=" CAC: DERECHO DE PETICION"/>
    <s v=" Jorge Restrepo Sanguino"/>
    <s v="FORMULACIÓN Y ACTUALIZACIÓN  NORMATIVA Y OPERATIVA  "/>
    <x v="0"/>
    <s v=" PETICIÓN DE INTERES PARTICULAR"/>
    <n v="30"/>
    <s v=" 20213800078802"/>
    <s v=" 21/05/2021 18:05:53"/>
    <s v="20212050091931"/>
    <m/>
    <m/>
    <x v="1"/>
    <m/>
    <m/>
    <m/>
    <m/>
    <m/>
    <m/>
  </r>
  <r>
    <x v="0"/>
    <s v="CORREO ATENCION CIUDADANO"/>
    <x v="17"/>
    <x v="110"/>
    <x v="8"/>
    <x v="6"/>
    <s v=" CAC: Solicitud de apoyo jurÃ­dico"/>
    <s v=" Orlando Murillo Lopez"/>
    <s v="FORMULACIÓN Y ACTUALIZACIÓN  NORMATIVA Y OPERATIVA  "/>
    <x v="0"/>
    <s v=" PETICIÓN DE INTERES PARTICULAR"/>
    <n v="30"/>
    <s v=" 20213800078832"/>
    <s v=" 21/05/2021 21:05:24"/>
    <m/>
    <m/>
    <m/>
    <x v="1"/>
    <m/>
    <m/>
    <m/>
    <m/>
    <m/>
    <m/>
  </r>
  <r>
    <x v="0"/>
    <s v="CORREO ATENCION CIUDADANO"/>
    <x v="2"/>
    <x v="111"/>
    <x v="0"/>
    <x v="1"/>
    <s v=" CAC: Solicitud informaciÃ³n"/>
    <s v=" Jorge Restrepo Sanguino"/>
    <s v="FORMULACIÓN Y ACTUALIZACIÓN  NORMATIVA Y OPERATIVA  "/>
    <x v="0"/>
    <s v=" PETICIÓN DE INTERES PARTICULAR"/>
    <n v="30"/>
    <s v=" 20213800078882"/>
    <s v=" 22/05/2021 12:05:57"/>
    <s v=" "/>
    <d v="2021-05-26T00:00:00"/>
    <n v="3"/>
    <x v="0"/>
    <s v="Anotación ORFEO: SE DIO RESPUESTA MEDIANTE CORREO ELECTRÓNICO EL 26/05/2021"/>
    <s v="N/A"/>
    <s v="N/A"/>
    <s v="SI"/>
    <s v="N/A"/>
    <s v="No se adjunta evidencia de respuesta peticion ni de envio de la misma en correo electronico"/>
  </r>
  <r>
    <x v="0"/>
    <s v="CORREO ATENCION CIUDADANO"/>
    <x v="3"/>
    <x v="112"/>
    <x v="4"/>
    <x v="1"/>
    <s v=" CAC: SOLICITUD INFORMACION CTO 070 2021 ANSV y V &amp;amp; p"/>
    <s v=" Luis Alberto Valencia Pulido"/>
    <s v="ÁREA CENTRAL DE REFERENCIA BOMBERIL "/>
    <x v="0"/>
    <s v=" PETICIÓN DE INTERES PARTICULAR"/>
    <n v="30"/>
    <s v=" 20213800078912"/>
    <s v=" 23/05/2021 12:05:27"/>
    <s v=" "/>
    <d v="2021-06-17T00:00:00"/>
    <n v="17"/>
    <x v="0"/>
    <s v="Anotación ORFEO: Se da respuesta a través del correo electrónico adjunto como imagen el dìa 17/06/2021"/>
    <s v="N/A"/>
    <s v="N/A"/>
    <s v="SI"/>
    <s v="N/A"/>
    <s v="No se adjunta evidencia de respuesta peticion ni de envio de la misma en correo electronico"/>
  </r>
  <r>
    <x v="0"/>
    <s v="CORREO ATENCION CIUDADANO"/>
    <x v="13"/>
    <x v="113"/>
    <x v="0"/>
    <x v="5"/>
    <s v=" CAC: PeticiÃ³n"/>
    <s v=" Jorge Restrepo Sanguino"/>
    <s v="FORMULACIÓN Y ACTUALIZACIÓN  NORMATIVA Y OPERATIVA  "/>
    <x v="0"/>
    <s v=" PETICIÓN DE INTERES PARTICULAR"/>
    <n v="30"/>
    <s v=" 20213800078922"/>
    <s v=" 23/05/2021 21:05:49"/>
    <s v=" "/>
    <s v=" "/>
    <s v=" "/>
    <x v="1"/>
    <s v=" "/>
    <s v=" "/>
    <s v=" "/>
    <s v=" "/>
    <s v=" "/>
    <s v=" "/>
  </r>
  <r>
    <x v="0"/>
    <s v="CORREO ATENCION CIUDADANO"/>
    <x v="14"/>
    <x v="114"/>
    <x v="3"/>
    <x v="4"/>
    <s v=" CAC: SOLICITUD SANCIÃ“N AGRESIÃ“N FÃSICA AEROPUERTO PERALES"/>
    <s v=" Jorge Restrepo Sanguino"/>
    <s v="FORMULACIÓN Y ACTUALIZACIÓN  NORMATIVA Y OPERATIVA  "/>
    <x v="0"/>
    <s v=" PETICIÓN DE INTERES PARTICULAR"/>
    <n v="30"/>
    <s v=" 20213800078942"/>
    <s v=" 24/05/2021 10:05:41"/>
    <s v=" 20212050092221"/>
    <s v=" 17/06/2021"/>
    <n v="16"/>
    <x v="0"/>
    <s v=" "/>
    <s v="N/A"/>
    <s v="N/A"/>
    <s v="SI"/>
    <s v="N/A"/>
    <s v="No se adjunta evidencia de respuesta peticion ni de envio de la misma en correo electronico"/>
  </r>
  <r>
    <x v="0"/>
    <s v="CORREO ATENCION CIUDADANO"/>
    <x v="3"/>
    <x v="115"/>
    <x v="0"/>
    <x v="5"/>
    <s v=" CAC: TRASLADO POR COMPETENCIA"/>
    <s v=" Jorge Restrepo Sanguino"/>
    <s v="FORMULACIÓN Y ACTUALIZACIÓN  NORMATIVA Y OPERATIVA  "/>
    <x v="0"/>
    <s v=" PETICIÓN DE INTERES GENERAL"/>
    <n v="30"/>
    <s v=" 20213800079092"/>
    <s v=" 24/05/2021 18:05:55"/>
    <s v=" "/>
    <s v="10/06/2021  "/>
    <n v="12"/>
    <x v="0"/>
    <s v="Anotación ORFEO: TENIENDO EN CUENTA QUE LA SOLICITUD NO ERA CLARA, SE PROCEDIÓ A COMUNICARSE DIRECTAMENTE CON EL PETICIONARIO VÍA TELEFÓNICA Y SE LE INDICO CUAL ERA EL PROCEDIMIENTO QUE TENIA QUE REALIZAR."/>
    <s v="N/A"/>
    <s v="N/A"/>
    <s v="N/A"/>
    <s v="N/A"/>
    <s v=" "/>
  </r>
  <r>
    <x v="0"/>
    <s v="CORREO ATENCION CIUDADANO"/>
    <x v="3"/>
    <x v="116"/>
    <x v="3"/>
    <x v="1"/>
    <s v=" CAC: Consulta"/>
    <s v=" Maria Lourdes Castillejo Padilla"/>
    <s v="SUBDIRECCIÓN ESTRATÉGICA Y DE COORDINACIÓN BOMBERIL"/>
    <x v="0"/>
    <s v=" PETICIÓN DE INTERES GENERAL"/>
    <n v="30"/>
    <s v=" 20213800079122"/>
    <s v=" 24/05/2021 19:05:01"/>
    <s v=" "/>
    <s v=" "/>
    <s v=" "/>
    <x v="1"/>
    <s v=" "/>
    <s v=" "/>
    <s v=" "/>
    <s v=" "/>
    <s v=" "/>
    <s v=" "/>
  </r>
  <r>
    <x v="0"/>
    <s v="CORREO ATENCION CIUDADANO"/>
    <x v="20"/>
    <x v="117"/>
    <x v="4"/>
    <x v="5"/>
    <s v=" CAC: Solicitud de informaciÃ³n"/>
    <s v=" Edgar Alexander Maya Lopez"/>
    <s v="Proceso Educación Nacional para Bomberos"/>
    <x v="0"/>
    <s v=" CONSULTA"/>
    <n v="35"/>
    <s v=" 20213800079132"/>
    <s v=" 24/05/2021 19:05:14"/>
    <s v=" "/>
    <s v=" "/>
    <s v=" "/>
    <x v="1"/>
    <s v=" "/>
    <s v=" "/>
    <s v=" "/>
    <s v=" "/>
    <s v=" "/>
    <s v=" "/>
  </r>
  <r>
    <x v="0"/>
    <s v="CORREO ATENCION CIUDADANO"/>
    <x v="3"/>
    <x v="118"/>
    <x v="3"/>
    <x v="1"/>
    <s v=" CAC: CertificaciÃ³n Dignatarios"/>
    <s v=" Luis Alberto Valencia Pulido"/>
    <s v="ÁREA CENTRAL DE REFERENCIA BOMBERIL "/>
    <x v="0"/>
    <s v=" PETICIÓN DE INTERES PARTICULAR"/>
    <n v="30"/>
    <s v=" 20213800079142"/>
    <s v=" 25/05/2021 09:05:11"/>
    <s v=" 20212100019461"/>
    <s v=" 03/06/2021"/>
    <n v="7"/>
    <x v="0"/>
    <s v=" "/>
    <s v=" 03/06/2021"/>
    <s v="PDF"/>
    <s v="SI"/>
    <s v="N/A"/>
    <s v=" "/>
  </r>
  <r>
    <x v="0"/>
    <s v="CORREO ATENCION CIUDADANO"/>
    <x v="14"/>
    <x v="119"/>
    <x v="4"/>
    <x v="5"/>
    <s v=" CAC: REMISION POR COMPETENCIA RADICADO 2021057931 MUNICIPIO DE SIBATE"/>
    <s v=" Melba Vidal"/>
    <s v="INSPECCIÓN VIGILANCIA Y CONTROL"/>
    <x v="0"/>
    <s v=" PETICIÓN DE INTERES PARTICULAR"/>
    <n v="30"/>
    <s v=" 20213800079182"/>
    <s v=" 25/05/2021 10:05:35"/>
    <s v=" "/>
    <s v=" "/>
    <s v=" "/>
    <x v="1"/>
    <s v=" "/>
    <s v=" "/>
    <s v=" "/>
    <s v=" "/>
    <s v=" "/>
    <s v=" "/>
  </r>
  <r>
    <x v="0"/>
    <s v="CORREO ATENCION CIUDADANO"/>
    <x v="7"/>
    <x v="50"/>
    <x v="0"/>
    <x v="5"/>
    <s v=" CAC: solicitud acompaÃ±amiento asesorÃ­a- temas disciplinarios"/>
    <s v=" Arbey Hernan Trujillo Mendez"/>
    <s v="INSPECCIÓN VIGILANCIA Y CONTROL"/>
    <x v="0"/>
    <s v=" PETICIÓN DE INTERES PARTICULAR"/>
    <n v="30"/>
    <s v=" 20213800079202"/>
    <s v=" 25/05/2021 10:05:21"/>
    <s v=" "/>
    <s v=" "/>
    <s v=" "/>
    <x v="1"/>
    <s v=" "/>
    <s v=" "/>
    <s v=" "/>
    <s v=" "/>
    <s v=" "/>
    <s v=" "/>
  </r>
  <r>
    <x v="0"/>
    <s v="CORREO ATENCION CIUDADANO"/>
    <x v="2"/>
    <x v="120"/>
    <x v="0"/>
    <x v="1"/>
    <s v=" CAC: SOLICITUD"/>
    <s v=" Jorge Restrepo Sanguino"/>
    <s v="FORMULACIÓN Y ACTUALIZACIÓN  NORMATIVA Y OPERATIVA  "/>
    <x v="0"/>
    <s v=" PETICIÓN DE INTERES PARTICULAR"/>
    <n v="30"/>
    <s v=" 20213800079242"/>
    <s v=" 25/05/2021 12:05:21"/>
    <s v=" "/>
    <s v=" "/>
    <s v=" "/>
    <x v="1"/>
    <s v=" "/>
    <s v=" "/>
    <s v=" "/>
    <s v=" "/>
    <s v=" "/>
    <s v=" "/>
  </r>
  <r>
    <x v="0"/>
    <s v="CORREO ATENCION CIUDADANO"/>
    <x v="0"/>
    <x v="121"/>
    <x v="8"/>
    <x v="7"/>
    <s v=" CAC: solicitud kit"/>
    <s v=" Andres Fernando Muñoz Cabrera"/>
    <s v="ÁREA CENTRAL DE REFERENCIA BOMBERIL "/>
    <x v="0"/>
    <s v=" PETICIÓN DE INTERES PARTICULAR"/>
    <n v="30"/>
    <s v=" 20213800079762"/>
    <s v=" 27/05/2021 10:05:27"/>
    <s v=" "/>
    <s v=" "/>
    <s v=" "/>
    <x v="1"/>
    <s v=" "/>
    <s v=" "/>
    <s v=" "/>
    <s v=" "/>
    <s v=" "/>
    <m/>
  </r>
  <r>
    <x v="0"/>
    <s v="CORREO ATENCION CIUDADANO"/>
    <x v="5"/>
    <x v="81"/>
    <x v="8"/>
    <x v="4"/>
    <s v=" CAC: Anexo documentos recomendados en Radicado 20212000014881"/>
    <s v=" Mauricio Delgado Perdomo"/>
    <s v="Proceso Educación Nacional para Bomberos"/>
    <x v="0"/>
    <s v=" PETICIÓN DE INTERES PARTICULAR"/>
    <n v="30"/>
    <s v=" 20213800079772"/>
    <s v=" 27/05/2021 10:05:32"/>
    <s v=" "/>
    <s v=" "/>
    <s v=" "/>
    <x v="1"/>
    <s v=" "/>
    <s v=" "/>
    <s v=" "/>
    <s v=" "/>
    <s v=" "/>
    <m/>
  </r>
  <r>
    <x v="0"/>
    <s v="CORREO ATENCION CIUDADANO"/>
    <x v="16"/>
    <x v="122"/>
    <x v="5"/>
    <x v="6"/>
    <s v=" CAC: CONCEPTO JURÃDICO"/>
    <s v=" Andrea Bibiana Castañeda Duran"/>
    <s v="FORMULACIÓN Y ACTUALIZACIÓN  NORMATIVA Y OPERATIVA  "/>
    <x v="0"/>
    <s v=" CONSULTA"/>
    <n v="35"/>
    <s v=" 20213800079792"/>
    <s v=" 27/05/2021 10:05:14"/>
    <s v=" "/>
    <s v=" "/>
    <s v=" "/>
    <x v="1"/>
    <s v=" "/>
    <s v=" "/>
    <s v=" "/>
    <s v=" "/>
    <s v=" "/>
    <m/>
  </r>
  <r>
    <x v="0"/>
    <s v="CORREO ATENCION CIUDADANO"/>
    <x v="3"/>
    <x v="123"/>
    <x v="7"/>
    <x v="3"/>
    <s v=" CAC:2021EE0082076 - Solicitud informaciÃ³n, programaciÃ³n presupuestal de gastos, composiciÃ³n patrimonial pÃºblica y privada y transferencias presupuestadas por recibir, para la vigencia 2021."/>
    <s v=" Miguel Ãngel Franco Torres"/>
    <s v="GESTIÓN TESORERIA"/>
    <x v="2"/>
    <s v="Petición de documentos e Información"/>
    <n v="20"/>
    <s v=" 20213800079892"/>
    <s v=" 27/05/2021 16:05:20"/>
    <s v=" 20213630019251"/>
    <d v="2021-05-28T00:00:00"/>
    <s v="1 DIA"/>
    <x v="0"/>
    <s v="El día 28 de Mayo de 2021, se envío al correo electrónico 'vanessa.varon@contraloria.gov.co' la respuesta de la solicitud de la Contraloria General de la Nación mediante Orfeo de Salida DNBC 20213630019251."/>
    <s v="N/A"/>
    <s v="WORD"/>
    <s v="SI"/>
    <s v="N/A"/>
    <s v="No se evidencia fecha de digitalización, tipo de documento, ni canal de envio."/>
  </r>
  <r>
    <x v="0"/>
    <s v="CORREO ATENCION CIUDADANO"/>
    <x v="0"/>
    <x v="124"/>
    <x v="8"/>
    <x v="6"/>
    <s v=" CAC: DERECHO DE PETICIÃ“N"/>
    <s v=" Andrea Bibiana Castañeda Duran"/>
    <s v="FORMULACIÓN Y ACTUALIZACIÓN  NORMATIVA Y OPERATIVA  "/>
    <x v="0"/>
    <s v=" CONSULTA"/>
    <n v="35"/>
    <s v=" 20213800079932"/>
    <s v=" 27/05/2021 16:05:14"/>
    <s v=" "/>
    <s v=" "/>
    <s v=" "/>
    <x v="1"/>
    <s v=" "/>
    <s v=" "/>
    <s v=" "/>
    <s v=" "/>
    <s v=" "/>
    <m/>
  </r>
  <r>
    <x v="0"/>
    <s v="CORREO ATENCION CIUDADANO"/>
    <x v="3"/>
    <x v="125"/>
    <x v="5"/>
    <x v="3"/>
    <s v=" CAC: Solicitud de mi certificado como bombero"/>
    <s v=" Maicol Villarreal Ospina"/>
    <s v="Proceso Educación Nacional para Bomberos"/>
    <x v="0"/>
    <s v="Petición de documentos e Información"/>
    <n v="20"/>
    <s v=" 20213800079942"/>
    <s v=" 27/05/2021 16:05:30"/>
    <s v=" "/>
    <s v=" "/>
    <s v=" "/>
    <x v="1"/>
    <s v=" "/>
    <s v=" "/>
    <s v=" "/>
    <s v=" "/>
    <s v=" "/>
    <m/>
  </r>
  <r>
    <x v="0"/>
    <s v="CORREO ATENCION CIUDADANO"/>
    <x v="13"/>
    <x v="126"/>
    <x v="7"/>
    <x v="3"/>
    <s v=" CAC: ACCIÃ“N DE TUTELA N:Â°202100055OO"/>
    <s v=" Andrea Bibiana Castañeda Duran"/>
    <s v="FORMULACIÓN Y ACTUALIZACIÓN  NORMATIVA Y OPERATIVA  "/>
    <x v="0"/>
    <s v="SOLICITUD"/>
    <n v="30"/>
    <s v=" 20213800079962"/>
    <s v=" 27/05/2021 16:05:54"/>
    <s v=" "/>
    <s v=" "/>
    <s v=" "/>
    <x v="1"/>
    <s v=" "/>
    <s v=" "/>
    <s v=" "/>
    <s v=" "/>
    <s v=" "/>
    <m/>
  </r>
  <r>
    <x v="1"/>
    <s v="RADICACION DIRECTA"/>
    <x v="3"/>
    <x v="127"/>
    <x v="4"/>
    <x v="3"/>
    <s v=" RD : SOLICITUD DE ACTA DE LIQUIDACIÃ“N DEL CONTRATO INTERADMINISTRATIVO NO 269 DE 2020"/>
    <s v=" MARYOLY DIAZ"/>
    <s v="GESTIÓN TALENTO HUMANO"/>
    <x v="2"/>
    <s v="Petición de documentos e Información"/>
    <n v="20"/>
    <s v=" 20213800080102"/>
    <s v=" 28/05/2021 15:05:02"/>
    <s v=" "/>
    <s v=" "/>
    <s v=" "/>
    <x v="1"/>
    <s v=" "/>
    <s v=" "/>
    <s v=" "/>
    <s v=" "/>
    <s v=" "/>
    <m/>
  </r>
  <r>
    <x v="0"/>
    <s v="CORREO ATENCION CIUDADANO"/>
    <x v="3"/>
    <x v="128"/>
    <x v="7"/>
    <x v="4"/>
    <s v=" CAC: OFI2021-14776 Cp Charles Benavides - Traslado OFI21-00068941 / IDM: Solicitud InclusiÃ³n en salario mÃ­nimo vital para bomberos voluntarios de Colombia."/>
    <s v=" Ronny Estiven Romero Velandia"/>
    <s v="FORMULACIÓN Y ACTUALIZACIÓN  NORMATIVA Y OPERATIVA  "/>
    <x v="0"/>
    <s v=" PETICIÓN DE INTERES GENERAL"/>
    <n v="30"/>
    <s v=" 20213800080142"/>
    <s v=" 28/05/2021 22:05:07"/>
    <s v=" "/>
    <s v=" "/>
    <s v=" "/>
    <x v="1"/>
    <s v=" "/>
    <s v=" "/>
    <s v=" "/>
    <s v=" "/>
    <s v=" "/>
    <m/>
  </r>
  <r>
    <x v="0"/>
    <s v="CORREO ATENCION CIUDADANO"/>
    <x v="3"/>
    <x v="129"/>
    <x v="7"/>
    <x v="3"/>
    <s v=" CAC: SOLICITUD DE VERIFICACIÃ“N DE EXPERIENCIA LABORAL"/>
    <s v=" Alvaro Perez"/>
    <s v="Subdirección Administrativa y Financiera"/>
    <x v="2"/>
    <s v="Petición de documentos e Información"/>
    <n v="20"/>
    <s v=" 20213800080192"/>
    <s v=" 28/05/2021 23:05:10"/>
    <s v=" "/>
    <s v=" "/>
    <s v=" "/>
    <x v="1"/>
    <s v=" "/>
    <s v=" "/>
    <s v=" "/>
    <s v=" "/>
    <s v=" 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7">
  <r>
    <s v=" CAC. URGENTE - PUESTA EN CONOCIMIENTO Y SOLICITUD DE INFORMACION."/>
    <s v=" Jorge Restrepo Sanguino"/>
    <s v="FORMULACIÓN Y ACTUALIZACIÓN  NORMATIVA Y OPERATIVA  "/>
    <s v="Subdirección Estratégica y de Coordinación Bomberil"/>
    <x v="0"/>
    <n v="30"/>
    <s v=" 20213800074212"/>
    <s v=" 03/05/2021 08:05:12"/>
    <s v=" 20212050091481"/>
    <d v="2021-05-26T00:00:00"/>
    <n v="16"/>
    <s v="Cumplido "/>
    <m/>
    <d v="2021-05-26T00:00:00"/>
    <s v="PDF"/>
    <s v="SI "/>
    <m/>
    <m/>
  </r>
  <r>
    <s v=" CI. AclaraciÃ³n a interrogantes"/>
    <s v=" Andrea Bibiana Castañeda Duran"/>
    <s v="FORMULACIÓN Y ACTUALIZACIÓN  NORMATIVA Y OPERATIVA  "/>
    <s v="Subdirección Estratégica y de Coordinación Bomberil"/>
    <x v="0"/>
    <n v="30"/>
    <s v=" 20213800074302"/>
    <s v=" 03/05/2021 10:05:52"/>
    <s v=" 20212050091031"/>
    <d v="2021-05-05T00:00:00"/>
    <n v="2"/>
    <s v="Cumplido "/>
    <m/>
    <d v="2021-05-06T00:00:00"/>
    <s v="PDF"/>
    <s v="SI "/>
    <m/>
    <m/>
  </r>
  <r>
    <s v=" CAC. Solicitud de InspecciÃ³n y vigilancia a Cuerpo de Bomberos Voluntarios de El PlayÃ³n, Santander."/>
    <s v=" Julio Alejandro Chamorro Cabrera"/>
    <s v="INSPECCIÓN VIGILANCIA Y CONTROL"/>
    <s v="Subdirección Estratégica y de Coordinación Bomberil"/>
    <x v="0"/>
    <n v="30"/>
    <s v=" 20213800074352"/>
    <s v=" 03/05/2021 11:05:13"/>
    <s v=" 20212000018961"/>
    <d v="2021-06-11T00:00:00"/>
    <n v="27"/>
    <s v="Cumplido "/>
    <s v="Anotación Orfeo: Respuestas enviadas por atención al ciudadano a sus destinatarios el 11 de junio del 2021"/>
    <s v="N/A"/>
    <s v="N/A"/>
    <s v="SI "/>
    <s v="N/A"/>
    <s v="No se adjunta evidencia de respuesta peticion ni de envio de la misma en correo electronico"/>
  </r>
  <r>
    <s v=" CAC. RESPUESTA DNBC 20213000014491."/>
    <s v=" Andres Fernando Muñoz Cabrera"/>
    <s v="ÁREA CENTRAL DE REFERENCIA BOMBERIL "/>
    <s v="Subdirección Estratégica y de Coordinación Bomberil"/>
    <x v="0"/>
    <n v="30"/>
    <s v=" 20213800074362"/>
    <s v=" 03/05/2021 11:05:40"/>
    <m/>
    <m/>
    <m/>
    <s v="En proceso"/>
    <s v="A LA fecha 03/06/2021, no se ha dado respuesta "/>
    <m/>
    <m/>
    <m/>
    <m/>
    <m/>
  </r>
  <r>
    <s v=" CAC. CERTIFICACION BOMBERO ACTIVO."/>
    <s v=" Luis Alberto Valencia Pulido"/>
    <s v="ÁREA CENTRAL DE REFERENCIA BOMBERIL "/>
    <s v="Subdirección Estratégica y de Coordinación Bomberil"/>
    <x v="1"/>
    <n v="20"/>
    <s v=" 20213800074382"/>
    <s v=" 03/05/2021 11:05:36"/>
    <m/>
    <d v="2021-05-29T00:00:00"/>
    <n v="18"/>
    <s v="Cumplido "/>
    <m/>
    <m/>
    <m/>
    <s v="SI "/>
    <m/>
    <m/>
  </r>
  <r>
    <s v=" CAC. PETICION SOBRE LEGALIZACION DEL VEHICULO."/>
    <s v=" Andres Fernando Muñoz Cabrera"/>
    <s v="ÁREA CENTRAL DE REFERENCIA BOMBERIL "/>
    <s v="Subdirección Estratégica y de Coordinación Bomberil"/>
    <x v="0"/>
    <n v="30"/>
    <s v=" 20213800074402"/>
    <s v=" 03/05/2021 11:05:48"/>
    <m/>
    <m/>
    <m/>
    <s v="En proceso"/>
    <s v="A LA fecha 03/06/2021, no se ha dado respuesta "/>
    <m/>
    <m/>
    <m/>
    <m/>
    <m/>
  </r>
  <r>
    <s v=" CAC. Solicitud de acompaÃ±amiento JurÃ­dico."/>
    <s v=" Julio Alejandro Chamorro Cabrera"/>
    <s v="INSPECCIÓN VIGILANCIA Y CONTROL"/>
    <s v="Subdirección Estratégica y de Coordinación Bomberil"/>
    <x v="2"/>
    <n v="30"/>
    <s v=" 20213800074422"/>
    <s v=" 03/05/2021 11:05:56"/>
    <m/>
    <m/>
    <m/>
    <s v="En proceso"/>
    <s v="A LA fecha 03/06/2021, no se ha dado respuesta "/>
    <m/>
    <m/>
    <m/>
    <m/>
    <m/>
  </r>
  <r>
    <s v=" CAC. EXPEDIENTE 11001 33 43 065 201700316 00 DERECHO DE PETICIÃ“N, RECAUDO DE PRUEBAS DOCUMENALES, TÃ‰RMINO DE 10 DÃAS."/>
    <s v=" Carlos Armando Lopez Barrera"/>
    <s v="OFICINA ASESORA JURÍDICA"/>
    <s v="Direcciòn General"/>
    <x v="3"/>
    <n v="10"/>
    <s v=" 20213800074452"/>
    <s v=" 03/05/2021 13:05:33"/>
    <m/>
    <d v="2021-05-10T00:00:00"/>
    <n v="5"/>
    <s v="Cumplido "/>
    <s v="Se archiva por cuanto se dio respuesta vía mail, remitiendo a los correos electrónicos tanto del peticionario como del juzgado 65 administrativo de Bogotá la información correspondiente. el correo está fechado de hoy, 10 de mayo de 2021."/>
    <m/>
    <m/>
    <s v="SI "/>
    <m/>
    <s v="No se adjunta evidencia de respuesta peticion ni de envio de la misma en correo electronico"/>
  </r>
  <r>
    <s v=" CAC. REQUERIMIENTO ABRIL 28 DE 2021."/>
    <s v=" Julio Alejandro Chamorro Cabrera"/>
    <s v="INSPECCIÓN VIGILANCIA Y CONTROL"/>
    <s v="Subdirección Estratégica y de Coordinación Bomberil"/>
    <x v="2"/>
    <n v="30"/>
    <s v=" 20213800074502"/>
    <s v=" 03/05/2021 13:05:29"/>
    <s v=" 20212000018981"/>
    <d v="2021-06-11T00:00:00"/>
    <n v="27"/>
    <s v="Cumplido "/>
    <s v="Anotación Orfeo: Respuestas enviadas por atención al ciudadano a sus destinatarios el 11 de junio del 2021"/>
    <s v="N/A"/>
    <s v="N/A"/>
    <s v="SI "/>
    <s v="N/A"/>
    <s v="No se adjunta evidencia de respuesta peticion ni de envio de la misma en correo electronico"/>
  </r>
  <r>
    <s v=" CAC. Proceso de verificaciÃ³n ejecutado al Cuerpo Oficial de Bomberos del municipio de Arjona Bolivar."/>
    <s v=" Julio Alejandro Chamorro Cabrera"/>
    <s v="INSPECCIÓN VIGILANCIA Y CONTROL"/>
    <s v="Subdirección Estratégica y de Coordinación Bomberil"/>
    <x v="0"/>
    <n v="30"/>
    <s v=" 20213800074562"/>
    <s v=" 03/05/2021 14:05:48"/>
    <m/>
    <d v="2021-06-11T00:00:00"/>
    <n v="27"/>
    <s v="Cumplido "/>
    <s v="Anotación ORFEO: Enviado el 11 de junio"/>
    <s v="N/A"/>
    <s v="N/A"/>
    <s v="SI "/>
    <s v="N/A"/>
    <s v="No se adjunta evidencia de respuesta peticion ni de envio de la misma en correo electronico"/>
  </r>
  <r>
    <s v=" CAC. SOLICITUD DE INFORME."/>
    <s v=" Cristian Fernando Salcedo Rueda"/>
    <s v="INSPECCIÓN VIGILANCIA Y CONTROL"/>
    <s v="Subdirección Estratégica y de Coordinación Bomberil"/>
    <x v="1"/>
    <n v="20"/>
    <s v=" 20213800074592"/>
    <s v=" 03/05/2021 15:05:56"/>
    <m/>
    <m/>
    <m/>
    <s v="En proceso"/>
    <s v="A LA fecha 03/06/2021, no se ha dado respuesta "/>
    <m/>
    <m/>
    <m/>
    <m/>
    <m/>
  </r>
  <r>
    <s v=" CAC: Solicitud de informaciÃ³n"/>
    <s v=" Edgar Alexander Maya Lopez"/>
    <s v="Proceso Educación Nacional para Bomberos"/>
    <s v="Subdirección Estratégica y de Coordinación Bomberil"/>
    <x v="0"/>
    <n v="30"/>
    <s v=" 20213800074632"/>
    <s v=" 03/05/2021 15:05:26"/>
    <s v=" 20212050091581"/>
    <d v="2021-05-26T00:00:00"/>
    <n v="16"/>
    <s v="Cumplido "/>
    <m/>
    <d v="2021-05-27T00:00:00"/>
    <s v="PDF"/>
    <s v="SI "/>
    <s v="N/A"/>
    <m/>
  </r>
  <r>
    <s v=" CAC.requerimiento"/>
    <s v=" Jorge Restrepo Sanguino"/>
    <s v="FORMULACIÓN Y ACTUALIZACIÓN  NORMATIVA Y OPERATIVA  "/>
    <s v="Subdirección Estratégica y de Coordinación Bomberil"/>
    <x v="0"/>
    <n v="30"/>
    <s v=" 20213800074642"/>
    <s v=" 03/05/2021 15:05:33"/>
    <s v=" 20212050091511"/>
    <d v="2021-05-26T00:00:00"/>
    <n v="16"/>
    <s v="Cumplido "/>
    <m/>
    <d v="2021-05-26T00:00:00"/>
    <s v="PDF"/>
    <s v="SI "/>
    <s v="N/A"/>
    <m/>
  </r>
  <r>
    <s v=" CAC. SOLICITUD CONCEPTO JURIDICO."/>
    <s v=" Camilo Portilla Quelal"/>
    <s v="FORMULACIÓN Y ACTUALIZACIÓN  NORMATIVA Y OPERATIVA  "/>
    <s v="Subdirección Estratégica y de Coordinación Bomberil"/>
    <x v="0"/>
    <n v="30"/>
    <s v=" 20213800074652"/>
    <s v=" 03/05/2021 15:05:41"/>
    <s v=" 20212050091351"/>
    <d v="2021-05-12T00:00:00"/>
    <n v="7"/>
    <s v="Cumplido "/>
    <m/>
    <d v="2021-05-13T00:00:00"/>
    <s v="PDF"/>
    <s v="SI "/>
    <s v="N/A"/>
    <m/>
  </r>
  <r>
    <s v=" CAC. Inquietud a la circular No. 20202050064791."/>
    <s v=" Camilo Portilla Quelal"/>
    <s v="FORMULACIÓN Y ACTUALIZACIÓN  NORMATIVA Y OPERATIVA  "/>
    <s v="Subdirección Estratégica y de Coordinación Bomberil"/>
    <x v="0"/>
    <n v="30"/>
    <s v=" 20213800074662"/>
    <s v=" 03/05/2021 15:05:56"/>
    <s v=" 20212050091891"/>
    <d v="2021-06-03T00:00:00"/>
    <n v="22"/>
    <s v="Cumplido "/>
    <m/>
    <d v="2021-06-03T00:00:00"/>
    <s v="PDF"/>
    <s v="SI "/>
    <s v="N/A"/>
    <m/>
  </r>
  <r>
    <s v=" Copia oficio Cuerpo de Bomberos voluntarios de Oiba de fecha 29/04/2021"/>
    <s v=" Jorge Restrepo Sanguino"/>
    <s v="FORMULACIÓN Y ACTUALIZACIÓN  NORMATIVA Y OPERATIVA  "/>
    <s v="Subdirección Estratégica y de Coordinación Bomberil"/>
    <x v="0"/>
    <n v="30"/>
    <s v=" 20213800074792"/>
    <s v=" 03/05/2021 16:05:44"/>
    <m/>
    <m/>
    <m/>
    <s v="En proceso"/>
    <m/>
    <m/>
    <m/>
    <m/>
    <m/>
    <m/>
  </r>
  <r>
    <s v=" CAC. Solicitud legalidad de mi ascenso al grado de CapitÃ¡n"/>
    <s v=" Andrea Bibiana Castañeda Duran"/>
    <s v="FORMULACIÓN Y ACTUALIZACIÓN  NORMATIVA Y OPERATIVA  "/>
    <s v="Subdirección Estratégica y de Coordinación Bomberil"/>
    <x v="1"/>
    <n v="20"/>
    <s v=" 20213800074822"/>
    <s v=" 03/05/2021 17:05:18"/>
    <s v="20212050091641"/>
    <d v="2021-05-26T00:00:00"/>
    <n v="16"/>
    <s v="Cumplido "/>
    <m/>
    <d v="2021-05-27T00:00:00"/>
    <s v="PDF"/>
    <s v="SI"/>
    <s v="N/A"/>
    <m/>
  </r>
  <r>
    <s v=" CAC: Acceso consultas reclamaciones SOAT"/>
    <s v=" Jiud Magnoly Gaviria Narvaez"/>
    <s v="ÁREA CENTRAL DE REFERENCIA BOMBERIL "/>
    <s v="Subdirección Estratégica y de Coordinación Bomberil"/>
    <x v="1"/>
    <n v="20"/>
    <s v=" 20213800074872"/>
    <s v=" 04/05/2021 10:05:43"/>
    <s v=" 20212100019101"/>
    <d v="2021-05-25T00:00:00"/>
    <n v="13"/>
    <s v="Cumplido "/>
    <m/>
    <m/>
    <s v="WORD"/>
    <s v="SI"/>
    <s v="N/A"/>
    <s v="No se adjunta evidencia de respuesta peticion ni de envio de la misma en correo electronico"/>
  </r>
  <r>
    <s v=" CAC. documentos bomberos el bordo"/>
    <s v=" Camilo Portilla Quelal"/>
    <s v="FORMULACIÓN Y ACTUALIZACIÓN  NORMATIVA Y OPERATIVA  "/>
    <s v="Subdirección Estratégica y de Coordinación Bomberil"/>
    <x v="0"/>
    <n v="30"/>
    <s v=" 20213800074892"/>
    <s v=" 04/05/2021 12:05:33"/>
    <s v=" 20212050091341"/>
    <d v="2021-05-12T00:00:00"/>
    <n v="6"/>
    <s v="Cumplido "/>
    <m/>
    <d v="2021-05-13T00:00:00"/>
    <s v="PDF"/>
    <s v="SI"/>
    <s v="N/A"/>
    <m/>
  </r>
  <r>
    <s v=" CAC. Solicitud de informaciÃ³n: Trabajo de grado"/>
    <s v=" Luis Alberto Valencia Pulido"/>
    <s v="ÁREA CENTRAL DE REFERENCIA BOMBERIL "/>
    <s v="Subdirección Estratégica y de Coordinación Bomberil"/>
    <x v="1"/>
    <n v="20"/>
    <s v=" 20213800074942"/>
    <s v=" 04/05/2021 14:05:24"/>
    <s v=" 20212100018251"/>
    <d v="2021-05-18T00:00:00"/>
    <n v="9"/>
    <s v="Cumplido "/>
    <s v="Anotación ORFEO: Se da respuesta a través de correo electrónico el día 18/05/2021."/>
    <s v="N/A"/>
    <s v="WORD"/>
    <s v="SI"/>
    <s v="N/A"/>
    <s v="No se adjunta evidencia de respuesta peticion ni de envio de la misma en correo electronico."/>
  </r>
  <r>
    <s v=" SOLICITUD BASE DE DATOS DE USUARIOS BOMBEROS VOLUNTARIOS, AFILIADOS A CAJACOPI EPS PARA PRIORIZAR PARA VACUNA CONTRA COVID 19"/>
    <s v=" Luis Alberto Valencia Pulido"/>
    <s v="ÁREA CENTRAL DE REFERENCIA BOMBERIL "/>
    <s v="Subdirección Estratégica y de Coordinación Bomberil"/>
    <x v="1"/>
    <n v="20"/>
    <s v=" 20213800074962"/>
    <s v=" 04/05/2021 14:05:02"/>
    <m/>
    <d v="2021-05-06T00:00:00"/>
    <n v="2"/>
    <s v="Cumplido "/>
    <s v="Anotación ORFEO: Se da respuesta a través del correo electrónico el día 06/05/2021."/>
    <s v="N/A"/>
    <s v="WORD"/>
    <s v="SI"/>
    <s v="N/A"/>
    <m/>
  </r>
  <r>
    <s v=" CAC. Respuesta Oficial, EXT_S21-00036513-PQRSD035994-PQR, Harry Giovanny Gonzalez Garcia, Representante a la CÃ mara por el Departamento del CaquetÃ¡."/>
    <s v=" Carlos Armando Lopez Barrera"/>
    <s v="OFICINA ASESORA JURÍDICA"/>
    <s v="Direcciòn General"/>
    <x v="4"/>
    <n v="5"/>
    <s v=" 20213800074982"/>
    <s v=" 04/05/2021 14:05:13"/>
    <s v="20211200000823"/>
    <d v="2021-06-17T00:00:00"/>
    <n v="29"/>
    <s v="Extemporáneo"/>
    <m/>
    <s v="N/A"/>
    <s v="WORD"/>
    <s v="SI"/>
    <s v="N/A"/>
    <s v="No se adjunta evidencia de respuesta peticion ni de envio de la misma en correo electronico"/>
  </r>
  <r>
    <s v=" CI. TRASLADO POR COMPETENCIA"/>
    <s v=" Carlos Armando Lopez Barrera"/>
    <s v="OFICINA ASESORA JURÍDICA"/>
    <s v="Direcciòn General"/>
    <x v="4"/>
    <n v="5"/>
    <s v=" 20213800075002"/>
    <s v=" 04/05/2021 15:05:26"/>
    <s v=" 20211200000823"/>
    <d v="2021-06-17T00:00:00"/>
    <n v="29"/>
    <s v="Extemporáneo"/>
    <m/>
    <s v="N/A"/>
    <s v="WORD"/>
    <s v="SI"/>
    <s v="N/A"/>
    <s v="No se adjunta evidencia de respuesta peticion ni de envio de la misma en correo electronico"/>
  </r>
  <r>
    <s v=" CAC: Derecho de peticiÃ³n, aclaraciÃ³n de inquietudes"/>
    <s v=" Andrea Bibiana Castañeda Duran"/>
    <s v="FORMULACIÓN Y ACTUALIZACIÓN  NORMATIVA Y OPERATIVA  "/>
    <s v="Subdirección Estratégica y de Coordinación Bomberil"/>
    <x v="2"/>
    <n v="30"/>
    <s v=" 20213800075012"/>
    <s v=" 04/05/2021 15:05:09"/>
    <s v=" 20212050091631"/>
    <d v="2021-05-26T00:00:00"/>
    <n v="15"/>
    <s v="Cumplido "/>
    <m/>
    <d v="2021-05-27T00:00:00"/>
    <s v="PDF"/>
    <s v="SI"/>
    <s v="N/A"/>
    <m/>
  </r>
  <r>
    <s v=" CAC. Solicitud de AcompaÃ±amiento y Apoyo JurÃ­dico, para los dÃ­as 12, 13 y 14, del mes de mayo del presente."/>
    <s v=" Ronny Estiven Romero Velandia"/>
    <s v="FORMULACIÓN Y ACTUALIZACIÓN  NORMATIVA Y OPERATIVA  "/>
    <s v="Subdirección Estratégica y de Coordinación Bomberil"/>
    <x v="0"/>
    <n v="30"/>
    <s v=" 20213800075032"/>
    <s v=" 04/05/2021 16:05:44"/>
    <m/>
    <d v="2021-05-05T00:00:00"/>
    <n v="1"/>
    <s v="Cumplido "/>
    <s v="Anotación ORFEO: SE DESIGNÓ AL FUNCIONARIO RONNY ROMERO Y AL CONTRATISTA ARBEY RAMIREZ PARA REALIZAR EL RESPECTIVO ACOMPAÑAMIENTO PRESENCIAL."/>
    <s v="N/A"/>
    <s v="N/A"/>
    <s v="N/A"/>
    <s v="N/A"/>
    <s v="No se aclara el día del acompañamiento presencial"/>
  </r>
  <r>
    <s v=" CAC. Ateniendo su radicado en menciÃ³n, se le estÃ¡ dando contestaciÃ³n asÃ­: 2021100006281"/>
    <s v=" Jiud Magnoly Gaviria Narvaez"/>
    <s v="ÁREA CENTRAL DE REFERENCIA BOMBERIL "/>
    <s v="Subdirección Estratégica y de Coordinación Bomberil"/>
    <x v="2"/>
    <n v="30"/>
    <s v=" 20213800075052"/>
    <s v=" 04/05/2021 16:05:22"/>
    <m/>
    <d v="2021-06-08T00:00:00"/>
    <n v="23"/>
    <s v="Cumplido "/>
    <m/>
    <s v="N/A"/>
    <s v="N/A"/>
    <s v="N/A"/>
    <s v="N/A"/>
    <m/>
  </r>
  <r>
    <s v=" CAC: Queja y/o denuncia unidad bomberil"/>
    <s v=" Julio Alejandro Chamorro Cabrera"/>
    <s v="INSPECCIÓN VIGILANCIA Y CONTROL"/>
    <s v="Subdirección Estratégica y de Coordinación Bomberil"/>
    <x v="2"/>
    <n v="30"/>
    <s v=" 20213800075062"/>
    <s v=" 04/05/2021 16:05:33"/>
    <m/>
    <m/>
    <m/>
    <s v="En proceso"/>
    <m/>
    <m/>
    <m/>
    <m/>
    <m/>
    <s v="Hoy 03/06/2021 lleva 21 días hábiles"/>
  </r>
  <r>
    <s v=" CAC: Solicitud"/>
    <s v=" Jorge Restrepo Sanguino"/>
    <s v="FORMULACIÓN Y ACTUALIZACIÓN  NORMATIVA Y OPERATIVA  "/>
    <s v="Subdirección Estratégica y de Coordinación Bomberil"/>
    <x v="0"/>
    <n v="30"/>
    <s v=" 20213800075072"/>
    <s v=" 04/05/2021 16:05:13"/>
    <s v=" 20212050091531"/>
    <d v="2021-05-26T00:00:00"/>
    <n v="15"/>
    <s v="Cumplido "/>
    <m/>
    <d v="2021-05-26T00:00:00"/>
    <s v="PDF"/>
    <s v="SI"/>
    <s v="N/A"/>
    <m/>
  </r>
  <r>
    <s v=" CI. Solicitud información sobre fecha de entrega de la Unidad de Intervencion Rapida para Bomberos Samaniego"/>
    <s v=" Andres Fernando Muñoz Cabrera"/>
    <s v="ÁREA CENTRAL DE REFERENCIA BOMBERIL "/>
    <s v="Subdirección Estratégica y de Coordinación Bomberil"/>
    <x v="1"/>
    <n v="20"/>
    <s v=" 20213800075122"/>
    <s v=" 05/05/2021 13:05:27"/>
    <m/>
    <m/>
    <m/>
    <s v="En proceso"/>
    <m/>
    <m/>
    <m/>
    <m/>
    <m/>
    <s v="Hoy 03/06/2021 lleva 20 días hábiles"/>
  </r>
  <r>
    <s v=" CI. SOLICITUD MAQUINARIA EXTINTORA PARA BOMBEROS"/>
    <s v=" Andres Fernando Muñoz Cabrera"/>
    <s v="ÁREA CENTRAL DE REFERENCIA BOMBERIL "/>
    <s v="Subdirección Estratégica y de Coordinación Bomberil"/>
    <x v="0"/>
    <n v="30"/>
    <s v=" 20213800075132"/>
    <s v=" 05/05/2021 14:05:35"/>
    <m/>
    <m/>
    <m/>
    <s v="En proceso"/>
    <m/>
    <m/>
    <m/>
    <m/>
    <m/>
    <s v="Hoy 03/06/2021 lleva 20 días hábiles"/>
  </r>
  <r>
    <s v=" CAC:SOLICITUD CONSTANCIA PARA TUTELA 2021-0032 - SOLICITUD INFORMACIÃ“N CON CARÃCTER DE URGENCIA"/>
    <s v=" Andrea Bibiana Castañeda Duran"/>
    <s v="FORMULACIÓN Y ACTUALIZACIÓN  NORMATIVA Y OPERATIVA  "/>
    <s v="Subdirección Estratégica y de Coordinación Bomberil"/>
    <x v="1"/>
    <n v="20"/>
    <s v=" 20213800075212"/>
    <s v=" 05/05/2021 16:05:55"/>
    <s v="20212050091411"/>
    <d v="2021-05-25T00:00:00"/>
    <n v="13"/>
    <s v="Cumplido "/>
    <m/>
    <d v="2021-05-27T00:00:00"/>
    <s v="PDF"/>
    <s v="SI"/>
    <s v="N/A"/>
    <m/>
  </r>
  <r>
    <s v=" CAC: SOLITUD DE INFORMACIÃ“N REFERENTE A COMANDANTE DE BOMBEROS MONIQUIRÃ BOYACÃ"/>
    <s v=" Luis Alberto Valencia Pulido"/>
    <s v="ÁREA CENTRAL DE REFERENCIA BOMBERIL "/>
    <s v="Subdirección Estratégica y de Coordinación Bomberil"/>
    <x v="1"/>
    <n v="20"/>
    <s v=" 20213320075292"/>
    <d v="2021-05-05T00:00:00"/>
    <s v=" 20212100018591"/>
    <d v="2021-05-18T00:00:00"/>
    <n v="11"/>
    <s v="Cumplido "/>
    <m/>
    <s v="N/A"/>
    <s v="N/A"/>
    <s v="SI "/>
    <s v="N/A"/>
    <s v="No se adjunta evidencia de respuesta peticion ni de envio de la misma en correo electronico"/>
  </r>
  <r>
    <s v=" CAC: COPIA OFICIO RADICADO A ALCALDIA SOPO SOBRE &amp;quot;Solicitud de Equipos y Herramientas&amp;quot;"/>
    <s v=" Andres Fernando Muñoz Cabrera"/>
    <s v="ÁREA CENTRAL DE REFERENCIA BOMBERIL "/>
    <s v="Subdirección Estratégica y de Coordinación Bomberil"/>
    <x v="0"/>
    <n v="30"/>
    <s v=" 20213320075312"/>
    <s v=" 05/05/2021 18:05:21"/>
    <m/>
    <m/>
    <m/>
    <s v="En proceso"/>
    <s v="A LA fecha 03/06/2021, no se ha dado respuesta "/>
    <m/>
    <m/>
    <m/>
    <m/>
    <m/>
  </r>
  <r>
    <s v=" CAC: Inspección Vigilancia y Control de la D.N.B.C ,"/>
    <s v=" Arbey Hernan Trujillo Mendez"/>
    <s v="SUBDIRECCIÓN ESTRATÉGICA Y DE COORDINACIÓN BOMBERIL"/>
    <s v="Subdirección Estratégica y de Coordinación Bomberil"/>
    <x v="0"/>
    <n v="30"/>
    <s v=" 20213800075402"/>
    <s v=" 05/05/2021 20:05:51"/>
    <m/>
    <m/>
    <m/>
    <s v="En proceso"/>
    <m/>
    <m/>
    <m/>
    <m/>
    <m/>
    <s v="Hoy 03/06/2021 lleva 20 días hábiles"/>
  </r>
  <r>
    <s v=" CAC. Solicitud de acompañamiento del lÍder de inspección, vigilancia y control Te. Javier Coral."/>
    <s v=" Cristian Fernando Salcedo Rueda"/>
    <s v="INSPECCIÓN VIGILANCIA Y CONTROL"/>
    <s v="Subdirección Estratégica y de Coordinación Bomberil"/>
    <x v="0"/>
    <n v="30"/>
    <s v=" 20213800075522"/>
    <s v=" 06/05/2021 08:05:34"/>
    <m/>
    <m/>
    <m/>
    <s v="En proceso"/>
    <m/>
    <m/>
    <m/>
    <m/>
    <m/>
    <s v="Hoy 03/06/2021 lleva 19 días hábiles"/>
  </r>
  <r>
    <s v=" CAC. REVISION URGENTE - CUERPO DE BOMBEROS VOLUNTARIOS DE AGUACHICA."/>
    <s v=" Julio Alejandro Chamorro Cabrera"/>
    <s v="INSPECCIÓN VIGILANCIA Y CONTROL"/>
    <s v="Subdirección Estratégica y de Coordinación Bomberil"/>
    <x v="0"/>
    <n v="30"/>
    <s v=" 20213800075542"/>
    <s v=" 06/05/2021 09:05:39"/>
    <m/>
    <m/>
    <m/>
    <s v="En proceso"/>
    <m/>
    <m/>
    <m/>
    <m/>
    <m/>
    <s v="Hoy 03/06/2021 lleva 19 días hábiles"/>
  </r>
  <r>
    <s v=" CAC. PROBLEMÃTICA PRESTACIÃ“N DEL SERVICIO PUBLICO ESCENCIAL DE BOMBEROS EN EL MUNICIPIO DE GALAPA."/>
    <s v=" Andrea Bibiana Castañeda Duran"/>
    <s v="FORMULACIÓN Y ACTUALIZACIÓN  NORMATIVA Y OPERATIVA  "/>
    <s v="Subdirección Estratégica y de Coordinación Bomberil"/>
    <x v="0"/>
    <n v="30"/>
    <s v=" 20213800075602"/>
    <s v=" 06/05/2021 10:05:53"/>
    <s v="20212050091651"/>
    <d v="2021-05-26T00:00:00"/>
    <n v="13"/>
    <s v="Cumplido "/>
    <m/>
    <d v="2021-05-27T00:00:00"/>
    <s v="PDF"/>
    <s v="SI"/>
    <s v="N/A"/>
    <m/>
  </r>
  <r>
    <s v=" CI. RESPUESTA SOLICITUD DOCUMENTO"/>
    <s v=" Melba Vidal"/>
    <s v="INSPECCIÓN VIGILANCIA Y CONTROL"/>
    <s v="Subdirección Estratégica y de Coordinación Bomberil"/>
    <x v="1"/>
    <n v="20"/>
    <s v=" 20213800075632"/>
    <s v=" 06/05/2021 11:05:53"/>
    <n v="20212050091201"/>
    <d v="2021-05-10T00:00:00"/>
    <n v="2"/>
    <s v="Cumplido "/>
    <s v="Respuesta enviada el 10 de mayo del 2021"/>
    <d v="2021-05-13T00:00:00"/>
    <s v="PDF"/>
    <s v="SI"/>
    <s v="N/A"/>
    <m/>
  </r>
  <r>
    <s v=" CI. Copia Solicitud de InformaciÃ³n"/>
    <s v=" Camilo Portilla Quelal"/>
    <s v="FORMULACIÓN Y ACTUALIZACIÓN  NORMATIVA Y OPERATIVA  "/>
    <s v="Subdirección Estratégica y de Coordinación Bomberil"/>
    <x v="0"/>
    <n v="30"/>
    <s v=" 20213800075672"/>
    <s v=" 06/05/2021 15:05:29"/>
    <s v="20212050091421"/>
    <d v="2021-05-10T00:00:00"/>
    <n v="2"/>
    <s v="Cumplido "/>
    <s v="Anotación Orfeo:  se dio respuesta a la solicitud con el radicado 20212050091421, radicado que fue respuesta para el 20213800064552. ASUNTO: Lineamientos contratación bomberil."/>
    <s v="N/A"/>
    <s v="WORD"/>
    <s v="SI"/>
    <s v="N/A"/>
    <s v="No se adjunta evidencia de respuesta peticion ni de envio de la misma en correo electronico"/>
  </r>
  <r>
    <s v=" CAC. Inquietud sobre el proceso del proyecto el cual fue enviado cumpliendo con todo lo requerido"/>
    <s v=" Andres Fernando Muñoz Cabrera"/>
    <s v="ÁREA CENTRAL DE REFERENCIA BOMBERIL "/>
    <s v="Subdirección Estratégica y de Coordinación Bomberil"/>
    <x v="0"/>
    <n v="30"/>
    <s v=" 20213800075702"/>
    <s v=" 06/05/2021 16:05:02"/>
    <m/>
    <m/>
    <m/>
    <s v="En proceso"/>
    <m/>
    <m/>
    <m/>
    <m/>
    <m/>
    <s v="Hoy 08/06/2021 lleva 19 días hábiles"/>
  </r>
  <r>
    <s v=" CAC. SOLICITUD ASESORIA JURIDICA"/>
    <s v=" Camilo Portilla Quelal"/>
    <s v="FORMULACIÓN Y ACTUALIZACIÓN  NORMATIVA Y OPERATIVA  "/>
    <s v="Subdirección Estratégica y de Coordinación Bomberil"/>
    <x v="0"/>
    <n v="30"/>
    <s v=" 20213800075722"/>
    <s v=" 06/05/2021 16:05:10"/>
    <m/>
    <d v="2021-05-31T00:00:00"/>
    <n v="16"/>
    <s v="Cumplido "/>
    <s v="Anotación ORFEO:  En razón al contenido del documento el cual no tenía tema definido, se procedió a comunicarse telefónicamente con la Cte del C.B.V. de El Doncello, donde expone la situación que es es ajena a las funciones de la DNBC. (Asunto de competencia de la fiscalía gral de la nación)."/>
    <s v="N/A"/>
    <s v="N/A"/>
    <s v="N/A"/>
    <s v="N/A"/>
    <m/>
  </r>
  <r>
    <s v=" CAC. Radicado 20212000017861"/>
    <s v=" Julio Alejandro Chamorro Cabrera"/>
    <s v="INSPECCIÓN VIGILANCIA Y CONTROL"/>
    <s v="Subdirección Estratégica y de Coordinación Bomberil"/>
    <x v="0"/>
    <n v="30"/>
    <s v=" 20213800075732"/>
    <s v=" 06/05/2021 16:05:58"/>
    <m/>
    <m/>
    <m/>
    <s v="En proceso"/>
    <m/>
    <m/>
    <m/>
    <m/>
    <m/>
    <s v="Hoy 08/06/2021 lleva 19 días hábiles"/>
  </r>
  <r>
    <s v=" CAC: Solicitud"/>
    <s v=" Andres Fernando Muñoz Cabrera"/>
    <s v="ÁREA CENTRAL DE REFERENCIA BOMBERIL "/>
    <s v="Subdirección Estratégica y de Coordinación Bomberil"/>
    <x v="2"/>
    <n v="30"/>
    <s v=" 20213800075812"/>
    <s v=" 07/05/2021 11:05:25"/>
    <m/>
    <m/>
    <m/>
    <s v="En proceso"/>
    <m/>
    <m/>
    <m/>
    <m/>
    <m/>
    <s v="Hoy 08/06/2021 lleva 18 días hábiles"/>
  </r>
  <r>
    <s v=" CAC. Radicado DNBC No. * 20212000017971* - DERECHO DE PETICION"/>
    <s v=" Julio Alejandro Chamorro Cabrera"/>
    <s v="INSPECCIÓN VIGILANCIA Y CONTROL"/>
    <s v="Subdirección Estratégica y de Coordinación Bomberil"/>
    <x v="2"/>
    <n v="30"/>
    <s v=" 20213800075842"/>
    <s v=" 07/05/2021 14:05:34"/>
    <m/>
    <m/>
    <m/>
    <s v="En proceso"/>
    <m/>
    <m/>
    <m/>
    <m/>
    <m/>
    <s v="Hoy 08/06/2021 lleva 18 días hábiles"/>
  </r>
  <r>
    <s v=" CAC:RESPUESTA A OFICIO DNBC No. 20212050090361"/>
    <s v=" Andrea Bibiana Castañeda Duran"/>
    <s v="FORMULACIÓN Y ACTUALIZACIÓN  NORMATIVA Y OPERATIVA  "/>
    <s v="Subdirección Estratégica y de Coordinación Bomberil"/>
    <x v="0"/>
    <n v="30"/>
    <s v=" 20213800075852"/>
    <s v=" 07/05/2021 14:05:03"/>
    <m/>
    <m/>
    <m/>
    <s v="En proceso"/>
    <m/>
    <m/>
    <m/>
    <m/>
    <m/>
    <m/>
  </r>
  <r>
    <s v=" CAC. SOLICITUD CERTIFICACIÓN PARA TRAMITE POLICIVO"/>
    <s v=" Andrea Bibiana Castañeda Duran"/>
    <s v="FORMULACIÓN Y ACTUALIZACIÓN  NORMATIVA Y OPERATIVA  "/>
    <s v="Subdirección Estratégica y de Coordinación Bomberil"/>
    <x v="1"/>
    <n v="20"/>
    <s v=" 20213800075912"/>
    <s v=" 07/05/2021 15:05:00"/>
    <n v="20212050091601"/>
    <d v="2021-05-26T00:00:00"/>
    <n v="12"/>
    <s v="Cumplido "/>
    <m/>
    <d v="2021-05-27T00:00:00"/>
    <s v="PDF"/>
    <s v="SI"/>
    <s v="N/A"/>
    <m/>
  </r>
  <r>
    <s v=" CAC: Respuesta Radicado No. 20212050090731 Bomberos Firavitoba"/>
    <s v=" Camilo Portilla Quelal"/>
    <s v="FORMULACIÓN Y ACTUALIZACIÓN  NORMATIVA Y OPERATIVA  "/>
    <s v="Subdirección Estratégica y de Coordinación Bomberil"/>
    <x v="2"/>
    <n v="30"/>
    <s v=" 20213800075932"/>
    <s v=" 07/05/2021 15:05:18"/>
    <n v="20212050090731"/>
    <d v="2021-05-31T00:00:00"/>
    <n v="15"/>
    <s v="Cumplido "/>
    <m/>
    <d v="2021-04-26T00:00:00"/>
    <s v="PDF"/>
    <s v="SI"/>
    <s v="N/A"/>
    <m/>
  </r>
  <r>
    <s v=" CAC: Derecho de peticiÃ³n"/>
    <s v=" Jose Dario Martinez"/>
    <s v="FORMULACIÓN Y ACTUALIZACIÓN  NORMATIVA Y OPERATIVA  "/>
    <s v="Subdirección Estratégica y de Coordinación Bomberil"/>
    <x v="2"/>
    <n v="30"/>
    <s v=" 20213800075972"/>
    <s v=" 07/05/2021 16:05:30"/>
    <m/>
    <m/>
    <m/>
    <s v="En proceso"/>
    <m/>
    <m/>
    <m/>
    <m/>
    <m/>
    <s v="Hoy 08/06/2021 lleva 18 días hábiles"/>
  </r>
  <r>
    <s v=" solicitud de informaciÃ³n"/>
    <s v=" Lina Maria Rojas Gallego"/>
    <s v="SUBDIRECCIÓN ESTRATÉGICA Y DE COORDINACIÓN BOMBERIL"/>
    <s v="Subdirección Estratégica y de Coordinación Bomberil"/>
    <x v="5"/>
    <n v="35"/>
    <s v=" 20213800076082"/>
    <s v=" 10/05/2021 14:05:08"/>
    <s v=" 20212000018521"/>
    <d v="2021-05-26T00:00:00"/>
    <n v="11"/>
    <s v="Cumplido "/>
    <m/>
    <d v="2021-05-26T00:00:00"/>
    <s v="PDF"/>
    <s v="SI"/>
    <s v="N/A"/>
    <m/>
  </r>
  <r>
    <s v=" CAC. SOLICITUD DE CONCEPTO A CONSULTA"/>
    <s v=" Andrea Bibiana Castañeda Duran"/>
    <s v="FORMULACIÓN Y ACTUALIZACIÓN  NORMATIVA Y OPERATIVA  "/>
    <s v="Subdirección Estratégica y de Coordinación Bomberil"/>
    <x v="2"/>
    <n v="30"/>
    <s v=" 20213800076132"/>
    <s v=" 10/05/2021 14:05:21"/>
    <n v="20212050091681"/>
    <d v="2021-05-26T00:00:00"/>
    <n v="11"/>
    <s v="Cumplido "/>
    <m/>
    <d v="2021-05-26T00:00:00"/>
    <s v="PDF"/>
    <s v="SI"/>
    <s v="N/A"/>
    <m/>
  </r>
  <r>
    <s v=" CAC. EMISIÓN DE CONCEPTO CONSULTA"/>
    <s v=" Andrea Bibiana Castañeda Duran"/>
    <s v="FORMULACIÓN Y ACTUALIZACIÓN  NORMATIVA Y OPERATIVA  "/>
    <s v="Subdirección Estratégica y de Coordinación Bomberil"/>
    <x v="5"/>
    <n v="35"/>
    <s v=" 20213800076152"/>
    <s v=" 10/05/2021 14:05:20"/>
    <n v="20212050091701"/>
    <d v="2021-05-26T00:00:00"/>
    <n v="11"/>
    <s v="Cumplido "/>
    <m/>
    <d v="2021-05-26T00:00:00"/>
    <s v="PDF"/>
    <s v="SI"/>
    <s v="N/A"/>
    <m/>
  </r>
  <r>
    <s v=" CAC. PETICIÓN SOBRE MESES NO REMUNERADOS"/>
    <s v=" Camilo Portilla Quelal"/>
    <s v="FORMULACIÓN Y ACTUALIZACIÓN  NORMATIVA Y OPERATIVA  "/>
    <s v="Subdirección Estratégica y de Coordinación Bomberil"/>
    <x v="2"/>
    <n v="30"/>
    <s v=" 20213800076162"/>
    <s v=" 10/05/2021 15:05:32"/>
    <m/>
    <m/>
    <m/>
    <s v="En proceso"/>
    <m/>
    <m/>
    <m/>
    <m/>
    <m/>
    <s v="Hoy 10/06/2021 lleva 21 días hábiles"/>
  </r>
  <r>
    <s v=" CAC. Derecho de peticion"/>
    <s v=" Andres Fernando Muñoz Cabrera"/>
    <s v="ÁREA CENTRAL DE REFERENCIA BOMBERIL "/>
    <s v="Subdirección Estratégica y de Coordinación Bomberil"/>
    <x v="1"/>
    <n v="20"/>
    <s v=" 20213800076182"/>
    <s v=" 10/05/2021 16:05:44"/>
    <m/>
    <m/>
    <m/>
    <s v="En proceso"/>
    <m/>
    <m/>
    <m/>
    <m/>
    <m/>
    <s v="Hoy 10/06/2021 lleva 21 días hábiles"/>
  </r>
  <r>
    <s v=" CAC: oferta Asociación Nacional de Escritores Libres."/>
    <s v=" Carlos Armando Lopez Barrera"/>
    <s v="OFICINA ASESORA JURÍDICA"/>
    <s v="Direcciòn General"/>
    <x v="2"/>
    <n v="30"/>
    <s v=" 20213800076212"/>
    <s v=" 10/05/2021 16:05:05"/>
    <n v="20211200000833"/>
    <d v="2021-06-03T00:00:00"/>
    <n v="17"/>
    <s v="Cumplido "/>
    <m/>
    <s v="N/A"/>
    <s v="WORD"/>
    <s v="N/A"/>
    <s v="N/A"/>
    <s v="No se evidencia fecha de digitalización, tipo de docuemento, ni canal de envio."/>
  </r>
  <r>
    <s v=" CAC. ACCIONES CORRECTIVAS DEL RADICADO 20212000015281-VISTA EN CUEPOR DE BOMBEROS VOLUNTARIOS DE VILLANUEVA BOLIVAR"/>
    <s v=" Cristian Fernando Salcedo Rueda"/>
    <s v="INSPECCIÓN VIGILANCIA Y CONTROL"/>
    <s v="Subdirección Estratégica y de Coordinación Bomberil"/>
    <x v="2"/>
    <n v="30"/>
    <s v=" 20213800076222"/>
    <s v=" 10/05/2021 16:05:05"/>
    <m/>
    <m/>
    <m/>
    <s v="En proceso"/>
    <m/>
    <m/>
    <m/>
    <m/>
    <m/>
    <s v="Hoy 10/06/2021 lleva 21 días hábiles"/>
  </r>
  <r>
    <s v=" CAC. Solicitud concepto juridico, idoneidad de dignatarios"/>
    <s v=" Andrea Bibiana Castañeda Duran"/>
    <s v="FORMULACIÓN Y ACTUALIZACIÓN  NORMATIVA Y OPERATIVA  "/>
    <s v="Subdirección Estratégica y de Coordinación Bomberil"/>
    <x v="2"/>
    <n v="30"/>
    <s v=" 20213800076262"/>
    <s v=" 10/05/2021 17:05:18"/>
    <m/>
    <m/>
    <m/>
    <s v="En proceso"/>
    <m/>
    <m/>
    <m/>
    <m/>
    <m/>
    <s v="Hoy 10/06/2021 lleva 21 días hábiles"/>
  </r>
  <r>
    <s v=" CAC: DERECHO DE PETICIÃ“N ART. 23 CONSTITUCIÃ“N POLÃTICA DE COLOMBIA."/>
    <s v=" Arley Coy"/>
    <s v="Subdirección Administrativa y Financiera"/>
    <s v="Subdirección Administrativa y Financiera"/>
    <x v="2"/>
    <n v="30"/>
    <s v=" 20213320076282"/>
    <s v=" 11/05/2021 09:05:39"/>
    <n v="20213000019401"/>
    <d v="2021-06-02T00:00:00"/>
    <n v="14"/>
    <s v="Cumplido "/>
    <m/>
    <d v="2021-06-02T00:00:00"/>
    <s v="PDF"/>
    <s v="SI "/>
    <m/>
    <m/>
  </r>
  <r>
    <s v=" CAC: Manifestación de inconformidad"/>
    <s v=" Julio Alejandro Chamorro Cabrera"/>
    <s v="INSPECCIÓN VIGILANCIA Y CONTROL"/>
    <s v="Subdirección Estratégica y de Coordinación Bomberil"/>
    <x v="2"/>
    <n v="30"/>
    <s v=" 20213800076292"/>
    <s v=" 11/05/2021 09:05:18"/>
    <m/>
    <m/>
    <m/>
    <s v="En proceso"/>
    <m/>
    <m/>
    <m/>
    <m/>
    <m/>
    <s v="Hoy 10/06/2021 lleva 20 días hábiles"/>
  </r>
  <r>
    <s v=" CAC: solicitud de requisitos."/>
    <s v=" Jorge Restrepo Sanguino"/>
    <s v="FORMULACIÓN Y ACTUALIZACIÓN  NORMATIVA Y OPERATIVA  "/>
    <s v="Subdirección Estratégica y de Coordinación Bomberil"/>
    <x v="0"/>
    <n v="30"/>
    <s v=" 20213800076342"/>
    <s v=" 11/05/2021 10:05:01"/>
    <n v="20212050091751"/>
    <d v="2021-05-26T00:00:00"/>
    <n v="10"/>
    <s v="Cumplido "/>
    <m/>
    <d v="2021-05-27T00:00:00"/>
    <s v="PDF"/>
    <s v="SI"/>
    <s v="N/A"/>
    <m/>
  </r>
  <r>
    <s v=" CAC: Solicitud de viabilidad para suscribir convenio de bomberos"/>
    <s v=" Camilo Portilla Quelal"/>
    <s v="FORMULACIÓN Y ACTUALIZACIÓN  NORMATIVA Y OPERATIVA  "/>
    <s v="Subdirección Estratégica y de Coordinación Bomberil"/>
    <x v="0"/>
    <n v="30"/>
    <s v=" 20213800076352"/>
    <s v=" 11/05/2021 11:05:45"/>
    <m/>
    <m/>
    <m/>
    <s v="En proceso"/>
    <m/>
    <m/>
    <m/>
    <m/>
    <m/>
    <s v="Hoy 10/06/2021 lleva 20 días hábiles"/>
  </r>
  <r>
    <s v=" CAC: solicitud de información"/>
    <s v=" Andres Fernando Muñoz Cabrera"/>
    <s v="ÁREA CENTRAL DE REFERENCIA BOMBERIL "/>
    <s v="Subdirección Estratégica y de Coordinación Bomberil"/>
    <x v="2"/>
    <n v="30"/>
    <s v=" 20213800076362"/>
    <s v=" 11/05/2021 11:05:31"/>
    <m/>
    <m/>
    <m/>
    <s v="En proceso"/>
    <m/>
    <m/>
    <m/>
    <m/>
    <m/>
    <s v="Hoy 10/06/2021 lleva 20 días hábiles"/>
  </r>
  <r>
    <s v=" CAC: Solicitud de corrección paz y salvo"/>
    <s v=" Camilo Portilla Quelal"/>
    <s v="FORMULACIÓN Y ACTUALIZACIÓN  NORMATIVA Y OPERATIVA  "/>
    <s v="Subdirección Estratégica y de Coordinación Bomberil"/>
    <x v="2"/>
    <n v="30"/>
    <s v=" 20213800076372"/>
    <s v=" 11/05/2021 11:05:02"/>
    <n v="20212050091841"/>
    <d v="2021-06-01T00:00:00"/>
    <n v="14"/>
    <s v="Cumplido "/>
    <m/>
    <s v="N/A"/>
    <s v="WORD"/>
    <s v="N/A"/>
    <s v="N/A"/>
    <s v="No se evidencia fecha de digitalización, tipo de documento, ni canal de envio."/>
  </r>
  <r>
    <s v=" CAC: SOLICITUD DE APOYO A LOS CUERPOS DE BOMBEROS DEL DEPARTAMENTO DE BOLIVAR."/>
    <s v=" Andres Fernando Muñoz Cabrera"/>
    <s v="ÁREA CENTRAL DE REFERENCIA BOMBERIL "/>
    <s v="Subdirección Estratégica y de Coordinación Bomberil"/>
    <x v="2"/>
    <n v="30"/>
    <s v=" 20213800076472"/>
    <s v=" 11/05/2021 14:05:20"/>
    <m/>
    <m/>
    <m/>
    <s v="En proceso"/>
    <m/>
    <m/>
    <m/>
    <m/>
    <m/>
    <s v="Hoy 10/06/2021 lleva 20 días hábiles"/>
  </r>
  <r>
    <s v=" CAC: EXPEDIENTE 11001334306520170031600 Acreditación del trámite de solicitud del expediente administrativo del demandante"/>
    <s v=" Viviana Gonzalez Cano"/>
    <s v="GESTIÓN ASUNTOS DISCIPLINARIOS"/>
    <s v="Subdirección Administrativa y Financiera"/>
    <x v="1"/>
    <n v="20"/>
    <s v=" 20213800076532"/>
    <s v=" 11/05/2021 22:05:33"/>
    <m/>
    <m/>
    <m/>
    <s v="En proceso"/>
    <m/>
    <m/>
    <m/>
    <m/>
    <m/>
    <s v="Hoy 10/06/2021 lleva 20 días hábiles"/>
  </r>
  <r>
    <s v=" CAC: Queja en contra de algunos miembros del CBV de Moniquira"/>
    <s v=" Andrea Bibiana Castañeda Duran"/>
    <s v="FORMULACIÓN Y ACTUALIZACIÓN  NORMATIVA Y OPERATIVA  "/>
    <s v="Subdirección Estratégica y de Coordinación Bomberil"/>
    <x v="2"/>
    <n v="30"/>
    <s v=" 20213320076582"/>
    <s v=" 12/05/2021 09:05:26"/>
    <n v="20212050091711"/>
    <d v="2021-05-26T00:00:00"/>
    <n v="9"/>
    <s v="Cumplido "/>
    <m/>
    <d v="2021-05-27T00:00:00"/>
    <s v="PDF"/>
    <s v="SI "/>
    <m/>
    <m/>
  </r>
  <r>
    <s v=" CAC. emisión por competencia - Petición de certificado de cumplimiento normativo"/>
    <s v=" Julio Alejandro Chamorro Cabrera"/>
    <s v="INSPECCIÓN VIGILANCIA Y CONTROL"/>
    <s v="Subdirección Estratégica y de Coordinación Bomberil"/>
    <x v="0"/>
    <n v="30"/>
    <n v="20213800076622"/>
    <s v=" 12/05/2021 16:05:12"/>
    <m/>
    <m/>
    <m/>
    <s v="En proceso"/>
    <m/>
    <m/>
    <m/>
    <m/>
    <m/>
    <s v="Hoy 10/06/2021 lleva 19 días hábiles"/>
  </r>
  <r>
    <s v=" CAC. OFI21-00069949 / IDM: Traslado"/>
    <s v=" Alvaro Perez"/>
    <s v="Subdirección Administrativa y Financiera"/>
    <s v="Subdirección Administrativa y Financiera"/>
    <x v="3"/>
    <n v="10"/>
    <s v=" 20213800076662"/>
    <s v=" 12/05/2021 17:05:40"/>
    <n v="20213000019261"/>
    <d v="2021-06-10T00:00:00"/>
    <n v="19"/>
    <s v="Vencido"/>
    <m/>
    <m/>
    <m/>
    <m/>
    <m/>
    <s v="SE REMITE POR CORREO ELECTRÓNICO"/>
  </r>
  <r>
    <s v=" CAC. OFICIO PARA RUE"/>
    <s v=" Luis Alberto Valencia Pulido"/>
    <s v="ÁREA CENTRAL DE REFERENCIA BOMBERIL "/>
    <s v="Subdirección Estratégica y de Coordinación Bomberil"/>
    <x v="2"/>
    <n v="30"/>
    <s v=" 20213800076672"/>
    <s v=" 12/05/2021 17:05:45"/>
    <n v="20212100019481"/>
    <d v="2021-06-03T00:00:00"/>
    <n v="15"/>
    <s v="Cumplido "/>
    <m/>
    <d v="2021-06-03T00:00:00"/>
    <s v="PDF"/>
    <s v="SI"/>
    <s v="N/A"/>
    <m/>
  </r>
  <r>
    <s v=" CAC. Visita para expediciÃ³n de patente Bomberil"/>
    <s v=" Jorge Restrepo Sanguino"/>
    <s v="FORMULACIÓN Y ACTUALIZACIÓN  NORMATIVA Y OPERATIVA  "/>
    <s v="Subdirección Estratégica y de Coordinación Bomberil"/>
    <x v="2"/>
    <n v="30"/>
    <s v=" 20213800076682"/>
    <s v=" 12/05/2021 17:05:21"/>
    <s v=" 20212050091761"/>
    <d v="2021-05-26T00:00:00"/>
    <n v="9"/>
    <s v="Cumplido "/>
    <m/>
    <d v="2021-05-27T00:00:00"/>
    <s v="PDF"/>
    <s v="SI"/>
    <s v="N/A"/>
    <m/>
  </r>
  <r>
    <s v=" CAC. Solicitud informaciÃ³n Cuerpos de Bomberos"/>
    <s v=" Jorge Restrepo Sanguino"/>
    <s v="FORMULACIÓN Y ACTUALIZACIÓN  NORMATIVA Y OPERATIVA  "/>
    <s v="Subdirección Estratégica y de Coordinación Bomberil"/>
    <x v="2"/>
    <n v="30"/>
    <s v=" 20213800076712"/>
    <s v=" 12/05/2021 18:05:38"/>
    <s v=" 20212050091811"/>
    <d v="2021-05-26T00:00:00"/>
    <n v="9"/>
    <s v="Cumplido "/>
    <m/>
    <d v="2021-05-27T00:00:00"/>
    <s v="PDF"/>
    <s v="SI"/>
    <s v="N/A"/>
    <m/>
  </r>
  <r>
    <s v=" CAC. Respuesta rad. DNBC 20212050091071"/>
    <s v=" Camilo Portilla Quelal"/>
    <s v="FORMULACIÓN Y ACTUALIZACIÓN  NORMATIVA Y OPERATIVA  "/>
    <s v="Subdirección Estratégica y de Coordinación Bomberil"/>
    <x v="0"/>
    <n v="30"/>
    <n v="20213800076722"/>
    <s v=" 12/05/2021 18:05:45"/>
    <m/>
    <m/>
    <m/>
    <s v="En proceso"/>
    <m/>
    <m/>
    <m/>
    <m/>
    <m/>
    <s v="Hoy 10/06/2021 lleva 19 días hábiles"/>
  </r>
  <r>
    <s v=" CAC. Solicitud Concepto Jurídico"/>
    <s v=" Jorge Restrepo Sanguino"/>
    <s v="FORMULACIÓN Y ACTUALIZACIÓN  NORMATIVA Y OPERATIVA  "/>
    <s v="Subdirección Estratégica y de Coordinación Bomberil"/>
    <x v="0"/>
    <n v="30"/>
    <s v=" 20213800076772"/>
    <s v=" 12/05/2021 18:05:05"/>
    <m/>
    <m/>
    <m/>
    <s v="En proceso"/>
    <m/>
    <m/>
    <m/>
    <m/>
    <m/>
    <s v="Hoy 10/06/2021 lleva 19 días hábiles"/>
  </r>
  <r>
    <s v=" CAC. SOLICITUD DE INFOMACION"/>
    <s v=" Alvaro Perez"/>
    <s v="Subdirección Administrativa y Financiera"/>
    <s v="Subdirección Administrativa y Financiera"/>
    <x v="3"/>
    <n v="10"/>
    <s v=" 20213800076782"/>
    <s v=" 12/05/2021 19:05:18"/>
    <s v="20213000018701"/>
    <d v="2021-05-27T00:00:00"/>
    <n v="10"/>
    <s v="Cumplido "/>
    <m/>
    <d v="2021-05-27T00:00:00"/>
    <s v="PDF"/>
    <s v="SI"/>
    <s v="N/A"/>
    <m/>
  </r>
  <r>
    <s v=" CAC: Solicitud concepto DNBC"/>
    <s v=" Andrea Bibiana Castañeda Duran"/>
    <s v="FORMULACIÓN Y ACTUALIZACIÓN  NORMATIVA Y OPERATIVA  "/>
    <s v="Subdirección Estratégica y de Coordinación Bomberil"/>
    <x v="5"/>
    <n v="35"/>
    <s v=" 20213800076822"/>
    <s v=" 12/05/2021 19:05:14"/>
    <n v="20212050091941"/>
    <d v="2021-06-04T00:00:00"/>
    <n v="16"/>
    <s v="Cumplido "/>
    <m/>
    <d v="2021-06-04T00:00:00"/>
    <s v="PDF"/>
    <s v="SI"/>
    <s v="N/A"/>
    <m/>
  </r>
  <r>
    <s v=" Peticion de copia de documentos y DENUNCIA"/>
    <s v=" Jorge Restrepo Sanguino"/>
    <s v="FORMULACIÓN Y ACTUALIZACIÓN  NORMATIVA Y OPERATIVA  "/>
    <s v="Subdirección Estratégica y de Coordinación Bomberil"/>
    <x v="2"/>
    <n v="30"/>
    <s v=" 20219000076852"/>
    <s v=" 12/05/2021 22:05:27"/>
    <s v=" 20212050091831"/>
    <m/>
    <m/>
    <s v="En proceso"/>
    <m/>
    <m/>
    <m/>
    <m/>
    <m/>
    <m/>
  </r>
  <r>
    <s v=" CAC: Solicitud Acceso Plataforma CapacitaciÃ³n CILSCI - UNGRD"/>
    <s v=" Mauricio Delgado Perdomo"/>
    <s v="Proceso Educación Nacional para Bomberos"/>
    <s v="Subdirección Estratégica y de Coordinación Bomberil"/>
    <x v="2"/>
    <n v="30"/>
    <s v=" 20213800076932"/>
    <s v=" 13/05/2021 14:05:55"/>
    <m/>
    <d v="2021-05-18T00:00:00"/>
    <s v="2 DIAS"/>
    <s v="Cumplido "/>
    <s v="Anotación ORFEO: SE RESPONDE MEDIANTE CORREO ELECTRONICO, SE ADJUNTA IMAGEN."/>
    <d v="2021-05-18T00:00:00"/>
    <s v="CORREO"/>
    <s v="SI"/>
    <s v="N/A"/>
    <m/>
  </r>
  <r>
    <s v=" Solicitud de informaciÃ³n si estÃ¡n realizando capacitaciones de brigadas contra fuego"/>
    <s v=" Edgar Alexander Maya Lopez"/>
    <s v="Proceso Educación Nacional para Bomberos"/>
    <s v="Subdirección Estratégica y de Coordinación Bomberil"/>
    <x v="0"/>
    <n v="30"/>
    <s v=" 20219000076942"/>
    <s v=" 13/05/2021 15:05:54"/>
    <m/>
    <m/>
    <m/>
    <s v="En proceso"/>
    <m/>
    <m/>
    <m/>
    <m/>
    <m/>
    <m/>
  </r>
  <r>
    <s v=" CAC: Solicitud apoyo Cuerpo de Bomberos Voluntarios IndÃ­genas Forestales"/>
    <s v=" Andres Fernando Muñoz Cabrera"/>
    <s v="ÁREA CENTRAL DE REFERENCIA BOMBERIL "/>
    <s v="Subdirección Estratégica y de Coordinación Bomberil"/>
    <x v="2"/>
    <n v="30"/>
    <s v=" 20213800076982"/>
    <s v=" 13/05/2021 15:05:49"/>
    <m/>
    <m/>
    <m/>
    <s v="En proceso"/>
    <m/>
    <m/>
    <m/>
    <m/>
    <m/>
    <m/>
  </r>
  <r>
    <s v=" CAC: Respuesta Radicado 20212050090531"/>
    <s v=" Edgar Alexander Maya Lopez"/>
    <s v="Proceso Educación Nacional para Bomberos"/>
    <s v="Subdirección Estratégica y de Coordinación Bomberil"/>
    <x v="2"/>
    <n v="30"/>
    <s v=" 20213800076992"/>
    <s v=" 13/05/2021 16:05:39"/>
    <m/>
    <m/>
    <m/>
    <s v="En proceso"/>
    <m/>
    <m/>
    <m/>
    <m/>
    <m/>
    <m/>
  </r>
  <r>
    <s v=" CAC: Solicitud de apoyo para proceso de formaciÃ³n de los Cuerpos de Bomberos del ChocÃ³"/>
    <s v=" Edgar Alexander Maya Lopez"/>
    <s v="Proceso Educación Nacional para Bomberos"/>
    <s v="Subdirección Estratégica y de Coordinación Bomberil"/>
    <x v="0"/>
    <n v="30"/>
    <s v=" 20213800077002"/>
    <s v=" 13/05/2021 16:05:27"/>
    <m/>
    <d v="2021-05-26T00:00:00"/>
    <s v="8 DIAS"/>
    <s v="Cumplido "/>
    <s v="_x000a_Se da respuesta en Reunión programada con los alcaldes de los municipios interesados en la realización de los cursos en compañía de las Directivas de la DNBC."/>
    <s v="N/A"/>
    <s v="N/A"/>
    <s v="N/A"/>
    <s v="N/A"/>
    <m/>
  </r>
  <r>
    <s v=" CAC: solicitud concepto"/>
    <s v=" Lina Maria Rojas Gallego"/>
    <s v="Proceso Educación Nacional para Bomberos"/>
    <s v="Subdirección Estratégica y de Coordinación Bomberil"/>
    <x v="0"/>
    <n v="30"/>
    <s v=" 20213800077042"/>
    <s v=" 14/05/2021 08:05:28"/>
    <m/>
    <m/>
    <m/>
    <s v="En proceso"/>
    <m/>
    <m/>
    <m/>
    <m/>
    <m/>
    <m/>
  </r>
  <r>
    <s v=" CAC: solicitud de documento"/>
    <s v=" Jorge Restrepo Sanguino"/>
    <s v="FORMULACIÓN Y ACTUALIZACIÓN  NORMATIVA Y OPERATIVA  "/>
    <s v="Subdirección Estratégica y de Coordinación Bomberil"/>
    <x v="1"/>
    <n v="20"/>
    <s v=" 20213800077182"/>
    <s v=" 14/05/2021 13:05:17"/>
    <s v=" 20212050091871"/>
    <d v="2021-06-03T00:00:00"/>
    <n v="13"/>
    <s v="Cumplido "/>
    <m/>
    <d v="2021-06-03T00:00:00"/>
    <s v="PDF"/>
    <s v="SI"/>
    <s v="N/A"/>
    <m/>
  </r>
  <r>
    <s v=" CAC: Solicitud de asesorÃ­a para presentar Proyecto de inversiÃ³n fortalecimiento del cuerpo de bomberos municipio de Filadelfia Caldas"/>
    <s v=" Andres Fernando Muñoz Cabrera"/>
    <s v="ÁREA CENTRAL DE REFERENCIA BOMBERIL "/>
    <s v="Subdirección Estratégica y de Coordinación Bomberil"/>
    <x v="0"/>
    <n v="30"/>
    <s v=" 20213800077192"/>
    <s v=" 14/05/2021 15:05:23"/>
    <m/>
    <m/>
    <m/>
    <s v="En proceso"/>
    <m/>
    <m/>
    <m/>
    <m/>
    <m/>
    <m/>
  </r>
  <r>
    <s v=" RD: SOLICITUD CERTIFICACION O CONSTANCIA"/>
    <s v=" Melba Vidal"/>
    <s v="INSPECCIÓN VIGILANCIA Y CONTROL"/>
    <s v="Subdirección Estratégica y de Coordinación Bomberil"/>
    <x v="1"/>
    <n v="20"/>
    <s v=" 20213800077242"/>
    <s v=" 18/05/2021 10:05:30"/>
    <m/>
    <m/>
    <m/>
    <s v="En proceso"/>
    <m/>
    <m/>
    <m/>
    <m/>
    <m/>
    <m/>
  </r>
  <r>
    <s v=" CAC. NOTIFICACIÓN ADMISIÓN DE TUTELA RAD. 2021-00111 - Jorge Mario Azcarate Buitrago"/>
    <s v=" Camilo Portilla Quelal"/>
    <s v="FORMULACIÓN Y ACTUALIZACIÓN  NORMATIVA Y OPERATIVA  "/>
    <s v="Subdirección Estratégica y de Coordinación Bomberil"/>
    <x v="3"/>
    <n v="10"/>
    <s v=" 20213800077272"/>
    <s v=" 18/05/2021 11:05:50"/>
    <m/>
    <m/>
    <m/>
    <s v="En proceso"/>
    <m/>
    <m/>
    <m/>
    <m/>
    <m/>
    <s v="Hoy 10/06/2021 lleva 16 días hábiles"/>
  </r>
  <r>
    <s v=" CAC. INFORMACION PROBLEMÁTICA PRESTACION DEL SERVICIO PUBLICO ESENCIAL BOMBERIL MUNICIPIO DE SANTA FE DE ANTIOQUIA"/>
    <s v=" Camilo Portilla Quelal"/>
    <s v="FORMULACIÓN Y ACTUALIZACIÓN  NORMATIVA Y OPERATIVA  "/>
    <s v="Subdirección Estratégica y de Coordinación Bomberil"/>
    <x v="2"/>
    <n v="30"/>
    <s v=" 20213800077282"/>
    <s v=" 18/05/2021 11:05:39"/>
    <m/>
    <m/>
    <m/>
    <s v="En proceso"/>
    <m/>
    <m/>
    <m/>
    <m/>
    <m/>
    <s v="Hoy 10/06/2021 lleva 16 días hábiles"/>
  </r>
  <r>
    <s v=" CAC. PETICIÓN CONFIRMACIÓN DE CORREOS"/>
    <s v=" Andrea Bibiana Castañeda Duran"/>
    <s v="FORMULACIÓN Y ACTUALIZACIÓN  NORMATIVA Y OPERATIVA  "/>
    <s v="Subdirección Estratégica y de Coordinación Bomberil"/>
    <x v="5"/>
    <n v="35"/>
    <s v=" 20213800077352"/>
    <s v=" 18/05/2021 14:05:30"/>
    <n v="20212050091961"/>
    <d v="2021-05-31T00:00:00"/>
    <n v="6"/>
    <s v="Cumplido "/>
    <m/>
    <s v="N/A"/>
    <s v="WORD"/>
    <s v="N/A"/>
    <s v="N/A"/>
    <s v="No se evidencia fecha de digitalización, tipo de docuemento, ni canal de envio."/>
  </r>
  <r>
    <s v=" CAC. Junta Directiva y/ o mesa Directiva Articulo 23 de ley 1575 del 2012"/>
    <s v=" Andrea Bibiana Castañeda Duran"/>
    <s v="FORMULACIÓN Y ACTUALIZACIÓN  NORMATIVA Y OPERATIVA  "/>
    <s v="Subdirección Estratégica y de Coordinación Bomberil"/>
    <x v="5"/>
    <n v="35"/>
    <s v=" 20213800077502"/>
    <s v=" 18/05/2021 16:05:51"/>
    <m/>
    <m/>
    <m/>
    <s v="En proceso"/>
    <m/>
    <m/>
    <m/>
    <m/>
    <m/>
    <m/>
  </r>
  <r>
    <s v=" CAC. OFI21-00068220 / IDM: Solicitud de audiencia para las organizaciones sociales independientes."/>
    <s v=" Jorge Restrepo Sanguino"/>
    <s v="FORMULACIÓN Y ACTUALIZACIÓN  NORMATIVA Y OPERATIVA  "/>
    <s v="Subdirección Estratégica y de Coordinación Bomberil"/>
    <x v="0"/>
    <n v="30"/>
    <s v=" 20213800077532"/>
    <s v=" 18/05/2021 16:05:19"/>
    <s v=" 20212050091901"/>
    <d v="2021-05-26T00:00:00"/>
    <s v="6 DIAS"/>
    <s v="Cumplido "/>
    <s v="NO SE EVIDENCIA IMAGEN O CORREO ENVIADO"/>
    <d v="2021-06-03T00:00:00"/>
    <s v="PDF"/>
    <s v="SI"/>
    <s v="N/A"/>
    <m/>
  </r>
  <r>
    <s v=" CAC. OFI21-00069962 / IDM: .Traslado por competencia."/>
    <s v=" Camilo Portilla Quelal"/>
    <s v="FORMULACIÓN Y ACTUALIZACIÓN  NORMATIVA Y OPERATIVA  "/>
    <s v="Subdirección Estratégica y de Coordinación Bomberil"/>
    <x v="2"/>
    <n v="30"/>
    <s v=" 20213800077552"/>
    <s v=" 18/05/2021 16:05:20"/>
    <m/>
    <m/>
    <m/>
    <s v="En proceso"/>
    <m/>
    <m/>
    <m/>
    <m/>
    <m/>
    <m/>
  </r>
  <r>
    <s v=" CAC. SOLICITUD CONCEPTO JURIDICO"/>
    <s v=" Jorge Restrepo Sanguino"/>
    <s v="FORMULACIÓN Y ACTUALIZACIÓN  NORMATIVA Y OPERATIVA  "/>
    <s v="Subdirección Estratégica y de Coordinación Bomberil"/>
    <x v="5"/>
    <n v="35"/>
    <s v=" 20213800077592"/>
    <s v=" 18/05/2021 17:05:08"/>
    <m/>
    <m/>
    <m/>
    <s v="En proceso"/>
    <m/>
    <m/>
    <m/>
    <m/>
    <m/>
    <m/>
  </r>
  <r>
    <s v=" CAC. Solicitud de Acuerdo Municipal Sobretasa Bomberil"/>
    <s v=" Camilo Portilla Quelal"/>
    <s v="FORMULACIÓN Y ACTUALIZACIÓN  NORMATIVA Y OPERATIVA  "/>
    <s v="Subdirección Estratégica y de Coordinación Bomberil"/>
    <x v="2"/>
    <n v="30"/>
    <s v=" 20213800077612"/>
    <s v=" 18/05/2021 17:05:46"/>
    <m/>
    <m/>
    <m/>
    <s v="En proceso"/>
    <m/>
    <m/>
    <m/>
    <m/>
    <m/>
    <m/>
  </r>
  <r>
    <s v=" CAC. Auto 001 de la GobernaciÃ³n de BolÃ­var 2019 y otros 3 documentos.pdf"/>
    <s v=" Julio Alejandro Chamorro Cabrera"/>
    <s v="INSPECCIÓN VIGILANCIA Y CONTROL"/>
    <s v="Subdirección Estratégica y de Coordinación Bomberil"/>
    <x v="2"/>
    <n v="30"/>
    <s v=" 20213800077622"/>
    <s v=" 18/05/2021 17:05:43"/>
    <m/>
    <m/>
    <m/>
    <s v="En proceso"/>
    <m/>
    <m/>
    <m/>
    <m/>
    <m/>
    <m/>
  </r>
  <r>
    <s v=" CAC: ContestaciÃ³n de las solicitudes para Instructor"/>
    <s v=" Mauricio Delgado Perdomo"/>
    <s v="Proceso Educación Nacional para Bomberos"/>
    <s v="Subdirección Estratégica y de Coordinación Bomberil"/>
    <x v="0"/>
    <n v="30"/>
    <s v=" 20213800077672"/>
    <s v=" 18/05/2021 18:05:29"/>
    <m/>
    <d v="2021-05-20T00:00:00"/>
    <s v="2 DIAS"/>
    <s v="Cumplido "/>
    <s v="SE RESPONDE MEDIANTE CORREO ELECTRONICO, SE ADJUNTAN EVIDENCIAS DEL TRAMITE. SE ADJUNTA IMAGEN DE CORREO"/>
    <d v="2021-05-20T00:00:00"/>
    <s v="N/A"/>
    <s v="SI"/>
    <s v="N/A"/>
    <m/>
  </r>
  <r>
    <s v=" CAC. Solicitud de asistencia jurÃ­dica a Bomberos Voluntarios de Florida Valle"/>
    <s v=" Andrea Bibiana Castañeda Duran"/>
    <s v="FORMULACIÓN Y ACTUALIZACIÓN  NORMATIVA Y OPERATIVA  "/>
    <s v="Subdirección Estratégica y de Coordinación Bomberil"/>
    <x v="0"/>
    <n v="30"/>
    <s v=" 20213800077692"/>
    <s v=" 18/05/2021 18:05:50"/>
    <s v="20212050091951"/>
    <d v="2021-05-31T00:00:00"/>
    <s v="9 DIAS"/>
    <s v="Cumplido "/>
    <s v="MISMA SOLICITUD DEL RADICADO 20213800077722 CON EL CUAL SE LE DARÁ TRÁMITE"/>
    <s v="N/A"/>
    <s v="WORD"/>
    <s v="SI"/>
    <s v="N/A"/>
    <s v="No se evidencia fecha de digitalización, tipo de documento, ni canal de envio."/>
  </r>
  <r>
    <s v=" CAC. EXPEDIENTE 013-2019"/>
    <s v=" Ronny Estiven Romero Velandia"/>
    <s v="FORMULACIÓN Y ACTUALIZACIÓN  NORMATIVA Y OPERATIVA  "/>
    <s v="Subdirección Estratégica y de Coordinación Bomberil"/>
    <x v="1"/>
    <n v="20"/>
    <s v=" 20213800077712"/>
    <s v=" 18/05/2021 18:05:08"/>
    <m/>
    <m/>
    <m/>
    <s v="En proceso"/>
    <m/>
    <m/>
    <m/>
    <m/>
    <m/>
    <m/>
  </r>
  <r>
    <s v=" CAC. Solicitud de asistencia jurÃ­dica a Bomberos Voluntarios de Florida Valle"/>
    <s v=" Andrea Bibiana Castañeda Duran"/>
    <s v="FORMULACIÓN Y ACTUALIZACIÓN  NORMATIVA Y OPERATIVA  "/>
    <s v="Subdirección Estratégica y de Coordinación Bomberil"/>
    <x v="0"/>
    <n v="30"/>
    <s v=" 20213800077722"/>
    <s v=" 18/05/2021 18:05:11"/>
    <m/>
    <m/>
    <m/>
    <s v="En proceso"/>
    <m/>
    <m/>
    <m/>
    <m/>
    <m/>
    <m/>
  </r>
  <r>
    <s v=" CAC: DERECHO DE PETICIÃ“N ESCRITO Para Concepto tÃ©cnico"/>
    <s v=" Camilo Portilla Quelal"/>
    <s v="FORMULACIÓN Y ACTUALIZACIÓN  NORMATIVA Y OPERATIVA  "/>
    <s v="Subdirección Estratégica y de Coordinación Bomberil"/>
    <x v="0"/>
    <n v="30"/>
    <s v=" 20213800078082"/>
    <s v=" 19/05/2021 19:05:04"/>
    <m/>
    <m/>
    <m/>
    <s v="En proceso"/>
    <m/>
    <m/>
    <m/>
    <m/>
    <m/>
    <m/>
  </r>
  <r>
    <s v=" CAC: AclaraciÃ³n a interrogantes"/>
    <s v=" Andrea Bibiana Castañeda Duran"/>
    <s v="FORMULACIÓN Y ACTUALIZACIÓN  NORMATIVA Y OPERATIVA  "/>
    <s v="Subdirección Estratégica y de Coordinación Bomberil"/>
    <x v="0"/>
    <n v="30"/>
    <s v=" 20213800078142"/>
    <s v=" 19/05/2021 22:05:38"/>
    <s v=" 20212050091921"/>
    <d v="2021-05-31T00:00:00"/>
    <s v="8 DIAS"/>
    <s v="Cumplido "/>
    <m/>
    <s v="N/A"/>
    <s v="WORD"/>
    <s v="SI"/>
    <s v="N/A"/>
    <s v="No se evidencia fecha de digitalización, tipo de documento, ni canal de envio."/>
  </r>
  <r>
    <s v=" CAC. Solicitud de aclaraciÃ³n de reintegro de unidad Bomberil."/>
    <s v=" Camilo Portilla Quelal"/>
    <s v="FORMULACIÓN Y ACTUALIZACIÓN  NORMATIVA Y OPERATIVA  "/>
    <s v="Subdirección Estratégica y de Coordinación Bomberil"/>
    <x v="0"/>
    <n v="30"/>
    <s v=" 20213800078152"/>
    <s v=" 19/05/2021 22:05:20"/>
    <m/>
    <m/>
    <m/>
    <s v="En proceso"/>
    <m/>
    <m/>
    <m/>
    <m/>
    <m/>
    <m/>
  </r>
  <r>
    <s v=" CAC: Solicitud de informaciÃ³n"/>
    <s v=" Jorge Restrepo Sanguino"/>
    <s v="FORMULACIÓN Y ACTUALIZACIÓN  NORMATIVA Y OPERATIVA  "/>
    <s v="Subdirección Estratégica y de Coordinación Bomberil"/>
    <x v="2"/>
    <n v="30"/>
    <s v=" 20213800078172"/>
    <s v=" 19/05/2021 22:05:32"/>
    <s v=" 20212050091911"/>
    <d v="2021-05-27T00:00:00"/>
    <s v="6 DIAS"/>
    <s v="Cumplido "/>
    <s v="NO SE EVIDENCIA IMAGEN O CORREO ENVIADO"/>
    <s v="N/A"/>
    <s v="WORD"/>
    <s v="SI"/>
    <s v="N/A"/>
    <s v="No se evidencia fecha de digitalización, tipo de documento, ni canal de envio."/>
  </r>
  <r>
    <s v=" CAC: Solicitud de InformaciÃ³n."/>
    <s v=" Andrea Bibiana Castañeda Duran"/>
    <s v="FORMULACIÓN Y ACTUALIZACIÓN  NORMATIVA Y OPERATIVA  "/>
    <s v="Subdirección Estratégica y de Coordinación Bomberil"/>
    <x v="2"/>
    <n v="30"/>
    <s v=" 20213800078202"/>
    <s v=" 19/05/2021 22:05:13"/>
    <m/>
    <m/>
    <m/>
    <s v="En proceso"/>
    <m/>
    <m/>
    <m/>
    <m/>
    <m/>
    <m/>
  </r>
  <r>
    <s v=" CAC: Solicitud de certificaciÃ³n que el cuerpo de bomberos Pivijay estÃ¡ activo"/>
    <s v=" Luis Alberto Valencia Pulido"/>
    <s v="ÁREA CENTRAL DE REFERENCIA BOMBERIL "/>
    <s v="Subdirección Estratégica y de Coordinación Bomberil"/>
    <x v="1"/>
    <n v="20"/>
    <s v=" 20213800078212"/>
    <s v=" 19/05/2021 22:05:22"/>
    <m/>
    <d v="2021-06-01T00:00:00"/>
    <s v="8 DIAS"/>
    <s v="Cumplido "/>
    <s v="Se da respuesta a través de correo electrónico el día 01/06/2021 , oficio"/>
    <s v="N/A"/>
    <s v="N/A"/>
    <s v="SI"/>
    <s v="N/A"/>
    <m/>
  </r>
  <r>
    <s v=" SOLUCIÃ“N DE MI SITUACIÃ“N COMO UNIDAD ACTIVA OPERATIVA DE LOS BOMBEROS DE COLOMBIA"/>
    <s v=" Camilo Portilla Quelal"/>
    <s v="FORMULACIÓN Y ACTUALIZACIÓN  NORMATIVA Y OPERATIVA  "/>
    <s v="Subdirección Estratégica y de Coordinación Bomberil"/>
    <x v="2"/>
    <n v="30"/>
    <s v=" 20219000078302"/>
    <s v=" 20/05/2021 08:05:50"/>
    <m/>
    <m/>
    <m/>
    <s v="En proceso"/>
    <m/>
    <m/>
    <m/>
    <m/>
    <m/>
    <m/>
  </r>
  <r>
    <s v=" CAC. InformaciÃ³n oficio del 12 de mayo de 2021, radicado, EXT-BOL-21-012678 de fecha 12 de mayo de 2021, presentado por Manuel Isaac Valdelamar Castro â€“ Secretario General y del Interior de la ALCALDIA DE MAGANGUE-BOLIVAR,"/>
    <s v=" Julio Alejandro Chamorro Cabrera"/>
    <s v="INSPECCIÓN VIGILANCIA Y CONTROL"/>
    <s v="Subdirección Estratégica y de Coordinación Bomberil"/>
    <x v="2"/>
    <n v="30"/>
    <s v=" 20213800078322"/>
    <s v=" 20/05/2021 14:05:20"/>
    <m/>
    <m/>
    <m/>
    <s v="En proceso"/>
    <m/>
    <m/>
    <m/>
    <m/>
    <m/>
    <m/>
  </r>
  <r>
    <s v=" CAC. COMUNICACION 52 - AUTORIZACION APLAZAMIENTO CURSO INSPECTOR DE SEGURIDAD BASICO"/>
    <s v=" Lina Maria Rojas Gallego"/>
    <s v="Proceso Educación Nacional para Bomberos"/>
    <s v="Subdirección Estratégica y de Coordinación Bomberil"/>
    <x v="2"/>
    <n v="30"/>
    <s v=" 20213800078332"/>
    <s v=" 20/05/2021 15:05:43"/>
    <m/>
    <d v="2021-05-26T00:00:00"/>
    <s v="4 dias"/>
    <s v="Cumplido "/>
    <s v="Se responde por correo electrónico el 26-05-2021. autorizo cambio e fechas de curso registro 151-2021"/>
    <s v="N/A"/>
    <s v="N/A"/>
    <s v="SI"/>
    <s v="N/A"/>
    <m/>
  </r>
  <r>
    <s v=" CAC. REMISION QUEJA POR COMPETENCIA"/>
    <s v=" Camilo Portilla Quelal"/>
    <s v="FORMULACIÓN Y ACTUALIZACIÓN  NORMATIVA Y OPERATIVA  "/>
    <s v="Subdirección Estratégica y de Coordinación Bomberil"/>
    <x v="2"/>
    <n v="30"/>
    <s v=" 20213800078392"/>
    <s v=" 20/05/2021 16:05:29"/>
    <m/>
    <m/>
    <m/>
    <s v="En proceso"/>
    <m/>
    <m/>
    <m/>
    <m/>
    <m/>
    <m/>
  </r>
  <r>
    <s v=" CAC. SOLICITUD INFORMACIÃ“N SOBRE INSTRUCTORES CERTIFICADOS."/>
    <s v=" Jose Alexander Teuta Gomez"/>
    <s v="Proceso Educación Nacional para Bomberos"/>
    <s v="Subdirección Estratégica y de Coordinación Bomberil"/>
    <x v="2"/>
    <n v="30"/>
    <s v=" 20213800078462"/>
    <s v=" 20/05/2021 17:05:42"/>
    <m/>
    <m/>
    <m/>
    <s v="En proceso"/>
    <m/>
    <m/>
    <m/>
    <m/>
    <m/>
    <m/>
  </r>
  <r>
    <s v=" CAC. SOLICITUD DE CONCEPTO . OFICIO BVB-0330 DE MAYO 19 DE 2021"/>
    <s v=" Jorge Restrepo Sanguino"/>
    <s v="FORMULACIÓN Y ACTUALIZACIÓN  NORMATIVA Y OPERATIVA  "/>
    <s v="Subdirección Estratégica y de Coordinación Bomberil"/>
    <x v="2"/>
    <n v="30"/>
    <s v=" 20213800078472"/>
    <s v=" 20/05/2021 17:05:38"/>
    <s v="20212050092101"/>
    <d v="2021-06-04T00:00:00"/>
    <n v="11"/>
    <s v="Cumplido "/>
    <m/>
    <d v="2021-06-04T00:00:00"/>
    <s v="PDF"/>
    <s v="SI"/>
    <s v="N/A"/>
    <m/>
  </r>
  <r>
    <s v=" Consulta legal"/>
    <s v=" Camilo Portilla Quelal"/>
    <s v="FORMULACIÓN Y ACTUALIZACIÓN  NORMATIVA Y OPERATIVA  "/>
    <s v="Subdirección Estratégica y de Coordinación Bomberil"/>
    <x v="5"/>
    <n v="35"/>
    <s v=" 20219000078492"/>
    <s v=" 20/05/2021 18:05:21"/>
    <m/>
    <m/>
    <m/>
    <s v="En proceso"/>
    <m/>
    <m/>
    <m/>
    <m/>
    <m/>
    <m/>
  </r>
  <r>
    <s v=" CAC: CONSULTA JURIDICA"/>
    <s v=" Andrea Bibiana Castañeda Duran"/>
    <s v="FORMULACIÓN Y ACTUALIZACIÓN  NORMATIVA Y OPERATIVA  "/>
    <s v="Subdirección Estratégica y de Coordinación Bomberil"/>
    <x v="2"/>
    <n v="30"/>
    <s v=" 20213800078622"/>
    <s v=" 21/05/2021 15:05:00"/>
    <s v=" 20212050091861"/>
    <d v="2021-05-27T00:00:00"/>
    <s v="4 dias"/>
    <s v="Cumplido "/>
    <m/>
    <d v="2021-05-27T00:00:00"/>
    <s v="PDF"/>
    <s v="SI"/>
    <s v="N/A"/>
    <m/>
  </r>
  <r>
    <s v=" CAC: SOLICITUD DE VIGILANCIA Y CONTROL"/>
    <s v=" Andrea Bibiana Castañeda Duran"/>
    <s v="FORMULACIÓN Y ACTUALIZACIÓN  NORMATIVA Y OPERATIVA  "/>
    <s v="Subdirección Estratégica y de Coordinación Bomberil"/>
    <x v="2"/>
    <n v="30"/>
    <s v=" 20213800078632"/>
    <s v=" 21/05/2021 15:05:12"/>
    <m/>
    <m/>
    <m/>
    <s v="En proceso"/>
    <m/>
    <m/>
    <m/>
    <m/>
    <m/>
    <m/>
  </r>
  <r>
    <s v=" CAC: SOLICITUD ACOMPAÃ‘AMIENTO"/>
    <s v=" Julio Alejandro Chamorro Cabrera"/>
    <s v="INSPECCIÓN VIGILANCIA Y CONTROL"/>
    <s v="Subdirección Estratégica y de Coordinación Bomberil"/>
    <x v="2"/>
    <n v="30"/>
    <s v=" 20213800078732"/>
    <s v=" 21/05/2021 16:05:09"/>
    <m/>
    <m/>
    <m/>
    <s v="En proceso"/>
    <m/>
    <m/>
    <m/>
    <m/>
    <m/>
    <m/>
  </r>
  <r>
    <s v=" CAC: DERECHO DE PETICION,QUEJA . y SOLICITUD DE INTERVENCION AL BCBV DE CANDELARIA VALLE"/>
    <s v=" Julio Alejandro Chamorro Cabrera"/>
    <s v="INSPECCIÓN VIGILANCIA Y CONTROL"/>
    <s v="Subdirección Estratégica y de Coordinación Bomberil"/>
    <x v="2"/>
    <n v="30"/>
    <s v=" 20213800078782"/>
    <s v=" 21/05/2021 18:05:25"/>
    <m/>
    <m/>
    <m/>
    <s v="En proceso"/>
    <m/>
    <m/>
    <m/>
    <m/>
    <m/>
    <m/>
  </r>
  <r>
    <s v=" CAC: DERECHO DE PETICION"/>
    <s v=" Jorge Restrepo Sanguino"/>
    <s v="FORMULACIÓN Y ACTUALIZACIÓN  NORMATIVA Y OPERATIVA  "/>
    <s v="Subdirección Estratégica y de Coordinación Bomberil"/>
    <x v="2"/>
    <n v="30"/>
    <s v=" 20213800078802"/>
    <s v=" 21/05/2021 18:05:53"/>
    <s v="20212050091931"/>
    <m/>
    <m/>
    <s v="En proceso"/>
    <m/>
    <m/>
    <m/>
    <m/>
    <m/>
    <m/>
  </r>
  <r>
    <s v=" CAC: Solicitud de apoyo jurÃ­dico"/>
    <s v=" Orlando Murillo Lopez"/>
    <s v="FORMULACIÓN Y ACTUALIZACIÓN  NORMATIVA Y OPERATIVA  "/>
    <s v="Subdirección Estratégica y de Coordinación Bomberil"/>
    <x v="2"/>
    <n v="30"/>
    <s v=" 20213800078832"/>
    <s v=" 21/05/2021 21:05:24"/>
    <m/>
    <m/>
    <m/>
    <s v="En proceso"/>
    <m/>
    <m/>
    <m/>
    <m/>
    <m/>
    <m/>
  </r>
  <r>
    <s v=" CAC: Solicitud informaciÃ³n"/>
    <s v=" Jorge Restrepo Sanguino"/>
    <s v="FORMULACIÓN Y ACTUALIZACIÓN  NORMATIVA Y OPERATIVA  "/>
    <s v="Subdirección Estratégica y de Coordinación Bomberil"/>
    <x v="2"/>
    <n v="30"/>
    <s v=" 20213800078882"/>
    <s v=" 22/05/2021 12:05:57"/>
    <s v=" "/>
    <d v="2021-05-26T00:00:00"/>
    <n v="3"/>
    <s v="Cumplido "/>
    <s v="Anotación ORFEO: SE DIO RESPUESTA MEDIANTE CORREO ELECTRÓNICO EL 26/05/2021"/>
    <s v="N/A"/>
    <s v="N/A"/>
    <s v="SI"/>
    <s v="N/A"/>
    <s v="No se adjunta evidencia de respuesta peticion ni de envio de la misma en correo electronico"/>
  </r>
  <r>
    <s v=" CAC: SOLICITUD INFORMACION CTO 070 2021 ANSV y V &amp;amp; p"/>
    <s v=" Luis Alberto Valencia Pulido"/>
    <s v="ÁREA CENTRAL DE REFERENCIA BOMBERIL "/>
    <s v="Subdirección Estratégica y de Coordinación Bomberil"/>
    <x v="2"/>
    <n v="30"/>
    <s v=" 20213800078912"/>
    <s v=" 23/05/2021 12:05:27"/>
    <s v=" "/>
    <d v="2021-06-17T00:00:00"/>
    <n v="17"/>
    <s v="Cumplido "/>
    <s v="Anotación ORFEO: Se da respuesta a través del correo electrónico adjunto como imagen el dìa 17/06/2021"/>
    <s v="N/A"/>
    <s v="N/A"/>
    <s v="SI"/>
    <s v="N/A"/>
    <s v="No se adjunta evidencia de respuesta peticion ni de envio de la misma en correo electronico"/>
  </r>
  <r>
    <s v=" CAC: PeticiÃ³n"/>
    <s v=" Jorge Restrepo Sanguino"/>
    <s v="FORMULACIÓN Y ACTUALIZACIÓN  NORMATIVA Y OPERATIVA  "/>
    <s v="Subdirección Estratégica y de Coordinación Bomberil"/>
    <x v="2"/>
    <n v="30"/>
    <s v=" 20213800078922"/>
    <s v=" 23/05/2021 21:05:49"/>
    <s v=" "/>
    <s v=" "/>
    <s v=" "/>
    <s v="En proceso"/>
    <s v=" "/>
    <s v=" "/>
    <s v=" "/>
    <s v=" "/>
    <s v=" "/>
    <s v=" "/>
  </r>
  <r>
    <s v=" CAC: SOLICITUD SANCIÃ“N AGRESIÃ“N FÃSICA AEROPUERTO PERALES"/>
    <s v=" Jorge Restrepo Sanguino"/>
    <s v="FORMULACIÓN Y ACTUALIZACIÓN  NORMATIVA Y OPERATIVA  "/>
    <s v="Subdirección Estratégica y de Coordinación Bomberil"/>
    <x v="2"/>
    <n v="30"/>
    <s v=" 20213800078942"/>
    <s v=" 24/05/2021 10:05:41"/>
    <s v=" 20212050092221"/>
    <s v=" 17/06/2021"/>
    <n v="16"/>
    <s v="Cumplido "/>
    <s v=" "/>
    <s v="N/A"/>
    <s v="N/A"/>
    <s v="SI"/>
    <s v="N/A"/>
    <s v="No se adjunta evidencia de respuesta peticion ni de envio de la misma en correo electronico"/>
  </r>
  <r>
    <s v=" CAC: TRASLADO POR COMPETENCIA"/>
    <s v=" Jorge Restrepo Sanguino"/>
    <s v="FORMULACIÓN Y ACTUALIZACIÓN  NORMATIVA Y OPERATIVA  "/>
    <s v="Subdirección Estratégica y de Coordinación Bomberil"/>
    <x v="0"/>
    <n v="30"/>
    <s v=" 20213800079092"/>
    <s v=" 24/05/2021 18:05:55"/>
    <s v=" "/>
    <s v="10/06/2021  "/>
    <n v="12"/>
    <s v="Cumplido "/>
    <s v="Anotación ORFEO: TENIENDO EN CUENTA QUE LA SOLICITUD NO ERA CLARA, SE PROCEDIÓ A COMUNICARSE DIRECTAMENTE CON EL PETICIONARIO VÍA TELEFÓNICA Y SE LE INDICO CUAL ERA EL PROCEDIMIENTO QUE TENIA QUE REALIZAR."/>
    <s v="N/A"/>
    <s v="N/A"/>
    <s v="N/A"/>
    <s v="N/A"/>
    <s v=" "/>
  </r>
  <r>
    <s v=" CAC: Consulta"/>
    <s v=" Maria Lourdes Castillejo Padilla"/>
    <s v="SUBDIRECCIÓN ESTRATÉGICA Y DE COORDINACIÓN BOMBERIL"/>
    <s v="Subdirección Estratégica y de Coordinación Bomberil"/>
    <x v="0"/>
    <n v="30"/>
    <s v=" 20213800079122"/>
    <s v=" 24/05/2021 19:05:01"/>
    <s v=" "/>
    <s v=" "/>
    <s v=" "/>
    <s v="En proceso"/>
    <s v=" "/>
    <s v=" "/>
    <s v=" "/>
    <s v=" "/>
    <s v=" "/>
    <s v=" "/>
  </r>
  <r>
    <s v=" CAC: Solicitud de informaciÃ³n"/>
    <s v=" Edgar Alexander Maya Lopez"/>
    <s v="Proceso Educación Nacional para Bomberos"/>
    <s v="Subdirección Estratégica y de Coordinación Bomberil"/>
    <x v="5"/>
    <n v="35"/>
    <s v=" 20213800079132"/>
    <s v=" 24/05/2021 19:05:14"/>
    <s v=" "/>
    <s v=" "/>
    <s v=" "/>
    <s v="En proceso"/>
    <s v=" "/>
    <s v=" "/>
    <s v=" "/>
    <s v=" "/>
    <s v=" "/>
    <s v=" "/>
  </r>
  <r>
    <s v=" CAC: CertificaciÃ³n Dignatarios"/>
    <s v=" Luis Alberto Valencia Pulido"/>
    <s v="ÁREA CENTRAL DE REFERENCIA BOMBERIL "/>
    <s v="Subdirección Estratégica y de Coordinación Bomberil"/>
    <x v="2"/>
    <n v="30"/>
    <s v=" 20213800079142"/>
    <s v=" 25/05/2021 09:05:11"/>
    <s v=" 20212100019461"/>
    <s v=" 03/06/2021"/>
    <n v="7"/>
    <s v="Cumplido "/>
    <s v=" "/>
    <s v=" 03/06/2021"/>
    <s v="PDF"/>
    <s v="SI"/>
    <s v="N/A"/>
    <s v=" "/>
  </r>
  <r>
    <s v=" CAC: REMISION POR COMPETENCIA RADICADO 2021057931 MUNICIPIO DE SIBATE"/>
    <s v=" Melba Vidal"/>
    <s v="INSPECCIÓN VIGILANCIA Y CONTROL"/>
    <s v="Subdirección Estratégica y de Coordinación Bomberil"/>
    <x v="2"/>
    <n v="30"/>
    <s v=" 20213800079182"/>
    <s v=" 25/05/2021 10:05:35"/>
    <s v=" "/>
    <s v=" "/>
    <s v=" "/>
    <s v="En proceso"/>
    <s v=" "/>
    <s v=" "/>
    <s v=" "/>
    <s v=" "/>
    <s v=" "/>
    <s v=" "/>
  </r>
  <r>
    <s v=" CAC: solicitud acompaÃ±amiento asesorÃ­a- temas disciplinarios"/>
    <s v=" Arbey Hernan Trujillo Mendez"/>
    <s v="INSPECCIÓN VIGILANCIA Y CONTROL"/>
    <s v="Subdirección Estratégica y de Coordinación Bomberil"/>
    <x v="2"/>
    <n v="30"/>
    <s v=" 20213800079202"/>
    <s v=" 25/05/2021 10:05:21"/>
    <s v=" "/>
    <s v=" "/>
    <s v=" "/>
    <s v="En proceso"/>
    <s v=" "/>
    <s v=" "/>
    <s v=" "/>
    <s v=" "/>
    <s v=" "/>
    <s v=" "/>
  </r>
  <r>
    <s v=" CAC: SOLICITUD"/>
    <s v=" Jorge Restrepo Sanguino"/>
    <s v="FORMULACIÓN Y ACTUALIZACIÓN  NORMATIVA Y OPERATIVA  "/>
    <s v="Subdirección Estratégica y de Coordinación Bomberil"/>
    <x v="2"/>
    <n v="30"/>
    <s v=" 20213800079242"/>
    <s v=" 25/05/2021 12:05:21"/>
    <s v=" "/>
    <s v=" "/>
    <s v=" "/>
    <s v="En proceso"/>
    <s v=" "/>
    <s v=" "/>
    <s v=" "/>
    <s v=" "/>
    <s v=" "/>
    <s v=" "/>
  </r>
  <r>
    <s v=" CAC: solicitud kit"/>
    <s v=" Andres Fernando Muñoz Cabrera"/>
    <s v="ÁREA CENTRAL DE REFERENCIA BOMBERIL "/>
    <s v="Subdirección Estratégica y de Coordinación Bomberil"/>
    <x v="2"/>
    <n v="30"/>
    <s v=" 20213800079762"/>
    <s v=" 27/05/2021 10:05:27"/>
    <s v=" "/>
    <s v=" "/>
    <s v=" "/>
    <s v="En proceso"/>
    <s v=" "/>
    <s v=" "/>
    <s v=" "/>
    <s v=" "/>
    <s v=" "/>
    <m/>
  </r>
  <r>
    <s v=" CAC: Anexo documentos recomendados en Radicado 20212000014881"/>
    <s v=" Mauricio Delgado Perdomo"/>
    <s v="Proceso Educación Nacional para Bomberos"/>
    <s v="Subdirección Estratégica y de Coordinación Bomberil"/>
    <x v="2"/>
    <n v="30"/>
    <s v=" 20213800079772"/>
    <s v=" 27/05/2021 10:05:32"/>
    <s v=" "/>
    <s v=" "/>
    <s v=" "/>
    <s v="En proceso"/>
    <s v=" "/>
    <s v=" "/>
    <s v=" "/>
    <s v=" "/>
    <s v=" "/>
    <m/>
  </r>
  <r>
    <s v=" CAC: CONCEPTO JURÃDICO"/>
    <s v=" Andrea Bibiana Castañeda Duran"/>
    <s v="FORMULACIÓN Y ACTUALIZACIÓN  NORMATIVA Y OPERATIVA  "/>
    <s v="Subdirección Estratégica y de Coordinación Bomberil"/>
    <x v="5"/>
    <n v="35"/>
    <s v=" 20213800079792"/>
    <s v=" 27/05/2021 10:05:14"/>
    <s v=" "/>
    <s v=" "/>
    <s v=" "/>
    <s v="En proceso"/>
    <s v=" "/>
    <s v=" "/>
    <s v=" "/>
    <s v=" "/>
    <s v=" "/>
    <m/>
  </r>
  <r>
    <s v=" CAC:2021EE0082076 - Solicitud informaciÃ³n, programaciÃ³n presupuestal de gastos, composiciÃ³n patrimonial pÃºblica y privada y transferencias presupuestadas por recibir, para la vigencia 2021."/>
    <s v=" Miguel Ãngel Franco Torres"/>
    <s v="GESTIÓN TESORERIA"/>
    <s v="Subdirección Administrativa y Financiera"/>
    <x v="1"/>
    <n v="20"/>
    <s v=" 20213800079892"/>
    <s v=" 27/05/2021 16:05:20"/>
    <s v=" 20213630019251"/>
    <d v="2021-05-28T00:00:00"/>
    <s v="1 DIA"/>
    <s v="Cumplido "/>
    <s v="El día 28 de Mayo de 2021, se envío al correo electrónico 'vanessa.varon@contraloria.gov.co' la respuesta de la solicitud de la Contraloria General de la Nación mediante Orfeo de Salida DNBC 20213630019251."/>
    <s v="N/A"/>
    <s v="WORD"/>
    <s v="SI"/>
    <s v="N/A"/>
    <s v="No se evidencia fecha de digitalización, tipo de documento, ni canal de envio."/>
  </r>
  <r>
    <s v=" CAC: DERECHO DE PETICIÃ“N"/>
    <s v=" Andrea Bibiana Castañeda Duran"/>
    <s v="FORMULACIÓN Y ACTUALIZACIÓN  NORMATIVA Y OPERATIVA  "/>
    <s v="Subdirección Estratégica y de Coordinación Bomberil"/>
    <x v="5"/>
    <n v="35"/>
    <s v=" 20213800079932"/>
    <s v=" 27/05/2021 16:05:14"/>
    <s v=" "/>
    <s v=" "/>
    <s v=" "/>
    <s v="En proceso"/>
    <s v=" "/>
    <s v=" "/>
    <s v=" "/>
    <s v=" "/>
    <s v=" "/>
    <m/>
  </r>
  <r>
    <s v=" CAC: Solicitud de mi certificado como bombero"/>
    <s v=" Maicol Villarreal Ospina"/>
    <s v="Proceso Educación Nacional para Bomberos"/>
    <s v="Subdirección Estratégica y de Coordinación Bomberil"/>
    <x v="1"/>
    <n v="20"/>
    <s v=" 20213800079942"/>
    <s v=" 27/05/2021 16:05:30"/>
    <s v=" "/>
    <s v=" "/>
    <s v=" "/>
    <s v="En proceso"/>
    <s v=" "/>
    <s v=" "/>
    <s v=" "/>
    <s v=" "/>
    <s v=" "/>
    <m/>
  </r>
  <r>
    <s v=" CAC: ACCIÃ“N DE TUTELA N:Â°202100055OO"/>
    <s v=" Andrea Bibiana Castañeda Duran"/>
    <s v="FORMULACIÓN Y ACTUALIZACIÓN  NORMATIVA Y OPERATIVA  "/>
    <s v="Subdirección Estratégica y de Coordinación Bomberil"/>
    <x v="6"/>
    <n v="30"/>
    <s v=" 20213800079962"/>
    <s v=" 27/05/2021 16:05:54"/>
    <s v=" "/>
    <s v=" "/>
    <s v=" "/>
    <s v="En proceso"/>
    <s v=" "/>
    <s v=" "/>
    <s v=" "/>
    <s v=" "/>
    <s v=" "/>
    <m/>
  </r>
  <r>
    <s v=" RD : SOLICITUD DE ACTA DE LIQUIDACIÃ“N DEL CONTRATO INTERADMINISTRATIVO NO 269 DE 2020"/>
    <s v=" MARYOLY DIAZ"/>
    <s v="GESTIÓN TALENTO HUMANO"/>
    <s v="Subdirección Administrativa y Financiera"/>
    <x v="1"/>
    <n v="20"/>
    <s v=" 20213800080102"/>
    <s v=" 28/05/2021 15:05:02"/>
    <s v=" "/>
    <s v=" "/>
    <s v=" "/>
    <s v="En proceso"/>
    <s v=" "/>
    <s v=" "/>
    <s v=" "/>
    <s v=" "/>
    <s v=" "/>
    <m/>
  </r>
  <r>
    <s v=" CAC: OFI2021-14776 Cp Charles Benavides - Traslado OFI21-00068941 / IDM: Solicitud InclusiÃ³n en salario mÃ­nimo vital para bomberos voluntarios de Colombia."/>
    <s v=" Ronny Estiven Romero Velandia"/>
    <s v="FORMULACIÓN Y ACTUALIZACIÓN  NORMATIVA Y OPERATIVA  "/>
    <s v="Subdirección Estratégica y de Coordinación Bomberil"/>
    <x v="0"/>
    <n v="30"/>
    <s v=" 20213800080142"/>
    <s v=" 28/05/2021 22:05:07"/>
    <s v=" "/>
    <s v=" "/>
    <s v=" "/>
    <s v="En proceso"/>
    <s v=" "/>
    <s v=" "/>
    <s v=" "/>
    <s v=" "/>
    <s v=" "/>
    <m/>
  </r>
  <r>
    <s v=" CAC: SOLICITUD DE VERIFICACIÃ“N DE EXPERIENCIA LABORAL"/>
    <s v=" Alvaro Perez"/>
    <s v="Subdirección Administrativa y Financiera"/>
    <s v="Subdirección Administrativa y Financiera"/>
    <x v="1"/>
    <n v="20"/>
    <s v=" 20213800080192"/>
    <s v=" 28/05/2021 23:05:10"/>
    <s v=" "/>
    <s v=" "/>
    <s v=" "/>
    <s v="En proceso"/>
    <s v=" "/>
    <s v=" "/>
    <s v=" "/>
    <s v=" "/>
    <s v=" 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7">
  <r>
    <s v="CANAL VIRTUAL"/>
    <s v="CORREO ATENCION CIUDADANO"/>
    <s v="SANTANDER"/>
    <s v=" CUERPO DE BOMBEROS VOLUNTARIOS DE MALAGA - SANTANDER"/>
    <x v="0"/>
    <s v="FORTALECIMIENTO BOMBERIL "/>
    <s v=" CAC. URGENTE - PUESTA EN CONOCIMIENTO Y SOLICITUD DE INFORMACION."/>
    <s v=" Jorge Restrepo Sanguino"/>
    <s v="FORMULACIÓN Y ACTUALIZACIÓN  NORMATIVA Y OPERATIVA  "/>
    <s v="Subdirección Estratégica y de Coordinación Bomberil"/>
    <s v=" PETICIÓN DE INTERES GENERAL"/>
    <n v="30"/>
    <s v=" 20213800074212"/>
    <s v=" 03/05/2021 08:05:12"/>
    <s v=" 20212050091481"/>
    <d v="2021-05-26T00:00:00"/>
    <n v="16"/>
    <s v="Cumplido "/>
    <m/>
    <d v="2021-05-26T00:00:00"/>
    <s v="PDF"/>
    <s v="SI "/>
    <m/>
    <m/>
  </r>
  <r>
    <s v="CANAL VIRTUAL"/>
    <s v="CORREO INSTITUCIONAL"/>
    <s v="TOLIMA"/>
    <s v=" DELEGACION DEPARTAMENTAL DE BOMBEROS DE TOLIMA"/>
    <x v="0"/>
    <s v="SOLICITUD DE INFORMACIÓN "/>
    <s v=" CI. AclaraciÃ³n a interrogantes"/>
    <s v=" Andrea Bibiana Castañeda Duran"/>
    <s v="FORMULACIÓN Y ACTUALIZACIÓN  NORMATIVA Y OPERATIVA  "/>
    <s v="Subdirección Estratégica y de Coordinación Bomberil"/>
    <s v=" PETICIÓN DE INTERES GENERAL"/>
    <n v="30"/>
    <s v=" 20213800074302"/>
    <s v=" 03/05/2021 10:05:52"/>
    <s v=" 20212050091031"/>
    <d v="2021-05-05T00:00:00"/>
    <n v="2"/>
    <s v="Cumplido "/>
    <m/>
    <d v="2021-05-06T00:00:00"/>
    <s v="PDF"/>
    <s v="SI "/>
    <m/>
    <m/>
  </r>
  <r>
    <s v="CANAL VIRTUAL"/>
    <s v="CORREO ATENCION CIUDADANO"/>
    <s v="SANTANDER"/>
    <s v=" ALCALDIA MUNICIPAL EL PLAYON SECRETARIA DEL INTERIOR"/>
    <x v="1"/>
    <s v="ACOMPAÑAMIENTO JURÍDICO"/>
    <s v=" CAC. Solicitud de InspecciÃ³n y vigilancia a Cuerpo de Bomberos Voluntarios de El PlayÃ³n, Santander."/>
    <s v=" Julio Alejandro Chamorro Cabrera"/>
    <s v="INSPECCIÓN VIGILANCIA Y CONTROL"/>
    <s v="Subdirección Estratégica y de Coordinación Bomberil"/>
    <s v=" PETICIÓN DE INTERES GENERAL"/>
    <n v="30"/>
    <s v=" 20213800074352"/>
    <s v=" 03/05/2021 11:05:13"/>
    <s v=" 20212000018961"/>
    <d v="2021-06-11T00:00:00"/>
    <n v="27"/>
    <s v="Cumplido "/>
    <s v="Anotación Orfeo: Respuestas enviadas por atención al ciudadano a sus destinatarios el 11 de junio del 2021"/>
    <s v="N/A"/>
    <s v="N/A"/>
    <s v="SI "/>
    <s v="N/A"/>
    <s v="No se adjunta evidencia de respuesta peticion ni de envio de la misma en correo electronico"/>
  </r>
  <r>
    <s v="CANAL VIRTUAL"/>
    <s v="CORREO ATENCION CIUDADANO"/>
    <s v="META"/>
    <s v=" UNIDAD DEPARTAMENTAL PARA LA GESTION DEL RIESGO DE DESASTRES"/>
    <x v="2"/>
    <s v="FORTALECIMIENTO BOMBERIL "/>
    <s v=" CAC. RESPUESTA DNBC 20213000014491."/>
    <s v=" Andres Fernando Muñoz Cabrera"/>
    <s v="ÁREA CENTRAL DE REFERENCIA BOMBERIL "/>
    <s v="Subdirección Estratégica y de Coordinación Bomberil"/>
    <s v=" PETICIÓN DE INTERES GENERAL"/>
    <n v="30"/>
    <s v=" 20213800074362"/>
    <s v=" 03/05/2021 11:05:40"/>
    <m/>
    <m/>
    <m/>
    <s v="En proceso"/>
    <s v="A LA fecha 03/06/2021, no se ha dado respuesta "/>
    <m/>
    <m/>
    <m/>
    <m/>
    <m/>
  </r>
  <r>
    <s v="CANAL VIRTUAL"/>
    <s v="CORREO ATENCION CIUDADANO"/>
    <s v="BOGOTÁ"/>
    <s v=" CATALINA GONZALEZ CASTRO"/>
    <x v="3"/>
    <s v="Solicitud de información"/>
    <s v=" CAC. CERTIFICACION BOMBERO ACTIVO."/>
    <s v=" Luis Alberto Valencia Pulido"/>
    <s v="ÁREA CENTRAL DE REFERENCIA BOMBERIL "/>
    <s v="Subdirección Estratégica y de Coordinación Bomberil"/>
    <s v=" PETICIÓN DE DOCUMENTOS E INFORMACION"/>
    <n v="20"/>
    <s v=" 20213800074382"/>
    <s v=" 03/05/2021 11:05:36"/>
    <m/>
    <d v="2021-05-29T00:00:00"/>
    <n v="18"/>
    <s v="Cumplido "/>
    <m/>
    <m/>
    <m/>
    <s v="SI "/>
    <m/>
    <m/>
  </r>
  <r>
    <s v="CANAL VIRTUAL"/>
    <s v="CORREO ATENCION CIUDADANO"/>
    <s v="PUTUMAYO"/>
    <s v=" CUERPO DE BOMBEROS VOLUNTARIOS SIBUNDOY"/>
    <x v="0"/>
    <s v="FORTALECIMIENTO BOMBERIL "/>
    <s v=" CAC. PETICION SOBRE LEGALIZACION DEL VEHICULO."/>
    <s v=" Andres Fernando Muñoz Cabrera"/>
    <s v="ÁREA CENTRAL DE REFERENCIA BOMBERIL "/>
    <s v="Subdirección Estratégica y de Coordinación Bomberil"/>
    <s v=" PETICIÓN DE INTERES GENERAL"/>
    <n v="30"/>
    <s v=" 20213800074402"/>
    <s v=" 03/05/2021 11:05:48"/>
    <m/>
    <m/>
    <m/>
    <s v="En proceso"/>
    <s v="A LA fecha 03/06/2021, no se ha dado respuesta "/>
    <m/>
    <m/>
    <m/>
    <m/>
    <m/>
  </r>
  <r>
    <s v="CANAL VIRTUAL"/>
    <s v="CORREO ATENCION CIUDADANO"/>
    <s v="BOLIVAR"/>
    <s v=" COORDINACION EJECUTIVA DEPARTAMENTAL BOMBEROS BOLIVAR"/>
    <x v="0"/>
    <s v="ACOMPAÑAMIENTO JURÍDICO"/>
    <s v=" CAC. Solicitud de acompaÃ±amiento JurÃ­dico."/>
    <s v=" Julio Alejandro Chamorro Cabrera"/>
    <s v="INSPECCIÓN VIGILANCIA Y CONTROL"/>
    <s v="Subdirección Estratégica y de Coordinación Bomberil"/>
    <s v="PETICIÓN DE INTERES PARTICULAR"/>
    <n v="30"/>
    <s v=" 20213800074422"/>
    <s v=" 03/05/2021 11:05:56"/>
    <m/>
    <m/>
    <m/>
    <s v="En proceso"/>
    <s v="A LA fecha 03/06/2021, no se ha dado respuesta "/>
    <m/>
    <m/>
    <m/>
    <m/>
    <m/>
  </r>
  <r>
    <s v="CANAL VIRTUAL"/>
    <s v="CORREO ATENCION CIUDADANO"/>
    <s v="BOGOTÁ"/>
    <s v=" GAD ASESORES LEGALES"/>
    <x v="4"/>
    <s v="OTROS"/>
    <s v=" CAC. EXPEDIENTE 11001 33 43 065 201700316 00 DERECHO DE PETICIÃ“N, RECAUDO DE PRUEBAS DOCUMENALES, TÃ‰RMINO DE 10 DÃAS."/>
    <s v=" Carlos Armando Lopez Barrera"/>
    <s v="OFICINA ASESORA JURÍDICA"/>
    <s v="Direcciòn General"/>
    <s v=" PETICIÓN ENTRE AUTORIDADES"/>
    <n v="10"/>
    <s v=" 20213800074452"/>
    <s v=" 03/05/2021 13:05:33"/>
    <m/>
    <d v="2021-05-10T00:00:00"/>
    <n v="5"/>
    <s v="Cumplido "/>
    <s v="Se archiva por cuanto se dio respuesta vía mail, remitiendo a los correos electrónicos tanto del peticionario como del juzgado 65 administrativo de Bogotá la información correspondiente. el correo está fechado de hoy, 10 de mayo de 2021."/>
    <m/>
    <m/>
    <s v="SI "/>
    <m/>
    <s v="No se adjunta evidencia de respuesta peticion ni de envio de la misma en correo electronico"/>
  </r>
  <r>
    <s v="CANAL VIRTUAL"/>
    <s v="CORREO ATENCION CIUDADANO"/>
    <s v="ATLÁNTICO"/>
    <s v=" ALCALDIA GALAPA ATLANTICO"/>
    <x v="2"/>
    <s v="LEGISLACIÓN BOMBERIL "/>
    <s v=" CAC. REQUERIMIENTO ABRIL 28 DE 2021."/>
    <s v=" Julio Alejandro Chamorro Cabrera"/>
    <s v="INSPECCIÓN VIGILANCIA Y CONTROL"/>
    <s v="Subdirección Estratégica y de Coordinación Bomberil"/>
    <s v="PETICIÓN DE INTERES PARTICULAR"/>
    <n v="30"/>
    <s v=" 20213800074502"/>
    <s v=" 03/05/2021 13:05:29"/>
    <s v=" 20212000018981"/>
    <d v="2021-06-11T00:00:00"/>
    <n v="27"/>
    <s v="Cumplido "/>
    <s v="Anotación Orfeo: Respuestas enviadas por atención al ciudadano a sus destinatarios el 11 de junio del 2021"/>
    <s v="N/A"/>
    <s v="N/A"/>
    <s v="SI "/>
    <s v="N/A"/>
    <s v="No se adjunta evidencia de respuesta peticion ni de envio de la misma en correo electronico"/>
  </r>
  <r>
    <s v="CANAL VIRTUAL"/>
    <s v="CORREO ATENCION CIUDADANO"/>
    <s v="BOLIVAR"/>
    <s v=" GESTION DEL RIESGO ARJONA - BOLÃVAR"/>
    <x v="2"/>
    <s v="ACOMPAÑAMIENTO JURÍDICO"/>
    <s v=" CAC. Proceso de verificaciÃ³n ejecutado al Cuerpo Oficial de Bomberos del municipio de Arjona Bolivar."/>
    <s v=" Julio Alejandro Chamorro Cabrera"/>
    <s v="INSPECCIÓN VIGILANCIA Y CONTROL"/>
    <s v="Subdirección Estratégica y de Coordinación Bomberil"/>
    <s v=" PETICIÓN DE INTERES GENERAL"/>
    <n v="30"/>
    <s v=" 20213800074562"/>
    <s v=" 03/05/2021 14:05:48"/>
    <m/>
    <d v="2021-06-11T00:00:00"/>
    <n v="27"/>
    <s v="Cumplido "/>
    <s v="Anotación ORFEO: Enviado el 11 de junio"/>
    <s v="N/A"/>
    <s v="N/A"/>
    <s v="SI "/>
    <s v="N/A"/>
    <s v="No se adjunta evidencia de respuesta peticion ni de envio de la misma en correo electronico"/>
  </r>
  <r>
    <s v="CANAL VIRTUAL"/>
    <s v="CORREO ATENCION CIUDADANO"/>
    <s v="BOLIVAR"/>
    <s v=" CORPOLUCHA"/>
    <x v="4"/>
    <s v="SOLICITUD DE INFORMACIÓN "/>
    <s v=" CAC. SOLICITUD DE INFORME."/>
    <s v=" Cristian Fernando Salcedo Rueda"/>
    <s v="INSPECCIÓN VIGILANCIA Y CONTROL"/>
    <s v="Subdirección Estratégica y de Coordinación Bomberil"/>
    <s v=" PETICIÓN DE DOCUMENTOS E INFORMACION"/>
    <n v="20"/>
    <s v=" 20213800074592"/>
    <s v=" 03/05/2021 15:05:56"/>
    <m/>
    <m/>
    <m/>
    <s v="En proceso"/>
    <s v="A LA fecha 03/06/2021, no se ha dado respuesta "/>
    <m/>
    <m/>
    <m/>
    <m/>
    <m/>
  </r>
  <r>
    <s v="CANAL VIRTUAL"/>
    <s v="CORREO ATENCION CIUDADANO"/>
    <s v="HUILA"/>
    <s v=" CUERPO DE BOMBEROS VOLUNTARIOS DE PITALITO"/>
    <x v="0"/>
    <s v="LEGISLACIÓN BOMBERIL "/>
    <s v=" CAC: Solicitud de informaciÃ³n"/>
    <s v=" Edgar Alexander Maya Lopez"/>
    <s v="Proceso Educación Nacional para Bomberos"/>
    <s v="Subdirección Estratégica y de Coordinación Bomberil"/>
    <s v=" PETICIÓN DE INTERES GENERAL"/>
    <n v="30"/>
    <s v=" 20213800074632"/>
    <s v=" 03/05/2021 15:05:26"/>
    <s v=" 20212050091581"/>
    <d v="2021-05-26T00:00:00"/>
    <n v="16"/>
    <s v="Cumplido "/>
    <m/>
    <d v="2021-05-27T00:00:00"/>
    <s v="PDF"/>
    <s v="SI "/>
    <s v="N/A"/>
    <m/>
  </r>
  <r>
    <s v="CANAL VIRTUAL"/>
    <s v="CORREO ATENCION CIUDADANO"/>
    <s v="SANTANDER"/>
    <s v=" DELEGACION DEPARTAMENTAL DE SANTANDER"/>
    <x v="0"/>
    <s v="LEGISLACIÓN BOMBERIL "/>
    <s v=" CAC.requerimiento"/>
    <s v=" Jorge Restrepo Sanguino"/>
    <s v="FORMULACIÓN Y ACTUALIZACIÓN  NORMATIVA Y OPERATIVA  "/>
    <s v="Subdirección Estratégica y de Coordinación Bomberil"/>
    <s v=" PETICIÓN DE INTERES GENERAL"/>
    <n v="30"/>
    <s v=" 20213800074642"/>
    <s v=" 03/05/2021 15:05:33"/>
    <s v=" 20212050091511"/>
    <d v="2021-05-26T00:00:00"/>
    <n v="16"/>
    <s v="Cumplido "/>
    <m/>
    <d v="2021-05-26T00:00:00"/>
    <s v="PDF"/>
    <s v="SI "/>
    <s v="N/A"/>
    <m/>
  </r>
  <r>
    <s v="CANAL VIRTUAL"/>
    <s v="CORREO ATENCION CIUDADANO"/>
    <s v="GUAVIARE"/>
    <s v=" CUERPO DE BOMBEROS VOLUNTARIOS DE SAN JOSE DEL GUAVIARE"/>
    <x v="0"/>
    <s v="LEGISLACIÓN BOMBERIL "/>
    <s v=" CAC. SOLICITUD CONCEPTO JURIDICO."/>
    <s v=" Camilo Portilla Quelal"/>
    <s v="FORMULACIÓN Y ACTUALIZACIÓN  NORMATIVA Y OPERATIVA  "/>
    <s v="Subdirección Estratégica y de Coordinación Bomberil"/>
    <s v=" PETICIÓN DE INTERES GENERAL"/>
    <n v="30"/>
    <s v=" 20213800074652"/>
    <s v=" 03/05/2021 15:05:41"/>
    <s v=" 20212050091351"/>
    <d v="2021-05-12T00:00:00"/>
    <n v="7"/>
    <s v="Cumplido "/>
    <m/>
    <d v="2021-05-13T00:00:00"/>
    <s v="PDF"/>
    <s v="SI "/>
    <s v="N/A"/>
    <m/>
  </r>
  <r>
    <s v="CANAL VIRTUAL"/>
    <s v="CORREO ATENCION CIUDADANO"/>
    <s v="MAGDALENA"/>
    <s v=" CUERPO DE BOMBEROS VOLUNTARIOS MUNICIPIO ZONA BANANERA"/>
    <x v="0"/>
    <s v="SOLICITUD DE INFORMACIÓN "/>
    <s v=" CAC. Inquietud a la circular No. 20202050064791."/>
    <s v=" Camilo Portilla Quelal"/>
    <s v="FORMULACIÓN Y ACTUALIZACIÓN  NORMATIVA Y OPERATIVA  "/>
    <s v="Subdirección Estratégica y de Coordinación Bomberil"/>
    <s v=" PETICIÓN DE INTERES GENERAL"/>
    <n v="30"/>
    <s v=" 20213800074662"/>
    <s v=" 03/05/2021 15:05:56"/>
    <s v=" 20212050091891"/>
    <d v="2021-06-03T00:00:00"/>
    <n v="22"/>
    <s v="Cumplido "/>
    <m/>
    <d v="2021-06-03T00:00:00"/>
    <s v="PDF"/>
    <s v="SI "/>
    <s v="N/A"/>
    <m/>
  </r>
  <r>
    <s v="CANAL VIRTUAL"/>
    <s v="CORREO ATENCION CIUDADANO"/>
    <s v="SANTANDER"/>
    <s v=" ALCALDIA MUNICIPAL DE OIBA SANTANDER"/>
    <x v="2"/>
    <s v="LEGISLACIÓN BOMBERIL "/>
    <s v=" Copia oficio Cuerpo de Bomberos voluntarios de Oiba de fecha 29/04/2021"/>
    <s v=" Jorge Restrepo Sanguino"/>
    <s v="FORMULACIÓN Y ACTUALIZACIÓN  NORMATIVA Y OPERATIVA  "/>
    <s v="Subdirección Estratégica y de Coordinación Bomberil"/>
    <s v=" PETICIÓN DE INTERES GENERAL"/>
    <n v="30"/>
    <s v=" 20213800074792"/>
    <s v=" 03/05/2021 16:05:44"/>
    <m/>
    <m/>
    <m/>
    <s v="En proceso"/>
    <m/>
    <m/>
    <m/>
    <m/>
    <m/>
    <m/>
  </r>
  <r>
    <s v="CANAL VIRTUAL"/>
    <s v="CORREO ATENCION CIUDADANO"/>
    <s v="RISARALDA"/>
    <s v=" CUERPO DE BOMBEROS VOLUNTARIOS DE LA VIRGINIA - RISARALDA"/>
    <x v="0"/>
    <s v="SOLICITUD DE INFORMACIÓN "/>
    <s v=" CAC. Solicitud legalidad de mi ascenso al grado de CapitÃ¡n"/>
    <s v=" Andrea Bibiana Castañeda Duran"/>
    <s v="FORMULACIÓN Y ACTUALIZACIÓN  NORMATIVA Y OPERATIVA  "/>
    <s v="Subdirección Estratégica y de Coordinación Bomberil"/>
    <s v=" PETICIÓN DE DOCUMENTOS E INFORMACION"/>
    <n v="20"/>
    <s v=" 20213800074822"/>
    <s v=" 03/05/2021 17:05:18"/>
    <s v="20212050091641"/>
    <d v="2021-05-26T00:00:00"/>
    <n v="16"/>
    <s v="Cumplido "/>
    <m/>
    <d v="2021-05-27T00:00:00"/>
    <s v="PDF"/>
    <s v="SI"/>
    <s v="N/A"/>
    <m/>
  </r>
  <r>
    <s v="CANAL VIRTUAL"/>
    <s v="CORREO ATENCION CIUDADANO"/>
    <s v="BOGOTÁ"/>
    <s v=" PREVISORA SEGUROS SOAT"/>
    <x v="4"/>
    <s v="SOLICITUD DE INFORMACIÓN "/>
    <s v=" CAC: Acceso consultas reclamaciones SOAT"/>
    <s v=" Jiud Magnoly Gaviria Narvaez"/>
    <s v="ÁREA CENTRAL DE REFERENCIA BOMBERIL "/>
    <s v="Subdirección Estratégica y de Coordinación Bomberil"/>
    <s v=" PETICIÓN DE DOCUMENTOS E INFORMACION"/>
    <n v="20"/>
    <s v=" 20213800074872"/>
    <s v=" 04/05/2021 10:05:43"/>
    <s v=" 20212100019101"/>
    <d v="2021-05-25T00:00:00"/>
    <n v="13"/>
    <s v="Cumplido "/>
    <m/>
    <m/>
    <s v="WORD"/>
    <s v="SI"/>
    <s v="N/A"/>
    <s v="No se adjunta evidencia de respuesta peticion ni de envio de la misma en correo electronico"/>
  </r>
  <r>
    <s v="CANAL VIRTUAL"/>
    <s v="CORREO ATENCION CIUDADANO"/>
    <s v="CAUCA"/>
    <s v=" CUERPO DE BOMBEROS VOLUNTARIOS DEL BORDO PATIA"/>
    <x v="0"/>
    <s v="LEGISLACIÓN BOMBERIL "/>
    <s v=" CAC. documentos bomberos el bordo"/>
    <s v=" Camilo Portilla Quelal"/>
    <s v="FORMULACIÓN Y ACTUALIZACIÓN  NORMATIVA Y OPERATIVA  "/>
    <s v="Subdirección Estratégica y de Coordinación Bomberil"/>
    <s v=" PETICIÓN DE INTERES GENERAL"/>
    <n v="30"/>
    <s v=" 20213800074892"/>
    <s v=" 04/05/2021 12:05:33"/>
    <s v=" 20212050091341"/>
    <d v="2021-05-12T00:00:00"/>
    <n v="6"/>
    <s v="Cumplido "/>
    <m/>
    <d v="2021-05-13T00:00:00"/>
    <s v="PDF"/>
    <s v="SI"/>
    <s v="N/A"/>
    <m/>
  </r>
  <r>
    <s v="CANAL VIRTUAL"/>
    <s v="CORREO ATENCION CIUDADANO"/>
    <s v="BOGOTÁ"/>
    <s v=" GUSTAVO GARCÃA"/>
    <x v="3"/>
    <s v="SOLICITUD DE INFORMACIÓN "/>
    <s v=" CAC. Solicitud de informaciÃ³n: Trabajo de grado"/>
    <s v=" Luis Alberto Valencia Pulido"/>
    <s v="ÁREA CENTRAL DE REFERENCIA BOMBERIL "/>
    <s v="Subdirección Estratégica y de Coordinación Bomberil"/>
    <s v=" PETICIÓN DE DOCUMENTOS E INFORMACION"/>
    <n v="20"/>
    <s v=" 20213800074942"/>
    <s v=" 04/05/2021 14:05:24"/>
    <s v=" 20212100018251"/>
    <d v="2021-05-18T00:00:00"/>
    <n v="9"/>
    <s v="Cumplido "/>
    <s v="Anotación ORFEO: Se da respuesta a través de correo electrónico el día 18/05/2021."/>
    <s v="N/A"/>
    <s v="WORD"/>
    <s v="SI"/>
    <s v="N/A"/>
    <s v="No se adjunta evidencia de respuesta peticion ni de envio de la misma en correo electronico."/>
  </r>
  <r>
    <s v="CANAL VIRTUAL"/>
    <s v="CORREO ATENCION CIUDADANO"/>
    <s v="BOGOTÁ"/>
    <s v=" CAJACOPI EPS"/>
    <x v="4"/>
    <s v="SOLICITUD DE INFORMACIÓN "/>
    <s v=" SOLICITUD BASE DE DATOS DE USUARIOS BOMBEROS VOLUNTARIOS, AFILIADOS A CAJACOPI EPS PARA PRIORIZAR PARA VACUNA CONTRA COVID 19"/>
    <s v=" Luis Alberto Valencia Pulido"/>
    <s v="ÁREA CENTRAL DE REFERENCIA BOMBERIL "/>
    <s v="Subdirección Estratégica y de Coordinación Bomberil"/>
    <s v=" PETICIÓN DE DOCUMENTOS E INFORMACION"/>
    <n v="20"/>
    <s v=" 20213800074962"/>
    <s v=" 04/05/2021 14:05:02"/>
    <m/>
    <d v="2021-05-06T00:00:00"/>
    <n v="2"/>
    <s v="Cumplido "/>
    <s v="Anotación ORFEO: Se da respuesta a través del correo electrónico el día 06/05/2021."/>
    <s v="N/A"/>
    <s v="WORD"/>
    <s v="SI"/>
    <s v="N/A"/>
    <m/>
  </r>
  <r>
    <s v="CANAL VIRTUAL"/>
    <s v="CORREO ATENCION CIUDADANO"/>
    <s v="BOGOTÁ"/>
    <s v=" HARRY GIOVANNY GONZALEZ GARCIA REPRESENTANTE A LA CAMARA"/>
    <x v="1"/>
    <s v="FORTALECIMIENTO BOMBERIL "/>
    <s v=" CAC. Respuesta Oficial, EXT_S21-00036513-PQRSD035994-PQR, Harry Giovanny Gonzalez Garcia, Representante a la CÃ mara por el Departamento del CaquetÃ¡."/>
    <s v=" Carlos Armando Lopez Barrera"/>
    <s v="OFICINA ASESORA JURÍDICA"/>
    <s v="Direcciòn General"/>
    <s v=" INFORME POR CONGRESISTA"/>
    <n v="5"/>
    <s v=" 20213800074982"/>
    <s v=" 04/05/2021 14:05:13"/>
    <s v="20211200000823"/>
    <d v="2021-06-17T00:00:00"/>
    <n v="29"/>
    <s v="Extemporáneo"/>
    <m/>
    <s v="N/A"/>
    <s v="WORD"/>
    <s v="SI"/>
    <s v="N/A"/>
    <s v="No se adjunta evidencia de respuesta peticion ni de envio de la misma en correo electronico"/>
  </r>
  <r>
    <s v="CANAL VIRTUAL"/>
    <s v="CORREO INSTITUCIONAL"/>
    <s v="BOGOTÁ"/>
    <s v=" HARRY GIOVANNY GONZALEZ GARCIA REPRESENTANTE A LA CAMARA"/>
    <x v="1"/>
    <s v="FORTALECIMIENTO BOMBERIL "/>
    <s v=" CI. TRASLADO POR COMPETENCIA"/>
    <s v=" Carlos Armando Lopez Barrera"/>
    <s v="OFICINA ASESORA JURÍDICA"/>
    <s v="Direcciòn General"/>
    <s v=" INFORME POR CONGRESISTA"/>
    <n v="5"/>
    <s v=" 20213800075002"/>
    <s v=" 04/05/2021 15:05:26"/>
    <s v=" 20211200000823"/>
    <d v="2021-06-17T00:00:00"/>
    <n v="29"/>
    <s v="Extemporáneo"/>
    <m/>
    <s v="N/A"/>
    <s v="WORD"/>
    <s v="SI"/>
    <s v="N/A"/>
    <s v="No se adjunta evidencia de respuesta peticion ni de envio de la misma en correo electronico"/>
  </r>
  <r>
    <s v="CANAL VIRTUAL"/>
    <s v="CORREO ATENCION CIUDADANO"/>
    <s v="BOGOTÁ"/>
    <s v=" DANIEL MADRID BUSTAMENTE"/>
    <x v="3"/>
    <s v="LEGISLACIÓN BOMBERIL "/>
    <s v=" CAC: Derecho de peticiÃ³n, aclaraciÃ³n de inquietudes"/>
    <s v=" Andrea Bibiana Castañeda Duran"/>
    <s v="FORMULACIÓN Y ACTUALIZACIÓN  NORMATIVA Y OPERATIVA  "/>
    <s v="Subdirección Estratégica y de Coordinación Bomberil"/>
    <s v="PETICIÓN DE INTERES PARTICULAR"/>
    <n v="30"/>
    <s v=" 20213800075012"/>
    <s v=" 04/05/2021 15:05:09"/>
    <s v=" 20212050091631"/>
    <d v="2021-05-26T00:00:00"/>
    <n v="15"/>
    <s v="Cumplido "/>
    <m/>
    <d v="2021-05-27T00:00:00"/>
    <s v="PDF"/>
    <s v="SI"/>
    <s v="N/A"/>
    <m/>
  </r>
  <r>
    <s v="CANAL VIRTUAL"/>
    <s v="CORREO ATENCION CIUDADANO"/>
    <s v="ATLÁNTICO"/>
    <s v=" GOBERNACION ATLANTICO SECRETARIA DEL INTERIOR"/>
    <x v="2"/>
    <s v="ACOMPAÑAMIENTO JURÍDICO"/>
    <s v=" CAC. Solicitud de AcompaÃ±amiento y Apoyo JurÃ­dico, para los dÃ­as 12, 13 y 14, del mes de mayo del presente."/>
    <s v=" Ronny Estiven Romero Velandia"/>
    <s v="FORMULACIÓN Y ACTUALIZACIÓN  NORMATIVA Y OPERATIVA  "/>
    <s v="Subdirección Estratégica y de Coordinación Bomberil"/>
    <s v=" PETICIÓN DE INTERES GENERAL"/>
    <n v="30"/>
    <s v=" 20213800075032"/>
    <s v=" 04/05/2021 16:05:44"/>
    <m/>
    <d v="2021-05-05T00:00:00"/>
    <n v="1"/>
    <s v="Cumplido "/>
    <s v="Anotación ORFEO: SE DESIGNÓ AL FUNCIONARIO RONNY ROMERO Y AL CONTRATISTA ARBEY RAMIREZ PARA REALIZAR EL RESPECTIVO ACOMPAÑAMIENTO PRESENCIAL."/>
    <s v="N/A"/>
    <s v="N/A"/>
    <s v="N/A"/>
    <s v="N/A"/>
    <s v="No se aclara el día del acompañamiento presencial"/>
  </r>
  <r>
    <s v="CANAL VIRTUAL"/>
    <s v="CORREO ATENCION CIUDADANO"/>
    <s v="TOLIMA"/>
    <s v=" CUERPO DE BOMBEROS VOLUNTARIOS DE MELGAR"/>
    <x v="0"/>
    <s v="OTROS"/>
    <s v=" CAC. Ateniendo su radicado en menciÃ³n, se le estÃ¡ dando contestaciÃ³n asÃ­: 2021100006281"/>
    <s v=" Jiud Magnoly Gaviria Narvaez"/>
    <s v="ÁREA CENTRAL DE REFERENCIA BOMBERIL "/>
    <s v="Subdirección Estratégica y de Coordinación Bomberil"/>
    <s v="PETICIÓN DE INTERES PARTICULAR"/>
    <n v="30"/>
    <s v=" 20213800075052"/>
    <s v=" 04/05/2021 16:05:22"/>
    <m/>
    <d v="2021-06-08T00:00:00"/>
    <n v="23"/>
    <s v="Cumplido "/>
    <m/>
    <s v="N/A"/>
    <s v="N/A"/>
    <s v="N/A"/>
    <s v="N/A"/>
    <m/>
  </r>
  <r>
    <s v="CANAL VIRTUAL"/>
    <s v="CORREO ATENCIÓN CIUDADANO"/>
    <s v="BOGOTÁ"/>
    <s v=" DANIEL LONDOÑO AVENDAÑO"/>
    <x v="3"/>
    <s v="LEGISLACIÓN BOMBERIL"/>
    <s v=" CAC: Queja y/o denuncia unidad bomberil"/>
    <s v=" Julio Alejandro Chamorro Cabrera"/>
    <s v="INSPECCIÓN VIGILANCIA Y CONTROL"/>
    <s v="Subdirección Estratégica y de Coordinación Bomberil"/>
    <s v="PETICIÓN DE INTERES PARTICULAR"/>
    <n v="30"/>
    <s v=" 20213800075062"/>
    <s v=" 04/05/2021 16:05:33"/>
    <m/>
    <m/>
    <m/>
    <s v="En proceso"/>
    <m/>
    <m/>
    <m/>
    <m/>
    <m/>
    <s v="Hoy 03/06/2021 lleva 21 días hábiles"/>
  </r>
  <r>
    <s v="CANAL VIRTUAL"/>
    <s v="CORREO ATENCION CIUDADANO"/>
    <s v="BOGOTÁ"/>
    <s v=" JORGE ELIECER CARDENAS"/>
    <x v="3"/>
    <s v="SOLICITUD DE INFORMACIÓN "/>
    <s v=" CAC: Solicitud"/>
    <s v=" Jorge Restrepo Sanguino"/>
    <s v="FORMULACIÓN Y ACTUALIZACIÓN  NORMATIVA Y OPERATIVA  "/>
    <s v="Subdirección Estratégica y de Coordinación Bomberil"/>
    <s v=" PETICIÓN DE INTERES GENERAL"/>
    <n v="30"/>
    <s v=" 20213800075072"/>
    <s v=" 04/05/2021 16:05:13"/>
    <s v=" 20212050091531"/>
    <d v="2021-05-26T00:00:00"/>
    <n v="15"/>
    <s v="Cumplido "/>
    <m/>
    <d v="2021-05-26T00:00:00"/>
    <s v="PDF"/>
    <s v="SI"/>
    <s v="N/A"/>
    <m/>
  </r>
  <r>
    <s v="CANAL VIRTUAL"/>
    <s v="CORREO INSTITUCIONAL"/>
    <s v="NARIÑO"/>
    <s v=" ALCALDIA MUNICIPAL DE SAMANIEGO - NARIÑO"/>
    <x v="1"/>
    <s v="Solicitud de información"/>
    <s v=" CI. Solicitud información sobre fecha de entrega de la Unidad de Intervencion Rapida para Bomberos Samaniego"/>
    <s v=" Andres Fernando Muñoz Cabrera"/>
    <s v="ÁREA CENTRAL DE REFERENCIA BOMBERIL "/>
    <s v="Subdirección Estratégica y de Coordinación Bomberil"/>
    <s v=" PETICIÓN DE DOCUMENTOS E INFORMACION"/>
    <n v="20"/>
    <s v=" 20213800075122"/>
    <s v=" 05/05/2021 13:05:27"/>
    <m/>
    <m/>
    <m/>
    <s v="En proceso"/>
    <m/>
    <m/>
    <m/>
    <m/>
    <m/>
    <s v="Hoy 03/06/2021 lleva 20 días hábiles"/>
  </r>
  <r>
    <s v="CANAL VIRTUAL"/>
    <s v="CORREO INSTITUCIONAL"/>
    <s v="HUILA"/>
    <s v=" ALCALDIA MUNICIPAL GARZON HUILA"/>
    <x v="1"/>
    <s v="FORTALECIMIENTO BOMBERIL"/>
    <s v=" CI. SOLICITUD MAQUINARIA EXTINTORA PARA BOMBEROS"/>
    <s v=" Andres Fernando Muñoz Cabrera"/>
    <s v="ÁREA CENTRAL DE REFERENCIA BOMBERIL "/>
    <s v="Subdirección Estratégica y de Coordinación Bomberil"/>
    <s v=" PETICIÓN DE INTERES GENERAL"/>
    <n v="30"/>
    <s v=" 20213800075132"/>
    <s v=" 05/05/2021 14:05:35"/>
    <m/>
    <m/>
    <m/>
    <s v="En proceso"/>
    <m/>
    <m/>
    <m/>
    <m/>
    <m/>
    <s v="Hoy 03/06/2021 lleva 20 días hábiles"/>
  </r>
  <r>
    <s v="CANAL VIRTUAL"/>
    <s v="CORREO ATENCION CIUDADANO"/>
    <s v="BOYACÁ"/>
    <s v=" CUERPO DE BOMBEROS VOLUNTARIOS DE MONIQUIRA TRIBUNAL DISCIPLINARIO"/>
    <x v="0"/>
    <s v="SOLICITUD DE INFORMACIÓN "/>
    <s v=" CAC:SOLICITUD CONSTANCIA PARA TUTELA 2021-0032 - SOLICITUD INFORMACIÃ“N CON CARÃCTER DE URGENCIA"/>
    <s v=" Andrea Bibiana Castañeda Duran"/>
    <s v="FORMULACIÓN Y ACTUALIZACIÓN  NORMATIVA Y OPERATIVA  "/>
    <s v="Subdirección Estratégica y de Coordinación Bomberil"/>
    <s v=" PETICIÓN DE DOCUMENTOS E INFORMACION"/>
    <n v="20"/>
    <s v=" 20213800075212"/>
    <s v=" 05/05/2021 16:05:55"/>
    <s v="20212050091411"/>
    <d v="2021-05-25T00:00:00"/>
    <n v="13"/>
    <s v="Cumplido "/>
    <m/>
    <d v="2021-05-27T00:00:00"/>
    <s v="PDF"/>
    <s v="SI"/>
    <s v="N/A"/>
    <m/>
  </r>
  <r>
    <s v="CANAL VIRTUAL"/>
    <s v="CORREO ATENCION CIUDADANO"/>
    <s v="BOYACÁ"/>
    <s v=" ALCALDIA TOGUI BOYACA"/>
    <x v="4"/>
    <s v="LEGISLACIÓN BOMBERIL "/>
    <s v=" CAC: SOLITUD DE INFORMACIÃ“N REFERENTE A COMANDANTE DE BOMBEROS MONIQUIRÃ BOYACÃ"/>
    <s v=" Luis Alberto Valencia Pulido"/>
    <s v="ÁREA CENTRAL DE REFERENCIA BOMBERIL "/>
    <s v="Subdirección Estratégica y de Coordinación Bomberil"/>
    <s v=" PETICIÓN DE DOCUMENTOS E INFORMACION"/>
    <n v="20"/>
    <s v=" 20213320075292"/>
    <d v="2021-05-05T00:00:00"/>
    <s v=" 20212100018591"/>
    <d v="2021-05-18T00:00:00"/>
    <n v="11"/>
    <s v="Cumplido "/>
    <m/>
    <s v="N/A"/>
    <s v="N/A"/>
    <s v="SI "/>
    <s v="N/A"/>
    <s v="No se adjunta evidencia de respuesta peticion ni de envio de la misma en correo electronico"/>
  </r>
  <r>
    <s v="CANAL VIRTUAL"/>
    <s v="CORREO ATENCION CIUDADANO"/>
    <s v="CUNDINAMARCA"/>
    <s v=" HECTOR HERNANDEZ PINZON"/>
    <x v="0"/>
    <s v="FORTALECIMIENTO BOMBERIL "/>
    <s v=" CAC: COPIA OFICIO RADICADO A ALCALDIA SOPO SOBRE &amp;quot;Solicitud de Equipos y Herramientas&amp;quot;"/>
    <s v=" Andres Fernando Muñoz Cabrera"/>
    <s v="ÁREA CENTRAL DE REFERENCIA BOMBERIL "/>
    <s v="Subdirección Estratégica y de Coordinación Bomberil"/>
    <s v=" PETICIÓN DE INTERES GENERAL"/>
    <n v="30"/>
    <s v=" 20213320075312"/>
    <s v=" 05/05/2021 18:05:21"/>
    <m/>
    <m/>
    <m/>
    <s v="En proceso"/>
    <s v="A LA fecha 03/06/2021, no se ha dado respuesta "/>
    <m/>
    <m/>
    <m/>
    <m/>
    <m/>
  </r>
  <r>
    <s v="CANAL VIRTUAL"/>
    <s v="CORREO ATENCIÓN CIUDADANO"/>
    <s v="ATLÁNTICO"/>
    <s v=" CUERPO DE BOMBEROS VOLUNTARIOS DE MALAMBO"/>
    <x v="0"/>
    <s v="LEGISLACIÓN BOMBERIL"/>
    <s v=" CAC: Inspección Vigilancia y Control de la D.N.B.C ,"/>
    <s v=" Arbey Hernan Trujillo Mendez"/>
    <s v="SUBDIRECCIÓN ESTRATÉGICA Y DE COORDINACIÓN BOMBERIL"/>
    <s v="Subdirección Estratégica y de Coordinación Bomberil"/>
    <s v=" PETICIÓN DE INTERES GENERAL"/>
    <n v="30"/>
    <s v=" 20213800075402"/>
    <s v=" 05/05/2021 20:05:51"/>
    <m/>
    <m/>
    <m/>
    <s v="En proceso"/>
    <m/>
    <m/>
    <m/>
    <m/>
    <m/>
    <s v="Hoy 03/06/2021 lleva 20 días hábiles"/>
  </r>
  <r>
    <s v="CANAL VIRTUAL"/>
    <s v="CORREO ATENCIÓN CIUDADANO"/>
    <s v="BOGOTÁ"/>
    <s v=" COORDINACIÓN EJECUTIVA DEPARTAMENTAL BOMBEROS BOLIVAR"/>
    <x v="0"/>
    <s v="LEGISLACIÓN BOMBERIL"/>
    <s v=" CAC. Solicitud de acompañamiento del lÍder de inspección, vigilancia y control Te. Javier Coral."/>
    <s v=" Cristian Fernando Salcedo Rueda"/>
    <s v="INSPECCIÓN VIGILANCIA Y CONTROL"/>
    <s v="Subdirección Estratégica y de Coordinación Bomberil"/>
    <s v=" PETICIÓN DE INTERES GENERAL"/>
    <n v="30"/>
    <s v=" 20213800075522"/>
    <s v=" 06/05/2021 08:05:34"/>
    <m/>
    <m/>
    <m/>
    <s v="En proceso"/>
    <m/>
    <m/>
    <m/>
    <m/>
    <m/>
    <s v="Hoy 03/06/2021 lleva 19 días hábiles"/>
  </r>
  <r>
    <s v="CANAL VIRTUAL"/>
    <s v="CORREO ATENCION CIUDADANO"/>
    <s v="CESAR"/>
    <s v=" CUERPO DE BOMBEROS VOLUNTARIOS AGUACHICA"/>
    <x v="0"/>
    <s v="LEGISLACIÓN BOMBERIL"/>
    <s v=" CAC. REVISION URGENTE - CUERPO DE BOMBEROS VOLUNTARIOS DE AGUACHICA."/>
    <s v=" Julio Alejandro Chamorro Cabrera"/>
    <s v="INSPECCIÓN VIGILANCIA Y CONTROL"/>
    <s v="Subdirección Estratégica y de Coordinación Bomberil"/>
    <s v=" PETICIÓN DE INTERES GENERAL"/>
    <n v="30"/>
    <s v=" 20213800075542"/>
    <s v=" 06/05/2021 09:05:39"/>
    <m/>
    <m/>
    <m/>
    <s v="En proceso"/>
    <m/>
    <m/>
    <m/>
    <m/>
    <m/>
    <s v="Hoy 03/06/2021 lleva 19 días hábiles"/>
  </r>
  <r>
    <s v="CANAL VIRTUAL"/>
    <s v="CORREO ATENCION CIUDADANO"/>
    <s v="ATLÁNTICO"/>
    <s v=" CUERPO DE BOMBEROS VOLUNTARIOS DE GALAPA - ATLANTICO"/>
    <x v="0"/>
    <s v="LEGISLACIÓN BOMBERIL "/>
    <s v=" CAC. PROBLEMÃTICA PRESTACIÃ“N DEL SERVICIO PUBLICO ESCENCIAL DE BOMBEROS EN EL MUNICIPIO DE GALAPA."/>
    <s v=" Andrea Bibiana Castañeda Duran"/>
    <s v="FORMULACIÓN Y ACTUALIZACIÓN  NORMATIVA Y OPERATIVA  "/>
    <s v="Subdirección Estratégica y de Coordinación Bomberil"/>
    <s v=" PETICIÓN DE INTERES GENERAL"/>
    <n v="30"/>
    <s v=" 20213800075602"/>
    <s v=" 06/05/2021 10:05:53"/>
    <s v="20212050091651"/>
    <d v="2021-05-26T00:00:00"/>
    <n v="13"/>
    <s v="Cumplido "/>
    <m/>
    <d v="2021-05-27T00:00:00"/>
    <s v="PDF"/>
    <s v="SI"/>
    <s v="N/A"/>
    <m/>
  </r>
  <r>
    <s v="CANAL VIRTUAL"/>
    <s v="CORREO INSTITUCIONAL"/>
    <s v="CESAR"/>
    <s v=" CUERPO DE BOMBEROS VOLUNTARIOS DE VALLEDUPAR"/>
    <x v="0"/>
    <s v="Solicitud de información"/>
    <s v=" CI. RESPUESTA SOLICITUD DOCUMENTO"/>
    <s v=" Melba Vidal"/>
    <s v="INSPECCIÓN VIGILANCIA Y CONTROL"/>
    <s v="Subdirección Estratégica y de Coordinación Bomberil"/>
    <s v=" PETICIÓN DE DOCUMENTOS E INFORMACION"/>
    <n v="20"/>
    <s v=" 20213800075632"/>
    <s v=" 06/05/2021 11:05:53"/>
    <n v="20212050091201"/>
    <d v="2021-05-10T00:00:00"/>
    <n v="2"/>
    <s v="Cumplido "/>
    <s v="Respuesta enviada el 10 de mayo del 2021"/>
    <d v="2021-05-13T00:00:00"/>
    <s v="PDF"/>
    <s v="SI"/>
    <s v="N/A"/>
    <m/>
  </r>
  <r>
    <s v="CANAL VIRTUAL"/>
    <s v="CORREO INSTITUCIONAL"/>
    <s v="CUNDINAMARCA"/>
    <s v=" ALCALDIA MUNICIPAL DE SIBATE"/>
    <x v="2"/>
    <s v="SOLICITUD DE INFORMACIÓN "/>
    <s v=" CI. Copia Solicitud de InformaciÃ³n"/>
    <s v=" Camilo Portilla Quelal"/>
    <s v="FORMULACIÓN Y ACTUALIZACIÓN  NORMATIVA Y OPERATIVA  "/>
    <s v="Subdirección Estratégica y de Coordinación Bomberil"/>
    <s v=" PETICIÓN DE INTERES GENERAL"/>
    <n v="30"/>
    <s v=" 20213800075672"/>
    <s v=" 06/05/2021 15:05:29"/>
    <s v="20212050091421"/>
    <d v="2021-05-10T00:00:00"/>
    <n v="2"/>
    <s v="Cumplido "/>
    <s v="Anotación Orfeo:  se dio respuesta a la solicitud con el radicado 20212050091421, radicado que fue respuesta para el 20213800064552. ASUNTO: Lineamientos contratación bomberil."/>
    <s v="N/A"/>
    <s v="WORD"/>
    <s v="SI"/>
    <s v="N/A"/>
    <s v="No se adjunta evidencia de respuesta peticion ni de envio de la misma en correo electronico"/>
  </r>
  <r>
    <s v="CANAL VIRTUAL"/>
    <s v="CORREO ATENCIÓN CIUDADANO"/>
    <s v="BOGOTÁ"/>
    <s v=" CUERPO DE BOMBEROS VOLUNTARIOS DEL PEÑON"/>
    <x v="0"/>
    <s v="FORTALECIMIENTO BOMBERIL"/>
    <s v=" CAC. Inquietud sobre el proceso del proyecto el cual fue enviado cumpliendo con todo lo requerido"/>
    <s v=" Andres Fernando Muñoz Cabrera"/>
    <s v="ÁREA CENTRAL DE REFERENCIA BOMBERIL "/>
    <s v="Subdirección Estratégica y de Coordinación Bomberil"/>
    <s v=" PETICIÓN DE INTERES GENERAL"/>
    <n v="30"/>
    <s v=" 20213800075702"/>
    <s v=" 06/05/2021 16:05:02"/>
    <m/>
    <m/>
    <m/>
    <s v="En proceso"/>
    <m/>
    <m/>
    <m/>
    <m/>
    <m/>
    <s v="Hoy 08/06/2021 lleva 19 días hábiles"/>
  </r>
  <r>
    <s v="CANAL VIRTUAL"/>
    <s v="CORREO ATENCION CIUDADANO"/>
    <s v="CAQUETA"/>
    <s v=" CUERPO DE BOMBEROS VOLUNTARIOS EL DONCELLO - CAQUETÃ"/>
    <x v="0"/>
    <s v="OTROS"/>
    <s v=" CAC. SOLICITUD ASESORIA JURIDICA"/>
    <s v=" Camilo Portilla Quelal"/>
    <s v="FORMULACIÓN Y ACTUALIZACIÓN  NORMATIVA Y OPERATIVA  "/>
    <s v="Subdirección Estratégica y de Coordinación Bomberil"/>
    <s v=" PETICIÓN DE INTERES GENERAL"/>
    <n v="30"/>
    <s v=" 20213800075722"/>
    <s v=" 06/05/2021 16:05:10"/>
    <m/>
    <d v="2021-05-31T00:00:00"/>
    <n v="16"/>
    <s v="Cumplido "/>
    <s v="Anotación ORFEO:  En razón al contenido del documento el cual no tenía tema definido, se procedió a comunicarse telefónicamente con la Cte del C.B.V. de El Doncello, donde expone la situación que es es ajena a las funciones de la DNBC. (Asunto de competencia de la fiscalía gral de la nación)."/>
    <s v="N/A"/>
    <s v="N/A"/>
    <s v="N/A"/>
    <s v="N/A"/>
    <m/>
  </r>
  <r>
    <s v="CANAL VIRTUAL"/>
    <s v="CORREO ATENCIÓN CIUDADANO"/>
    <s v="SANTANDER"/>
    <s v=" CUERPO DE BOMBEROS VOLUNTARIOS DE SAN JUAN GIRON"/>
    <x v="0"/>
    <s v="LEGISLACIÓN BOMBERIL"/>
    <s v=" CAC. Radicado 20212000017861"/>
    <s v=" Julio Alejandro Chamorro Cabrera"/>
    <s v="INSPECCIÓN VIGILANCIA Y CONTROL"/>
    <s v="Subdirección Estratégica y de Coordinación Bomberil"/>
    <s v=" PETICIÓN DE INTERES GENERAL"/>
    <n v="30"/>
    <s v=" 20213800075732"/>
    <s v=" 06/05/2021 16:05:58"/>
    <m/>
    <m/>
    <m/>
    <s v="En proceso"/>
    <m/>
    <m/>
    <m/>
    <m/>
    <m/>
    <s v="Hoy 08/06/2021 lleva 19 días hábiles"/>
  </r>
  <r>
    <s v="CANAL VIRTUAL"/>
    <s v="CORREO ATENCIÓN CIUDADANO"/>
    <s v="SANTANDER"/>
    <s v=" CUERPO DE BOMBEROS VOLUNTARIOS DE SURATA - SANTANDER"/>
    <x v="0"/>
    <s v="Solicitud de información"/>
    <s v=" CAC: Solicitud"/>
    <s v=" Andres Fernando Muñoz Cabrera"/>
    <s v="ÁREA CENTRAL DE REFERENCIA BOMBERIL "/>
    <s v="Subdirección Estratégica y de Coordinación Bomberil"/>
    <s v="PETICIÓN DE INTERES PARTICULAR"/>
    <n v="30"/>
    <s v=" 20213800075812"/>
    <s v=" 07/05/2021 11:05:25"/>
    <m/>
    <m/>
    <m/>
    <s v="En proceso"/>
    <m/>
    <m/>
    <m/>
    <m/>
    <m/>
    <s v="Hoy 08/06/2021 lleva 18 días hábiles"/>
  </r>
  <r>
    <s v="CANAL VIRTUAL"/>
    <s v="CORREO ATENCIÓN CIUDADANO"/>
    <s v="SANTANDER"/>
    <s v=" CUERPO DE BOMBEROS VOLUNTARIOS DE BARBOSA - SANTANDER"/>
    <x v="0"/>
    <s v="LEGISLACIÓN BOMBERIL"/>
    <s v=" CAC. Radicado DNBC No. * 20212000017971* - DERECHO DE PETICION"/>
    <s v=" Julio Alejandro Chamorro Cabrera"/>
    <s v="INSPECCIÓN VIGILANCIA Y CONTROL"/>
    <s v="Subdirección Estratégica y de Coordinación Bomberil"/>
    <s v="PETICIÓN DE INTERES PARTICULAR"/>
    <n v="30"/>
    <s v=" 20213800075842"/>
    <s v=" 07/05/2021 14:05:34"/>
    <m/>
    <m/>
    <m/>
    <s v="En proceso"/>
    <m/>
    <m/>
    <m/>
    <m/>
    <m/>
    <s v="Hoy 08/06/2021 lleva 18 días hábiles"/>
  </r>
  <r>
    <s v="CANAL VIRTUAL"/>
    <s v="CORREO ATENCION CIUDADANO"/>
    <s v="BOGOTÁ"/>
    <s v=" SECRETARIA GENERAL Y DE GOBIERNO SUAREZ TOLIMA"/>
    <x v="2"/>
    <s v="LEGISLACIÓN BOMBERIL "/>
    <s v=" CAC:RESPUESTA A OFICIO DNBC No. 20212050090361"/>
    <s v=" Andrea Bibiana Castañeda Duran"/>
    <s v="FORMULACIÓN Y ACTUALIZACIÓN  NORMATIVA Y OPERATIVA  "/>
    <s v="Subdirección Estratégica y de Coordinación Bomberil"/>
    <s v=" PETICIÓN DE INTERES GENERAL"/>
    <n v="30"/>
    <s v=" 20213800075852"/>
    <s v=" 07/05/2021 14:05:03"/>
    <m/>
    <m/>
    <m/>
    <s v="En proceso"/>
    <m/>
    <m/>
    <m/>
    <m/>
    <m/>
    <m/>
  </r>
  <r>
    <s v="CANAL VIRTUAL"/>
    <s v="CORREO ATENCIÓN CIUDADANO"/>
    <s v="BOYACÁ"/>
    <s v=" CUERPO DE BOMBEROS VOLUNTARIOS DE MONIQUIRA"/>
    <x v="0"/>
    <s v="Solicitud de información"/>
    <s v=" CAC. SOLICITUD CERTIFICACIÓN PARA TRAMITE POLICIVO"/>
    <s v=" Andrea Bibiana Castañeda Duran"/>
    <s v="FORMULACIÓN Y ACTUALIZACIÓN  NORMATIVA Y OPERATIVA  "/>
    <s v="Subdirección Estratégica y de Coordinación Bomberil"/>
    <s v=" PETICIÓN DE DOCUMENTOS E INFORMACION"/>
    <n v="20"/>
    <s v=" 20213800075912"/>
    <s v=" 07/05/2021 15:05:00"/>
    <n v="20212050091601"/>
    <d v="2021-05-26T00:00:00"/>
    <n v="12"/>
    <s v="Cumplido "/>
    <m/>
    <d v="2021-05-27T00:00:00"/>
    <s v="PDF"/>
    <s v="SI"/>
    <s v="N/A"/>
    <m/>
  </r>
  <r>
    <s v="CANAL VIRTUAL"/>
    <s v="CORREO ATENCIÓN CIUDADANO"/>
    <s v="BOGOTÁ"/>
    <s v=" CBV FIRAVITOBA"/>
    <x v="0"/>
    <s v="LEGISLACIÓN BOMBERIL"/>
    <s v=" CAC: Respuesta Radicado No. 20212050090731 Bomberos Firavitoba"/>
    <s v=" Camilo Portilla Quelal"/>
    <s v="FORMULACIÓN Y ACTUALIZACIÓN  NORMATIVA Y OPERATIVA  "/>
    <s v="Subdirección Estratégica y de Coordinación Bomberil"/>
    <s v="PETICIÓN DE INTERES PARTICULAR"/>
    <n v="30"/>
    <s v=" 20213800075932"/>
    <s v=" 07/05/2021 15:05:18"/>
    <n v="20212050090731"/>
    <d v="2021-05-31T00:00:00"/>
    <n v="15"/>
    <s v="Cumplido "/>
    <m/>
    <d v="2021-04-26T00:00:00"/>
    <s v="PDF"/>
    <s v="SI"/>
    <s v="N/A"/>
    <m/>
  </r>
  <r>
    <s v="CANAL VIRTUAL"/>
    <s v="CORREO ATENCIÓN CIUDADANO"/>
    <s v="ANTIOQUIA"/>
    <s v=" SEBASTIAN GOMEZ BEDOYA"/>
    <x v="3"/>
    <s v="Solicitud de información"/>
    <s v=" CAC: Derecho de peticiÃ³n"/>
    <s v=" Jose Dario Martinez"/>
    <s v="FORMULACIÓN Y ACTUALIZACIÓN  NORMATIVA Y OPERATIVA  "/>
    <s v="Subdirección Estratégica y de Coordinación Bomberil"/>
    <s v="PETICIÓN DE INTERES PARTICULAR"/>
    <n v="30"/>
    <s v=" 20213800075972"/>
    <s v=" 07/05/2021 16:05:30"/>
    <m/>
    <m/>
    <m/>
    <s v="En proceso"/>
    <m/>
    <m/>
    <m/>
    <m/>
    <m/>
    <s v="Hoy 08/06/2021 lleva 18 días hábiles"/>
  </r>
  <r>
    <s v="CANAL VIRTUAL"/>
    <s v="CORREO ATENCIÓN CIUDADANO"/>
    <s v="BOGOTÁ"/>
    <s v=" PEDRO ANGEL MARTINEZ CARPINTERO"/>
    <x v="3"/>
    <s v="Solicitud de información"/>
    <s v=" solicitud de informaciÃ³n"/>
    <s v=" Lina Maria Rojas Gallego"/>
    <s v="SUBDIRECCIÓN ESTRATÉGICA Y DE COORDINACIÓN BOMBERIL"/>
    <s v="Subdirección Estratégica y de Coordinación Bomberil"/>
    <s v=" CONSULTA"/>
    <n v="35"/>
    <s v=" 20213800076082"/>
    <s v=" 10/05/2021 14:05:08"/>
    <s v=" 20212000018521"/>
    <d v="2021-05-26T00:00:00"/>
    <n v="11"/>
    <s v="Cumplido "/>
    <m/>
    <d v="2021-05-26T00:00:00"/>
    <s v="PDF"/>
    <s v="SI"/>
    <s v="N/A"/>
    <m/>
  </r>
  <r>
    <s v="CANAL VIRTUAL"/>
    <s v="CORREO ATENCIÓN CIUDADANO"/>
    <s v="CALDAS"/>
    <s v=" CUERPO DE BOMBEROS VOLUNTARIOS DE VITERBO - CALDAS"/>
    <x v="0"/>
    <s v="LEGISLACIÓN BOMBERIL"/>
    <s v=" CAC. SOLICITUD DE CONCEPTO A CONSULTA"/>
    <s v=" Andrea Bibiana Castañeda Duran"/>
    <s v="FORMULACIÓN Y ACTUALIZACIÓN  NORMATIVA Y OPERATIVA  "/>
    <s v="Subdirección Estratégica y de Coordinación Bomberil"/>
    <s v="PETICIÓN DE INTERES PARTICULAR"/>
    <n v="30"/>
    <s v=" 20213800076132"/>
    <s v=" 10/05/2021 14:05:21"/>
    <n v="20212050091681"/>
    <d v="2021-05-26T00:00:00"/>
    <n v="11"/>
    <s v="Cumplido "/>
    <m/>
    <d v="2021-05-26T00:00:00"/>
    <s v="PDF"/>
    <s v="SI"/>
    <s v="N/A"/>
    <m/>
  </r>
  <r>
    <s v="CANAL VIRTUAL"/>
    <s v="CORREO ATENCIÓN CIUDADANO"/>
    <s v="CALDAS"/>
    <s v=" CUERPO DE BOMBEROS VOLUNTARIOS DE VITERBO - CALDAS"/>
    <x v="0"/>
    <s v="LEGISLACIÓN BOMBERIL"/>
    <s v=" CAC. EMISIÓN DE CONCEPTO CONSULTA"/>
    <s v=" Andrea Bibiana Castañeda Duran"/>
    <s v="FORMULACIÓN Y ACTUALIZACIÓN  NORMATIVA Y OPERATIVA  "/>
    <s v="Subdirección Estratégica y de Coordinación Bomberil"/>
    <s v=" CONSULTA"/>
    <n v="35"/>
    <s v=" 20213800076152"/>
    <s v=" 10/05/2021 14:05:20"/>
    <n v="20212050091701"/>
    <d v="2021-05-26T00:00:00"/>
    <n v="11"/>
    <s v="Cumplido "/>
    <m/>
    <d v="2021-05-26T00:00:00"/>
    <s v="PDF"/>
    <s v="SI"/>
    <s v="N/A"/>
    <m/>
  </r>
  <r>
    <s v="CANAL VIRTUAL"/>
    <s v="CORREO ATENCIÓN CIUDADANO"/>
    <s v="ATLÁNTICO"/>
    <s v=" FREDYS MARMOL"/>
    <x v="3"/>
    <s v="Solicitud de información"/>
    <s v=" CAC. PETICIÓN SOBRE MESES NO REMUNERADOS"/>
    <s v=" Camilo Portilla Quelal"/>
    <s v="FORMULACIÓN Y ACTUALIZACIÓN  NORMATIVA Y OPERATIVA  "/>
    <s v="Subdirección Estratégica y de Coordinación Bomberil"/>
    <s v="PETICIÓN DE INTERES PARTICULAR"/>
    <n v="30"/>
    <s v=" 20213800076162"/>
    <s v=" 10/05/2021 15:05:32"/>
    <m/>
    <m/>
    <m/>
    <s v="En proceso"/>
    <m/>
    <m/>
    <m/>
    <m/>
    <m/>
    <s v="Hoy 10/06/2021 lleva 21 días hábiles"/>
  </r>
  <r>
    <s v="CANAL VIRTUAL"/>
    <s v="CORREO ATENCIÓN CIUDADANO"/>
    <s v="HUILA"/>
    <s v=" CUERPO DE BOMBEROS VOLUNTARIOS DE CAMPOALEGRE - HUILA"/>
    <x v="0"/>
    <s v="Solicitud de información"/>
    <s v=" CAC. Derecho de peticion"/>
    <s v=" Andres Fernando Muñoz Cabrera"/>
    <s v="ÁREA CENTRAL DE REFERENCIA BOMBERIL "/>
    <s v="Subdirección Estratégica y de Coordinación Bomberil"/>
    <s v=" PETICIÓN DE DOCUMENTOS E INFORMACION"/>
    <n v="20"/>
    <s v=" 20213800076182"/>
    <s v=" 10/05/2021 16:05:44"/>
    <m/>
    <m/>
    <m/>
    <s v="En proceso"/>
    <m/>
    <m/>
    <m/>
    <m/>
    <m/>
    <s v="Hoy 10/06/2021 lleva 21 días hábiles"/>
  </r>
  <r>
    <s v="CANAL VIRTUAL"/>
    <s v="CORREO ATENCIÓN CIUDADANO"/>
    <s v="BOGOTÁ"/>
    <s v=" ROBERTO CASTAÑO"/>
    <x v="3"/>
    <s v="OTROS"/>
    <s v=" CAC: oferta Asociación Nacional de Escritores Libres."/>
    <s v=" Carlos Armando Lopez Barrera"/>
    <s v="OFICINA ASESORA JURÍDICA"/>
    <s v="Direcciòn General"/>
    <s v="PETICIÓN DE INTERES PARTICULAR"/>
    <n v="30"/>
    <s v=" 20213800076212"/>
    <s v=" 10/05/2021 16:05:05"/>
    <n v="20211200000833"/>
    <d v="2021-06-03T00:00:00"/>
    <n v="17"/>
    <s v="Cumplido "/>
    <m/>
    <s v="N/A"/>
    <s v="WORD"/>
    <s v="N/A"/>
    <s v="N/A"/>
    <s v="No se evidencia fecha de digitalización, tipo de docuemento, ni canal de envio."/>
  </r>
  <r>
    <s v="CANAL VIRTUAL"/>
    <s v="CORREO ATENCIÓN CIUDADANO"/>
    <s v="BOLIVAR"/>
    <s v=" CUERPO DE BOMBEROS VOLUNTARIOS DE VILLANUEVA - BOLIVAR"/>
    <x v="0"/>
    <s v="FORTALECIMIENTO BOMBERIL"/>
    <s v=" CAC. ACCIONES CORRECTIVAS DEL RADICADO 20212000015281-VISTA EN CUEPOR DE BOMBEROS VOLUNTARIOS DE VILLANUEVA BOLIVAR"/>
    <s v=" Cristian Fernando Salcedo Rueda"/>
    <s v="INSPECCIÓN VIGILANCIA Y CONTROL"/>
    <s v="Subdirección Estratégica y de Coordinación Bomberil"/>
    <s v="PETICIÓN DE INTERES PARTICULAR"/>
    <n v="30"/>
    <s v=" 20213800076222"/>
    <s v=" 10/05/2021 16:05:05"/>
    <m/>
    <m/>
    <m/>
    <s v="En proceso"/>
    <m/>
    <m/>
    <m/>
    <m/>
    <m/>
    <s v="Hoy 10/06/2021 lleva 21 días hábiles"/>
  </r>
  <r>
    <s v="CANAL VIRTUAL"/>
    <s v="CORREO ATENCIÓN CIUDADANO"/>
    <s v="CALDAS"/>
    <s v=" CUERPO DE BOMBEROS VOLUNTARIOS DE MANIZALES"/>
    <x v="0"/>
    <s v="LEGISLACIÓN BOMBERIL"/>
    <s v=" CAC. Solicitud concepto juridico, idoneidad de dignatarios"/>
    <s v=" Andrea Bibiana Castañeda Duran"/>
    <s v="FORMULACIÓN Y ACTUALIZACIÓN  NORMATIVA Y OPERATIVA  "/>
    <s v="Subdirección Estratégica y de Coordinación Bomberil"/>
    <s v="PETICIÓN DE INTERES PARTICULAR"/>
    <n v="30"/>
    <s v=" 20213800076262"/>
    <s v=" 10/05/2021 17:05:18"/>
    <m/>
    <m/>
    <m/>
    <s v="En proceso"/>
    <m/>
    <m/>
    <m/>
    <m/>
    <m/>
    <s v="Hoy 10/06/2021 lleva 21 días hábiles"/>
  </r>
  <r>
    <s v="CANAL VIRTUAL"/>
    <s v="CORREO ATENCION CIUDADANO"/>
    <s v="BOGOTÁ"/>
    <s v=" PANAMERICANA S.A."/>
    <x v="4"/>
    <s v="SOLICITUD DE INFORMACIÓN "/>
    <s v=" CAC: DERECHO DE PETICIÃ“N ART. 23 CONSTITUCIÃ“N POLÃTICA DE COLOMBIA."/>
    <s v=" Arley Coy"/>
    <s v="Subdirección Administrativa y Financiera"/>
    <s v="Subdirección Administrativa y Financiera"/>
    <s v="PETICIÓN DE INTERES PARTICULAR"/>
    <n v="30"/>
    <s v=" 20213320076282"/>
    <s v=" 11/05/2021 09:05:39"/>
    <n v="20213000019401"/>
    <d v="2021-06-02T00:00:00"/>
    <n v="14"/>
    <s v="Cumplido "/>
    <m/>
    <d v="2021-06-02T00:00:00"/>
    <s v="PDF"/>
    <s v="SI "/>
    <m/>
    <m/>
  </r>
  <r>
    <s v="CANAL VIRTUAL"/>
    <s v="CORREO ATENCIÓN CIUDADANO"/>
    <s v="SANTANDER"/>
    <s v=" DELEGACIÓN DEPARTAMENTAL DE SANTANDER"/>
    <x v="0"/>
    <s v="FORTALECIMIENTO BOMBERIL"/>
    <s v=" CAC: Manifestación de inconformidad"/>
    <s v=" Julio Alejandro Chamorro Cabrera"/>
    <s v="INSPECCIÓN VIGILANCIA Y CONTROL"/>
    <s v="Subdirección Estratégica y de Coordinación Bomberil"/>
    <s v="PETICIÓN DE INTERES PARTICULAR"/>
    <n v="30"/>
    <s v=" 20213800076292"/>
    <s v=" 11/05/2021 09:05:18"/>
    <m/>
    <m/>
    <m/>
    <s v="En proceso"/>
    <m/>
    <m/>
    <m/>
    <m/>
    <m/>
    <s v="Hoy 10/06/2021 lleva 20 días hábiles"/>
  </r>
  <r>
    <s v="CANAL VIRTUAL"/>
    <s v="CORREO ATENCIÓN CIUDADANO"/>
    <s v="BOLIVAR"/>
    <s v=" DELEGACIÓN DEPARTAMENTAL DE BOMBEROS DE BOLIVAR"/>
    <x v="0"/>
    <s v="LEGISLACIÓN BOMBERIL"/>
    <s v=" CAC: solicitud de requisitos."/>
    <s v=" Jorge Restrepo Sanguino"/>
    <s v="FORMULACIÓN Y ACTUALIZACIÓN  NORMATIVA Y OPERATIVA  "/>
    <s v="Subdirección Estratégica y de Coordinación Bomberil"/>
    <s v=" PETICIÓN DE INTERES GENERAL"/>
    <n v="30"/>
    <s v=" 20213800076342"/>
    <s v=" 11/05/2021 10:05:01"/>
    <n v="20212050091751"/>
    <d v="2021-05-26T00:00:00"/>
    <n v="10"/>
    <s v="Cumplido "/>
    <m/>
    <d v="2021-05-27T00:00:00"/>
    <s v="PDF"/>
    <s v="SI"/>
    <s v="N/A"/>
    <m/>
  </r>
  <r>
    <s v="CANAL VIRTUAL"/>
    <s v="CORREO ATENCIÓN CIUDADANO"/>
    <s v="ANTIOQUIA"/>
    <s v=" OFICINA ASESORA JURÍDICA ANTIOQUIA"/>
    <x v="1"/>
    <s v="LEGISLACIÓN BOMBERIL"/>
    <s v=" CAC: Solicitud de viabilidad para suscribir convenio de bomberos"/>
    <s v=" Camilo Portilla Quelal"/>
    <s v="FORMULACIÓN Y ACTUALIZACIÓN  NORMATIVA Y OPERATIVA  "/>
    <s v="Subdirección Estratégica y de Coordinación Bomberil"/>
    <s v=" PETICIÓN DE INTERES GENERAL"/>
    <n v="30"/>
    <s v=" 20213800076352"/>
    <s v=" 11/05/2021 11:05:45"/>
    <m/>
    <m/>
    <m/>
    <s v="En proceso"/>
    <m/>
    <m/>
    <m/>
    <m/>
    <m/>
    <s v="Hoy 10/06/2021 lleva 20 días hábiles"/>
  </r>
  <r>
    <s v="CANAL VIRTUAL"/>
    <s v="CORREO ATENCIÓN CIUDADANO"/>
    <s v="BOGOTÁ"/>
    <s v=" JUAN GUILLERMO CANO USMA"/>
    <x v="3"/>
    <s v="Solicitud de información"/>
    <s v=" CAC: solicitud de información"/>
    <s v=" Andres Fernando Muñoz Cabrera"/>
    <s v="ÁREA CENTRAL DE REFERENCIA BOMBERIL "/>
    <s v="Subdirección Estratégica y de Coordinación Bomberil"/>
    <s v="PETICIÓN DE INTERES PARTICULAR"/>
    <n v="30"/>
    <s v=" 20213800076362"/>
    <s v=" 11/05/2021 11:05:31"/>
    <m/>
    <m/>
    <m/>
    <s v="En proceso"/>
    <m/>
    <m/>
    <m/>
    <m/>
    <m/>
    <s v="Hoy 10/06/2021 lleva 20 días hábiles"/>
  </r>
  <r>
    <s v="CANAL VIRTUAL"/>
    <s v="CORREO ATENCIÓN CIUDADANO"/>
    <s v="CUNDINAMARCA"/>
    <s v=" JUAN CAMILO JARAMILLO CRUZ"/>
    <x v="3"/>
    <s v="Solicitud de información"/>
    <s v=" CAC: Solicitud de corrección paz y salvo"/>
    <s v=" Camilo Portilla Quelal"/>
    <s v="FORMULACIÓN Y ACTUALIZACIÓN  NORMATIVA Y OPERATIVA  "/>
    <s v="Subdirección Estratégica y de Coordinación Bomberil"/>
    <s v="PETICIÓN DE INTERES PARTICULAR"/>
    <n v="30"/>
    <s v=" 20213800076372"/>
    <s v=" 11/05/2021 11:05:02"/>
    <n v="20212050091841"/>
    <d v="2021-06-01T00:00:00"/>
    <n v="14"/>
    <s v="Cumplido "/>
    <m/>
    <s v="N/A"/>
    <s v="WORD"/>
    <s v="N/A"/>
    <s v="N/A"/>
    <s v="No se evidencia fecha de digitalización, tipo de documento, ni canal de envio."/>
  </r>
  <r>
    <s v="CANAL VIRTUAL"/>
    <s v="CORREO ATENCIÓN CIUDADANO"/>
    <s v="BOLIVAR"/>
    <s v=" DELEGACIÓN DEPARTAMENTAL BOMBEROS BOLIVAR"/>
    <x v="0"/>
    <s v="FORTALECIMIENTO BOMBERIL"/>
    <s v=" CAC: SOLICITUD DE APOYO A LOS CUERPOS DE BOMBEROS DEL DEPARTAMENTO DE BOLIVAR."/>
    <s v=" Andres Fernando Muñoz Cabrera"/>
    <s v="ÁREA CENTRAL DE REFERENCIA BOMBERIL "/>
    <s v="Subdirección Estratégica y de Coordinación Bomberil"/>
    <s v="PETICIÓN DE INTERES PARTICULAR"/>
    <n v="30"/>
    <s v=" 20213800076472"/>
    <s v=" 11/05/2021 14:05:20"/>
    <m/>
    <m/>
    <m/>
    <s v="En proceso"/>
    <m/>
    <m/>
    <m/>
    <m/>
    <m/>
    <s v="Hoy 10/06/2021 lleva 20 días hábiles"/>
  </r>
  <r>
    <s v="CANAL VIRTUAL"/>
    <s v="CORREO ATENCIÓN CIUDADANO"/>
    <s v="BOGOTÁ"/>
    <s v=" GAD ASESORES LEGALES"/>
    <x v="4"/>
    <s v="LEGISLACIÓN BOMBERIL"/>
    <s v=" CAC: EXPEDIENTE 11001334306520170031600 Acreditación del trámite de solicitud del expediente administrativo del demandante"/>
    <s v=" Viviana Gonzalez Cano"/>
    <s v="GESTIÓN ASUNTOS DISCIPLINARIOS"/>
    <s v="Subdirección Administrativa y Financiera"/>
    <s v=" PETICIÓN DE DOCUMENTOS E INFORMACION"/>
    <n v="20"/>
    <s v=" 20213800076532"/>
    <s v=" 11/05/2021 22:05:33"/>
    <m/>
    <m/>
    <m/>
    <s v="En proceso"/>
    <m/>
    <m/>
    <m/>
    <m/>
    <m/>
    <s v="Hoy 10/06/2021 lleva 20 días hábiles"/>
  </r>
  <r>
    <s v="CANAL VIRTUAL"/>
    <s v="CORREO ATENCION CIUDADANO"/>
    <s v="BOYACÁ"/>
    <s v=" ZULY CAROLINA RAMIREZ CEPEDA"/>
    <x v="3"/>
    <s v="QUEJA CONTRA CUERPO DE BOMBEROS "/>
    <s v=" CAC: Queja en contra de algunos miembros del CBV de Moniquira"/>
    <s v=" Andrea Bibiana Castañeda Duran"/>
    <s v="FORMULACIÓN Y ACTUALIZACIÓN  NORMATIVA Y OPERATIVA  "/>
    <s v="Subdirección Estratégica y de Coordinación Bomberil"/>
    <s v="PETICIÓN DE INTERES PARTICULAR"/>
    <n v="30"/>
    <s v=" 20213320076582"/>
    <s v=" 12/05/2021 09:05:26"/>
    <n v="20212050091711"/>
    <d v="2021-05-26T00:00:00"/>
    <n v="9"/>
    <s v="Cumplido "/>
    <m/>
    <d v="2021-05-27T00:00:00"/>
    <s v="PDF"/>
    <s v="SI "/>
    <m/>
    <m/>
  </r>
  <r>
    <s v="CANAL VIRTUAL"/>
    <s v="CORREO ATENCIÓN CIUDADANO"/>
    <s v="BOGOTÁ"/>
    <s v=" JUAN SEBASTIAN SOLARTE ÃLVAREZ"/>
    <x v="3"/>
    <s v="Solicitud de información"/>
    <s v=" CAC. emisión por competencia - Petición de certificado de cumplimiento normativo"/>
    <s v=" Julio Alejandro Chamorro Cabrera"/>
    <s v="INSPECCIÓN VIGILANCIA Y CONTROL"/>
    <s v="Subdirección Estratégica y de Coordinación Bomberil"/>
    <s v=" PETICIÓN DE INTERES GENERAL"/>
    <n v="30"/>
    <n v="20213800076622"/>
    <s v=" 12/05/2021 16:05:12"/>
    <m/>
    <m/>
    <m/>
    <s v="En proceso"/>
    <m/>
    <m/>
    <m/>
    <m/>
    <m/>
    <s v="Hoy 10/06/2021 lleva 19 días hábiles"/>
  </r>
  <r>
    <s v="CANAL VIRTUAL"/>
    <s v="CORREO ATENCIÓN CIUDADANO"/>
    <s v="BOGOTÁ"/>
    <s v=" PRESIDENCIA DE LA REPUBLICA"/>
    <x v="1"/>
    <s v="LEGISLACIÓN BOMBERIL"/>
    <s v=" CAC. OFI21-00069949 / IDM: Traslado"/>
    <s v=" Alvaro Perez"/>
    <s v="Subdirección Administrativa y Financiera"/>
    <s v="Subdirección Administrativa y Financiera"/>
    <s v=" PETICIÓN ENTRE AUTORIDADES"/>
    <n v="10"/>
    <s v=" 20213800076662"/>
    <s v=" 12/05/2021 17:05:40"/>
    <n v="20213000019261"/>
    <d v="2021-06-10T00:00:00"/>
    <n v="19"/>
    <s v="Vencido"/>
    <m/>
    <m/>
    <m/>
    <m/>
    <m/>
    <s v="SE REMITE POR CORREO ELECTRÓNICO"/>
  </r>
  <r>
    <s v="CANAL VIRTUAL"/>
    <s v="CORREO ATENCIÓN CIUDADANO"/>
    <s v="CUNDINAMARCA"/>
    <s v=" CUERPO DE BOMBEROS VOLUNTARIOS DE SIBATE"/>
    <x v="0"/>
    <s v="Solicitud de información"/>
    <s v=" CAC. OFICIO PARA RUE"/>
    <s v=" Luis Alberto Valencia Pulido"/>
    <s v="ÁREA CENTRAL DE REFERENCIA BOMBERIL "/>
    <s v="Subdirección Estratégica y de Coordinación Bomberil"/>
    <s v="PETICIÓN DE INTERES PARTICULAR"/>
    <n v="30"/>
    <s v=" 20213800076672"/>
    <s v=" 12/05/2021 17:05:45"/>
    <n v="20212100019481"/>
    <d v="2021-06-03T00:00:00"/>
    <n v="15"/>
    <s v="Cumplido "/>
    <m/>
    <d v="2021-06-03T00:00:00"/>
    <s v="PDF"/>
    <s v="SI"/>
    <s v="N/A"/>
    <m/>
  </r>
  <r>
    <s v="CANAL VIRTUAL"/>
    <s v="CORREO ATENCIÓN CIUDADANO"/>
    <s v="BOGOTÁ"/>
    <s v=" ELIANA PATRICIA RIVAS FLOREZ"/>
    <x v="3"/>
    <s v="Solicitud de información"/>
    <s v=" CAC. Visita para expediciÃ³n de patente Bomberil"/>
    <s v=" Jorge Restrepo Sanguino"/>
    <s v="FORMULACIÓN Y ACTUALIZACIÓN  NORMATIVA Y OPERATIVA  "/>
    <s v="Subdirección Estratégica y de Coordinación Bomberil"/>
    <s v="PETICIÓN DE INTERES PARTICULAR"/>
    <n v="30"/>
    <s v=" 20213800076682"/>
    <s v=" 12/05/2021 17:05:21"/>
    <s v=" 20212050091761"/>
    <d v="2021-05-26T00:00:00"/>
    <n v="9"/>
    <s v="Cumplido "/>
    <m/>
    <d v="2021-05-27T00:00:00"/>
    <s v="PDF"/>
    <s v="SI"/>
    <s v="N/A"/>
    <m/>
  </r>
  <r>
    <s v="CANAL VIRTUAL"/>
    <s v="CORREO ATENCIÓN CIUDADANO"/>
    <s v="BOGOTÁ"/>
    <s v=" JUAN SEBASTIAN CASTAÃ±EDA DELGADO"/>
    <x v="3"/>
    <s v="Solicitud de información"/>
    <s v=" CAC. Solicitud informaciÃ³n Cuerpos de Bomberos"/>
    <s v=" Jorge Restrepo Sanguino"/>
    <s v="FORMULACIÓN Y ACTUALIZACIÓN  NORMATIVA Y OPERATIVA  "/>
    <s v="Subdirección Estratégica y de Coordinación Bomberil"/>
    <s v="PETICIÓN DE INTERES PARTICULAR"/>
    <n v="30"/>
    <s v=" 20213800076712"/>
    <s v=" 12/05/2021 18:05:38"/>
    <s v=" 20212050091811"/>
    <d v="2021-05-26T00:00:00"/>
    <n v="9"/>
    <s v="Cumplido "/>
    <m/>
    <d v="2021-05-27T00:00:00"/>
    <s v="PDF"/>
    <s v="SI"/>
    <s v="N/A"/>
    <m/>
  </r>
  <r>
    <s v="CANAL VIRTUAL"/>
    <s v="CORREO ATENCIÓN CIUDADANO"/>
    <s v="CALDAS"/>
    <s v=" CUERPO DE BOMBEROS VOLUNTARIOS DE CHINCHINA"/>
    <x v="0"/>
    <s v="LEGISLACIÓN BOMBERIL"/>
    <s v=" CAC. Respuesta rad. DNBC 20212050091071"/>
    <s v=" Camilo Portilla Quelal"/>
    <s v="FORMULACIÓN Y ACTUALIZACIÓN  NORMATIVA Y OPERATIVA  "/>
    <s v="Subdirección Estratégica y de Coordinación Bomberil"/>
    <s v=" PETICIÓN DE INTERES GENERAL"/>
    <n v="30"/>
    <n v="20213800076722"/>
    <s v=" 12/05/2021 18:05:45"/>
    <m/>
    <m/>
    <m/>
    <s v="En proceso"/>
    <m/>
    <m/>
    <m/>
    <m/>
    <m/>
    <s v="Hoy 10/06/2021 lleva 19 días hábiles"/>
  </r>
  <r>
    <s v="CANAL VIRTUAL"/>
    <s v="CORREO ATENCIÓN CIUDADANO"/>
    <s v="BOGOTÁ"/>
    <s v=" GOBERNACIÓN DE SANTANDER"/>
    <x v="1"/>
    <s v="LEGISLACIÓN BOMBERIL"/>
    <s v=" CAC. Solicitud Concepto Jurídico"/>
    <s v=" Jorge Restrepo Sanguino"/>
    <s v="FORMULACIÓN Y ACTUALIZACIÓN  NORMATIVA Y OPERATIVA  "/>
    <s v="Subdirección Estratégica y de Coordinación Bomberil"/>
    <s v=" PETICIÓN DE INTERES GENERAL"/>
    <n v="30"/>
    <s v=" 20213800076772"/>
    <s v=" 12/05/2021 18:05:05"/>
    <m/>
    <m/>
    <m/>
    <s v="En proceso"/>
    <m/>
    <m/>
    <m/>
    <m/>
    <m/>
    <s v="Hoy 10/06/2021 lleva 19 días hábiles"/>
  </r>
  <r>
    <s v="CANAL VIRTUAL"/>
    <s v="CORREO ATENCION CIUDADANO"/>
    <s v="BOGOTÁ"/>
    <s v=" CONTRALORIA GENERAL DE LA REPUBLICA"/>
    <x v="2"/>
    <s v="SOLICITUD DE INFORMACIÓN "/>
    <s v=" CAC. SOLICITUD DE INFOMACION"/>
    <s v=" Alvaro Perez"/>
    <s v="Subdirección Administrativa y Financiera"/>
    <s v="Subdirección Administrativa y Financiera"/>
    <s v=" PETICIÓN ENTRE AUTORIDADES"/>
    <n v="10"/>
    <s v=" 20213800076782"/>
    <s v=" 12/05/2021 19:05:18"/>
    <s v="20213000018701"/>
    <d v="2021-05-27T00:00:00"/>
    <n v="10"/>
    <s v="Cumplido "/>
    <m/>
    <d v="2021-05-27T00:00:00"/>
    <s v="PDF"/>
    <s v="SI"/>
    <s v="N/A"/>
    <m/>
  </r>
  <r>
    <s v="CANAL VIRTUAL"/>
    <s v="CORREO ATENCIÓN CIUDADANO"/>
    <s v="CASANARE"/>
    <s v=" CUERPO DE BOMBEROS VOLUNTARIOS DE TRINIDAD - CASANARE"/>
    <x v="0"/>
    <s v="LEGISLACIÓN BOMBERIL"/>
    <s v=" CAC: Solicitud concepto DNBC"/>
    <s v=" Andrea Bibiana Castañeda Duran"/>
    <s v="FORMULACIÓN Y ACTUALIZACIÓN  NORMATIVA Y OPERATIVA  "/>
    <s v="Subdirección Estratégica y de Coordinación Bomberil"/>
    <s v=" CONSULTA"/>
    <n v="35"/>
    <s v=" 20213800076822"/>
    <s v=" 12/05/2021 19:05:14"/>
    <n v="20212050091941"/>
    <d v="2021-06-04T00:00:00"/>
    <n v="16"/>
    <s v="Cumplido "/>
    <m/>
    <d v="2021-06-04T00:00:00"/>
    <s v="PDF"/>
    <s v="SI"/>
    <s v="N/A"/>
    <m/>
  </r>
  <r>
    <s v="CANAL VIRTUAL"/>
    <s v="CORREO ATENCION CIUDADANO"/>
    <s v="CALDAS"/>
    <s v=" Aura Maria Ramirez Betancur"/>
    <x v="3"/>
    <s v="Solicitud de información"/>
    <s v=" Peticion de copia de documentos y DENUNCIA"/>
    <s v=" Jorge Restrepo Sanguino"/>
    <s v="FORMULACIÓN Y ACTUALIZACIÓN  NORMATIVA Y OPERATIVA  "/>
    <s v="Subdirección Estratégica y de Coordinación Bomberil"/>
    <s v="PETICIÓN DE INTERES PARTICULAR"/>
    <n v="30"/>
    <s v=" 20219000076852"/>
    <s v=" 12/05/2021 22:05:27"/>
    <s v=" 20212050091831"/>
    <m/>
    <m/>
    <s v="En proceso"/>
    <m/>
    <m/>
    <m/>
    <m/>
    <m/>
    <m/>
  </r>
  <r>
    <s v="CANAL VIRTUAL"/>
    <s v="CORREO ATENCION CIUDADANO"/>
    <s v="BOGOTÁ"/>
    <s v=" JOSE PERDOMO"/>
    <x v="2"/>
    <s v="SOLICITUD DE INFORMACIÓN "/>
    <s v=" CAC: Solicitud Acceso Plataforma CapacitaciÃ³n CILSCI - UNGRD"/>
    <s v=" Mauricio Delgado Perdomo"/>
    <s v="Proceso Educación Nacional para Bomberos"/>
    <s v="Subdirección Estratégica y de Coordinación Bomberil"/>
    <s v="PETICIÓN DE INTERES PARTICULAR"/>
    <n v="30"/>
    <s v=" 20213800076932"/>
    <s v=" 13/05/2021 14:05:55"/>
    <m/>
    <d v="2021-05-18T00:00:00"/>
    <s v="2 DIAS"/>
    <s v="Cumplido "/>
    <s v="Anotación ORFEO: SE RESPONDE MEDIANTE CORREO ELECTRONICO, SE ADJUNTA IMAGEN."/>
    <d v="2021-05-18T00:00:00"/>
    <s v="CORREO"/>
    <s v="SI"/>
    <s v="N/A"/>
    <m/>
  </r>
  <r>
    <s v="CANAL VIRTUAL"/>
    <s v="CORREO ATENCION CIUDADANO"/>
    <s v="BOGOTÁ"/>
    <s v=" Jody Fernanda Martinez Triana"/>
    <x v="3"/>
    <s v="Solicitud de información"/>
    <s v=" Solicitud de informaciÃ³n si estÃ¡n realizando capacitaciones de brigadas contra fuego"/>
    <s v=" Edgar Alexander Maya Lopez"/>
    <s v="Proceso Educación Nacional para Bomberos"/>
    <s v="Subdirección Estratégica y de Coordinación Bomberil"/>
    <s v=" PETICIÓN DE INTERES GENERAL"/>
    <n v="30"/>
    <s v=" 20219000076942"/>
    <s v=" 13/05/2021 15:05:54"/>
    <m/>
    <m/>
    <m/>
    <s v="En proceso"/>
    <m/>
    <m/>
    <m/>
    <m/>
    <m/>
    <m/>
  </r>
  <r>
    <s v="CANAL VIRTUAL"/>
    <s v="CORREO ATENCION CIUDADANO"/>
    <s v="BOGOTÁ"/>
    <s v=" ADALBERTO CAIPE"/>
    <x v="3"/>
    <s v="FORTALECIMIENTO BOMBERIL"/>
    <s v=" CAC: Solicitud apoyo Cuerpo de Bomberos Voluntarios IndÃ­genas Forestales"/>
    <s v=" Andres Fernando Muñoz Cabrera"/>
    <s v="ÁREA CENTRAL DE REFERENCIA BOMBERIL "/>
    <s v="Subdirección Estratégica y de Coordinación Bomberil"/>
    <s v="PETICIÓN DE INTERES PARTICULAR"/>
    <n v="30"/>
    <s v=" 20213800076982"/>
    <s v=" 13/05/2021 15:05:49"/>
    <m/>
    <m/>
    <m/>
    <s v="En proceso"/>
    <m/>
    <m/>
    <m/>
    <m/>
    <m/>
    <m/>
  </r>
  <r>
    <s v="CANAL VIRTUAL"/>
    <s v="CORREO ATENCION CIUDADANO"/>
    <s v="VALLE DEL CAUCA"/>
    <s v=" BENEMÃ‰RITO CUERPO DE BOMBEROS CANDELARIA - VALLE"/>
    <x v="0"/>
    <s v="Solicitud de información"/>
    <s v=" CAC: Respuesta Radicado 20212050090531"/>
    <s v=" Edgar Alexander Maya Lopez"/>
    <s v="Proceso Educación Nacional para Bomberos"/>
    <s v="Subdirección Estratégica y de Coordinación Bomberil"/>
    <s v="PETICIÓN DE INTERES PARTICULAR"/>
    <n v="30"/>
    <s v=" 20213800076992"/>
    <s v=" 13/05/2021 16:05:39"/>
    <m/>
    <m/>
    <m/>
    <s v="En proceso"/>
    <m/>
    <m/>
    <m/>
    <m/>
    <m/>
    <m/>
  </r>
  <r>
    <s v="CANAL VIRTUAL"/>
    <s v="CORREO ATENCION CIUDADANO"/>
    <s v="BOGOTÁ"/>
    <s v=" CONSEJO MUNICIPAL CHOCO"/>
    <x v="2"/>
    <s v="OTROS"/>
    <s v=" CAC: Solicitud de apoyo para proceso de formaciÃ³n de los Cuerpos de Bomberos del ChocÃ³"/>
    <s v=" Edgar Alexander Maya Lopez"/>
    <s v="Proceso Educación Nacional para Bomberos"/>
    <s v="Subdirección Estratégica y de Coordinación Bomberil"/>
    <s v=" PETICIÓN DE INTERES GENERAL"/>
    <n v="30"/>
    <s v=" 20213800077002"/>
    <s v=" 13/05/2021 16:05:27"/>
    <m/>
    <d v="2021-05-26T00:00:00"/>
    <s v="8 DIAS"/>
    <s v="Cumplido "/>
    <s v="_x000a_Se da respuesta en Reunión programada con los alcaldes de los municipios interesados en la realización de los cursos en compañía de las Directivas de la DNBC."/>
    <s v="N/A"/>
    <s v="N/A"/>
    <s v="N/A"/>
    <s v="N/A"/>
    <m/>
  </r>
  <r>
    <s v="CANAL VIRTUAL"/>
    <s v="CORREO ATENCION CIUDADANO"/>
    <s v="CAQUETA"/>
    <s v=" CUERPO DE BOMBEROS VOLUNTARIOS EL DONCELLO - CAQUETÃ"/>
    <x v="0"/>
    <s v="OTROS"/>
    <s v=" CAC: solicitud concepto"/>
    <s v=" Lina Maria Rojas Gallego"/>
    <s v="Proceso Educación Nacional para Bomberos"/>
    <s v="Subdirección Estratégica y de Coordinación Bomberil"/>
    <s v=" PETICIÓN DE INTERES GENERAL"/>
    <n v="30"/>
    <s v=" 20213800077042"/>
    <s v=" 14/05/2021 08:05:28"/>
    <m/>
    <m/>
    <m/>
    <s v="En proceso"/>
    <m/>
    <m/>
    <m/>
    <m/>
    <m/>
    <m/>
  </r>
  <r>
    <s v="CANAL VIRTUAL"/>
    <s v="CORREO ATENCIÓN CIUDADANO"/>
    <s v="CUNDINAMARCA"/>
    <s v=" CUERPO DE BOMBEROS VOLUNTARIOS DE NILO"/>
    <x v="0"/>
    <s v="Solicitud de información"/>
    <s v=" CAC: solicitud de documento"/>
    <s v=" Jorge Restrepo Sanguino"/>
    <s v="FORMULACIÓN Y ACTUALIZACIÓN  NORMATIVA Y OPERATIVA  "/>
    <s v="Subdirección Estratégica y de Coordinación Bomberil"/>
    <s v=" PETICIÓN DE DOCUMENTOS E INFORMACION"/>
    <n v="20"/>
    <s v=" 20213800077182"/>
    <s v=" 14/05/2021 13:05:17"/>
    <s v=" 20212050091871"/>
    <d v="2021-06-03T00:00:00"/>
    <n v="13"/>
    <s v="Cumplido "/>
    <m/>
    <d v="2021-06-03T00:00:00"/>
    <s v="PDF"/>
    <s v="SI"/>
    <s v="N/A"/>
    <m/>
  </r>
  <r>
    <s v="CANAL VIRTUAL"/>
    <s v="CORREO ATENCION CIUDADANO"/>
    <s v="CALDAS"/>
    <s v=" CUERPO DE BOMBEROS VOLUNTARIOS DE FILADELFIA CALDAS"/>
    <x v="0"/>
    <s v="FORTALECIMIENTO BOMBERIL"/>
    <s v=" CAC: Solicitud de asesorÃ­a para presentar Proyecto de inversiÃ³n fortalecimiento del cuerpo de bomberos municipio de Filadelfia Caldas"/>
    <s v=" Andres Fernando Muñoz Cabrera"/>
    <s v="ÁREA CENTRAL DE REFERENCIA BOMBERIL "/>
    <s v="Subdirección Estratégica y de Coordinación Bomberil"/>
    <s v=" PETICIÓN DE INTERES GENERAL"/>
    <n v="30"/>
    <s v=" 20213800077192"/>
    <s v=" 14/05/2021 15:05:23"/>
    <m/>
    <m/>
    <m/>
    <s v="En proceso"/>
    <m/>
    <m/>
    <m/>
    <m/>
    <m/>
    <m/>
  </r>
  <r>
    <s v="CANAL ESCRITO"/>
    <s v="RADICACION DIRECTA"/>
    <s v="BOYACÁ"/>
    <s v=" CUERPO DE BOMBEROS VOLUNTARIOS DE MONIQUIRA"/>
    <x v="0"/>
    <s v="Solicitud de información"/>
    <s v=" RD: SOLICITUD CERTIFICACION O CONSTANCIA"/>
    <s v=" Melba Vidal"/>
    <s v="INSPECCIÓN VIGILANCIA Y CONTROL"/>
    <s v="Subdirección Estratégica y de Coordinación Bomberil"/>
    <s v=" PETICIÓN DE DOCUMENTOS E INFORMACION"/>
    <n v="20"/>
    <s v=" 20213800077242"/>
    <s v=" 18/05/2021 10:05:30"/>
    <m/>
    <m/>
    <m/>
    <s v="En proceso"/>
    <m/>
    <m/>
    <m/>
    <m/>
    <m/>
    <m/>
  </r>
  <r>
    <s v="CANAL VIRTUAL"/>
    <s v="CORREO ATENCIÓN CIUDADANO"/>
    <s v="VALLE DEL CAUCA"/>
    <s v=" JUZGADO 01 PENAL MUNICIPAL"/>
    <x v="1"/>
    <s v="LEGISLACIÓN BOMBERIL"/>
    <s v=" CAC. NOTIFICACIÓN ADMISIÓN DE TUTELA RAD. 2021-00111 - Jorge Mario Azcarate Buitrago"/>
    <s v=" Camilo Portilla Quelal"/>
    <s v="FORMULACIÓN Y ACTUALIZACIÓN  NORMATIVA Y OPERATIVA  "/>
    <s v="Subdirección Estratégica y de Coordinación Bomberil"/>
    <s v=" PETICIÓN ENTRE AUTORIDADES"/>
    <n v="10"/>
    <s v=" 20213800077272"/>
    <s v=" 18/05/2021 11:05:50"/>
    <m/>
    <m/>
    <m/>
    <s v="En proceso"/>
    <m/>
    <m/>
    <m/>
    <m/>
    <m/>
    <s v="Hoy 10/06/2021 lleva 16 días hábiles"/>
  </r>
  <r>
    <s v="CANAL VIRTUAL"/>
    <s v="CORREO ATENCIÓN CIUDADANO"/>
    <s v="ANTIOQUIA"/>
    <s v=" CUERPO DE BOMBEROS VOLUNTARIOS DE SANTAFE DE ANTIOQUIA"/>
    <x v="0"/>
    <s v="LEGISLACIÓN BOMBERIL"/>
    <s v=" CAC. INFORMACION PROBLEMÁTICA PRESTACION DEL SERVICIO PUBLICO ESENCIAL BOMBERIL MUNICIPIO DE SANTA FE DE ANTIOQUIA"/>
    <s v=" Camilo Portilla Quelal"/>
    <s v="FORMULACIÓN Y ACTUALIZACIÓN  NORMATIVA Y OPERATIVA  "/>
    <s v="Subdirección Estratégica y de Coordinación Bomberil"/>
    <s v="PETICIÓN DE INTERES PARTICULAR"/>
    <n v="30"/>
    <s v=" 20213800077282"/>
    <s v=" 18/05/2021 11:05:39"/>
    <m/>
    <m/>
    <m/>
    <s v="En proceso"/>
    <m/>
    <m/>
    <m/>
    <m/>
    <m/>
    <s v="Hoy 10/06/2021 lleva 16 días hábiles"/>
  </r>
  <r>
    <s v="CANAL VIRTUAL"/>
    <s v="CORREO ATENCIÓN CIUDADANO"/>
    <s v="BOLIVAR"/>
    <s v=" CUERPO DE BOMBEROS VOLUNTARIOS DE TURBACO - BOLÃVAR"/>
    <x v="0"/>
    <s v="Solicitud de información"/>
    <s v=" CAC. PETICIÓN CONFIRMACIÓN DE CORREOS"/>
    <s v=" Andrea Bibiana Castañeda Duran"/>
    <s v="FORMULACIÓN Y ACTUALIZACIÓN  NORMATIVA Y OPERATIVA  "/>
    <s v="Subdirección Estratégica y de Coordinación Bomberil"/>
    <s v=" CONSULTA"/>
    <n v="35"/>
    <s v=" 20213800077352"/>
    <s v=" 18/05/2021 14:05:30"/>
    <n v="20212050091961"/>
    <d v="2021-05-31T00:00:00"/>
    <n v="6"/>
    <s v="Cumplido "/>
    <m/>
    <s v="N/A"/>
    <s v="WORD"/>
    <s v="N/A"/>
    <s v="N/A"/>
    <s v="No se evidencia fecha de digitalización, tipo de docuemento, ni canal de envio."/>
  </r>
  <r>
    <s v="CANAL VIRTUAL"/>
    <s v="CORREO ATENCION CIUDADANO"/>
    <s v="CUNDINAMARCA"/>
    <s v=" CUERPO DE BOMBEROS VOLUNTARIOS DE SIBATE CONSEJO DE OFICIALES"/>
    <x v="0"/>
    <s v="LEGISLACIÓN BOMBERIL"/>
    <s v=" CAC. Junta Directiva y/ o mesa Directiva Articulo 23 de ley 1575 del 2012"/>
    <s v=" Andrea Bibiana Castañeda Duran"/>
    <s v="FORMULACIÓN Y ACTUALIZACIÓN  NORMATIVA Y OPERATIVA  "/>
    <s v="Subdirección Estratégica y de Coordinación Bomberil"/>
    <s v=" CONSULTA"/>
    <n v="35"/>
    <s v=" 20213800077502"/>
    <s v=" 18/05/2021 16:05:51"/>
    <m/>
    <m/>
    <m/>
    <s v="En proceso"/>
    <m/>
    <m/>
    <m/>
    <m/>
    <m/>
    <m/>
  </r>
  <r>
    <s v="CANAL VIRTUAL"/>
    <s v="CORREO ATENCION CIUDADANO"/>
    <s v="BOGOTÁ"/>
    <s v=" VICEMINISTERIO POLÃ¬TICAS"/>
    <x v="2"/>
    <s v="FORTALECIMIENTO BOMBERIL"/>
    <s v=" CAC. OFI21-00068220 / IDM: Solicitud de audiencia para las organizaciones sociales independientes."/>
    <s v=" Jorge Restrepo Sanguino"/>
    <s v="FORMULACIÓN Y ACTUALIZACIÓN  NORMATIVA Y OPERATIVA  "/>
    <s v="Subdirección Estratégica y de Coordinación Bomberil"/>
    <s v=" PETICIÓN DE INTERES GENERAL"/>
    <n v="30"/>
    <s v=" 20213800077532"/>
    <s v=" 18/05/2021 16:05:19"/>
    <s v=" 20212050091901"/>
    <d v="2021-05-26T00:00:00"/>
    <s v="6 DIAS"/>
    <s v="Cumplido "/>
    <s v="NO SE EVIDENCIA IMAGEN O CORREO ENVIADO"/>
    <d v="2021-06-03T00:00:00"/>
    <s v="PDF"/>
    <s v="SI"/>
    <s v="N/A"/>
    <m/>
  </r>
  <r>
    <s v="CANAL VIRTUAL"/>
    <s v="CORREO ATENCION CIUDADANO"/>
    <s v="VALLE DEL CAUCA"/>
    <s v=" CUERPO DE BOMBEROS VOLUNTARIOS DE SEVILLA"/>
    <x v="0"/>
    <s v="LEGISLACIÓN BOMBERIL"/>
    <s v=" CAC. OFI21-00069962 / IDM: .Traslado por competencia."/>
    <s v=" Camilo Portilla Quelal"/>
    <s v="FORMULACIÓN Y ACTUALIZACIÓN  NORMATIVA Y OPERATIVA  "/>
    <s v="Subdirección Estratégica y de Coordinación Bomberil"/>
    <s v="PETICIÓN DE INTERES PARTICULAR"/>
    <n v="30"/>
    <s v=" 20213800077552"/>
    <s v=" 18/05/2021 16:05:20"/>
    <m/>
    <m/>
    <m/>
    <s v="En proceso"/>
    <m/>
    <m/>
    <m/>
    <m/>
    <m/>
    <m/>
  </r>
  <r>
    <s v="CANAL VIRTUAL"/>
    <s v="CORREO ATENCION CIUDADANO"/>
    <s v="BOGOTÁ"/>
    <s v=" GOBERNACION DE SANTANDER"/>
    <x v="2"/>
    <s v="LEGISLACIÓN BOMBERIL"/>
    <s v=" CAC. SOLICITUD CONCEPTO JURIDICO"/>
    <s v=" Jorge Restrepo Sanguino"/>
    <s v="FORMULACIÓN Y ACTUALIZACIÓN  NORMATIVA Y OPERATIVA  "/>
    <s v="Subdirección Estratégica y de Coordinación Bomberil"/>
    <s v=" CONSULTA"/>
    <n v="35"/>
    <s v=" 20213800077592"/>
    <s v=" 18/05/2021 17:05:08"/>
    <m/>
    <m/>
    <m/>
    <s v="En proceso"/>
    <m/>
    <m/>
    <m/>
    <m/>
    <m/>
    <m/>
  </r>
  <r>
    <s v="CANAL VIRTUAL"/>
    <s v="CORREO ATENCION CIUDADANO"/>
    <s v="CASANARE"/>
    <s v=" CUERPO DE BOMBEROS VOLUNTARIOS DE OROCUE - CASANARE"/>
    <x v="0"/>
    <s v="LEGISLACIÓN BOMBERIL"/>
    <s v=" CAC. Solicitud de Acuerdo Municipal Sobretasa Bomberil"/>
    <s v=" Camilo Portilla Quelal"/>
    <s v="FORMULACIÓN Y ACTUALIZACIÓN  NORMATIVA Y OPERATIVA  "/>
    <s v="Subdirección Estratégica y de Coordinación Bomberil"/>
    <s v="PETICIÓN DE INTERES PARTICULAR"/>
    <n v="30"/>
    <s v=" 20213800077612"/>
    <s v=" 18/05/2021 17:05:46"/>
    <m/>
    <m/>
    <m/>
    <s v="En proceso"/>
    <m/>
    <m/>
    <m/>
    <m/>
    <m/>
    <m/>
  </r>
  <r>
    <s v="CANAL VIRTUAL"/>
    <s v="CORREO ATENCION CIUDADANO"/>
    <s v="BOLIVAR"/>
    <s v="CUERPO DE BOMBEROS VOLUNTARIOS DE BOLIVAR"/>
    <x v="0"/>
    <s v="LEGISLACIÓN BOMBERIL"/>
    <s v=" CAC. Auto 001 de la GobernaciÃ³n de BolÃ­var 2019 y otros 3 documentos.pdf"/>
    <s v=" Julio Alejandro Chamorro Cabrera"/>
    <s v="INSPECCIÓN VIGILANCIA Y CONTROL"/>
    <s v="Subdirección Estratégica y de Coordinación Bomberil"/>
    <s v="PETICIÓN DE INTERES PARTICULAR"/>
    <n v="30"/>
    <s v=" 20213800077622"/>
    <s v=" 18/05/2021 17:05:43"/>
    <m/>
    <m/>
    <m/>
    <s v="En proceso"/>
    <m/>
    <m/>
    <m/>
    <m/>
    <m/>
    <m/>
  </r>
  <r>
    <s v="CANAL VIRTUAL"/>
    <s v="CORREO ATENCION CIUDADANO"/>
    <s v="NARIÑO"/>
    <s v=" CUERPO DE BOMBEROS DE SAN ANDRES DE TUMACO"/>
    <x v="0"/>
    <s v="OTROS"/>
    <s v=" CAC: ContestaciÃ³n de las solicitudes para Instructor"/>
    <s v=" Mauricio Delgado Perdomo"/>
    <s v="Proceso Educación Nacional para Bomberos"/>
    <s v="Subdirección Estratégica y de Coordinación Bomberil"/>
    <s v=" PETICIÓN DE INTERES GENERAL"/>
    <n v="30"/>
    <s v=" 20213800077672"/>
    <s v=" 18/05/2021 18:05:29"/>
    <m/>
    <d v="2021-05-20T00:00:00"/>
    <s v="2 DIAS"/>
    <s v="Cumplido "/>
    <s v="SE RESPONDE MEDIANTE CORREO ELECTRONICO, SE ADJUNTAN EVIDENCIAS DEL TRAMITE. SE ADJUNTA IMAGEN DE CORREO"/>
    <d v="2021-05-20T00:00:00"/>
    <s v="N/A"/>
    <s v="SI"/>
    <s v="N/A"/>
    <m/>
  </r>
  <r>
    <s v="CANAL VIRTUAL"/>
    <s v="CORREO ATENCION CIUDADANO"/>
    <s v="BOGOTÁ"/>
    <s v=" MARTHA LUCIA RAMIREZ GONZALEZ"/>
    <x v="3"/>
    <s v="LEGISLACIÓN BOMBERIL"/>
    <s v=" CAC. Solicitud de asistencia jurÃ­dica a Bomberos Voluntarios de Florida Valle"/>
    <s v=" Andrea Bibiana Castañeda Duran"/>
    <s v="FORMULACIÓN Y ACTUALIZACIÓN  NORMATIVA Y OPERATIVA  "/>
    <s v="Subdirección Estratégica y de Coordinación Bomberil"/>
    <s v=" PETICIÓN DE INTERES GENERAL"/>
    <n v="30"/>
    <s v=" 20213800077692"/>
    <s v=" 18/05/2021 18:05:50"/>
    <s v="20212050091951"/>
    <d v="2021-05-31T00:00:00"/>
    <s v="9 DIAS"/>
    <s v="Cumplido "/>
    <s v="MISMA SOLICITUD DEL RADICADO 20213800077722 CON EL CUAL SE LE DARÁ TRÁMITE"/>
    <s v="N/A"/>
    <s v="WORD"/>
    <s v="SI"/>
    <s v="N/A"/>
    <s v="No se evidencia fecha de digitalización, tipo de documento, ni canal de envio."/>
  </r>
  <r>
    <s v="CANAL VIRTUAL"/>
    <s v="CORREO ATENCION CIUDADANO"/>
    <s v="CUNDINAMARCA"/>
    <s v=" PERSONERIA MUNICIPAL DE COTA"/>
    <x v="2"/>
    <s v="LEGISLACIÓN BOMBERIL"/>
    <s v=" CAC. EXPEDIENTE 013-2019"/>
    <s v=" Ronny Estiven Romero Velandia"/>
    <s v="FORMULACIÓN Y ACTUALIZACIÓN  NORMATIVA Y OPERATIVA  "/>
    <s v="Subdirección Estratégica y de Coordinación Bomberil"/>
    <s v=" PETICIÓN DE DOCUMENTOS E INFORMACION"/>
    <n v="20"/>
    <s v=" 20213800077712"/>
    <s v=" 18/05/2021 18:05:08"/>
    <m/>
    <m/>
    <m/>
    <s v="En proceso"/>
    <m/>
    <m/>
    <m/>
    <m/>
    <m/>
    <m/>
  </r>
  <r>
    <s v="CANAL VIRTUAL"/>
    <s v="CORREO ATENCION CIUDADANO"/>
    <s v="VALLE DEL CAUCA"/>
    <s v=" CUERPO DE BOMBEROS VOLUNTARIOS DE FLORIDA - VALLE"/>
    <x v="0"/>
    <s v="LEGISLACIÓN BOMBERIL"/>
    <s v=" CAC. Solicitud de asistencia jurÃ­dica a Bomberos Voluntarios de Florida Valle"/>
    <s v=" Andrea Bibiana Castañeda Duran"/>
    <s v="FORMULACIÓN Y ACTUALIZACIÓN  NORMATIVA Y OPERATIVA  "/>
    <s v="Subdirección Estratégica y de Coordinación Bomberil"/>
    <s v=" PETICIÓN DE INTERES GENERAL"/>
    <n v="30"/>
    <s v=" 20213800077722"/>
    <s v=" 18/05/2021 18:05:11"/>
    <m/>
    <m/>
    <m/>
    <s v="En proceso"/>
    <m/>
    <m/>
    <m/>
    <m/>
    <m/>
    <m/>
  </r>
  <r>
    <s v="CANAL VIRTUAL"/>
    <s v="CORREO ATENCION CIUDADANO"/>
    <s v="QUINDIO"/>
    <s v=" CUERPO DE BOMBEROS VOLUNTARIOS MONTENEGRO"/>
    <x v="0"/>
    <s v="LEGISLACIÓN BOMBERIL"/>
    <s v=" CAC: DERECHO DE PETICIÃ“N ESCRITO Para Concepto tÃ©cnico"/>
    <s v=" Camilo Portilla Quelal"/>
    <s v="FORMULACIÓN Y ACTUALIZACIÓN  NORMATIVA Y OPERATIVA  "/>
    <s v="Subdirección Estratégica y de Coordinación Bomberil"/>
    <s v=" PETICIÓN DE INTERES GENERAL"/>
    <n v="30"/>
    <s v=" 20213800078082"/>
    <s v=" 19/05/2021 19:05:04"/>
    <m/>
    <m/>
    <m/>
    <s v="En proceso"/>
    <m/>
    <m/>
    <m/>
    <m/>
    <m/>
    <m/>
  </r>
  <r>
    <s v="CANAL VIRTUAL"/>
    <s v="CORREO ATENCION CIUDADANO"/>
    <s v="TOLIMA"/>
    <s v=" CUERPO DE BOMBEROS VOLUNTARIOS DEL ESPINAL"/>
    <x v="0"/>
    <s v="LEGISLACIÓN BOMBERIL"/>
    <s v=" CAC: AclaraciÃ³n a interrogantes"/>
    <s v=" Andrea Bibiana Castañeda Duran"/>
    <s v="FORMULACIÓN Y ACTUALIZACIÓN  NORMATIVA Y OPERATIVA  "/>
    <s v="Subdirección Estratégica y de Coordinación Bomberil"/>
    <s v=" PETICIÓN DE INTERES GENERAL"/>
    <n v="30"/>
    <s v=" 20213800078142"/>
    <s v=" 19/05/2021 22:05:38"/>
    <s v=" 20212050091921"/>
    <d v="2021-05-31T00:00:00"/>
    <s v="8 DIAS"/>
    <s v="Cumplido "/>
    <m/>
    <s v="N/A"/>
    <s v="WORD"/>
    <s v="SI"/>
    <s v="N/A"/>
    <s v="No se evidencia fecha de digitalización, tipo de documento, ni canal de envio."/>
  </r>
  <r>
    <s v="CANAL VIRTUAL"/>
    <s v="CORREO ATENCION CIUDADANO"/>
    <s v="PUTUMAYO"/>
    <s v=" CUERPO DE BOMBEROS VOLUNTARIOS DE LA HORMIGA"/>
    <x v="0"/>
    <s v="LEGISLACIÓN BOMBERIL"/>
    <s v=" CAC. Solicitud de aclaraciÃ³n de reintegro de unidad Bomberil."/>
    <s v=" Camilo Portilla Quelal"/>
    <s v="FORMULACIÓN Y ACTUALIZACIÓN  NORMATIVA Y OPERATIVA  "/>
    <s v="Subdirección Estratégica y de Coordinación Bomberil"/>
    <s v=" PETICIÓN DE INTERES GENERAL"/>
    <n v="30"/>
    <s v=" 20213800078152"/>
    <s v=" 19/05/2021 22:05:20"/>
    <m/>
    <m/>
    <m/>
    <s v="En proceso"/>
    <m/>
    <m/>
    <m/>
    <m/>
    <m/>
    <m/>
  </r>
  <r>
    <s v="CANAL VIRTUAL"/>
    <s v="CORREO ATENCION CIUDADANO"/>
    <s v="BOGOTÁ"/>
    <s v=" DIANA MARCELA SUAREZ JIMENEZ"/>
    <x v="3"/>
    <s v="Solicitud de información"/>
    <s v=" CAC: Solicitud de informaciÃ³n"/>
    <s v=" Jorge Restrepo Sanguino"/>
    <s v="FORMULACIÓN Y ACTUALIZACIÓN  NORMATIVA Y OPERATIVA  "/>
    <s v="Subdirección Estratégica y de Coordinación Bomberil"/>
    <s v="PETICIÓN DE INTERES PARTICULAR"/>
    <n v="30"/>
    <s v=" 20213800078172"/>
    <s v=" 19/05/2021 22:05:32"/>
    <s v=" 20212050091911"/>
    <d v="2021-05-27T00:00:00"/>
    <s v="6 DIAS"/>
    <s v="Cumplido "/>
    <s v="NO SE EVIDENCIA IMAGEN O CORREO ENVIADO"/>
    <s v="N/A"/>
    <s v="WORD"/>
    <s v="SI"/>
    <s v="N/A"/>
    <s v="No se evidencia fecha de digitalización, tipo de documento, ni canal de envio."/>
  </r>
  <r>
    <s v="CANAL VIRTUAL"/>
    <s v="CORREO ATENCION CIUDADANO"/>
    <s v="TOLIMA"/>
    <s v=" CUERPO DE BOMBEROS VOLUNTARIOS SUAREZ TOLIMA"/>
    <x v="0"/>
    <s v="Solicitud de información"/>
    <s v=" CAC: Solicitud de InformaciÃ³n."/>
    <s v=" Andrea Bibiana Castañeda Duran"/>
    <s v="FORMULACIÓN Y ACTUALIZACIÓN  NORMATIVA Y OPERATIVA  "/>
    <s v="Subdirección Estratégica y de Coordinación Bomberil"/>
    <s v="PETICIÓN DE INTERES PARTICULAR"/>
    <n v="30"/>
    <s v=" 20213800078202"/>
    <s v=" 19/05/2021 22:05:13"/>
    <m/>
    <m/>
    <m/>
    <s v="En proceso"/>
    <m/>
    <m/>
    <m/>
    <m/>
    <m/>
    <m/>
  </r>
  <r>
    <s v="CANAL VIRTUAL"/>
    <s v="CORREO ATENCION CIUDADANO"/>
    <s v="MAGDALENA"/>
    <s v=" CUERPO DE BOMBEROS VOLUNTARIOS DE PIVIJAY MAGDALENA"/>
    <x v="0"/>
    <s v="Solicitud de información"/>
    <s v=" CAC: Solicitud de certificaciÃ³n que el cuerpo de bomberos Pivijay estÃ¡ activo"/>
    <s v=" Luis Alberto Valencia Pulido"/>
    <s v="ÁREA CENTRAL DE REFERENCIA BOMBERIL "/>
    <s v="Subdirección Estratégica y de Coordinación Bomberil"/>
    <s v=" PETICIÓN DE DOCUMENTOS E INFORMACION"/>
    <n v="20"/>
    <s v=" 20213800078212"/>
    <s v=" 19/05/2021 22:05:22"/>
    <m/>
    <d v="2021-06-01T00:00:00"/>
    <s v="8 DIAS"/>
    <s v="Cumplido "/>
    <s v="Se da respuesta a través de correo electrónico el día 01/06/2021 , oficio"/>
    <s v="N/A"/>
    <s v="N/A"/>
    <s v="SI"/>
    <s v="N/A"/>
    <m/>
  </r>
  <r>
    <s v="CANAL VIRTUAL"/>
    <s v="CORREO ATENCION CIUDADANO"/>
    <s v="BOYACÁ"/>
    <s v=" DARWIN GIOVANY RODRIGUEZ SANCHEZ"/>
    <x v="3"/>
    <s v="Solicitud de información"/>
    <s v=" SOLUCIÃ“N DE MI SITUACIÃ“N COMO UNIDAD ACTIVA OPERATIVA DE LOS BOMBEROS DE COLOMBIA"/>
    <s v=" Camilo Portilla Quelal"/>
    <s v="FORMULACIÓN Y ACTUALIZACIÓN  NORMATIVA Y OPERATIVA  "/>
    <s v="Subdirección Estratégica y de Coordinación Bomberil"/>
    <s v="PETICIÓN DE INTERES PARTICULAR"/>
    <n v="30"/>
    <s v=" 20219000078302"/>
    <s v=" 20/05/2021 08:05:50"/>
    <m/>
    <m/>
    <m/>
    <s v="En proceso"/>
    <m/>
    <m/>
    <m/>
    <m/>
    <m/>
    <m/>
  </r>
  <r>
    <s v="CANAL VIRTUAL"/>
    <s v="CORREO ATENCION CIUDADANO"/>
    <s v="BOLIVAR"/>
    <s v=" SECRETARIA DEL INTERIOR BOLIVAR"/>
    <x v="2"/>
    <s v="LEGISLACIÓN BOMBERIL"/>
    <s v=" CAC. InformaciÃ³n oficio del 12 de mayo de 2021, radicado, EXT-BOL-21-012678 de fecha 12 de mayo de 2021, presentado por Manuel Isaac Valdelamar Castro â€“ Secretario General y del Interior de la ALCALDIA DE MAGANGUE-BOLIVAR,"/>
    <s v=" Julio Alejandro Chamorro Cabrera"/>
    <s v="INSPECCIÓN VIGILANCIA Y CONTROL"/>
    <s v="Subdirección Estratégica y de Coordinación Bomberil"/>
    <s v="PETICIÓN DE INTERES PARTICULAR"/>
    <n v="30"/>
    <s v=" 20213800078322"/>
    <s v=" 20/05/2021 14:05:20"/>
    <m/>
    <m/>
    <m/>
    <s v="En proceso"/>
    <m/>
    <m/>
    <m/>
    <m/>
    <m/>
    <m/>
  </r>
  <r>
    <s v="CANAL VIRTUAL"/>
    <s v="CORREO ATENCION CIUDADANO"/>
    <s v="CUNDINAMARCA"/>
    <s v=" CUERPO DE BOMBEROS VOLUNTARIOS DE SAN ANTONIO DEL TEQUENDAMA"/>
    <x v="0"/>
    <s v="OTROS"/>
    <s v=" CAC. COMUNICACION 52 - AUTORIZACION APLAZAMIENTO CURSO INSPECTOR DE SEGURIDAD BASICO"/>
    <s v=" Lina Maria Rojas Gallego"/>
    <s v="Proceso Educación Nacional para Bomberos"/>
    <s v="Subdirección Estratégica y de Coordinación Bomberil"/>
    <s v="PETICIÓN DE INTERES PARTICULAR"/>
    <n v="30"/>
    <s v=" 20213800078332"/>
    <s v=" 20/05/2021 15:05:43"/>
    <m/>
    <d v="2021-05-26T00:00:00"/>
    <s v="4 dias"/>
    <s v="Cumplido "/>
    <s v="Se responde por correo electrónico el 26-05-2021. autorizo cambio e fechas de curso registro 151-2021"/>
    <s v="N/A"/>
    <s v="N/A"/>
    <s v="SI"/>
    <s v="N/A"/>
    <m/>
  </r>
  <r>
    <s v="CANAL VIRTUAL"/>
    <s v="CORREO ATENCION CIUDADANO"/>
    <s v="BOYACÁ"/>
    <s v=" ALCALDIA ARCABUCO BOYACA"/>
    <x v="2"/>
    <s v="LEGISLACIÓN BOMBERIL"/>
    <s v=" CAC. REMISION QUEJA POR COMPETENCIA"/>
    <s v=" Camilo Portilla Quelal"/>
    <s v="FORMULACIÓN Y ACTUALIZACIÓN  NORMATIVA Y OPERATIVA  "/>
    <s v="Subdirección Estratégica y de Coordinación Bomberil"/>
    <s v="PETICIÓN DE INTERES PARTICULAR"/>
    <n v="30"/>
    <s v=" 20213800078392"/>
    <s v=" 20/05/2021 16:05:29"/>
    <m/>
    <m/>
    <m/>
    <s v="En proceso"/>
    <m/>
    <m/>
    <m/>
    <m/>
    <m/>
    <m/>
  </r>
  <r>
    <s v="CANAL VIRTUAL"/>
    <s v="CORREO ATENCION CIUDADANO"/>
    <s v="SANTANDER"/>
    <s v=" CUERPO DE BOMBEROS VOLUNTARIOS DE BUCARAMANGA"/>
    <x v="0"/>
    <s v="Solicitud de información"/>
    <s v=" CAC. SOLICITUD INFORMACIÃ“N SOBRE INSTRUCTORES CERTIFICADOS."/>
    <s v=" Jose Alexander Teuta Gomez"/>
    <s v="Proceso Educación Nacional para Bomberos"/>
    <s v="Subdirección Estratégica y de Coordinación Bomberil"/>
    <s v="PETICIÓN DE INTERES PARTICULAR"/>
    <n v="30"/>
    <s v=" 20213800078462"/>
    <s v=" 20/05/2021 17:05:42"/>
    <m/>
    <m/>
    <m/>
    <s v="En proceso"/>
    <m/>
    <m/>
    <m/>
    <m/>
    <m/>
    <m/>
  </r>
  <r>
    <s v="CANAL VIRTUAL"/>
    <s v="CORREO ATENCION CIUDADANO"/>
    <s v="SANTANDER"/>
    <s v=" CUERPO DE BOMBEROS VOLUNTARIOS DE BARRANCABERMEJA"/>
    <x v="0"/>
    <s v="LEGISLACIÓN BOMBERIL"/>
    <s v=" CAC. SOLICITUD DE CONCEPTO . OFICIO BVB-0330 DE MAYO 19 DE 2021"/>
    <s v=" Jorge Restrepo Sanguino"/>
    <s v="FORMULACIÓN Y ACTUALIZACIÓN  NORMATIVA Y OPERATIVA  "/>
    <s v="Subdirección Estratégica y de Coordinación Bomberil"/>
    <s v="PETICIÓN DE INTERES PARTICULAR"/>
    <n v="30"/>
    <s v=" 20213800078472"/>
    <s v=" 20/05/2021 17:05:38"/>
    <s v="20212050092101"/>
    <d v="2021-06-04T00:00:00"/>
    <n v="11"/>
    <s v="Cumplido "/>
    <m/>
    <d v="2021-06-04T00:00:00"/>
    <s v="PDF"/>
    <s v="SI"/>
    <s v="N/A"/>
    <m/>
  </r>
  <r>
    <s v="CANAL VIRTUAL"/>
    <s v="CORREO ATENCION CIUDADANO"/>
    <s v="VALLE DEL CAUCA"/>
    <s v=" RODRIGO JIMENEZ GUZMAN"/>
    <x v="3"/>
    <s v="LEGISLACIÓN BOMBERIL"/>
    <s v=" Consulta legal"/>
    <s v=" Camilo Portilla Quelal"/>
    <s v="FORMULACIÓN Y ACTUALIZACIÓN  NORMATIVA Y OPERATIVA  "/>
    <s v="Subdirección Estratégica y de Coordinación Bomberil"/>
    <s v=" CONSULTA"/>
    <n v="35"/>
    <s v=" 20219000078492"/>
    <s v=" 20/05/2021 18:05:21"/>
    <m/>
    <m/>
    <m/>
    <s v="En proceso"/>
    <m/>
    <m/>
    <m/>
    <m/>
    <m/>
    <m/>
  </r>
  <r>
    <s v="CANAL VIRTUAL"/>
    <s v="CORREO ATENCION CIUDADANO"/>
    <s v="BOYACÁ"/>
    <s v=" CUERPO DE BOMBEROS VOLUNTARIOS COMBITA"/>
    <x v="0"/>
    <s v="LEGISLACIÓN BOMBERIL"/>
    <s v=" CAC: CONSULTA JURIDICA"/>
    <s v=" Andrea Bibiana Castañeda Duran"/>
    <s v="FORMULACIÓN Y ACTUALIZACIÓN  NORMATIVA Y OPERATIVA  "/>
    <s v="Subdirección Estratégica y de Coordinación Bomberil"/>
    <s v="PETICIÓN DE INTERES PARTICULAR"/>
    <n v="30"/>
    <s v=" 20213800078622"/>
    <s v=" 21/05/2021 15:05:00"/>
    <s v=" 20212050091861"/>
    <d v="2021-05-27T00:00:00"/>
    <s v="4 dias"/>
    <s v="Cumplido "/>
    <m/>
    <d v="2021-05-27T00:00:00"/>
    <s v="PDF"/>
    <s v="SI"/>
    <s v="N/A"/>
    <m/>
  </r>
  <r>
    <s v="CANAL VIRTUAL"/>
    <s v="CORREO ATENCION CIUDADANO"/>
    <s v="BOGOTÁ"/>
    <s v=" ANTONY GUSTAVO PADILLA"/>
    <x v="3"/>
    <s v="LEGISLACIÓN BOMBERIL"/>
    <s v=" CAC: SOLICITUD DE VIGILANCIA Y CONTROL"/>
    <s v=" Andrea Bibiana Castañeda Duran"/>
    <s v="FORMULACIÓN Y ACTUALIZACIÓN  NORMATIVA Y OPERATIVA  "/>
    <s v="Subdirección Estratégica y de Coordinación Bomberil"/>
    <s v="PETICIÓN DE INTERES PARTICULAR"/>
    <n v="30"/>
    <s v=" 20213800078632"/>
    <s v=" 21/05/2021 15:05:12"/>
    <m/>
    <m/>
    <m/>
    <s v="En proceso"/>
    <m/>
    <m/>
    <m/>
    <m/>
    <m/>
    <m/>
  </r>
  <r>
    <s v="CANAL VIRTUAL"/>
    <s v="CORREO ATENCION CIUDADANO"/>
    <s v="GUAJIRA"/>
    <s v=" CUERPO DE BOMBEROS VOLUNTARIOS DE FONSECA"/>
    <x v="0"/>
    <s v="LEGISLACIÓN BOMBERIL"/>
    <s v=" CAC: SOLICITUD ACOMPAÃ‘AMIENTO"/>
    <s v=" Julio Alejandro Chamorro Cabrera"/>
    <s v="INSPECCIÓN VIGILANCIA Y CONTROL"/>
    <s v="Subdirección Estratégica y de Coordinación Bomberil"/>
    <s v="PETICIÓN DE INTERES PARTICULAR"/>
    <n v="30"/>
    <s v=" 20213800078732"/>
    <s v=" 21/05/2021 16:05:09"/>
    <m/>
    <m/>
    <m/>
    <s v="En proceso"/>
    <m/>
    <m/>
    <m/>
    <m/>
    <m/>
    <m/>
  </r>
  <r>
    <s v="CANAL VIRTUAL"/>
    <s v="CORREO ATENCION CIUDADANO"/>
    <s v="VALLE DEL CAUCA"/>
    <s v=" DIANA PATRICIA CORREA BALCÃ¡ZAR"/>
    <x v="3"/>
    <s v="LEGISLACIÓN BOMBERIL"/>
    <s v=" CAC: DERECHO DE PETICION,QUEJA . y SOLICITUD DE INTERVENCION AL BCBV DE CANDELARIA VALLE"/>
    <s v=" Julio Alejandro Chamorro Cabrera"/>
    <s v="INSPECCIÓN VIGILANCIA Y CONTROL"/>
    <s v="Subdirección Estratégica y de Coordinación Bomberil"/>
    <s v="PETICIÓN DE INTERES PARTICULAR"/>
    <n v="30"/>
    <s v=" 20213800078782"/>
    <s v=" 21/05/2021 18:05:25"/>
    <m/>
    <m/>
    <m/>
    <s v="En proceso"/>
    <m/>
    <m/>
    <m/>
    <m/>
    <m/>
    <m/>
  </r>
  <r>
    <s v="CANAL VIRTUAL"/>
    <s v="CORREO ATENCION CIUDADANO"/>
    <s v="CESAR"/>
    <s v=" CUERPO DE BOMBEROS VOLUNTARIOS DE SAN ALBERTO"/>
    <x v="0"/>
    <s v="LEGISLACIÓN BOMBERIL"/>
    <s v=" CAC: DERECHO DE PETICION"/>
    <s v=" Jorge Restrepo Sanguino"/>
    <s v="FORMULACIÓN Y ACTUALIZACIÓN  NORMATIVA Y OPERATIVA  "/>
    <s v="Subdirección Estratégica y de Coordinación Bomberil"/>
    <s v="PETICIÓN DE INTERES PARTICULAR"/>
    <n v="30"/>
    <s v=" 20213800078802"/>
    <s v=" 21/05/2021 18:05:53"/>
    <s v="20212050091931"/>
    <m/>
    <m/>
    <s v="En proceso"/>
    <m/>
    <m/>
    <m/>
    <m/>
    <m/>
    <m/>
  </r>
  <r>
    <s v="CANAL VIRTUAL"/>
    <s v="CORREO ATENCION CIUDADANO"/>
    <s v="ANTIOQUIA"/>
    <s v=" CUERPO DE BOMBEROS VOLUNTARIOS DE TURBO - ANTIOQUIA"/>
    <x v="0"/>
    <s v="LEGISLACIÓN BOMBERIL"/>
    <s v=" CAC: Solicitud de apoyo jurÃ­dico"/>
    <s v=" Orlando Murillo Lopez"/>
    <s v="FORMULACIÓN Y ACTUALIZACIÓN  NORMATIVA Y OPERATIVA  "/>
    <s v="Subdirección Estratégica y de Coordinación Bomberil"/>
    <s v="PETICIÓN DE INTERES PARTICULAR"/>
    <n v="30"/>
    <s v=" 20213800078832"/>
    <s v=" 21/05/2021 21:05:24"/>
    <m/>
    <m/>
    <m/>
    <s v="En proceso"/>
    <m/>
    <m/>
    <m/>
    <m/>
    <m/>
    <m/>
  </r>
  <r>
    <s v="CANAL VIRTUAL"/>
    <s v="CORREO ATENCION CIUDADANO"/>
    <s v="META"/>
    <s v=" CUERPO DE BOMBEROS VOLUNTARIOS DE PUERTO LOPEZ"/>
    <x v="0"/>
    <s v="SOLICITUD DE INFORMACIÓN "/>
    <s v=" CAC: Solicitud informaciÃ³n"/>
    <s v=" Jorge Restrepo Sanguino"/>
    <s v="FORMULACIÓN Y ACTUALIZACIÓN  NORMATIVA Y OPERATIVA  "/>
    <s v="Subdirección Estratégica y de Coordinación Bomberil"/>
    <s v="PETICIÓN DE INTERES PARTICULAR"/>
    <n v="30"/>
    <s v=" 20213800078882"/>
    <s v=" 22/05/2021 12:05:57"/>
    <s v=" "/>
    <d v="2021-05-26T00:00:00"/>
    <n v="3"/>
    <s v="Cumplido "/>
    <s v="Anotación ORFEO: SE DIO RESPUESTA MEDIANTE CORREO ELECTRÓNICO EL 26/05/2021"/>
    <s v="N/A"/>
    <s v="N/A"/>
    <s v="SI"/>
    <s v="N/A"/>
    <s v="No se adjunta evidencia de respuesta peticion ni de envio de la misma en correo electronico"/>
  </r>
  <r>
    <s v="CANAL VIRTUAL"/>
    <s v="CORREO ATENCION CIUDADANO"/>
    <s v="BOGOTÁ"/>
    <s v=" VISIÃ“N &amp; PROYECTOS - CONSULTORÃAS ORGANIZACIONALES"/>
    <x v="4"/>
    <s v="SOLICITUD DE INFORMACIÓN "/>
    <s v=" CAC: SOLICITUD INFORMACION CTO 070 2021 ANSV y V &amp;amp; p"/>
    <s v=" Luis Alberto Valencia Pulido"/>
    <s v="ÁREA CENTRAL DE REFERENCIA BOMBERIL "/>
    <s v="Subdirección Estratégica y de Coordinación Bomberil"/>
    <s v="PETICIÓN DE INTERES PARTICULAR"/>
    <n v="30"/>
    <s v=" 20213800078912"/>
    <s v=" 23/05/2021 12:05:27"/>
    <s v=" "/>
    <d v="2021-06-17T00:00:00"/>
    <n v="17"/>
    <s v="Cumplido "/>
    <s v="Anotación ORFEO: Se da respuesta a través del correo electrónico adjunto como imagen el dìa 17/06/2021"/>
    <s v="N/A"/>
    <s v="N/A"/>
    <s v="SI"/>
    <s v="N/A"/>
    <s v="No se adjunta evidencia de respuesta peticion ni de envio de la misma en correo electronico"/>
  </r>
  <r>
    <s v="CANAL VIRTUAL"/>
    <s v="CORREO ATENCION CIUDADANO"/>
    <s v="BOYACÁ"/>
    <s v=" CUERPO DE BOMBEROS VOLUNTARIOS DE TUTA"/>
    <x v="0"/>
    <s v="LEGISLACIÓN BOMBERIL "/>
    <s v=" CAC: PeticiÃ³n"/>
    <s v=" Jorge Restrepo Sanguino"/>
    <s v="FORMULACIÓN Y ACTUALIZACIÓN  NORMATIVA Y OPERATIVA  "/>
    <s v="Subdirección Estratégica y de Coordinación Bomberil"/>
    <s v="PETICIÓN DE INTERES PARTICULAR"/>
    <n v="30"/>
    <s v=" 20213800078922"/>
    <s v=" 23/05/2021 21:05:49"/>
    <s v=" "/>
    <s v=" "/>
    <s v=" "/>
    <s v="En proceso"/>
    <s v=" "/>
    <s v=" "/>
    <s v=" "/>
    <s v=" "/>
    <s v=" "/>
    <s v=" "/>
  </r>
  <r>
    <s v="CANAL VIRTUAL"/>
    <s v="CORREO ATENCION CIUDADANO"/>
    <s v="CUNDINAMARCA"/>
    <s v=" AERONAUTICA CIVIL UNIDAD ADMINISTRATIVA ESPECIAL REGIONALCUDIAMARCA AEROPUERTO PERALES / IBAGUÃ‰"/>
    <x v="3"/>
    <s v="OTROS"/>
    <s v=" CAC: SOLICITUD SANCIÃ“N AGRESIÃ“N FÃSICA AEROPUERTO PERALES"/>
    <s v=" Jorge Restrepo Sanguino"/>
    <s v="FORMULACIÓN Y ACTUALIZACIÓN  NORMATIVA Y OPERATIVA  "/>
    <s v="Subdirección Estratégica y de Coordinación Bomberil"/>
    <s v="PETICIÓN DE INTERES PARTICULAR"/>
    <n v="30"/>
    <s v=" 20213800078942"/>
    <s v=" 24/05/2021 10:05:41"/>
    <s v=" 20212050092221"/>
    <s v=" 17/06/2021"/>
    <n v="16"/>
    <s v="Cumplido "/>
    <s v=" "/>
    <s v="N/A"/>
    <s v="N/A"/>
    <s v="SI"/>
    <s v="N/A"/>
    <s v="No se adjunta evidencia de respuesta peticion ni de envio de la misma en correo electronico"/>
  </r>
  <r>
    <s v="CANAL VIRTUAL"/>
    <s v="CORREO ATENCION CIUDADANO"/>
    <s v="BOGOTÁ"/>
    <s v=" EDWIN FRANCISCO MEJIA PACHECO"/>
    <x v="0"/>
    <s v="LEGISLACIÓN BOMBERIL "/>
    <s v=" CAC: TRASLADO POR COMPETENCIA"/>
    <s v=" Jorge Restrepo Sanguino"/>
    <s v="FORMULACIÓN Y ACTUALIZACIÓN  NORMATIVA Y OPERATIVA  "/>
    <s v="Subdirección Estratégica y de Coordinación Bomberil"/>
    <s v=" PETICIÓN DE INTERES GENERAL"/>
    <n v="30"/>
    <s v=" 20213800079092"/>
    <s v=" 24/05/2021 18:05:55"/>
    <s v=" "/>
    <s v="10/06/2021  "/>
    <n v="12"/>
    <s v="Cumplido "/>
    <s v="Anotación ORFEO: TENIENDO EN CUENTA QUE LA SOLICITUD NO ERA CLARA, SE PROCEDIÓ A COMUNICARSE DIRECTAMENTE CON EL PETICIONARIO VÍA TELEFÓNICA Y SE LE INDICO CUAL ERA EL PROCEDIMIENTO QUE TENIA QUE REALIZAR."/>
    <s v="N/A"/>
    <s v="N/A"/>
    <s v="N/A"/>
    <s v="N/A"/>
    <s v=" "/>
  </r>
  <r>
    <s v="CANAL VIRTUAL"/>
    <s v="CORREO ATENCION CIUDADANO"/>
    <s v="BOGOTÁ"/>
    <s v=" ANDRÃ‰S ADEMIR VÃ‰LEZ JURADO"/>
    <x v="3"/>
    <s v="SOLICITUD DE INFORMACIÓN "/>
    <s v=" CAC: Consulta"/>
    <s v=" Maria Lourdes Castillejo Padilla"/>
    <s v="SUBDIRECCIÓN ESTRATÉGICA Y DE COORDINACIÓN BOMBERIL"/>
    <s v="Subdirección Estratégica y de Coordinación Bomberil"/>
    <s v=" PETICIÓN DE INTERES GENERAL"/>
    <n v="30"/>
    <s v=" 20213800079122"/>
    <s v=" 24/05/2021 19:05:01"/>
    <s v=" "/>
    <s v=" "/>
    <s v=" "/>
    <s v="En proceso"/>
    <s v=" "/>
    <s v=" "/>
    <s v=" "/>
    <s v=" "/>
    <s v=" "/>
    <s v=" "/>
  </r>
  <r>
    <s v="CANAL VIRTUAL"/>
    <s v="CORREO ATENCION CIUDADANO"/>
    <s v="VALLE DEL CAUCA"/>
    <s v=" SEMA SAS"/>
    <x v="4"/>
    <s v="LEGISLACIÓN BOMBERIL "/>
    <s v=" CAC: Solicitud de informaciÃ³n"/>
    <s v=" Edgar Alexander Maya Lopez"/>
    <s v="Proceso Educación Nacional para Bomberos"/>
    <s v="Subdirección Estratégica y de Coordinación Bomberil"/>
    <s v=" CONSULTA"/>
    <n v="35"/>
    <s v=" 20213800079132"/>
    <s v=" 24/05/2021 19:05:14"/>
    <s v=" "/>
    <s v=" "/>
    <s v=" "/>
    <s v="En proceso"/>
    <s v=" "/>
    <s v=" "/>
    <s v=" "/>
    <s v=" "/>
    <s v=" "/>
    <s v=" "/>
  </r>
  <r>
    <s v="CANAL VIRTUAL"/>
    <s v="CORREO ATENCION CIUDADANO"/>
    <s v="BOGOTÁ"/>
    <s v=" MANUEL ARTURO MEDINA ANGARITA"/>
    <x v="3"/>
    <s v="SOLICITUD DE INFORMACIÓN "/>
    <s v=" CAC: CertificaciÃ³n Dignatarios"/>
    <s v=" Luis Alberto Valencia Pulido"/>
    <s v="ÁREA CENTRAL DE REFERENCIA BOMBERIL "/>
    <s v="Subdirección Estratégica y de Coordinación Bomberil"/>
    <s v="PETICIÓN DE INTERES PARTICULAR"/>
    <n v="30"/>
    <s v=" 20213800079142"/>
    <s v=" 25/05/2021 09:05:11"/>
    <s v=" 20212100019461"/>
    <s v=" 03/06/2021"/>
    <n v="7"/>
    <s v="Cumplido "/>
    <s v=" "/>
    <s v=" 03/06/2021"/>
    <s v="PDF"/>
    <s v="SI"/>
    <s v="N/A"/>
    <s v=" "/>
  </r>
  <r>
    <s v="CANAL VIRTUAL"/>
    <s v="CORREO ATENCION CIUDADANO"/>
    <s v="CUNDINAMARCA"/>
    <s v=" JULIO CESAR GARCIA TRIANA"/>
    <x v="4"/>
    <s v="LEGISLACIÓN BOMBERIL "/>
    <s v=" CAC: REMISION POR COMPETENCIA RADICADO 2021057931 MUNICIPIO DE SIBATE"/>
    <s v=" Melba Vidal"/>
    <s v="INSPECCIÓN VIGILANCIA Y CONTROL"/>
    <s v="Subdirección Estratégica y de Coordinación Bomberil"/>
    <s v="PETICIÓN DE INTERES PARTICULAR"/>
    <n v="30"/>
    <s v=" 20213800079182"/>
    <s v=" 25/05/2021 10:05:35"/>
    <s v=" "/>
    <s v=" "/>
    <s v=" "/>
    <s v="En proceso"/>
    <s v=" "/>
    <s v=" "/>
    <s v=" "/>
    <s v=" "/>
    <s v=" "/>
    <s v=" "/>
  </r>
  <r>
    <s v="CANAL VIRTUAL"/>
    <s v="CORREO ATENCION CIUDADANO"/>
    <s v="HUILA"/>
    <s v=" CUERPO DE BOMBEROS VOLUNTARIOS DE CAMPOALEGRE - HUILA"/>
    <x v="0"/>
    <s v="LEGISLACIÓN BOMBERIL "/>
    <s v=" CAC: solicitud acompaÃ±amiento asesorÃ­a- temas disciplinarios"/>
    <s v=" Arbey Hernan Trujillo Mendez"/>
    <s v="INSPECCIÓN VIGILANCIA Y CONTROL"/>
    <s v="Subdirección Estratégica y de Coordinación Bomberil"/>
    <s v="PETICIÓN DE INTERES PARTICULAR"/>
    <n v="30"/>
    <s v=" 20213800079202"/>
    <s v=" 25/05/2021 10:05:21"/>
    <s v=" "/>
    <s v=" "/>
    <s v=" "/>
    <s v="En proceso"/>
    <s v=" "/>
    <s v=" "/>
    <s v=" "/>
    <s v=" "/>
    <s v=" "/>
    <s v=" "/>
  </r>
  <r>
    <s v="CANAL VIRTUAL"/>
    <s v="CORREO ATENCION CIUDADANO"/>
    <s v="META"/>
    <s v=" CUERPO DE BOMBEROS VOLUNTARIOS DE GUAMAL"/>
    <x v="0"/>
    <s v="SOLICITUD DE INFORMACIÓN "/>
    <s v=" CAC: SOLICITUD"/>
    <s v=" Jorge Restrepo Sanguino"/>
    <s v="FORMULACIÓN Y ACTUALIZACIÓN  NORMATIVA Y OPERATIVA  "/>
    <s v="Subdirección Estratégica y de Coordinación Bomberil"/>
    <s v="PETICIÓN DE INTERES PARTICULAR"/>
    <n v="30"/>
    <s v=" 20213800079242"/>
    <s v=" 25/05/2021 12:05:21"/>
    <s v=" "/>
    <s v=" "/>
    <s v=" "/>
    <s v="En proceso"/>
    <s v=" "/>
    <s v=" "/>
    <s v=" "/>
    <s v=" "/>
    <s v=" "/>
    <s v=" "/>
  </r>
  <r>
    <s v="CANAL VIRTUAL"/>
    <s v="CORREO ATENCION CIUDADANO"/>
    <s v="SANTANDER"/>
    <s v=" DELEGACION BOMBEROS SANTANDER"/>
    <x v="0"/>
    <s v="FORTALECIMIENTO BOMBERIL"/>
    <s v=" CAC: solicitud kit"/>
    <s v=" Andres Fernando Muñoz Cabrera"/>
    <s v="ÁREA CENTRAL DE REFERENCIA BOMBERIL "/>
    <s v="Subdirección Estratégica y de Coordinación Bomberil"/>
    <s v="PETICIÓN DE INTERES PARTICULAR"/>
    <n v="30"/>
    <s v=" 20213800079762"/>
    <s v=" 27/05/2021 10:05:27"/>
    <s v=" "/>
    <s v=" "/>
    <s v=" "/>
    <s v="En proceso"/>
    <s v=" "/>
    <s v=" "/>
    <s v=" "/>
    <s v=" "/>
    <s v=" "/>
    <m/>
  </r>
  <r>
    <s v="CANAL VIRTUAL"/>
    <s v="CORREO ATENCION CIUDADANO"/>
    <s v="BOLIVAR"/>
    <s v=" CUERPO DE BOMBEROS VOLUNTARIOS DE TURBACO - BOLÃVAR"/>
    <x v="0"/>
    <s v="OTROS"/>
    <s v=" CAC: Anexo documentos recomendados en Radicado 20212000014881"/>
    <s v=" Mauricio Delgado Perdomo"/>
    <s v="Proceso Educación Nacional para Bomberos"/>
    <s v="Subdirección Estratégica y de Coordinación Bomberil"/>
    <s v="PETICIÓN DE INTERES PARTICULAR"/>
    <n v="30"/>
    <s v=" 20213800079772"/>
    <s v=" 27/05/2021 10:05:32"/>
    <s v=" "/>
    <s v=" "/>
    <s v=" "/>
    <s v="En proceso"/>
    <s v=" "/>
    <s v=" "/>
    <s v=" "/>
    <s v=" "/>
    <s v=" "/>
    <m/>
  </r>
  <r>
    <s v="CANAL VIRTUAL"/>
    <s v="CORREO ATENCION CIUDADANO"/>
    <s v="CAQUETA"/>
    <s v=" CHARLES SAMBONI"/>
    <x v="3"/>
    <s v="LEGISLACIÓN BOMBERIL"/>
    <s v=" CAC: CONCEPTO JURÃDICO"/>
    <s v=" Andrea Bibiana Castañeda Duran"/>
    <s v="FORMULACIÓN Y ACTUALIZACIÓN  NORMATIVA Y OPERATIVA  "/>
    <s v="Subdirección Estratégica y de Coordinación Bomberil"/>
    <s v=" CONSULTA"/>
    <n v="35"/>
    <s v=" 20213800079792"/>
    <s v=" 27/05/2021 10:05:14"/>
    <s v=" "/>
    <s v=" "/>
    <s v=" "/>
    <s v="En proceso"/>
    <s v=" "/>
    <s v=" "/>
    <s v=" "/>
    <s v=" "/>
    <s v=" "/>
    <m/>
  </r>
  <r>
    <s v="CANAL VIRTUAL"/>
    <s v="CORREO ATENCION CIUDADANO"/>
    <s v="BOGOTÁ"/>
    <s v=" PROCURADURIA"/>
    <x v="2"/>
    <s v="Solicitud de información"/>
    <s v=" CAC:2021EE0082076 - Solicitud informaciÃ³n, programaciÃ³n presupuestal de gastos, composiciÃ³n patrimonial pÃºblica y privada y transferencias presupuestadas por recibir, para la vigencia 2021."/>
    <s v=" Miguel Ãngel Franco Torres"/>
    <s v="GESTIÓN TESORERIA"/>
    <s v="Subdirección Administrativa y Financiera"/>
    <s v=" PETICIÓN DE DOCUMENTOS E INFORMACION"/>
    <n v="20"/>
    <s v=" 20213800079892"/>
    <s v=" 27/05/2021 16:05:20"/>
    <s v=" 20213630019251"/>
    <d v="2021-05-28T00:00:00"/>
    <s v="1 DIA"/>
    <s v="Cumplido "/>
    <s v="El día 28 de Mayo de 2021, se envío al correo electrónico 'vanessa.varon@contraloria.gov.co' la respuesta de la solicitud de la Contraloria General de la Nación mediante Orfeo de Salida DNBC 20213630019251."/>
    <s v="N/A"/>
    <s v="WORD"/>
    <s v="SI"/>
    <s v="N/A"/>
    <s v="No se evidencia fecha de digitalización, tipo de documento, ni canal de envio."/>
  </r>
  <r>
    <s v="CANAL VIRTUAL"/>
    <s v="CORREO ATENCION CIUDADANO"/>
    <s v="SANTANDER"/>
    <s v=" CUERPO DE BOMBEROS VOLUNTARIOS DE EL PLAYON - SANTANDER"/>
    <x v="0"/>
    <s v="LEGISLACIÓN BOMBERIL"/>
    <s v=" CAC: DERECHO DE PETICIÃ“N"/>
    <s v=" Andrea Bibiana Castañeda Duran"/>
    <s v="FORMULACIÓN Y ACTUALIZACIÓN  NORMATIVA Y OPERATIVA  "/>
    <s v="Subdirección Estratégica y de Coordinación Bomberil"/>
    <s v=" CONSULTA"/>
    <n v="35"/>
    <s v=" 20213800079932"/>
    <s v=" 27/05/2021 16:05:14"/>
    <s v=" "/>
    <s v=" "/>
    <s v=" "/>
    <s v="En proceso"/>
    <s v=" "/>
    <s v=" "/>
    <s v=" "/>
    <s v=" "/>
    <s v=" "/>
    <m/>
  </r>
  <r>
    <s v="CANAL VIRTUAL"/>
    <s v="CORREO ATENCION CIUDADANO"/>
    <s v="BOGOTÁ"/>
    <s v=" JOSE LEON"/>
    <x v="3"/>
    <s v="Solicitud de información"/>
    <s v=" CAC: Solicitud de mi certificado como bombero"/>
    <s v=" Maicol Villarreal Ospina"/>
    <s v="Proceso Educación Nacional para Bomberos"/>
    <s v="Subdirección Estratégica y de Coordinación Bomberil"/>
    <s v=" PETICIÓN DE DOCUMENTOS E INFORMACION"/>
    <n v="20"/>
    <s v=" 20213800079942"/>
    <s v=" 27/05/2021 16:05:30"/>
    <s v=" "/>
    <s v=" "/>
    <s v=" "/>
    <s v="En proceso"/>
    <s v=" "/>
    <s v=" "/>
    <s v=" "/>
    <s v=" "/>
    <s v=" "/>
    <m/>
  </r>
  <r>
    <s v="CANAL VIRTUAL"/>
    <s v="CORREO ATENCION CIUDADANO"/>
    <s v="BOYACÁ"/>
    <s v=" JUZGADO 3 MONIQUIRA"/>
    <x v="2"/>
    <s v="Solicitud de información"/>
    <s v=" CAC: ACCIÃ“N DE TUTELA N:Â°202100055OO"/>
    <s v=" Andrea Bibiana Castañeda Duran"/>
    <s v="FORMULACIÓN Y ACTUALIZACIÓN  NORMATIVA Y OPERATIVA  "/>
    <s v="Subdirección Estratégica y de Coordinación Bomberil"/>
    <s v="SOLICITUD"/>
    <n v="30"/>
    <s v=" 20213800079962"/>
    <s v=" 27/05/2021 16:05:54"/>
    <s v=" "/>
    <s v=" "/>
    <s v=" "/>
    <s v="En proceso"/>
    <s v=" "/>
    <s v=" "/>
    <s v=" "/>
    <s v=" "/>
    <s v=" "/>
    <m/>
  </r>
  <r>
    <s v="CANAL ESCRITO"/>
    <s v="RADICACION DIRECTA"/>
    <s v="BOGOTÁ"/>
    <s v=" UNIVERSIDAD MILITAR NUEVA GRANADA"/>
    <x v="4"/>
    <s v="Solicitud de información"/>
    <s v=" RD : SOLICITUD DE ACTA DE LIQUIDACIÃ“N DEL CONTRATO INTERADMINISTRATIVO NO 269 DE 2020"/>
    <s v=" MARYOLY DIAZ"/>
    <s v="GESTIÓN TALENTO HUMANO"/>
    <s v="Subdirección Administrativa y Financiera"/>
    <s v=" PETICIÓN DE DOCUMENTOS E INFORMACION"/>
    <n v="20"/>
    <s v=" 20213800080102"/>
    <s v=" 28/05/2021 15:05:02"/>
    <s v=" "/>
    <s v=" "/>
    <s v=" "/>
    <s v="En proceso"/>
    <s v=" "/>
    <s v=" "/>
    <s v=" "/>
    <s v=" "/>
    <s v=" "/>
    <m/>
  </r>
  <r>
    <s v="CANAL VIRTUAL"/>
    <s v="CORREO ATENCION CIUDADANO"/>
    <s v="BOGOTÁ"/>
    <s v=" MINISTERIO DEL INTEROR VICEMINISTERIO DE RELACIONES POLÃTICAS"/>
    <x v="2"/>
    <s v="OTROS"/>
    <s v=" CAC: OFI2021-14776 Cp Charles Benavides - Traslado OFI21-00068941 / IDM: Solicitud InclusiÃ³n en salario mÃ­nimo vital para bomberos voluntarios de Colombia."/>
    <s v=" Ronny Estiven Romero Velandia"/>
    <s v="FORMULACIÓN Y ACTUALIZACIÓN  NORMATIVA Y OPERATIVA  "/>
    <s v="Subdirección Estratégica y de Coordinación Bomberil"/>
    <s v=" PETICIÓN DE INTERES GENERAL"/>
    <n v="30"/>
    <s v=" 20213800080142"/>
    <s v=" 28/05/2021 22:05:07"/>
    <s v=" "/>
    <s v=" "/>
    <s v=" "/>
    <s v="En proceso"/>
    <s v=" "/>
    <s v=" "/>
    <s v=" "/>
    <s v=" "/>
    <s v=" "/>
    <m/>
  </r>
  <r>
    <s v="CANAL VIRTUAL"/>
    <s v="CORREO ATENCION CIUDADANO"/>
    <s v="BOGOTÁ"/>
    <s v=" UNIDAD NACIONAL PARA LA GESTIÃ“N DEL RIESGO DE DESASTRES MONICA TATIANA LEMOS NEIRA"/>
    <x v="2"/>
    <s v="Solicitud de información"/>
    <s v=" CAC: SOLICITUD DE VERIFICACIÃ“N DE EXPERIENCIA LABORAL"/>
    <s v=" Alvaro Perez"/>
    <s v="Subdirección Administrativa y Financiera"/>
    <s v="Subdirección Administrativa y Financiera"/>
    <s v=" PETICIÓN DE DOCUMENTOS E INFORMACION"/>
    <n v="20"/>
    <s v=" 20213800080192"/>
    <s v=" 28/05/2021 23:05:10"/>
    <s v=" "/>
    <s v=" "/>
    <s v=" "/>
    <s v="En proceso"/>
    <s v=" "/>
    <s v=" "/>
    <s v=" "/>
    <s v=" "/>
    <s v=" 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7">
  <r>
    <s v="CANAL VIRTUAL"/>
    <s v="CORREO ATENCION CIUDADANO"/>
    <s v="SANTANDER"/>
    <s v=" CUERPO DE BOMBEROS VOLUNTARIOS DE MALAGA - SANTANDER"/>
    <s v="CUERPO DE BOMBEROS "/>
    <x v="0"/>
    <s v=" CAC. URGENTE - PUESTA EN CONOCIMIENTO Y SOLICITUD DE INFORMACION."/>
    <s v=" Jorge Restrepo Sanguino"/>
    <s v="FORMULACIÓN Y ACTUALIZACIÓN  NORMATIVA Y OPERATIVA  "/>
    <s v="Subdirección Estratégica y de Coordinación Bomberil"/>
    <s v=" PETICIÓN DE INTERES GENERAL"/>
    <n v="30"/>
    <s v=" 20213800074212"/>
    <s v=" 03/05/2021 08:05:12"/>
    <s v=" 20212050091481"/>
    <d v="2021-05-26T00:00:00"/>
    <n v="16"/>
    <s v="Cumplido "/>
    <m/>
    <d v="2021-05-26T00:00:00"/>
    <s v="PDF"/>
    <s v="SI "/>
    <m/>
    <m/>
  </r>
  <r>
    <s v="CANAL VIRTUAL"/>
    <s v="CORREO INSTITUCIONAL"/>
    <s v="TOLIMA"/>
    <s v=" DELEGACION DEPARTAMENTAL DE BOMBEROS DE TOLIMA"/>
    <s v="CUERPO DE BOMBEROS "/>
    <x v="1"/>
    <s v=" CI. AclaraciÃ³n a interrogantes"/>
    <s v=" Andrea Bibiana Castañeda Duran"/>
    <s v="FORMULACIÓN Y ACTUALIZACIÓN  NORMATIVA Y OPERATIVA  "/>
    <s v="Subdirección Estratégica y de Coordinación Bomberil"/>
    <s v=" PETICIÓN DE INTERES GENERAL"/>
    <n v="30"/>
    <s v=" 20213800074302"/>
    <s v=" 03/05/2021 10:05:52"/>
    <s v=" 20212050091031"/>
    <d v="2021-05-05T00:00:00"/>
    <n v="2"/>
    <s v="Cumplido "/>
    <m/>
    <d v="2021-05-06T00:00:00"/>
    <s v="PDF"/>
    <s v="SI "/>
    <m/>
    <m/>
  </r>
  <r>
    <s v="CANAL VIRTUAL"/>
    <s v="CORREO ATENCION CIUDADANO"/>
    <s v="SANTANDER"/>
    <s v=" ALCALDIA MUNICIPAL EL PLAYON SECRETARIA DEL INTERIOR"/>
    <s v="ENTIDAD PÚBLICA "/>
    <x v="2"/>
    <s v=" CAC. Solicitud de InspecciÃ³n y vigilancia a Cuerpo de Bomberos Voluntarios de El PlayÃ³n, Santander."/>
    <s v=" Julio Alejandro Chamorro Cabrera"/>
    <s v="INSPECCIÓN VIGILANCIA Y CONTROL"/>
    <s v="Subdirección Estratégica y de Coordinación Bomberil"/>
    <s v=" PETICIÓN DE INTERES GENERAL"/>
    <n v="30"/>
    <s v=" 20213800074352"/>
    <s v=" 03/05/2021 11:05:13"/>
    <s v=" 20212000018961"/>
    <d v="2021-06-11T00:00:00"/>
    <n v="27"/>
    <s v="Cumplido "/>
    <s v="Anotación Orfeo: Respuestas enviadas por atención al ciudadano a sus destinatarios el 11 de junio del 2021"/>
    <s v="N/A"/>
    <s v="N/A"/>
    <s v="SI "/>
    <s v="N/A"/>
    <s v="No se adjunta evidencia de respuesta peticion ni de envio de la misma en correo electronico"/>
  </r>
  <r>
    <s v="CANAL VIRTUAL"/>
    <s v="CORREO ATENCION CIUDADANO"/>
    <s v="META"/>
    <s v=" UNIDAD DEPARTAMENTAL PARA LA GESTION DEL RIESGO DE DESASTRES"/>
    <s v="ENTIDAD TERRITORIAL"/>
    <x v="0"/>
    <s v=" CAC. RESPUESTA DNBC 20213000014491."/>
    <s v=" Andres Fernando Muñoz Cabrera"/>
    <s v="ÁREA CENTRAL DE REFERENCIA BOMBERIL "/>
    <s v="Subdirección Estratégica y de Coordinación Bomberil"/>
    <s v=" PETICIÓN DE INTERES GENERAL"/>
    <n v="30"/>
    <s v=" 20213800074362"/>
    <s v=" 03/05/2021 11:05:40"/>
    <m/>
    <m/>
    <m/>
    <s v="En proceso"/>
    <s v="A LA fecha 03/06/2021, no se ha dado respuesta "/>
    <m/>
    <m/>
    <m/>
    <m/>
    <m/>
  </r>
  <r>
    <s v="CANAL VIRTUAL"/>
    <s v="CORREO ATENCION CIUDADANO"/>
    <s v="BOGOTÁ"/>
    <s v=" CATALINA GONZALEZ CASTRO"/>
    <s v="PERSONA NATURAL "/>
    <x v="1"/>
    <s v=" CAC. CERTIFICACION BOMBERO ACTIVO."/>
    <s v=" Luis Alberto Valencia Pulido"/>
    <s v="ÁREA CENTRAL DE REFERENCIA BOMBERIL "/>
    <s v="Subdirección Estratégica y de Coordinación Bomberil"/>
    <s v=" PETICIÓN DE DOCUMENTOS E INFORMACION"/>
    <n v="20"/>
    <s v=" 20213800074382"/>
    <s v=" 03/05/2021 11:05:36"/>
    <m/>
    <d v="2021-05-29T00:00:00"/>
    <n v="18"/>
    <s v="Cumplido "/>
    <m/>
    <m/>
    <m/>
    <s v="SI "/>
    <m/>
    <m/>
  </r>
  <r>
    <s v="CANAL VIRTUAL"/>
    <s v="CORREO ATENCION CIUDADANO"/>
    <s v="PUTUMAYO"/>
    <s v=" CUERPO DE BOMBEROS VOLUNTARIOS SIBUNDOY"/>
    <s v="CUERPO DE BOMBEROS "/>
    <x v="0"/>
    <s v=" CAC. PETICION SOBRE LEGALIZACION DEL VEHICULO."/>
    <s v=" Andres Fernando Muñoz Cabrera"/>
    <s v="ÁREA CENTRAL DE REFERENCIA BOMBERIL "/>
    <s v="Subdirección Estratégica y de Coordinación Bomberil"/>
    <s v=" PETICIÓN DE INTERES GENERAL"/>
    <n v="30"/>
    <s v=" 20213800074402"/>
    <s v=" 03/05/2021 11:05:48"/>
    <m/>
    <m/>
    <m/>
    <s v="En proceso"/>
    <s v="A LA fecha 03/06/2021, no se ha dado respuesta "/>
    <m/>
    <m/>
    <m/>
    <m/>
    <m/>
  </r>
  <r>
    <s v="CANAL VIRTUAL"/>
    <s v="CORREO ATENCION CIUDADANO"/>
    <s v="BOLIVAR"/>
    <s v=" COORDINACION EJECUTIVA DEPARTAMENTAL BOMBEROS BOLIVAR"/>
    <s v="CUERPO DE BOMBEROS "/>
    <x v="2"/>
    <s v=" CAC. Solicitud de acompaÃ±amiento JurÃ­dico."/>
    <s v=" Julio Alejandro Chamorro Cabrera"/>
    <s v="INSPECCIÓN VIGILANCIA Y CONTROL"/>
    <s v="Subdirección Estratégica y de Coordinación Bomberil"/>
    <s v="PETICIÓN DE INTERES PARTICULAR"/>
    <n v="30"/>
    <s v=" 20213800074422"/>
    <s v=" 03/05/2021 11:05:56"/>
    <m/>
    <m/>
    <m/>
    <s v="En proceso"/>
    <s v="A LA fecha 03/06/2021, no se ha dado respuesta "/>
    <m/>
    <m/>
    <m/>
    <m/>
    <m/>
  </r>
  <r>
    <s v="CANAL VIRTUAL"/>
    <s v="CORREO ATENCION CIUDADANO"/>
    <s v="BOGOTÁ"/>
    <s v=" GAD ASESORES LEGALES"/>
    <s v="PERSONA JURÍDICA"/>
    <x v="3"/>
    <s v=" CAC. EXPEDIENTE 11001 33 43 065 201700316 00 DERECHO DE PETICIÃ“N, RECAUDO DE PRUEBAS DOCUMENALES, TÃ‰RMINO DE 10 DÃAS."/>
    <s v=" Carlos Armando Lopez Barrera"/>
    <s v="OFICINA ASESORA JURÍDICA"/>
    <s v="Direcciòn General"/>
    <s v=" PETICIÓN ENTRE AUTORIDADES"/>
    <n v="10"/>
    <s v=" 20213800074452"/>
    <s v=" 03/05/2021 13:05:33"/>
    <m/>
    <d v="2021-05-10T00:00:00"/>
    <n v="5"/>
    <s v="Cumplido "/>
    <s v="Se archiva por cuanto se dio respuesta vía mail, remitiendo a los correos electrónicos tanto del peticionario como del juzgado 65 administrativo de Bogotá la información correspondiente. el correo está fechado de hoy, 10 de mayo de 2021."/>
    <m/>
    <m/>
    <s v="SI "/>
    <m/>
    <s v="No se adjunta evidencia de respuesta peticion ni de envio de la misma en correo electronico"/>
  </r>
  <r>
    <s v="CANAL VIRTUAL"/>
    <s v="CORREO ATENCION CIUDADANO"/>
    <s v="ATLÁNTICO"/>
    <s v=" ALCALDIA GALAPA ATLANTICO"/>
    <s v="ENTIDAD TERRITORIAL"/>
    <x v="4"/>
    <s v=" CAC. REQUERIMIENTO ABRIL 28 DE 2021."/>
    <s v=" Julio Alejandro Chamorro Cabrera"/>
    <s v="INSPECCIÓN VIGILANCIA Y CONTROL"/>
    <s v="Subdirección Estratégica y de Coordinación Bomberil"/>
    <s v="PETICIÓN DE INTERES PARTICULAR"/>
    <n v="30"/>
    <s v=" 20213800074502"/>
    <s v=" 03/05/2021 13:05:29"/>
    <s v=" 20212000018981"/>
    <d v="2021-06-11T00:00:00"/>
    <n v="27"/>
    <s v="Cumplido "/>
    <s v="Anotación Orfeo: Respuestas enviadas por atención al ciudadano a sus destinatarios el 11 de junio del 2021"/>
    <s v="N/A"/>
    <s v="N/A"/>
    <s v="SI "/>
    <s v="N/A"/>
    <s v="No se adjunta evidencia de respuesta peticion ni de envio de la misma en correo electronico"/>
  </r>
  <r>
    <s v="CANAL VIRTUAL"/>
    <s v="CORREO ATENCION CIUDADANO"/>
    <s v="BOLIVAR"/>
    <s v=" GESTION DEL RIESGO ARJONA - BOLÃVAR"/>
    <s v="ENTIDAD TERRITORIAL"/>
    <x v="2"/>
    <s v=" CAC. Proceso de verificaciÃ³n ejecutado al Cuerpo Oficial de Bomberos del municipio de Arjona Bolivar."/>
    <s v=" Julio Alejandro Chamorro Cabrera"/>
    <s v="INSPECCIÓN VIGILANCIA Y CONTROL"/>
    <s v="Subdirección Estratégica y de Coordinación Bomberil"/>
    <s v=" PETICIÓN DE INTERES GENERAL"/>
    <n v="30"/>
    <s v=" 20213800074562"/>
    <s v=" 03/05/2021 14:05:48"/>
    <m/>
    <d v="2021-06-11T00:00:00"/>
    <n v="27"/>
    <s v="Cumplido "/>
    <s v="Anotación ORFEO: Enviado el 11 de junio"/>
    <s v="N/A"/>
    <s v="N/A"/>
    <s v="SI "/>
    <s v="N/A"/>
    <s v="No se adjunta evidencia de respuesta peticion ni de envio de la misma en correo electronico"/>
  </r>
  <r>
    <s v="CANAL VIRTUAL"/>
    <s v="CORREO ATENCION CIUDADANO"/>
    <s v="BOLIVAR"/>
    <s v=" CORPOLUCHA"/>
    <s v="PERSONA JURÍDICA"/>
    <x v="1"/>
    <s v=" CAC. SOLICITUD DE INFORME."/>
    <s v=" Cristian Fernando Salcedo Rueda"/>
    <s v="INSPECCIÓN VIGILANCIA Y CONTROL"/>
    <s v="Subdirección Estratégica y de Coordinación Bomberil"/>
    <s v=" PETICIÓN DE DOCUMENTOS E INFORMACION"/>
    <n v="20"/>
    <s v=" 20213800074592"/>
    <s v=" 03/05/2021 15:05:56"/>
    <m/>
    <m/>
    <m/>
    <s v="En proceso"/>
    <s v="A LA fecha 03/06/2021, no se ha dado respuesta "/>
    <m/>
    <m/>
    <m/>
    <m/>
    <m/>
  </r>
  <r>
    <s v="CANAL VIRTUAL"/>
    <s v="CORREO ATENCION CIUDADANO"/>
    <s v="HUILA"/>
    <s v=" CUERPO DE BOMBEROS VOLUNTARIOS DE PITALITO"/>
    <s v="CUERPO DE BOMBEROS "/>
    <x v="4"/>
    <s v=" CAC: Solicitud de informaciÃ³n"/>
    <s v=" Edgar Alexander Maya Lopez"/>
    <s v="Proceso Educación Nacional para Bomberos"/>
    <s v="Subdirección Estratégica y de Coordinación Bomberil"/>
    <s v=" PETICIÓN DE INTERES GENERAL"/>
    <n v="30"/>
    <s v=" 20213800074632"/>
    <s v=" 03/05/2021 15:05:26"/>
    <s v=" 20212050091581"/>
    <d v="2021-05-26T00:00:00"/>
    <n v="16"/>
    <s v="Cumplido "/>
    <m/>
    <d v="2021-05-27T00:00:00"/>
    <s v="PDF"/>
    <s v="SI "/>
    <s v="N/A"/>
    <m/>
  </r>
  <r>
    <s v="CANAL VIRTUAL"/>
    <s v="CORREO ATENCION CIUDADANO"/>
    <s v="SANTANDER"/>
    <s v=" DELEGACION DEPARTAMENTAL DE SANTANDER"/>
    <s v="CUERPO DE BOMBEROS "/>
    <x v="4"/>
    <s v=" CAC.requerimiento"/>
    <s v=" Jorge Restrepo Sanguino"/>
    <s v="FORMULACIÓN Y ACTUALIZACIÓN  NORMATIVA Y OPERATIVA  "/>
    <s v="Subdirección Estratégica y de Coordinación Bomberil"/>
    <s v=" PETICIÓN DE INTERES GENERAL"/>
    <n v="30"/>
    <s v=" 20213800074642"/>
    <s v=" 03/05/2021 15:05:33"/>
    <s v=" 20212050091511"/>
    <d v="2021-05-26T00:00:00"/>
    <n v="16"/>
    <s v="Cumplido "/>
    <m/>
    <d v="2021-05-26T00:00:00"/>
    <s v="PDF"/>
    <s v="SI "/>
    <s v="N/A"/>
    <m/>
  </r>
  <r>
    <s v="CANAL VIRTUAL"/>
    <s v="CORREO ATENCION CIUDADANO"/>
    <s v="GUAVIARE"/>
    <s v=" CUERPO DE BOMBEROS VOLUNTARIOS DE SAN JOSE DEL GUAVIARE"/>
    <s v="CUERPO DE BOMBEROS "/>
    <x v="4"/>
    <s v=" CAC. SOLICITUD CONCEPTO JURIDICO."/>
    <s v=" Camilo Portilla Quelal"/>
    <s v="FORMULACIÓN Y ACTUALIZACIÓN  NORMATIVA Y OPERATIVA  "/>
    <s v="Subdirección Estratégica y de Coordinación Bomberil"/>
    <s v=" PETICIÓN DE INTERES GENERAL"/>
    <n v="30"/>
    <s v=" 20213800074652"/>
    <s v=" 03/05/2021 15:05:41"/>
    <s v=" 20212050091351"/>
    <d v="2021-05-12T00:00:00"/>
    <n v="7"/>
    <s v="Cumplido "/>
    <m/>
    <d v="2021-05-13T00:00:00"/>
    <s v="PDF"/>
    <s v="SI "/>
    <s v="N/A"/>
    <m/>
  </r>
  <r>
    <s v="CANAL VIRTUAL"/>
    <s v="CORREO ATENCION CIUDADANO"/>
    <s v="MAGDALENA"/>
    <s v=" CUERPO DE BOMBEROS VOLUNTARIOS MUNICIPIO ZONA BANANERA"/>
    <s v="CUERPO DE BOMBEROS "/>
    <x v="1"/>
    <s v=" CAC. Inquietud a la circular No. 20202050064791."/>
    <s v=" Camilo Portilla Quelal"/>
    <s v="FORMULACIÓN Y ACTUALIZACIÓN  NORMATIVA Y OPERATIVA  "/>
    <s v="Subdirección Estratégica y de Coordinación Bomberil"/>
    <s v=" PETICIÓN DE INTERES GENERAL"/>
    <n v="30"/>
    <s v=" 20213800074662"/>
    <s v=" 03/05/2021 15:05:56"/>
    <s v=" 20212050091891"/>
    <d v="2021-06-03T00:00:00"/>
    <n v="22"/>
    <s v="Cumplido "/>
    <m/>
    <d v="2021-06-03T00:00:00"/>
    <s v="PDF"/>
    <s v="SI "/>
    <s v="N/A"/>
    <m/>
  </r>
  <r>
    <s v="CANAL VIRTUAL"/>
    <s v="CORREO ATENCION CIUDADANO"/>
    <s v="SANTANDER"/>
    <s v=" ALCALDIA MUNICIPAL DE OIBA SANTANDER"/>
    <s v="ENTIDAD TERRITORIAL"/>
    <x v="4"/>
    <s v=" Copia oficio Cuerpo de Bomberos voluntarios de Oiba de fecha 29/04/2021"/>
    <s v=" Jorge Restrepo Sanguino"/>
    <s v="FORMULACIÓN Y ACTUALIZACIÓN  NORMATIVA Y OPERATIVA  "/>
    <s v="Subdirección Estratégica y de Coordinación Bomberil"/>
    <s v=" PETICIÓN DE INTERES GENERAL"/>
    <n v="30"/>
    <s v=" 20213800074792"/>
    <s v=" 03/05/2021 16:05:44"/>
    <m/>
    <m/>
    <m/>
    <s v="En proceso"/>
    <m/>
    <m/>
    <m/>
    <m/>
    <m/>
    <m/>
  </r>
  <r>
    <s v="CANAL VIRTUAL"/>
    <s v="CORREO ATENCION CIUDADANO"/>
    <s v="RISARALDA"/>
    <s v=" CUERPO DE BOMBEROS VOLUNTARIOS DE LA VIRGINIA - RISARALDA"/>
    <s v="CUERPO DE BOMBEROS "/>
    <x v="1"/>
    <s v=" CAC. Solicitud legalidad de mi ascenso al grado de CapitÃ¡n"/>
    <s v=" Andrea Bibiana Castañeda Duran"/>
    <s v="FORMULACIÓN Y ACTUALIZACIÓN  NORMATIVA Y OPERATIVA  "/>
    <s v="Subdirección Estratégica y de Coordinación Bomberil"/>
    <s v=" PETICIÓN DE DOCUMENTOS E INFORMACION"/>
    <n v="20"/>
    <s v=" 20213800074822"/>
    <s v=" 03/05/2021 17:05:18"/>
    <s v="20212050091641"/>
    <d v="2021-05-26T00:00:00"/>
    <n v="16"/>
    <s v="Cumplido "/>
    <m/>
    <d v="2021-05-27T00:00:00"/>
    <s v="PDF"/>
    <s v="SI"/>
    <s v="N/A"/>
    <m/>
  </r>
  <r>
    <s v="CANAL VIRTUAL"/>
    <s v="CORREO ATENCION CIUDADANO"/>
    <s v="BOGOTÁ"/>
    <s v=" PREVISORA SEGUROS SOAT"/>
    <s v="PERSONA JURÍDICA"/>
    <x v="1"/>
    <s v=" CAC: Acceso consultas reclamaciones SOAT"/>
    <s v=" Jiud Magnoly Gaviria Narvaez"/>
    <s v="ÁREA CENTRAL DE REFERENCIA BOMBERIL "/>
    <s v="Subdirección Estratégica y de Coordinación Bomberil"/>
    <s v=" PETICIÓN DE DOCUMENTOS E INFORMACION"/>
    <n v="20"/>
    <s v=" 20213800074872"/>
    <s v=" 04/05/2021 10:05:43"/>
    <s v=" 20212100019101"/>
    <d v="2021-05-25T00:00:00"/>
    <n v="13"/>
    <s v="Cumplido "/>
    <m/>
    <m/>
    <s v="WORD"/>
    <s v="SI"/>
    <s v="N/A"/>
    <s v="No se adjunta evidencia de respuesta peticion ni de envio de la misma en correo electronico"/>
  </r>
  <r>
    <s v="CANAL VIRTUAL"/>
    <s v="CORREO ATENCION CIUDADANO"/>
    <s v="CAUCA"/>
    <s v=" CUERPO DE BOMBEROS VOLUNTARIOS DEL BORDO PATIA"/>
    <s v="CUERPO DE BOMBEROS "/>
    <x v="4"/>
    <s v=" CAC. documentos bomberos el bordo"/>
    <s v=" Camilo Portilla Quelal"/>
    <s v="FORMULACIÓN Y ACTUALIZACIÓN  NORMATIVA Y OPERATIVA  "/>
    <s v="Subdirección Estratégica y de Coordinación Bomberil"/>
    <s v=" PETICIÓN DE INTERES GENERAL"/>
    <n v="30"/>
    <s v=" 20213800074892"/>
    <s v=" 04/05/2021 12:05:33"/>
    <s v=" 20212050091341"/>
    <d v="2021-05-12T00:00:00"/>
    <n v="6"/>
    <s v="Cumplido "/>
    <m/>
    <d v="2021-05-13T00:00:00"/>
    <s v="PDF"/>
    <s v="SI"/>
    <s v="N/A"/>
    <m/>
  </r>
  <r>
    <s v="CANAL VIRTUAL"/>
    <s v="CORREO ATENCION CIUDADANO"/>
    <s v="BOGOTÁ"/>
    <s v=" GUSTAVO GARCÃA"/>
    <s v="PERSONA NATURAL "/>
    <x v="1"/>
    <s v=" CAC. Solicitud de informaciÃ³n: Trabajo de grado"/>
    <s v=" Luis Alberto Valencia Pulido"/>
    <s v="ÁREA CENTRAL DE REFERENCIA BOMBERIL "/>
    <s v="Subdirección Estratégica y de Coordinación Bomberil"/>
    <s v=" PETICIÓN DE DOCUMENTOS E INFORMACION"/>
    <n v="20"/>
    <s v=" 20213800074942"/>
    <s v=" 04/05/2021 14:05:24"/>
    <s v=" 20212100018251"/>
    <d v="2021-05-18T00:00:00"/>
    <n v="9"/>
    <s v="Cumplido "/>
    <s v="Anotación ORFEO: Se da respuesta a través de correo electrónico el día 18/05/2021."/>
    <s v="N/A"/>
    <s v="WORD"/>
    <s v="SI"/>
    <s v="N/A"/>
    <s v="No se adjunta evidencia de respuesta peticion ni de envio de la misma en correo electronico."/>
  </r>
  <r>
    <s v="CANAL VIRTUAL"/>
    <s v="CORREO ATENCION CIUDADANO"/>
    <s v="BOGOTÁ"/>
    <s v=" CAJACOPI EPS"/>
    <s v="PERSONA JURÍDICA"/>
    <x v="1"/>
    <s v=" SOLICITUD BASE DE DATOS DE USUARIOS BOMBEROS VOLUNTARIOS, AFILIADOS A CAJACOPI EPS PARA PRIORIZAR PARA VACUNA CONTRA COVID 19"/>
    <s v=" Luis Alberto Valencia Pulido"/>
    <s v="ÁREA CENTRAL DE REFERENCIA BOMBERIL "/>
    <s v="Subdirección Estratégica y de Coordinación Bomberil"/>
    <s v=" PETICIÓN DE DOCUMENTOS E INFORMACION"/>
    <n v="20"/>
    <s v=" 20213800074962"/>
    <s v=" 04/05/2021 14:05:02"/>
    <m/>
    <d v="2021-05-06T00:00:00"/>
    <n v="2"/>
    <s v="Cumplido "/>
    <s v="Anotación ORFEO: Se da respuesta a través del correo electrónico el día 06/05/2021."/>
    <s v="N/A"/>
    <s v="WORD"/>
    <s v="SI"/>
    <s v="N/A"/>
    <m/>
  </r>
  <r>
    <s v="CANAL VIRTUAL"/>
    <s v="CORREO ATENCION CIUDADANO"/>
    <s v="BOGOTÁ"/>
    <s v=" HARRY GIOVANNY GONZALEZ GARCIA REPRESENTANTE A LA CAMARA"/>
    <s v="ENTIDAD PÚBLICA "/>
    <x v="0"/>
    <s v=" CAC. Respuesta Oficial, EXT_S21-00036513-PQRSD035994-PQR, Harry Giovanny Gonzalez Garcia, Representante a la CÃ mara por el Departamento del CaquetÃ¡."/>
    <s v=" Carlos Armando Lopez Barrera"/>
    <s v="OFICINA ASESORA JURÍDICA"/>
    <s v="Direcciòn General"/>
    <s v=" INFORME POR CONGRESISTA"/>
    <n v="5"/>
    <s v=" 20213800074982"/>
    <s v=" 04/05/2021 14:05:13"/>
    <s v="20211200000823"/>
    <d v="2021-06-17T00:00:00"/>
    <n v="29"/>
    <s v="Extemporáneo"/>
    <m/>
    <s v="N/A"/>
    <s v="WORD"/>
    <s v="SI"/>
    <s v="N/A"/>
    <s v="No se adjunta evidencia de respuesta peticion ni de envio de la misma en correo electronico"/>
  </r>
  <r>
    <s v="CANAL VIRTUAL"/>
    <s v="CORREO INSTITUCIONAL"/>
    <s v="BOGOTÁ"/>
    <s v=" HARRY GIOVANNY GONZALEZ GARCIA REPRESENTANTE A LA CAMARA"/>
    <s v="ENTIDAD PÚBLICA "/>
    <x v="0"/>
    <s v=" CI. TRASLADO POR COMPETENCIA"/>
    <s v=" Carlos Armando Lopez Barrera"/>
    <s v="OFICINA ASESORA JURÍDICA"/>
    <s v="Direcciòn General"/>
    <s v=" INFORME POR CONGRESISTA"/>
    <n v="5"/>
    <s v=" 20213800075002"/>
    <s v=" 04/05/2021 15:05:26"/>
    <s v=" 20211200000823"/>
    <d v="2021-06-17T00:00:00"/>
    <n v="29"/>
    <s v="Extemporáneo"/>
    <m/>
    <s v="N/A"/>
    <s v="WORD"/>
    <s v="SI"/>
    <s v="N/A"/>
    <s v="No se adjunta evidencia de respuesta peticion ni de envio de la misma en correo electronico"/>
  </r>
  <r>
    <s v="CANAL VIRTUAL"/>
    <s v="CORREO ATENCION CIUDADANO"/>
    <s v="BOGOTÁ"/>
    <s v=" DANIEL MADRID BUSTAMENTE"/>
    <s v="PERSONA NATURAL "/>
    <x v="4"/>
    <s v=" CAC: Derecho de peticiÃ³n, aclaraciÃ³n de inquietudes"/>
    <s v=" Andrea Bibiana Castañeda Duran"/>
    <s v="FORMULACIÓN Y ACTUALIZACIÓN  NORMATIVA Y OPERATIVA  "/>
    <s v="Subdirección Estratégica y de Coordinación Bomberil"/>
    <s v="PETICIÓN DE INTERES PARTICULAR"/>
    <n v="30"/>
    <s v=" 20213800075012"/>
    <s v=" 04/05/2021 15:05:09"/>
    <s v=" 20212050091631"/>
    <d v="2021-05-26T00:00:00"/>
    <n v="15"/>
    <s v="Cumplido "/>
    <m/>
    <d v="2021-05-27T00:00:00"/>
    <s v="PDF"/>
    <s v="SI"/>
    <s v="N/A"/>
    <m/>
  </r>
  <r>
    <s v="CANAL VIRTUAL"/>
    <s v="CORREO ATENCION CIUDADANO"/>
    <s v="ATLÁNTICO"/>
    <s v=" GOBERNACION ATLANTICO SECRETARIA DEL INTERIOR"/>
    <s v="ENTIDAD TERRITORIAL"/>
    <x v="2"/>
    <s v=" CAC. Solicitud de AcompaÃ±amiento y Apoyo JurÃ­dico, para los dÃ­as 12, 13 y 14, del mes de mayo del presente."/>
    <s v=" Ronny Estiven Romero Velandia"/>
    <s v="FORMULACIÓN Y ACTUALIZACIÓN  NORMATIVA Y OPERATIVA  "/>
    <s v="Subdirección Estratégica y de Coordinación Bomberil"/>
    <s v=" PETICIÓN DE INTERES GENERAL"/>
    <n v="30"/>
    <s v=" 20213800075032"/>
    <s v=" 04/05/2021 16:05:44"/>
    <m/>
    <d v="2021-05-05T00:00:00"/>
    <n v="1"/>
    <s v="Cumplido "/>
    <s v="Anotación ORFEO: SE DESIGNÓ AL FUNCIONARIO RONNY ROMERO Y AL CONTRATISTA ARBEY RAMIREZ PARA REALIZAR EL RESPECTIVO ACOMPAÑAMIENTO PRESENCIAL."/>
    <s v="N/A"/>
    <s v="N/A"/>
    <s v="N/A"/>
    <s v="N/A"/>
    <s v="No se aclara el día del acompañamiento presencial"/>
  </r>
  <r>
    <s v="CANAL VIRTUAL"/>
    <s v="CORREO ATENCION CIUDADANO"/>
    <s v="TOLIMA"/>
    <s v=" CUERPO DE BOMBEROS VOLUNTARIOS DE MELGAR"/>
    <s v="CUERPO DE BOMBEROS "/>
    <x v="3"/>
    <s v=" CAC. Ateniendo su radicado en menciÃ³n, se le estÃ¡ dando contestaciÃ³n asÃ­: 2021100006281"/>
    <s v=" Jiud Magnoly Gaviria Narvaez"/>
    <s v="ÁREA CENTRAL DE REFERENCIA BOMBERIL "/>
    <s v="Subdirección Estratégica y de Coordinación Bomberil"/>
    <s v="PETICIÓN DE INTERES PARTICULAR"/>
    <n v="30"/>
    <s v=" 20213800075052"/>
    <s v=" 04/05/2021 16:05:22"/>
    <m/>
    <d v="2021-06-08T00:00:00"/>
    <n v="23"/>
    <s v="Cumplido "/>
    <m/>
    <s v="N/A"/>
    <s v="N/A"/>
    <s v="N/A"/>
    <s v="N/A"/>
    <m/>
  </r>
  <r>
    <s v="CANAL VIRTUAL"/>
    <s v="CORREO ATENCIÓN CIUDADANO"/>
    <s v="BOGOTÁ"/>
    <s v=" DANIEL LONDOÑO AVENDAÑO"/>
    <s v="PERSONA NATURAL "/>
    <x v="4"/>
    <s v=" CAC: Queja y/o denuncia unidad bomberil"/>
    <s v=" Julio Alejandro Chamorro Cabrera"/>
    <s v="INSPECCIÓN VIGILANCIA Y CONTROL"/>
    <s v="Subdirección Estratégica y de Coordinación Bomberil"/>
    <s v="PETICIÓN DE INTERES PARTICULAR"/>
    <n v="30"/>
    <s v=" 20213800075062"/>
    <s v=" 04/05/2021 16:05:33"/>
    <m/>
    <m/>
    <m/>
    <s v="En proceso"/>
    <m/>
    <m/>
    <m/>
    <m/>
    <m/>
    <s v="Hoy 03/06/2021 lleva 21 días hábiles"/>
  </r>
  <r>
    <s v="CANAL VIRTUAL"/>
    <s v="CORREO ATENCION CIUDADANO"/>
    <s v="BOGOTÁ"/>
    <s v=" JORGE ELIECER CARDENAS"/>
    <s v="PERSONA NATURAL "/>
    <x v="1"/>
    <s v=" CAC: Solicitud"/>
    <s v=" Jorge Restrepo Sanguino"/>
    <s v="FORMULACIÓN Y ACTUALIZACIÓN  NORMATIVA Y OPERATIVA  "/>
    <s v="Subdirección Estratégica y de Coordinación Bomberil"/>
    <s v=" PETICIÓN DE INTERES GENERAL"/>
    <n v="30"/>
    <s v=" 20213800075072"/>
    <s v=" 04/05/2021 16:05:13"/>
    <s v=" 20212050091531"/>
    <d v="2021-05-26T00:00:00"/>
    <n v="15"/>
    <s v="Cumplido "/>
    <m/>
    <d v="2021-05-26T00:00:00"/>
    <s v="PDF"/>
    <s v="SI"/>
    <s v="N/A"/>
    <m/>
  </r>
  <r>
    <s v="CANAL VIRTUAL"/>
    <s v="CORREO INSTITUCIONAL"/>
    <s v="NARIÑO"/>
    <s v=" ALCALDIA MUNICIPAL DE SAMANIEGO - NARIÑO"/>
    <s v="ENTIDAD PÚBLICA "/>
    <x v="1"/>
    <s v=" CI. Solicitud información sobre fecha de entrega de la Unidad de Intervencion Rapida para Bomberos Samaniego"/>
    <s v=" Andres Fernando Muñoz Cabrera"/>
    <s v="ÁREA CENTRAL DE REFERENCIA BOMBERIL "/>
    <s v="Subdirección Estratégica y de Coordinación Bomberil"/>
    <s v=" PETICIÓN DE DOCUMENTOS E INFORMACION"/>
    <n v="20"/>
    <s v=" 20213800075122"/>
    <s v=" 05/05/2021 13:05:27"/>
    <m/>
    <m/>
    <m/>
    <s v="En proceso"/>
    <m/>
    <m/>
    <m/>
    <m/>
    <m/>
    <s v="Hoy 03/06/2021 lleva 20 días hábiles"/>
  </r>
  <r>
    <s v="CANAL VIRTUAL"/>
    <s v="CORREO INSTITUCIONAL"/>
    <s v="HUILA"/>
    <s v=" ALCALDIA MUNICIPAL GARZON HUILA"/>
    <s v="ENTIDAD PÚBLICA "/>
    <x v="0"/>
    <s v=" CI. SOLICITUD MAQUINARIA EXTINTORA PARA BOMBEROS"/>
    <s v=" Andres Fernando Muñoz Cabrera"/>
    <s v="ÁREA CENTRAL DE REFERENCIA BOMBERIL "/>
    <s v="Subdirección Estratégica y de Coordinación Bomberil"/>
    <s v=" PETICIÓN DE INTERES GENERAL"/>
    <n v="30"/>
    <s v=" 20213800075132"/>
    <s v=" 05/05/2021 14:05:35"/>
    <m/>
    <m/>
    <m/>
    <s v="En proceso"/>
    <m/>
    <m/>
    <m/>
    <m/>
    <m/>
    <s v="Hoy 03/06/2021 lleva 20 días hábiles"/>
  </r>
  <r>
    <s v="CANAL VIRTUAL"/>
    <s v="CORREO ATENCION CIUDADANO"/>
    <s v="BOYACÁ"/>
    <s v=" CUERPO DE BOMBEROS VOLUNTARIOS DE MONIQUIRA TRIBUNAL DISCIPLINARIO"/>
    <s v="CUERPO DE BOMBEROS "/>
    <x v="1"/>
    <s v=" CAC:SOLICITUD CONSTANCIA PARA TUTELA 2021-0032 - SOLICITUD INFORMACIÃ“N CON CARÃCTER DE URGENCIA"/>
    <s v=" Andrea Bibiana Castañeda Duran"/>
    <s v="FORMULACIÓN Y ACTUALIZACIÓN  NORMATIVA Y OPERATIVA  "/>
    <s v="Subdirección Estratégica y de Coordinación Bomberil"/>
    <s v=" PETICIÓN DE DOCUMENTOS E INFORMACION"/>
    <n v="20"/>
    <s v=" 20213800075212"/>
    <s v=" 05/05/2021 16:05:55"/>
    <s v="20212050091411"/>
    <d v="2021-05-25T00:00:00"/>
    <n v="13"/>
    <s v="Cumplido "/>
    <m/>
    <d v="2021-05-27T00:00:00"/>
    <s v="PDF"/>
    <s v="SI"/>
    <s v="N/A"/>
    <m/>
  </r>
  <r>
    <s v="CANAL VIRTUAL"/>
    <s v="CORREO ATENCION CIUDADANO"/>
    <s v="BOYACÁ"/>
    <s v=" ALCALDIA TOGUI BOYACA"/>
    <s v="PERSONA JURÍDICA"/>
    <x v="4"/>
    <s v=" CAC: SOLITUD DE INFORMACIÃ“N REFERENTE A COMANDANTE DE BOMBEROS MONIQUIRÃ BOYACÃ"/>
    <s v=" Luis Alberto Valencia Pulido"/>
    <s v="ÁREA CENTRAL DE REFERENCIA BOMBERIL "/>
    <s v="Subdirección Estratégica y de Coordinación Bomberil"/>
    <s v=" PETICIÓN DE DOCUMENTOS E INFORMACION"/>
    <n v="20"/>
    <s v=" 20213320075292"/>
    <d v="2021-05-05T00:00:00"/>
    <s v=" 20212100018591"/>
    <d v="2021-05-18T00:00:00"/>
    <n v="11"/>
    <s v="Cumplido "/>
    <m/>
    <s v="N/A"/>
    <s v="N/A"/>
    <s v="SI "/>
    <s v="N/A"/>
    <s v="No se adjunta evidencia de respuesta peticion ni de envio de la misma en correo electronico"/>
  </r>
  <r>
    <s v="CANAL VIRTUAL"/>
    <s v="CORREO ATENCION CIUDADANO"/>
    <s v="CUNDINAMARCA"/>
    <s v=" HECTOR HERNANDEZ PINZON"/>
    <s v="CUERPO DE BOMBEROS "/>
    <x v="0"/>
    <s v=" CAC: COPIA OFICIO RADICADO A ALCALDIA SOPO SOBRE &amp;quot;Solicitud de Equipos y Herramientas&amp;quot;"/>
    <s v=" Andres Fernando Muñoz Cabrera"/>
    <s v="ÁREA CENTRAL DE REFERENCIA BOMBERIL "/>
    <s v="Subdirección Estratégica y de Coordinación Bomberil"/>
    <s v=" PETICIÓN DE INTERES GENERAL"/>
    <n v="30"/>
    <s v=" 20213320075312"/>
    <s v=" 05/05/2021 18:05:21"/>
    <m/>
    <m/>
    <m/>
    <s v="En proceso"/>
    <s v="A LA fecha 03/06/2021, no se ha dado respuesta "/>
    <m/>
    <m/>
    <m/>
    <m/>
    <m/>
  </r>
  <r>
    <s v="CANAL VIRTUAL"/>
    <s v="CORREO ATENCIÓN CIUDADANO"/>
    <s v="ATLÁNTICO"/>
    <s v=" CUERPO DE BOMBEROS VOLUNTARIOS DE MALAMBO"/>
    <s v="CUERPO DE BOMBEROS "/>
    <x v="4"/>
    <s v=" CAC: Inspección Vigilancia y Control de la D.N.B.C ,"/>
    <s v=" Arbey Hernan Trujillo Mendez"/>
    <s v="SUBDIRECCIÓN ESTRATÉGICA Y DE COORDINACIÓN BOMBERIL"/>
    <s v="Subdirección Estratégica y de Coordinación Bomberil"/>
    <s v=" PETICIÓN DE INTERES GENERAL"/>
    <n v="30"/>
    <s v=" 20213800075402"/>
    <s v=" 05/05/2021 20:05:51"/>
    <m/>
    <m/>
    <m/>
    <s v="En proceso"/>
    <m/>
    <m/>
    <m/>
    <m/>
    <m/>
    <s v="Hoy 03/06/2021 lleva 20 días hábiles"/>
  </r>
  <r>
    <s v="CANAL VIRTUAL"/>
    <s v="CORREO ATENCIÓN CIUDADANO"/>
    <s v="BOGOTÁ"/>
    <s v=" COORDINACIÓN EJECUTIVA DEPARTAMENTAL BOMBEROS BOLIVAR"/>
    <s v="CUERPO DE BOMBEROS "/>
    <x v="4"/>
    <s v=" CAC. Solicitud de acompañamiento del lÍder de inspección, vigilancia y control Te. Javier Coral."/>
    <s v=" Cristian Fernando Salcedo Rueda"/>
    <s v="INSPECCIÓN VIGILANCIA Y CONTROL"/>
    <s v="Subdirección Estratégica y de Coordinación Bomberil"/>
    <s v=" PETICIÓN DE INTERES GENERAL"/>
    <n v="30"/>
    <s v=" 20213800075522"/>
    <s v=" 06/05/2021 08:05:34"/>
    <m/>
    <m/>
    <m/>
    <s v="En proceso"/>
    <m/>
    <m/>
    <m/>
    <m/>
    <m/>
    <s v="Hoy 03/06/2021 lleva 19 días hábiles"/>
  </r>
  <r>
    <s v="CANAL VIRTUAL"/>
    <s v="CORREO ATENCION CIUDADANO"/>
    <s v="CESAR"/>
    <s v=" CUERPO DE BOMBEROS VOLUNTARIOS AGUACHICA"/>
    <s v="CUERPO DE BOMBEROS "/>
    <x v="4"/>
    <s v=" CAC. REVISION URGENTE - CUERPO DE BOMBEROS VOLUNTARIOS DE AGUACHICA."/>
    <s v=" Julio Alejandro Chamorro Cabrera"/>
    <s v="INSPECCIÓN VIGILANCIA Y CONTROL"/>
    <s v="Subdirección Estratégica y de Coordinación Bomberil"/>
    <s v=" PETICIÓN DE INTERES GENERAL"/>
    <n v="30"/>
    <s v=" 20213800075542"/>
    <s v=" 06/05/2021 09:05:39"/>
    <m/>
    <m/>
    <m/>
    <s v="En proceso"/>
    <m/>
    <m/>
    <m/>
    <m/>
    <m/>
    <s v="Hoy 03/06/2021 lleva 19 días hábiles"/>
  </r>
  <r>
    <s v="CANAL VIRTUAL"/>
    <s v="CORREO ATENCION CIUDADANO"/>
    <s v="ATLÁNTICO"/>
    <s v=" CUERPO DE BOMBEROS VOLUNTARIOS DE GALAPA - ATLANTICO"/>
    <s v="CUERPO DE BOMBEROS "/>
    <x v="4"/>
    <s v=" CAC. PROBLEMÃTICA PRESTACIÃ“N DEL SERVICIO PUBLICO ESCENCIAL DE BOMBEROS EN EL MUNICIPIO DE GALAPA."/>
    <s v=" Andrea Bibiana Castañeda Duran"/>
    <s v="FORMULACIÓN Y ACTUALIZACIÓN  NORMATIVA Y OPERATIVA  "/>
    <s v="Subdirección Estratégica y de Coordinación Bomberil"/>
    <s v=" PETICIÓN DE INTERES GENERAL"/>
    <n v="30"/>
    <s v=" 20213800075602"/>
    <s v=" 06/05/2021 10:05:53"/>
    <s v="20212050091651"/>
    <d v="2021-05-26T00:00:00"/>
    <n v="13"/>
    <s v="Cumplido "/>
    <m/>
    <d v="2021-05-27T00:00:00"/>
    <s v="PDF"/>
    <s v="SI"/>
    <s v="N/A"/>
    <m/>
  </r>
  <r>
    <s v="CANAL VIRTUAL"/>
    <s v="CORREO INSTITUCIONAL"/>
    <s v="CESAR"/>
    <s v=" CUERPO DE BOMBEROS VOLUNTARIOS DE VALLEDUPAR"/>
    <s v="CUERPO DE BOMBEROS "/>
    <x v="1"/>
    <s v=" CI. RESPUESTA SOLICITUD DOCUMENTO"/>
    <s v=" Melba Vidal"/>
    <s v="INSPECCIÓN VIGILANCIA Y CONTROL"/>
    <s v="Subdirección Estratégica y de Coordinación Bomberil"/>
    <s v=" PETICIÓN DE DOCUMENTOS E INFORMACION"/>
    <n v="20"/>
    <s v=" 20213800075632"/>
    <s v=" 06/05/2021 11:05:53"/>
    <n v="20212050091201"/>
    <d v="2021-05-10T00:00:00"/>
    <n v="2"/>
    <s v="Cumplido "/>
    <s v="Respuesta enviada el 10 de mayo del 2021"/>
    <d v="2021-05-13T00:00:00"/>
    <s v="PDF"/>
    <s v="SI"/>
    <s v="N/A"/>
    <m/>
  </r>
  <r>
    <s v="CANAL VIRTUAL"/>
    <s v="CORREO INSTITUCIONAL"/>
    <s v="CUNDINAMARCA"/>
    <s v=" ALCALDIA MUNICIPAL DE SIBATE"/>
    <s v="ENTIDAD TERRITORIAL"/>
    <x v="1"/>
    <s v=" CI. Copia Solicitud de InformaciÃ³n"/>
    <s v=" Camilo Portilla Quelal"/>
    <s v="FORMULACIÓN Y ACTUALIZACIÓN  NORMATIVA Y OPERATIVA  "/>
    <s v="Subdirección Estratégica y de Coordinación Bomberil"/>
    <s v=" PETICIÓN DE INTERES GENERAL"/>
    <n v="30"/>
    <s v=" 20213800075672"/>
    <s v=" 06/05/2021 15:05:29"/>
    <s v="20212050091421"/>
    <d v="2021-05-10T00:00:00"/>
    <n v="2"/>
    <s v="Cumplido "/>
    <s v="Anotación Orfeo:  se dio respuesta a la solicitud con el radicado 20212050091421, radicado que fue respuesta para el 20213800064552. ASUNTO: Lineamientos contratación bomberil."/>
    <s v="N/A"/>
    <s v="WORD"/>
    <s v="SI"/>
    <s v="N/A"/>
    <s v="No se adjunta evidencia de respuesta peticion ni de envio de la misma en correo electronico"/>
  </r>
  <r>
    <s v="CANAL VIRTUAL"/>
    <s v="CORREO ATENCIÓN CIUDADANO"/>
    <s v="BOGOTÁ"/>
    <s v=" CUERPO DE BOMBEROS VOLUNTARIOS DEL PEÑON"/>
    <s v="CUERPO DE BOMBEROS "/>
    <x v="0"/>
    <s v=" CAC. Inquietud sobre el proceso del proyecto el cual fue enviado cumpliendo con todo lo requerido"/>
    <s v=" Andres Fernando Muñoz Cabrera"/>
    <s v="ÁREA CENTRAL DE REFERENCIA BOMBERIL "/>
    <s v="Subdirección Estratégica y de Coordinación Bomberil"/>
    <s v=" PETICIÓN DE INTERES GENERAL"/>
    <n v="30"/>
    <s v=" 20213800075702"/>
    <s v=" 06/05/2021 16:05:02"/>
    <m/>
    <m/>
    <m/>
    <s v="En proceso"/>
    <m/>
    <m/>
    <m/>
    <m/>
    <m/>
    <s v="Hoy 08/06/2021 lleva 19 días hábiles"/>
  </r>
  <r>
    <s v="CANAL VIRTUAL"/>
    <s v="CORREO ATENCION CIUDADANO"/>
    <s v="CAQUETA"/>
    <s v=" CUERPO DE BOMBEROS VOLUNTARIOS EL DONCELLO - CAQUETÃ"/>
    <s v="CUERPO DE BOMBEROS "/>
    <x v="3"/>
    <s v=" CAC. SOLICITUD ASESORIA JURIDICA"/>
    <s v=" Camilo Portilla Quelal"/>
    <s v="FORMULACIÓN Y ACTUALIZACIÓN  NORMATIVA Y OPERATIVA  "/>
    <s v="Subdirección Estratégica y de Coordinación Bomberil"/>
    <s v=" PETICIÓN DE INTERES GENERAL"/>
    <n v="30"/>
    <s v=" 20213800075722"/>
    <s v=" 06/05/2021 16:05:10"/>
    <m/>
    <d v="2021-05-31T00:00:00"/>
    <n v="16"/>
    <s v="Cumplido "/>
    <s v="Anotación ORFEO:  En razón al contenido del documento el cual no tenía tema definido, se procedió a comunicarse telefónicamente con la Cte del C.B.V. de El Doncello, donde expone la situación que es es ajena a las funciones de la DNBC. (Asunto de competencia de la fiscalía gral de la nación)."/>
    <s v="N/A"/>
    <s v="N/A"/>
    <s v="N/A"/>
    <s v="N/A"/>
    <m/>
  </r>
  <r>
    <s v="CANAL VIRTUAL"/>
    <s v="CORREO ATENCIÓN CIUDADANO"/>
    <s v="SANTANDER"/>
    <s v=" CUERPO DE BOMBEROS VOLUNTARIOS DE SAN JUAN GIRON"/>
    <s v="CUERPO DE BOMBEROS "/>
    <x v="4"/>
    <s v=" CAC. Radicado 20212000017861"/>
    <s v=" Julio Alejandro Chamorro Cabrera"/>
    <s v="INSPECCIÓN VIGILANCIA Y CONTROL"/>
    <s v="Subdirección Estratégica y de Coordinación Bomberil"/>
    <s v=" PETICIÓN DE INTERES GENERAL"/>
    <n v="30"/>
    <s v=" 20213800075732"/>
    <s v=" 06/05/2021 16:05:58"/>
    <m/>
    <m/>
    <m/>
    <s v="En proceso"/>
    <m/>
    <m/>
    <m/>
    <m/>
    <m/>
    <s v="Hoy 08/06/2021 lleva 19 días hábiles"/>
  </r>
  <r>
    <s v="CANAL VIRTUAL"/>
    <s v="CORREO ATENCIÓN CIUDADANO"/>
    <s v="SANTANDER"/>
    <s v=" CUERPO DE BOMBEROS VOLUNTARIOS DE SURATA - SANTANDER"/>
    <s v="CUERPO DE BOMBEROS "/>
    <x v="1"/>
    <s v=" CAC: Solicitud"/>
    <s v=" Andres Fernando Muñoz Cabrera"/>
    <s v="ÁREA CENTRAL DE REFERENCIA BOMBERIL "/>
    <s v="Subdirección Estratégica y de Coordinación Bomberil"/>
    <s v="PETICIÓN DE INTERES PARTICULAR"/>
    <n v="30"/>
    <s v=" 20213800075812"/>
    <s v=" 07/05/2021 11:05:25"/>
    <m/>
    <m/>
    <m/>
    <s v="En proceso"/>
    <m/>
    <m/>
    <m/>
    <m/>
    <m/>
    <s v="Hoy 08/06/2021 lleva 18 días hábiles"/>
  </r>
  <r>
    <s v="CANAL VIRTUAL"/>
    <s v="CORREO ATENCIÓN CIUDADANO"/>
    <s v="SANTANDER"/>
    <s v=" CUERPO DE BOMBEROS VOLUNTARIOS DE BARBOSA - SANTANDER"/>
    <s v="CUERPO DE BOMBEROS "/>
    <x v="4"/>
    <s v=" CAC. Radicado DNBC No. * 20212000017971* - DERECHO DE PETICION"/>
    <s v=" Julio Alejandro Chamorro Cabrera"/>
    <s v="INSPECCIÓN VIGILANCIA Y CONTROL"/>
    <s v="Subdirección Estratégica y de Coordinación Bomberil"/>
    <s v="PETICIÓN DE INTERES PARTICULAR"/>
    <n v="30"/>
    <s v=" 20213800075842"/>
    <s v=" 07/05/2021 14:05:34"/>
    <m/>
    <m/>
    <m/>
    <s v="En proceso"/>
    <m/>
    <m/>
    <m/>
    <m/>
    <m/>
    <s v="Hoy 08/06/2021 lleva 18 días hábiles"/>
  </r>
  <r>
    <s v="CANAL VIRTUAL"/>
    <s v="CORREO ATENCION CIUDADANO"/>
    <s v="BOGOTÁ"/>
    <s v=" SECRETARIA GENERAL Y DE GOBIERNO SUAREZ TOLIMA"/>
    <s v="ENTIDAD TERRITORIAL"/>
    <x v="4"/>
    <s v=" CAC:RESPUESTA A OFICIO DNBC No. 20212050090361"/>
    <s v=" Andrea Bibiana Castañeda Duran"/>
    <s v="FORMULACIÓN Y ACTUALIZACIÓN  NORMATIVA Y OPERATIVA  "/>
    <s v="Subdirección Estratégica y de Coordinación Bomberil"/>
    <s v=" PETICIÓN DE INTERES GENERAL"/>
    <n v="30"/>
    <s v=" 20213800075852"/>
    <s v=" 07/05/2021 14:05:03"/>
    <m/>
    <m/>
    <m/>
    <s v="En proceso"/>
    <m/>
    <m/>
    <m/>
    <m/>
    <m/>
    <m/>
  </r>
  <r>
    <s v="CANAL VIRTUAL"/>
    <s v="CORREO ATENCIÓN CIUDADANO"/>
    <s v="BOYACÁ"/>
    <s v=" CUERPO DE BOMBEROS VOLUNTARIOS DE MONIQUIRA"/>
    <s v="CUERPO DE BOMBEROS "/>
    <x v="1"/>
    <s v=" CAC. SOLICITUD CERTIFICACIÓN PARA TRAMITE POLICIVO"/>
    <s v=" Andrea Bibiana Castañeda Duran"/>
    <s v="FORMULACIÓN Y ACTUALIZACIÓN  NORMATIVA Y OPERATIVA  "/>
    <s v="Subdirección Estratégica y de Coordinación Bomberil"/>
    <s v=" PETICIÓN DE DOCUMENTOS E INFORMACION"/>
    <n v="20"/>
    <s v=" 20213800075912"/>
    <s v=" 07/05/2021 15:05:00"/>
    <n v="20212050091601"/>
    <d v="2021-05-26T00:00:00"/>
    <n v="12"/>
    <s v="Cumplido "/>
    <m/>
    <d v="2021-05-27T00:00:00"/>
    <s v="PDF"/>
    <s v="SI"/>
    <s v="N/A"/>
    <m/>
  </r>
  <r>
    <s v="CANAL VIRTUAL"/>
    <s v="CORREO ATENCIÓN CIUDADANO"/>
    <s v="BOGOTÁ"/>
    <s v=" CBV FIRAVITOBA"/>
    <s v="CUERPO DE BOMBEROS "/>
    <x v="4"/>
    <s v=" CAC: Respuesta Radicado No. 20212050090731 Bomberos Firavitoba"/>
    <s v=" Camilo Portilla Quelal"/>
    <s v="FORMULACIÓN Y ACTUALIZACIÓN  NORMATIVA Y OPERATIVA  "/>
    <s v="Subdirección Estratégica y de Coordinación Bomberil"/>
    <s v="PETICIÓN DE INTERES PARTICULAR"/>
    <n v="30"/>
    <s v=" 20213800075932"/>
    <s v=" 07/05/2021 15:05:18"/>
    <n v="20212050090731"/>
    <d v="2021-05-31T00:00:00"/>
    <n v="15"/>
    <s v="Cumplido "/>
    <m/>
    <d v="2021-04-26T00:00:00"/>
    <s v="PDF"/>
    <s v="SI"/>
    <s v="N/A"/>
    <m/>
  </r>
  <r>
    <s v="CANAL VIRTUAL"/>
    <s v="CORREO ATENCIÓN CIUDADANO"/>
    <s v="ANTIOQUIA"/>
    <s v=" SEBASTIAN GOMEZ BEDOYA"/>
    <s v="PERSONA NATURAL "/>
    <x v="1"/>
    <s v=" CAC: Derecho de peticiÃ³n"/>
    <s v=" Jose Dario Martinez"/>
    <s v="FORMULACIÓN Y ACTUALIZACIÓN  NORMATIVA Y OPERATIVA  "/>
    <s v="Subdirección Estratégica y de Coordinación Bomberil"/>
    <s v="PETICIÓN DE INTERES PARTICULAR"/>
    <n v="30"/>
    <s v=" 20213800075972"/>
    <s v=" 07/05/2021 16:05:30"/>
    <m/>
    <m/>
    <m/>
    <s v="En proceso"/>
    <m/>
    <m/>
    <m/>
    <m/>
    <m/>
    <s v="Hoy 08/06/2021 lleva 18 días hábiles"/>
  </r>
  <r>
    <s v="CANAL VIRTUAL"/>
    <s v="CORREO ATENCIÓN CIUDADANO"/>
    <s v="BOGOTÁ"/>
    <s v=" PEDRO ANGEL MARTINEZ CARPINTERO"/>
    <s v="PERSONA NATURAL "/>
    <x v="1"/>
    <s v=" solicitud de informaciÃ³n"/>
    <s v=" Lina Maria Rojas Gallego"/>
    <s v="SUBDIRECCIÓN ESTRATÉGICA Y DE COORDINACIÓN BOMBERIL"/>
    <s v="Subdirección Estratégica y de Coordinación Bomberil"/>
    <s v=" CONSULTA"/>
    <n v="35"/>
    <s v=" 20213800076082"/>
    <s v=" 10/05/2021 14:05:08"/>
    <s v=" 20212000018521"/>
    <d v="2021-05-26T00:00:00"/>
    <n v="11"/>
    <s v="Cumplido "/>
    <m/>
    <d v="2021-05-26T00:00:00"/>
    <s v="PDF"/>
    <s v="SI"/>
    <s v="N/A"/>
    <m/>
  </r>
  <r>
    <s v="CANAL VIRTUAL"/>
    <s v="CORREO ATENCIÓN CIUDADANO"/>
    <s v="CALDAS"/>
    <s v=" CUERPO DE BOMBEROS VOLUNTARIOS DE VITERBO - CALDAS"/>
    <s v="CUERPO DE BOMBEROS "/>
    <x v="4"/>
    <s v=" CAC. SOLICITUD DE CONCEPTO A CONSULTA"/>
    <s v=" Andrea Bibiana Castañeda Duran"/>
    <s v="FORMULACIÓN Y ACTUALIZACIÓN  NORMATIVA Y OPERATIVA  "/>
    <s v="Subdirección Estratégica y de Coordinación Bomberil"/>
    <s v="PETICIÓN DE INTERES PARTICULAR"/>
    <n v="30"/>
    <s v=" 20213800076132"/>
    <s v=" 10/05/2021 14:05:21"/>
    <n v="20212050091681"/>
    <d v="2021-05-26T00:00:00"/>
    <n v="11"/>
    <s v="Cumplido "/>
    <m/>
    <d v="2021-05-26T00:00:00"/>
    <s v="PDF"/>
    <s v="SI"/>
    <s v="N/A"/>
    <m/>
  </r>
  <r>
    <s v="CANAL VIRTUAL"/>
    <s v="CORREO ATENCIÓN CIUDADANO"/>
    <s v="CALDAS"/>
    <s v=" CUERPO DE BOMBEROS VOLUNTARIOS DE VITERBO - CALDAS"/>
    <s v="CUERPO DE BOMBEROS "/>
    <x v="4"/>
    <s v=" CAC. EMISIÓN DE CONCEPTO CONSULTA"/>
    <s v=" Andrea Bibiana Castañeda Duran"/>
    <s v="FORMULACIÓN Y ACTUALIZACIÓN  NORMATIVA Y OPERATIVA  "/>
    <s v="Subdirección Estratégica y de Coordinación Bomberil"/>
    <s v=" CONSULTA"/>
    <n v="35"/>
    <s v=" 20213800076152"/>
    <s v=" 10/05/2021 14:05:20"/>
    <n v="20212050091701"/>
    <d v="2021-05-26T00:00:00"/>
    <n v="11"/>
    <s v="Cumplido "/>
    <m/>
    <d v="2021-05-26T00:00:00"/>
    <s v="PDF"/>
    <s v="SI"/>
    <s v="N/A"/>
    <m/>
  </r>
  <r>
    <s v="CANAL VIRTUAL"/>
    <s v="CORREO ATENCIÓN CIUDADANO"/>
    <s v="ATLÁNTICO"/>
    <s v=" FREDYS MARMOL"/>
    <s v="PERSONA NATURAL "/>
    <x v="1"/>
    <s v=" CAC. PETICIÓN SOBRE MESES NO REMUNERADOS"/>
    <s v=" Camilo Portilla Quelal"/>
    <s v="FORMULACIÓN Y ACTUALIZACIÓN  NORMATIVA Y OPERATIVA  "/>
    <s v="Subdirección Estratégica y de Coordinación Bomberil"/>
    <s v="PETICIÓN DE INTERES PARTICULAR"/>
    <n v="30"/>
    <s v=" 20213800076162"/>
    <s v=" 10/05/2021 15:05:32"/>
    <m/>
    <m/>
    <m/>
    <s v="En proceso"/>
    <m/>
    <m/>
    <m/>
    <m/>
    <m/>
    <s v="Hoy 10/06/2021 lleva 21 días hábiles"/>
  </r>
  <r>
    <s v="CANAL VIRTUAL"/>
    <s v="CORREO ATENCIÓN CIUDADANO"/>
    <s v="HUILA"/>
    <s v=" CUERPO DE BOMBEROS VOLUNTARIOS DE CAMPOALEGRE - HUILA"/>
    <s v="CUERPO DE BOMBEROS "/>
    <x v="1"/>
    <s v=" CAC. Derecho de peticion"/>
    <s v=" Andres Fernando Muñoz Cabrera"/>
    <s v="ÁREA CENTRAL DE REFERENCIA BOMBERIL "/>
    <s v="Subdirección Estratégica y de Coordinación Bomberil"/>
    <s v=" PETICIÓN DE DOCUMENTOS E INFORMACION"/>
    <n v="20"/>
    <s v=" 20213800076182"/>
    <s v=" 10/05/2021 16:05:44"/>
    <m/>
    <m/>
    <m/>
    <s v="En proceso"/>
    <m/>
    <m/>
    <m/>
    <m/>
    <m/>
    <s v="Hoy 10/06/2021 lleva 21 días hábiles"/>
  </r>
  <r>
    <s v="CANAL VIRTUAL"/>
    <s v="CORREO ATENCIÓN CIUDADANO"/>
    <s v="BOGOTÁ"/>
    <s v=" ROBERTO CASTAÑO"/>
    <s v="PERSONA NATURAL "/>
    <x v="3"/>
    <s v=" CAC: oferta Asociación Nacional de Escritores Libres."/>
    <s v=" Carlos Armando Lopez Barrera"/>
    <s v="OFICINA ASESORA JURÍDICA"/>
    <s v="Direcciòn General"/>
    <s v="PETICIÓN DE INTERES PARTICULAR"/>
    <n v="30"/>
    <s v=" 20213800076212"/>
    <s v=" 10/05/2021 16:05:05"/>
    <n v="20211200000833"/>
    <d v="2021-06-03T00:00:00"/>
    <n v="17"/>
    <s v="Cumplido "/>
    <m/>
    <s v="N/A"/>
    <s v="WORD"/>
    <s v="N/A"/>
    <s v="N/A"/>
    <s v="No se evidencia fecha de digitalización, tipo de docuemento, ni canal de envio."/>
  </r>
  <r>
    <s v="CANAL VIRTUAL"/>
    <s v="CORREO ATENCIÓN CIUDADANO"/>
    <s v="BOLIVAR"/>
    <s v=" CUERPO DE BOMBEROS VOLUNTARIOS DE VILLANUEVA - BOLIVAR"/>
    <s v="CUERPO DE BOMBEROS "/>
    <x v="0"/>
    <s v=" CAC. ACCIONES CORRECTIVAS DEL RADICADO 20212000015281-VISTA EN CUEPOR DE BOMBEROS VOLUNTARIOS DE VILLANUEVA BOLIVAR"/>
    <s v=" Cristian Fernando Salcedo Rueda"/>
    <s v="INSPECCIÓN VIGILANCIA Y CONTROL"/>
    <s v="Subdirección Estratégica y de Coordinación Bomberil"/>
    <s v="PETICIÓN DE INTERES PARTICULAR"/>
    <n v="30"/>
    <s v=" 20213800076222"/>
    <s v=" 10/05/2021 16:05:05"/>
    <m/>
    <m/>
    <m/>
    <s v="En proceso"/>
    <m/>
    <m/>
    <m/>
    <m/>
    <m/>
    <s v="Hoy 10/06/2021 lleva 21 días hábiles"/>
  </r>
  <r>
    <s v="CANAL VIRTUAL"/>
    <s v="CORREO ATENCIÓN CIUDADANO"/>
    <s v="CALDAS"/>
    <s v=" CUERPO DE BOMBEROS VOLUNTARIOS DE MANIZALES"/>
    <s v="CUERPO DE BOMBEROS "/>
    <x v="4"/>
    <s v=" CAC. Solicitud concepto juridico, idoneidad de dignatarios"/>
    <s v=" Andrea Bibiana Castañeda Duran"/>
    <s v="FORMULACIÓN Y ACTUALIZACIÓN  NORMATIVA Y OPERATIVA  "/>
    <s v="Subdirección Estratégica y de Coordinación Bomberil"/>
    <s v="PETICIÓN DE INTERES PARTICULAR"/>
    <n v="30"/>
    <s v=" 20213800076262"/>
    <s v=" 10/05/2021 17:05:18"/>
    <m/>
    <m/>
    <m/>
    <s v="En proceso"/>
    <m/>
    <m/>
    <m/>
    <m/>
    <m/>
    <s v="Hoy 10/06/2021 lleva 21 días hábiles"/>
  </r>
  <r>
    <s v="CANAL VIRTUAL"/>
    <s v="CORREO ATENCION CIUDADANO"/>
    <s v="BOGOTÁ"/>
    <s v=" PANAMERICANA S.A."/>
    <s v="PERSONA JURÍDICA"/>
    <x v="1"/>
    <s v=" CAC: DERECHO DE PETICIÃ“N ART. 23 CONSTITUCIÃ“N POLÃTICA DE COLOMBIA."/>
    <s v=" Arley Coy"/>
    <s v="Subdirección Administrativa y Financiera"/>
    <s v="Subdirección Administrativa y Financiera"/>
    <s v="PETICIÓN DE INTERES PARTICULAR"/>
    <n v="30"/>
    <s v=" 20213320076282"/>
    <s v=" 11/05/2021 09:05:39"/>
    <n v="20213000019401"/>
    <d v="2021-06-02T00:00:00"/>
    <n v="14"/>
    <s v="Cumplido "/>
    <m/>
    <d v="2021-06-02T00:00:00"/>
    <s v="PDF"/>
    <s v="SI "/>
    <m/>
    <m/>
  </r>
  <r>
    <s v="CANAL VIRTUAL"/>
    <s v="CORREO ATENCIÓN CIUDADANO"/>
    <s v="SANTANDER"/>
    <s v=" DELEGACIÓN DEPARTAMENTAL DE SANTANDER"/>
    <s v="CUERPO DE BOMBEROS "/>
    <x v="0"/>
    <s v=" CAC: Manifestación de inconformidad"/>
    <s v=" Julio Alejandro Chamorro Cabrera"/>
    <s v="INSPECCIÓN VIGILANCIA Y CONTROL"/>
    <s v="Subdirección Estratégica y de Coordinación Bomberil"/>
    <s v="PETICIÓN DE INTERES PARTICULAR"/>
    <n v="30"/>
    <s v=" 20213800076292"/>
    <s v=" 11/05/2021 09:05:18"/>
    <m/>
    <m/>
    <m/>
    <s v="En proceso"/>
    <m/>
    <m/>
    <m/>
    <m/>
    <m/>
    <s v="Hoy 10/06/2021 lleva 20 días hábiles"/>
  </r>
  <r>
    <s v="CANAL VIRTUAL"/>
    <s v="CORREO ATENCIÓN CIUDADANO"/>
    <s v="BOLIVAR"/>
    <s v=" DELEGACIÓN DEPARTAMENTAL DE BOMBEROS DE BOLIVAR"/>
    <s v="CUERPO DE BOMBEROS "/>
    <x v="4"/>
    <s v=" CAC: solicitud de requisitos."/>
    <s v=" Jorge Restrepo Sanguino"/>
    <s v="FORMULACIÓN Y ACTUALIZACIÓN  NORMATIVA Y OPERATIVA  "/>
    <s v="Subdirección Estratégica y de Coordinación Bomberil"/>
    <s v=" PETICIÓN DE INTERES GENERAL"/>
    <n v="30"/>
    <s v=" 20213800076342"/>
    <s v=" 11/05/2021 10:05:01"/>
    <n v="20212050091751"/>
    <d v="2021-05-26T00:00:00"/>
    <n v="10"/>
    <s v="Cumplido "/>
    <m/>
    <d v="2021-05-27T00:00:00"/>
    <s v="PDF"/>
    <s v="SI"/>
    <s v="N/A"/>
    <m/>
  </r>
  <r>
    <s v="CANAL VIRTUAL"/>
    <s v="CORREO ATENCIÓN CIUDADANO"/>
    <s v="ANTIOQUIA"/>
    <s v=" OFICINA ASESORA JURÍDICA ANTIOQUIA"/>
    <s v="ENTIDAD PÚBLICA "/>
    <x v="4"/>
    <s v=" CAC: Solicitud de viabilidad para suscribir convenio de bomberos"/>
    <s v=" Camilo Portilla Quelal"/>
    <s v="FORMULACIÓN Y ACTUALIZACIÓN  NORMATIVA Y OPERATIVA  "/>
    <s v="Subdirección Estratégica y de Coordinación Bomberil"/>
    <s v=" PETICIÓN DE INTERES GENERAL"/>
    <n v="30"/>
    <s v=" 20213800076352"/>
    <s v=" 11/05/2021 11:05:45"/>
    <m/>
    <m/>
    <m/>
    <s v="En proceso"/>
    <m/>
    <m/>
    <m/>
    <m/>
    <m/>
    <s v="Hoy 10/06/2021 lleva 20 días hábiles"/>
  </r>
  <r>
    <s v="CANAL VIRTUAL"/>
    <s v="CORREO ATENCIÓN CIUDADANO"/>
    <s v="BOGOTÁ"/>
    <s v=" JUAN GUILLERMO CANO USMA"/>
    <s v="PERSONA NATURAL "/>
    <x v="1"/>
    <s v=" CAC: solicitud de información"/>
    <s v=" Andres Fernando Muñoz Cabrera"/>
    <s v="ÁREA CENTRAL DE REFERENCIA BOMBERIL "/>
    <s v="Subdirección Estratégica y de Coordinación Bomberil"/>
    <s v="PETICIÓN DE INTERES PARTICULAR"/>
    <n v="30"/>
    <s v=" 20213800076362"/>
    <s v=" 11/05/2021 11:05:31"/>
    <m/>
    <m/>
    <m/>
    <s v="En proceso"/>
    <m/>
    <m/>
    <m/>
    <m/>
    <m/>
    <s v="Hoy 10/06/2021 lleva 20 días hábiles"/>
  </r>
  <r>
    <s v="CANAL VIRTUAL"/>
    <s v="CORREO ATENCIÓN CIUDADANO"/>
    <s v="CUNDINAMARCA"/>
    <s v=" JUAN CAMILO JARAMILLO CRUZ"/>
    <s v="PERSONA NATURAL "/>
    <x v="1"/>
    <s v=" CAC: Solicitud de corrección paz y salvo"/>
    <s v=" Camilo Portilla Quelal"/>
    <s v="FORMULACIÓN Y ACTUALIZACIÓN  NORMATIVA Y OPERATIVA  "/>
    <s v="Subdirección Estratégica y de Coordinación Bomberil"/>
    <s v="PETICIÓN DE INTERES PARTICULAR"/>
    <n v="30"/>
    <s v=" 20213800076372"/>
    <s v=" 11/05/2021 11:05:02"/>
    <n v="20212050091841"/>
    <d v="2021-06-01T00:00:00"/>
    <n v="14"/>
    <s v="Cumplido "/>
    <m/>
    <s v="N/A"/>
    <s v="WORD"/>
    <s v="N/A"/>
    <s v="N/A"/>
    <s v="No se evidencia fecha de digitalización, tipo de documento, ni canal de envio."/>
  </r>
  <r>
    <s v="CANAL VIRTUAL"/>
    <s v="CORREO ATENCIÓN CIUDADANO"/>
    <s v="BOLIVAR"/>
    <s v=" DELEGACIÓN DEPARTAMENTAL BOMBEROS BOLIVAR"/>
    <s v="CUERPO DE BOMBEROS "/>
    <x v="0"/>
    <s v=" CAC: SOLICITUD DE APOYO A LOS CUERPOS DE BOMBEROS DEL DEPARTAMENTO DE BOLIVAR."/>
    <s v=" Andres Fernando Muñoz Cabrera"/>
    <s v="ÁREA CENTRAL DE REFERENCIA BOMBERIL "/>
    <s v="Subdirección Estratégica y de Coordinación Bomberil"/>
    <s v="PETICIÓN DE INTERES PARTICULAR"/>
    <n v="30"/>
    <s v=" 20213800076472"/>
    <s v=" 11/05/2021 14:05:20"/>
    <m/>
    <m/>
    <m/>
    <s v="En proceso"/>
    <m/>
    <m/>
    <m/>
    <m/>
    <m/>
    <s v="Hoy 10/06/2021 lleva 20 días hábiles"/>
  </r>
  <r>
    <s v="CANAL VIRTUAL"/>
    <s v="CORREO ATENCIÓN CIUDADANO"/>
    <s v="BOGOTÁ"/>
    <s v=" GAD ASESORES LEGALES"/>
    <s v="PERSONA JURÍDICA"/>
    <x v="4"/>
    <s v=" CAC: EXPEDIENTE 11001334306520170031600 Acreditación del trámite de solicitud del expediente administrativo del demandante"/>
    <s v=" Viviana Gonzalez Cano"/>
    <s v="GESTIÓN ASUNTOS DISCIPLINARIOS"/>
    <s v="Subdirección Administrativa y Financiera"/>
    <s v=" PETICIÓN DE DOCUMENTOS E INFORMACION"/>
    <n v="20"/>
    <s v=" 20213800076532"/>
    <s v=" 11/05/2021 22:05:33"/>
    <m/>
    <m/>
    <m/>
    <s v="En proceso"/>
    <m/>
    <m/>
    <m/>
    <m/>
    <m/>
    <s v="Hoy 10/06/2021 lleva 20 días hábiles"/>
  </r>
  <r>
    <s v="CANAL VIRTUAL"/>
    <s v="CORREO ATENCION CIUDADANO"/>
    <s v="BOYACÁ"/>
    <s v=" ZULY CAROLINA RAMIREZ CEPEDA"/>
    <s v="PERSONA NATURAL "/>
    <x v="5"/>
    <s v=" CAC: Queja en contra de algunos miembros del CBV de Moniquira"/>
    <s v=" Andrea Bibiana Castañeda Duran"/>
    <s v="FORMULACIÓN Y ACTUALIZACIÓN  NORMATIVA Y OPERATIVA  "/>
    <s v="Subdirección Estratégica y de Coordinación Bomberil"/>
    <s v="PETICIÓN DE INTERES PARTICULAR"/>
    <n v="30"/>
    <s v=" 20213320076582"/>
    <s v=" 12/05/2021 09:05:26"/>
    <n v="20212050091711"/>
    <d v="2021-05-26T00:00:00"/>
    <n v="9"/>
    <s v="Cumplido "/>
    <m/>
    <d v="2021-05-27T00:00:00"/>
    <s v="PDF"/>
    <s v="SI "/>
    <m/>
    <m/>
  </r>
  <r>
    <s v="CANAL VIRTUAL"/>
    <s v="CORREO ATENCIÓN CIUDADANO"/>
    <s v="BOGOTÁ"/>
    <s v=" JUAN SEBASTIAN SOLARTE ÃLVAREZ"/>
    <s v="PERSONA NATURAL "/>
    <x v="1"/>
    <s v=" CAC. emisión por competencia - Petición de certificado de cumplimiento normativo"/>
    <s v=" Julio Alejandro Chamorro Cabrera"/>
    <s v="INSPECCIÓN VIGILANCIA Y CONTROL"/>
    <s v="Subdirección Estratégica y de Coordinación Bomberil"/>
    <s v=" PETICIÓN DE INTERES GENERAL"/>
    <n v="30"/>
    <n v="20213800076622"/>
    <s v=" 12/05/2021 16:05:12"/>
    <m/>
    <m/>
    <m/>
    <s v="En proceso"/>
    <m/>
    <m/>
    <m/>
    <m/>
    <m/>
    <s v="Hoy 10/06/2021 lleva 19 días hábiles"/>
  </r>
  <r>
    <s v="CANAL VIRTUAL"/>
    <s v="CORREO ATENCIÓN CIUDADANO"/>
    <s v="BOGOTÁ"/>
    <s v=" PRESIDENCIA DE LA REPUBLICA"/>
    <s v="ENTIDAD PÚBLICA "/>
    <x v="4"/>
    <s v=" CAC. OFI21-00069949 / IDM: Traslado"/>
    <s v=" Alvaro Perez"/>
    <s v="Subdirección Administrativa y Financiera"/>
    <s v="Subdirección Administrativa y Financiera"/>
    <s v=" PETICIÓN ENTRE AUTORIDADES"/>
    <n v="10"/>
    <s v=" 20213800076662"/>
    <s v=" 12/05/2021 17:05:40"/>
    <n v="20213000019261"/>
    <d v="2021-06-10T00:00:00"/>
    <n v="19"/>
    <s v="Vencido"/>
    <m/>
    <m/>
    <m/>
    <m/>
    <m/>
    <s v="SE REMITE POR CORREO ELECTRÓNICO"/>
  </r>
  <r>
    <s v="CANAL VIRTUAL"/>
    <s v="CORREO ATENCIÓN CIUDADANO"/>
    <s v="CUNDINAMARCA"/>
    <s v=" CUERPO DE BOMBEROS VOLUNTARIOS DE SIBATE"/>
    <s v="CUERPO DE BOMBEROS "/>
    <x v="1"/>
    <s v=" CAC. OFICIO PARA RUE"/>
    <s v=" Luis Alberto Valencia Pulido"/>
    <s v="ÁREA CENTRAL DE REFERENCIA BOMBERIL "/>
    <s v="Subdirección Estratégica y de Coordinación Bomberil"/>
    <s v="PETICIÓN DE INTERES PARTICULAR"/>
    <n v="30"/>
    <s v=" 20213800076672"/>
    <s v=" 12/05/2021 17:05:45"/>
    <n v="20212100019481"/>
    <d v="2021-06-03T00:00:00"/>
    <n v="15"/>
    <s v="Cumplido "/>
    <m/>
    <d v="2021-06-03T00:00:00"/>
    <s v="PDF"/>
    <s v="SI"/>
    <s v="N/A"/>
    <m/>
  </r>
  <r>
    <s v="CANAL VIRTUAL"/>
    <s v="CORREO ATENCIÓN CIUDADANO"/>
    <s v="BOGOTÁ"/>
    <s v=" ELIANA PATRICIA RIVAS FLOREZ"/>
    <s v="PERSONA NATURAL "/>
    <x v="1"/>
    <s v=" CAC. Visita para expediciÃ³n de patente Bomberil"/>
    <s v=" Jorge Restrepo Sanguino"/>
    <s v="FORMULACIÓN Y ACTUALIZACIÓN  NORMATIVA Y OPERATIVA  "/>
    <s v="Subdirección Estratégica y de Coordinación Bomberil"/>
    <s v="PETICIÓN DE INTERES PARTICULAR"/>
    <n v="30"/>
    <s v=" 20213800076682"/>
    <s v=" 12/05/2021 17:05:21"/>
    <s v=" 20212050091761"/>
    <d v="2021-05-26T00:00:00"/>
    <n v="9"/>
    <s v="Cumplido "/>
    <m/>
    <d v="2021-05-27T00:00:00"/>
    <s v="PDF"/>
    <s v="SI"/>
    <s v="N/A"/>
    <m/>
  </r>
  <r>
    <s v="CANAL VIRTUAL"/>
    <s v="CORREO ATENCIÓN CIUDADANO"/>
    <s v="BOGOTÁ"/>
    <s v=" JUAN SEBASTIAN CASTAÃ±EDA DELGADO"/>
    <s v="PERSONA NATURAL "/>
    <x v="1"/>
    <s v=" CAC. Solicitud informaciÃ³n Cuerpos de Bomberos"/>
    <s v=" Jorge Restrepo Sanguino"/>
    <s v="FORMULACIÓN Y ACTUALIZACIÓN  NORMATIVA Y OPERATIVA  "/>
    <s v="Subdirección Estratégica y de Coordinación Bomberil"/>
    <s v="PETICIÓN DE INTERES PARTICULAR"/>
    <n v="30"/>
    <s v=" 20213800076712"/>
    <s v=" 12/05/2021 18:05:38"/>
    <s v=" 20212050091811"/>
    <d v="2021-05-26T00:00:00"/>
    <n v="9"/>
    <s v="Cumplido "/>
    <m/>
    <d v="2021-05-27T00:00:00"/>
    <s v="PDF"/>
    <s v="SI"/>
    <s v="N/A"/>
    <m/>
  </r>
  <r>
    <s v="CANAL VIRTUAL"/>
    <s v="CORREO ATENCIÓN CIUDADANO"/>
    <s v="CALDAS"/>
    <s v=" CUERPO DE BOMBEROS VOLUNTARIOS DE CHINCHINA"/>
    <s v="CUERPO DE BOMBEROS "/>
    <x v="4"/>
    <s v=" CAC. Respuesta rad. DNBC 20212050091071"/>
    <s v=" Camilo Portilla Quelal"/>
    <s v="FORMULACIÓN Y ACTUALIZACIÓN  NORMATIVA Y OPERATIVA  "/>
    <s v="Subdirección Estratégica y de Coordinación Bomberil"/>
    <s v=" PETICIÓN DE INTERES GENERAL"/>
    <n v="30"/>
    <n v="20213800076722"/>
    <s v=" 12/05/2021 18:05:45"/>
    <m/>
    <m/>
    <m/>
    <s v="En proceso"/>
    <m/>
    <m/>
    <m/>
    <m/>
    <m/>
    <s v="Hoy 10/06/2021 lleva 19 días hábiles"/>
  </r>
  <r>
    <s v="CANAL VIRTUAL"/>
    <s v="CORREO ATENCIÓN CIUDADANO"/>
    <s v="BOGOTÁ"/>
    <s v=" GOBERNACIÓN DE SANTANDER"/>
    <s v="ENTIDAD PÚBLICA "/>
    <x v="4"/>
    <s v=" CAC. Solicitud Concepto Jurídico"/>
    <s v=" Jorge Restrepo Sanguino"/>
    <s v="FORMULACIÓN Y ACTUALIZACIÓN  NORMATIVA Y OPERATIVA  "/>
    <s v="Subdirección Estratégica y de Coordinación Bomberil"/>
    <s v=" PETICIÓN DE INTERES GENERAL"/>
    <n v="30"/>
    <s v=" 20213800076772"/>
    <s v=" 12/05/2021 18:05:05"/>
    <m/>
    <m/>
    <m/>
    <s v="En proceso"/>
    <m/>
    <m/>
    <m/>
    <m/>
    <m/>
    <s v="Hoy 10/06/2021 lleva 19 días hábiles"/>
  </r>
  <r>
    <s v="CANAL VIRTUAL"/>
    <s v="CORREO ATENCION CIUDADANO"/>
    <s v="BOGOTÁ"/>
    <s v=" CONTRALORIA GENERAL DE LA REPUBLICA"/>
    <s v="ENTIDAD TERRITORIAL"/>
    <x v="1"/>
    <s v=" CAC. SOLICITUD DE INFOMACION"/>
    <s v=" Alvaro Perez"/>
    <s v="Subdirección Administrativa y Financiera"/>
    <s v="Subdirección Administrativa y Financiera"/>
    <s v=" PETICIÓN ENTRE AUTORIDADES"/>
    <n v="10"/>
    <s v=" 20213800076782"/>
    <s v=" 12/05/2021 19:05:18"/>
    <s v="20213000018701"/>
    <d v="2021-05-27T00:00:00"/>
    <n v="10"/>
    <s v="Cumplido "/>
    <m/>
    <d v="2021-05-27T00:00:00"/>
    <s v="PDF"/>
    <s v="SI"/>
    <s v="N/A"/>
    <m/>
  </r>
  <r>
    <s v="CANAL VIRTUAL"/>
    <s v="CORREO ATENCIÓN CIUDADANO"/>
    <s v="CASANARE"/>
    <s v=" CUERPO DE BOMBEROS VOLUNTARIOS DE TRINIDAD - CASANARE"/>
    <s v="CUERPO DE BOMBEROS "/>
    <x v="4"/>
    <s v=" CAC: Solicitud concepto DNBC"/>
    <s v=" Andrea Bibiana Castañeda Duran"/>
    <s v="FORMULACIÓN Y ACTUALIZACIÓN  NORMATIVA Y OPERATIVA  "/>
    <s v="Subdirección Estratégica y de Coordinación Bomberil"/>
    <s v=" CONSULTA"/>
    <n v="35"/>
    <s v=" 20213800076822"/>
    <s v=" 12/05/2021 19:05:14"/>
    <n v="20212050091941"/>
    <d v="2021-06-04T00:00:00"/>
    <n v="16"/>
    <s v="Cumplido "/>
    <m/>
    <d v="2021-06-04T00:00:00"/>
    <s v="PDF"/>
    <s v="SI"/>
    <s v="N/A"/>
    <m/>
  </r>
  <r>
    <s v="CANAL VIRTUAL"/>
    <s v="CORREO ATENCION CIUDADANO"/>
    <s v="CALDAS"/>
    <s v=" Aura Maria Ramirez Betancur"/>
    <s v="PERSONA NATURAL "/>
    <x v="1"/>
    <s v=" Peticion de copia de documentos y DENUNCIA"/>
    <s v=" Jorge Restrepo Sanguino"/>
    <s v="FORMULACIÓN Y ACTUALIZACIÓN  NORMATIVA Y OPERATIVA  "/>
    <s v="Subdirección Estratégica y de Coordinación Bomberil"/>
    <s v="PETICIÓN DE INTERES PARTICULAR"/>
    <n v="30"/>
    <s v=" 20219000076852"/>
    <s v=" 12/05/2021 22:05:27"/>
    <s v=" 20212050091831"/>
    <m/>
    <m/>
    <s v="En proceso"/>
    <m/>
    <m/>
    <m/>
    <m/>
    <m/>
    <m/>
  </r>
  <r>
    <s v="CANAL VIRTUAL"/>
    <s v="CORREO ATENCION CIUDADANO"/>
    <s v="BOGOTÁ"/>
    <s v=" JOSE PERDOMO"/>
    <s v="ENTIDAD TERRITORIAL"/>
    <x v="1"/>
    <s v=" CAC: Solicitud Acceso Plataforma CapacitaciÃ³n CILSCI - UNGRD"/>
    <s v=" Mauricio Delgado Perdomo"/>
    <s v="Proceso Educación Nacional para Bomberos"/>
    <s v="Subdirección Estratégica y de Coordinación Bomberil"/>
    <s v="PETICIÓN DE INTERES PARTICULAR"/>
    <n v="30"/>
    <s v=" 20213800076932"/>
    <s v=" 13/05/2021 14:05:55"/>
    <m/>
    <d v="2021-05-18T00:00:00"/>
    <s v="2 DIAS"/>
    <s v="Cumplido "/>
    <s v="Anotación ORFEO: SE RESPONDE MEDIANTE CORREO ELECTRONICO, SE ADJUNTA IMAGEN."/>
    <d v="2021-05-18T00:00:00"/>
    <s v="CORREO"/>
    <s v="SI"/>
    <s v="N/A"/>
    <m/>
  </r>
  <r>
    <s v="CANAL VIRTUAL"/>
    <s v="CORREO ATENCION CIUDADANO"/>
    <s v="BOGOTÁ"/>
    <s v=" Jody Fernanda Martinez Triana"/>
    <s v="PERSONA NATURAL "/>
    <x v="1"/>
    <s v=" Solicitud de informaciÃ³n si estÃ¡n realizando capacitaciones de brigadas contra fuego"/>
    <s v=" Edgar Alexander Maya Lopez"/>
    <s v="Proceso Educación Nacional para Bomberos"/>
    <s v="Subdirección Estratégica y de Coordinación Bomberil"/>
    <s v=" PETICIÓN DE INTERES GENERAL"/>
    <n v="30"/>
    <s v=" 20219000076942"/>
    <s v=" 13/05/2021 15:05:54"/>
    <m/>
    <m/>
    <m/>
    <s v="En proceso"/>
    <m/>
    <m/>
    <m/>
    <m/>
    <m/>
    <m/>
  </r>
  <r>
    <s v="CANAL VIRTUAL"/>
    <s v="CORREO ATENCION CIUDADANO"/>
    <s v="BOGOTÁ"/>
    <s v=" ADALBERTO CAIPE"/>
    <s v="PERSONA NATURAL "/>
    <x v="0"/>
    <s v=" CAC: Solicitud apoyo Cuerpo de Bomberos Voluntarios IndÃ­genas Forestales"/>
    <s v=" Andres Fernando Muñoz Cabrera"/>
    <s v="ÁREA CENTRAL DE REFERENCIA BOMBERIL "/>
    <s v="Subdirección Estratégica y de Coordinación Bomberil"/>
    <s v="PETICIÓN DE INTERES PARTICULAR"/>
    <n v="30"/>
    <s v=" 20213800076982"/>
    <s v=" 13/05/2021 15:05:49"/>
    <m/>
    <m/>
    <m/>
    <s v="En proceso"/>
    <m/>
    <m/>
    <m/>
    <m/>
    <m/>
    <m/>
  </r>
  <r>
    <s v="CANAL VIRTUAL"/>
    <s v="CORREO ATENCION CIUDADANO"/>
    <s v="VALLE DEL CAUCA"/>
    <s v=" BENEMÃ‰RITO CUERPO DE BOMBEROS CANDELARIA - VALLE"/>
    <s v="CUERPO DE BOMBEROS "/>
    <x v="1"/>
    <s v=" CAC: Respuesta Radicado 20212050090531"/>
    <s v=" Edgar Alexander Maya Lopez"/>
    <s v="Proceso Educación Nacional para Bomberos"/>
    <s v="Subdirección Estratégica y de Coordinación Bomberil"/>
    <s v="PETICIÓN DE INTERES PARTICULAR"/>
    <n v="30"/>
    <s v=" 20213800076992"/>
    <s v=" 13/05/2021 16:05:39"/>
    <m/>
    <m/>
    <m/>
    <s v="En proceso"/>
    <m/>
    <m/>
    <m/>
    <m/>
    <m/>
    <m/>
  </r>
  <r>
    <s v="CANAL VIRTUAL"/>
    <s v="CORREO ATENCION CIUDADANO"/>
    <s v="BOGOTÁ"/>
    <s v=" CONSEJO MUNICIPAL CHOCO"/>
    <s v="ENTIDAD TERRITORIAL"/>
    <x v="3"/>
    <s v=" CAC: Solicitud de apoyo para proceso de formaciÃ³n de los Cuerpos de Bomberos del ChocÃ³"/>
    <s v=" Edgar Alexander Maya Lopez"/>
    <s v="Proceso Educación Nacional para Bomberos"/>
    <s v="Subdirección Estratégica y de Coordinación Bomberil"/>
    <s v=" PETICIÓN DE INTERES GENERAL"/>
    <n v="30"/>
    <s v=" 20213800077002"/>
    <s v=" 13/05/2021 16:05:27"/>
    <m/>
    <d v="2021-05-26T00:00:00"/>
    <s v="8 DIAS"/>
    <s v="Cumplido "/>
    <s v="_x000a_Se da respuesta en Reunión programada con los alcaldes de los municipios interesados en la realización de los cursos en compañía de las Directivas de la DNBC."/>
    <s v="N/A"/>
    <s v="N/A"/>
    <s v="N/A"/>
    <s v="N/A"/>
    <m/>
  </r>
  <r>
    <s v="CANAL VIRTUAL"/>
    <s v="CORREO ATENCION CIUDADANO"/>
    <s v="CAQUETA"/>
    <s v=" CUERPO DE BOMBEROS VOLUNTARIOS EL DONCELLO - CAQUETÃ"/>
    <s v="CUERPO DE BOMBEROS "/>
    <x v="3"/>
    <s v=" CAC: solicitud concepto"/>
    <s v=" Lina Maria Rojas Gallego"/>
    <s v="Proceso Educación Nacional para Bomberos"/>
    <s v="Subdirección Estratégica y de Coordinación Bomberil"/>
    <s v=" PETICIÓN DE INTERES GENERAL"/>
    <n v="30"/>
    <s v=" 20213800077042"/>
    <s v=" 14/05/2021 08:05:28"/>
    <m/>
    <m/>
    <m/>
    <s v="En proceso"/>
    <m/>
    <m/>
    <m/>
    <m/>
    <m/>
    <m/>
  </r>
  <r>
    <s v="CANAL VIRTUAL"/>
    <s v="CORREO ATENCIÓN CIUDADANO"/>
    <s v="CUNDINAMARCA"/>
    <s v=" CUERPO DE BOMBEROS VOLUNTARIOS DE NILO"/>
    <s v="CUERPO DE BOMBEROS "/>
    <x v="1"/>
    <s v=" CAC: solicitud de documento"/>
    <s v=" Jorge Restrepo Sanguino"/>
    <s v="FORMULACIÓN Y ACTUALIZACIÓN  NORMATIVA Y OPERATIVA  "/>
    <s v="Subdirección Estratégica y de Coordinación Bomberil"/>
    <s v=" PETICIÓN DE DOCUMENTOS E INFORMACION"/>
    <n v="20"/>
    <s v=" 20213800077182"/>
    <s v=" 14/05/2021 13:05:17"/>
    <s v=" 20212050091871"/>
    <d v="2021-06-03T00:00:00"/>
    <n v="13"/>
    <s v="Cumplido "/>
    <m/>
    <d v="2021-06-03T00:00:00"/>
    <s v="PDF"/>
    <s v="SI"/>
    <s v="N/A"/>
    <m/>
  </r>
  <r>
    <s v="CANAL VIRTUAL"/>
    <s v="CORREO ATENCION CIUDADANO"/>
    <s v="CALDAS"/>
    <s v=" CUERPO DE BOMBEROS VOLUNTARIOS DE FILADELFIA CALDAS"/>
    <s v="CUERPO DE BOMBEROS "/>
    <x v="0"/>
    <s v=" CAC: Solicitud de asesorÃ­a para presentar Proyecto de inversiÃ³n fortalecimiento del cuerpo de bomberos municipio de Filadelfia Caldas"/>
    <s v=" Andres Fernando Muñoz Cabrera"/>
    <s v="ÁREA CENTRAL DE REFERENCIA BOMBERIL "/>
    <s v="Subdirección Estratégica y de Coordinación Bomberil"/>
    <s v=" PETICIÓN DE INTERES GENERAL"/>
    <n v="30"/>
    <s v=" 20213800077192"/>
    <s v=" 14/05/2021 15:05:23"/>
    <m/>
    <m/>
    <m/>
    <s v="En proceso"/>
    <m/>
    <m/>
    <m/>
    <m/>
    <m/>
    <m/>
  </r>
  <r>
    <s v="CANAL ESCRITO"/>
    <s v="RADICACION DIRECTA"/>
    <s v="BOYACÁ"/>
    <s v=" CUERPO DE BOMBEROS VOLUNTARIOS DE MONIQUIRA"/>
    <s v="CUERPO DE BOMBEROS "/>
    <x v="1"/>
    <s v=" RD: SOLICITUD CERTIFICACION O CONSTANCIA"/>
    <s v=" Melba Vidal"/>
    <s v="INSPECCIÓN VIGILANCIA Y CONTROL"/>
    <s v="Subdirección Estratégica y de Coordinación Bomberil"/>
    <s v=" PETICIÓN DE DOCUMENTOS E INFORMACION"/>
    <n v="20"/>
    <s v=" 20213800077242"/>
    <s v=" 18/05/2021 10:05:30"/>
    <m/>
    <m/>
    <m/>
    <s v="En proceso"/>
    <m/>
    <m/>
    <m/>
    <m/>
    <m/>
    <m/>
  </r>
  <r>
    <s v="CANAL VIRTUAL"/>
    <s v="CORREO ATENCIÓN CIUDADANO"/>
    <s v="VALLE DEL CAUCA"/>
    <s v=" JUZGADO 01 PENAL MUNICIPAL"/>
    <s v="ENTIDAD PÚBLICA "/>
    <x v="4"/>
    <s v=" CAC. NOTIFICACIÓN ADMISIÓN DE TUTELA RAD. 2021-00111 - Jorge Mario Azcarate Buitrago"/>
    <s v=" Camilo Portilla Quelal"/>
    <s v="FORMULACIÓN Y ACTUALIZACIÓN  NORMATIVA Y OPERATIVA  "/>
    <s v="Subdirección Estratégica y de Coordinación Bomberil"/>
    <s v=" PETICIÓN ENTRE AUTORIDADES"/>
    <n v="10"/>
    <s v=" 20213800077272"/>
    <s v=" 18/05/2021 11:05:50"/>
    <m/>
    <m/>
    <m/>
    <s v="En proceso"/>
    <m/>
    <m/>
    <m/>
    <m/>
    <m/>
    <s v="Hoy 10/06/2021 lleva 16 días hábiles"/>
  </r>
  <r>
    <s v="CANAL VIRTUAL"/>
    <s v="CORREO ATENCIÓN CIUDADANO"/>
    <s v="ANTIOQUIA"/>
    <s v=" CUERPO DE BOMBEROS VOLUNTARIOS DE SANTAFE DE ANTIOQUIA"/>
    <s v="CUERPO DE BOMBEROS "/>
    <x v="4"/>
    <s v=" CAC. INFORMACION PROBLEMÁTICA PRESTACION DEL SERVICIO PUBLICO ESENCIAL BOMBERIL MUNICIPIO DE SANTA FE DE ANTIOQUIA"/>
    <s v=" Camilo Portilla Quelal"/>
    <s v="FORMULACIÓN Y ACTUALIZACIÓN  NORMATIVA Y OPERATIVA  "/>
    <s v="Subdirección Estratégica y de Coordinación Bomberil"/>
    <s v="PETICIÓN DE INTERES PARTICULAR"/>
    <n v="30"/>
    <s v=" 20213800077282"/>
    <s v=" 18/05/2021 11:05:39"/>
    <m/>
    <m/>
    <m/>
    <s v="En proceso"/>
    <m/>
    <m/>
    <m/>
    <m/>
    <m/>
    <s v="Hoy 10/06/2021 lleva 16 días hábiles"/>
  </r>
  <r>
    <s v="CANAL VIRTUAL"/>
    <s v="CORREO ATENCIÓN CIUDADANO"/>
    <s v="BOLIVAR"/>
    <s v=" CUERPO DE BOMBEROS VOLUNTARIOS DE TURBACO - BOLÃVAR"/>
    <s v="CUERPO DE BOMBEROS "/>
    <x v="1"/>
    <s v=" CAC. PETICIÓN CONFIRMACIÓN DE CORREOS"/>
    <s v=" Andrea Bibiana Castañeda Duran"/>
    <s v="FORMULACIÓN Y ACTUALIZACIÓN  NORMATIVA Y OPERATIVA  "/>
    <s v="Subdirección Estratégica y de Coordinación Bomberil"/>
    <s v=" CONSULTA"/>
    <n v="35"/>
    <s v=" 20213800077352"/>
    <s v=" 18/05/2021 14:05:30"/>
    <n v="20212050091961"/>
    <d v="2021-05-31T00:00:00"/>
    <n v="6"/>
    <s v="Cumplido "/>
    <m/>
    <s v="N/A"/>
    <s v="WORD"/>
    <s v="N/A"/>
    <s v="N/A"/>
    <s v="No se evidencia fecha de digitalización, tipo de docuemento, ni canal de envio."/>
  </r>
  <r>
    <s v="CANAL VIRTUAL"/>
    <s v="CORREO ATENCION CIUDADANO"/>
    <s v="CUNDINAMARCA"/>
    <s v=" CUERPO DE BOMBEROS VOLUNTARIOS DE SIBATE CONSEJO DE OFICIALES"/>
    <s v="CUERPO DE BOMBEROS "/>
    <x v="4"/>
    <s v=" CAC. Junta Directiva y/ o mesa Directiva Articulo 23 de ley 1575 del 2012"/>
    <s v=" Andrea Bibiana Castañeda Duran"/>
    <s v="FORMULACIÓN Y ACTUALIZACIÓN  NORMATIVA Y OPERATIVA  "/>
    <s v="Subdirección Estratégica y de Coordinación Bomberil"/>
    <s v=" CONSULTA"/>
    <n v="35"/>
    <s v=" 20213800077502"/>
    <s v=" 18/05/2021 16:05:51"/>
    <m/>
    <m/>
    <m/>
    <s v="En proceso"/>
    <m/>
    <m/>
    <m/>
    <m/>
    <m/>
    <m/>
  </r>
  <r>
    <s v="CANAL VIRTUAL"/>
    <s v="CORREO ATENCION CIUDADANO"/>
    <s v="BOGOTÁ"/>
    <s v=" VICEMINISTERIO POLÃ¬TICAS"/>
    <s v="ENTIDAD TERRITORIAL"/>
    <x v="0"/>
    <s v=" CAC. OFI21-00068220 / IDM: Solicitud de audiencia para las organizaciones sociales independientes."/>
    <s v=" Jorge Restrepo Sanguino"/>
    <s v="FORMULACIÓN Y ACTUALIZACIÓN  NORMATIVA Y OPERATIVA  "/>
    <s v="Subdirección Estratégica y de Coordinación Bomberil"/>
    <s v=" PETICIÓN DE INTERES GENERAL"/>
    <n v="30"/>
    <s v=" 20213800077532"/>
    <s v=" 18/05/2021 16:05:19"/>
    <s v=" 20212050091901"/>
    <d v="2021-05-26T00:00:00"/>
    <s v="6 DIAS"/>
    <s v="Cumplido "/>
    <s v="NO SE EVIDENCIA IMAGEN O CORREO ENVIADO"/>
    <d v="2021-06-03T00:00:00"/>
    <s v="PDF"/>
    <s v="SI"/>
    <s v="N/A"/>
    <m/>
  </r>
  <r>
    <s v="CANAL VIRTUAL"/>
    <s v="CORREO ATENCION CIUDADANO"/>
    <s v="VALLE DEL CAUCA"/>
    <s v=" CUERPO DE BOMBEROS VOLUNTARIOS DE SEVILLA"/>
    <s v="CUERPO DE BOMBEROS "/>
    <x v="4"/>
    <s v=" CAC. OFI21-00069962 / IDM: .Traslado por competencia."/>
    <s v=" Camilo Portilla Quelal"/>
    <s v="FORMULACIÓN Y ACTUALIZACIÓN  NORMATIVA Y OPERATIVA  "/>
    <s v="Subdirección Estratégica y de Coordinación Bomberil"/>
    <s v="PETICIÓN DE INTERES PARTICULAR"/>
    <n v="30"/>
    <s v=" 20213800077552"/>
    <s v=" 18/05/2021 16:05:20"/>
    <m/>
    <m/>
    <m/>
    <s v="En proceso"/>
    <m/>
    <m/>
    <m/>
    <m/>
    <m/>
    <m/>
  </r>
  <r>
    <s v="CANAL VIRTUAL"/>
    <s v="CORREO ATENCION CIUDADANO"/>
    <s v="BOGOTÁ"/>
    <s v=" GOBERNACION DE SANTANDER"/>
    <s v="ENTIDAD TERRITORIAL"/>
    <x v="4"/>
    <s v=" CAC. SOLICITUD CONCEPTO JURIDICO"/>
    <s v=" Jorge Restrepo Sanguino"/>
    <s v="FORMULACIÓN Y ACTUALIZACIÓN  NORMATIVA Y OPERATIVA  "/>
    <s v="Subdirección Estratégica y de Coordinación Bomberil"/>
    <s v=" CONSULTA"/>
    <n v="35"/>
    <s v=" 20213800077592"/>
    <s v=" 18/05/2021 17:05:08"/>
    <m/>
    <m/>
    <m/>
    <s v="En proceso"/>
    <m/>
    <m/>
    <m/>
    <m/>
    <m/>
    <m/>
  </r>
  <r>
    <s v="CANAL VIRTUAL"/>
    <s v="CORREO ATENCION CIUDADANO"/>
    <s v="CASANARE"/>
    <s v=" CUERPO DE BOMBEROS VOLUNTARIOS DE OROCUE - CASANARE"/>
    <s v="CUERPO DE BOMBEROS "/>
    <x v="4"/>
    <s v=" CAC. Solicitud de Acuerdo Municipal Sobretasa Bomberil"/>
    <s v=" Camilo Portilla Quelal"/>
    <s v="FORMULACIÓN Y ACTUALIZACIÓN  NORMATIVA Y OPERATIVA  "/>
    <s v="Subdirección Estratégica y de Coordinación Bomberil"/>
    <s v="PETICIÓN DE INTERES PARTICULAR"/>
    <n v="30"/>
    <s v=" 20213800077612"/>
    <s v=" 18/05/2021 17:05:46"/>
    <m/>
    <m/>
    <m/>
    <s v="En proceso"/>
    <m/>
    <m/>
    <m/>
    <m/>
    <m/>
    <m/>
  </r>
  <r>
    <s v="CANAL VIRTUAL"/>
    <s v="CORREO ATENCION CIUDADANO"/>
    <s v="BOLIVAR"/>
    <s v="CUERPO DE BOMBEROS VOLUNTARIOS DE BOLIVAR"/>
    <s v="CUERPO DE BOMBEROS "/>
    <x v="4"/>
    <s v=" CAC. Auto 001 de la GobernaciÃ³n de BolÃ­var 2019 y otros 3 documentos.pdf"/>
    <s v=" Julio Alejandro Chamorro Cabrera"/>
    <s v="INSPECCIÓN VIGILANCIA Y CONTROL"/>
    <s v="Subdirección Estratégica y de Coordinación Bomberil"/>
    <s v="PETICIÓN DE INTERES PARTICULAR"/>
    <n v="30"/>
    <s v=" 20213800077622"/>
    <s v=" 18/05/2021 17:05:43"/>
    <m/>
    <m/>
    <m/>
    <s v="En proceso"/>
    <m/>
    <m/>
    <m/>
    <m/>
    <m/>
    <m/>
  </r>
  <r>
    <s v="CANAL VIRTUAL"/>
    <s v="CORREO ATENCION CIUDADANO"/>
    <s v="NARIÑO"/>
    <s v=" CUERPO DE BOMBEROS DE SAN ANDRES DE TUMACO"/>
    <s v="CUERPO DE BOMBEROS "/>
    <x v="3"/>
    <s v=" CAC: ContestaciÃ³n de las solicitudes para Instructor"/>
    <s v=" Mauricio Delgado Perdomo"/>
    <s v="Proceso Educación Nacional para Bomberos"/>
    <s v="Subdirección Estratégica y de Coordinación Bomberil"/>
    <s v=" PETICIÓN DE INTERES GENERAL"/>
    <n v="30"/>
    <s v=" 20213800077672"/>
    <s v=" 18/05/2021 18:05:29"/>
    <m/>
    <d v="2021-05-20T00:00:00"/>
    <s v="2 DIAS"/>
    <s v="Cumplido "/>
    <s v="SE RESPONDE MEDIANTE CORREO ELECTRONICO, SE ADJUNTAN EVIDENCIAS DEL TRAMITE. SE ADJUNTA IMAGEN DE CORREO"/>
    <d v="2021-05-20T00:00:00"/>
    <s v="N/A"/>
    <s v="SI"/>
    <s v="N/A"/>
    <m/>
  </r>
  <r>
    <s v="CANAL VIRTUAL"/>
    <s v="CORREO ATENCION CIUDADANO"/>
    <s v="BOGOTÁ"/>
    <s v=" MARTHA LUCIA RAMIREZ GONZALEZ"/>
    <s v="PERSONA NATURAL "/>
    <x v="4"/>
    <s v=" CAC. Solicitud de asistencia jurÃ­dica a Bomberos Voluntarios de Florida Valle"/>
    <s v=" Andrea Bibiana Castañeda Duran"/>
    <s v="FORMULACIÓN Y ACTUALIZACIÓN  NORMATIVA Y OPERATIVA  "/>
    <s v="Subdirección Estratégica y de Coordinación Bomberil"/>
    <s v=" PETICIÓN DE INTERES GENERAL"/>
    <n v="30"/>
    <s v=" 20213800077692"/>
    <s v=" 18/05/2021 18:05:50"/>
    <s v="20212050091951"/>
    <d v="2021-05-31T00:00:00"/>
    <s v="9 DIAS"/>
    <s v="Cumplido "/>
    <s v="MISMA SOLICITUD DEL RADICADO 20213800077722 CON EL CUAL SE LE DARÁ TRÁMITE"/>
    <s v="N/A"/>
    <s v="WORD"/>
    <s v="SI"/>
    <s v="N/A"/>
    <s v="No se evidencia fecha de digitalización, tipo de documento, ni canal de envio."/>
  </r>
  <r>
    <s v="CANAL VIRTUAL"/>
    <s v="CORREO ATENCION CIUDADANO"/>
    <s v="CUNDINAMARCA"/>
    <s v=" PERSONERIA MUNICIPAL DE COTA"/>
    <s v="ENTIDAD TERRITORIAL"/>
    <x v="4"/>
    <s v=" CAC. EXPEDIENTE 013-2019"/>
    <s v=" Ronny Estiven Romero Velandia"/>
    <s v="FORMULACIÓN Y ACTUALIZACIÓN  NORMATIVA Y OPERATIVA  "/>
    <s v="Subdirección Estratégica y de Coordinación Bomberil"/>
    <s v=" PETICIÓN DE DOCUMENTOS E INFORMACION"/>
    <n v="20"/>
    <s v=" 20213800077712"/>
    <s v=" 18/05/2021 18:05:08"/>
    <m/>
    <m/>
    <m/>
    <s v="En proceso"/>
    <m/>
    <m/>
    <m/>
    <m/>
    <m/>
    <m/>
  </r>
  <r>
    <s v="CANAL VIRTUAL"/>
    <s v="CORREO ATENCION CIUDADANO"/>
    <s v="VALLE DEL CAUCA"/>
    <s v=" CUERPO DE BOMBEROS VOLUNTARIOS DE FLORIDA - VALLE"/>
    <s v="CUERPO DE BOMBEROS "/>
    <x v="4"/>
    <s v=" CAC. Solicitud de asistencia jurÃ­dica a Bomberos Voluntarios de Florida Valle"/>
    <s v=" Andrea Bibiana Castañeda Duran"/>
    <s v="FORMULACIÓN Y ACTUALIZACIÓN  NORMATIVA Y OPERATIVA  "/>
    <s v="Subdirección Estratégica y de Coordinación Bomberil"/>
    <s v=" PETICIÓN DE INTERES GENERAL"/>
    <n v="30"/>
    <s v=" 20213800077722"/>
    <s v=" 18/05/2021 18:05:11"/>
    <m/>
    <m/>
    <m/>
    <s v="En proceso"/>
    <m/>
    <m/>
    <m/>
    <m/>
    <m/>
    <m/>
  </r>
  <r>
    <s v="CANAL VIRTUAL"/>
    <s v="CORREO ATENCION CIUDADANO"/>
    <s v="QUINDIO"/>
    <s v=" CUERPO DE BOMBEROS VOLUNTARIOS MONTENEGRO"/>
    <s v="CUERPO DE BOMBEROS "/>
    <x v="4"/>
    <s v=" CAC: DERECHO DE PETICIÃ“N ESCRITO Para Concepto tÃ©cnico"/>
    <s v=" Camilo Portilla Quelal"/>
    <s v="FORMULACIÓN Y ACTUALIZACIÓN  NORMATIVA Y OPERATIVA  "/>
    <s v="Subdirección Estratégica y de Coordinación Bomberil"/>
    <s v=" PETICIÓN DE INTERES GENERAL"/>
    <n v="30"/>
    <s v=" 20213800078082"/>
    <s v=" 19/05/2021 19:05:04"/>
    <m/>
    <m/>
    <m/>
    <s v="En proceso"/>
    <m/>
    <m/>
    <m/>
    <m/>
    <m/>
    <m/>
  </r>
  <r>
    <s v="CANAL VIRTUAL"/>
    <s v="CORREO ATENCION CIUDADANO"/>
    <s v="TOLIMA"/>
    <s v=" CUERPO DE BOMBEROS VOLUNTARIOS DEL ESPINAL"/>
    <s v="CUERPO DE BOMBEROS "/>
    <x v="4"/>
    <s v=" CAC: AclaraciÃ³n a interrogantes"/>
    <s v=" Andrea Bibiana Castañeda Duran"/>
    <s v="FORMULACIÓN Y ACTUALIZACIÓN  NORMATIVA Y OPERATIVA  "/>
    <s v="Subdirección Estratégica y de Coordinación Bomberil"/>
    <s v=" PETICIÓN DE INTERES GENERAL"/>
    <n v="30"/>
    <s v=" 20213800078142"/>
    <s v=" 19/05/2021 22:05:38"/>
    <s v=" 20212050091921"/>
    <d v="2021-05-31T00:00:00"/>
    <s v="8 DIAS"/>
    <s v="Cumplido "/>
    <m/>
    <s v="N/A"/>
    <s v="WORD"/>
    <s v="SI"/>
    <s v="N/A"/>
    <s v="No se evidencia fecha de digitalización, tipo de documento, ni canal de envio."/>
  </r>
  <r>
    <s v="CANAL VIRTUAL"/>
    <s v="CORREO ATENCION CIUDADANO"/>
    <s v="PUTUMAYO"/>
    <s v=" CUERPO DE BOMBEROS VOLUNTARIOS DE LA HORMIGA"/>
    <s v="CUERPO DE BOMBEROS "/>
    <x v="4"/>
    <s v=" CAC. Solicitud de aclaraciÃ³n de reintegro de unidad Bomberil."/>
    <s v=" Camilo Portilla Quelal"/>
    <s v="FORMULACIÓN Y ACTUALIZACIÓN  NORMATIVA Y OPERATIVA  "/>
    <s v="Subdirección Estratégica y de Coordinación Bomberil"/>
    <s v=" PETICIÓN DE INTERES GENERAL"/>
    <n v="30"/>
    <s v=" 20213800078152"/>
    <s v=" 19/05/2021 22:05:20"/>
    <m/>
    <m/>
    <m/>
    <s v="En proceso"/>
    <m/>
    <m/>
    <m/>
    <m/>
    <m/>
    <m/>
  </r>
  <r>
    <s v="CANAL VIRTUAL"/>
    <s v="CORREO ATENCION CIUDADANO"/>
    <s v="BOGOTÁ"/>
    <s v=" DIANA MARCELA SUAREZ JIMENEZ"/>
    <s v="PERSONA NATURAL "/>
    <x v="1"/>
    <s v=" CAC: Solicitud de informaciÃ³n"/>
    <s v=" Jorge Restrepo Sanguino"/>
    <s v="FORMULACIÓN Y ACTUALIZACIÓN  NORMATIVA Y OPERATIVA  "/>
    <s v="Subdirección Estratégica y de Coordinación Bomberil"/>
    <s v="PETICIÓN DE INTERES PARTICULAR"/>
    <n v="30"/>
    <s v=" 20213800078172"/>
    <s v=" 19/05/2021 22:05:32"/>
    <s v=" 20212050091911"/>
    <d v="2021-05-27T00:00:00"/>
    <s v="6 DIAS"/>
    <s v="Cumplido "/>
    <s v="NO SE EVIDENCIA IMAGEN O CORREO ENVIADO"/>
    <s v="N/A"/>
    <s v="WORD"/>
    <s v="SI"/>
    <s v="N/A"/>
    <s v="No se evidencia fecha de digitalización, tipo de documento, ni canal de envio."/>
  </r>
  <r>
    <s v="CANAL VIRTUAL"/>
    <s v="CORREO ATENCION CIUDADANO"/>
    <s v="TOLIMA"/>
    <s v=" CUERPO DE BOMBEROS VOLUNTARIOS SUAREZ TOLIMA"/>
    <s v="CUERPO DE BOMBEROS "/>
    <x v="1"/>
    <s v=" CAC: Solicitud de InformaciÃ³n."/>
    <s v=" Andrea Bibiana Castañeda Duran"/>
    <s v="FORMULACIÓN Y ACTUALIZACIÓN  NORMATIVA Y OPERATIVA  "/>
    <s v="Subdirección Estratégica y de Coordinación Bomberil"/>
    <s v="PETICIÓN DE INTERES PARTICULAR"/>
    <n v="30"/>
    <s v=" 20213800078202"/>
    <s v=" 19/05/2021 22:05:13"/>
    <m/>
    <m/>
    <m/>
    <s v="En proceso"/>
    <m/>
    <m/>
    <m/>
    <m/>
    <m/>
    <m/>
  </r>
  <r>
    <s v="CANAL VIRTUAL"/>
    <s v="CORREO ATENCION CIUDADANO"/>
    <s v="MAGDALENA"/>
    <s v=" CUERPO DE BOMBEROS VOLUNTARIOS DE PIVIJAY MAGDALENA"/>
    <s v="CUERPO DE BOMBEROS "/>
    <x v="1"/>
    <s v=" CAC: Solicitud de certificaciÃ³n que el cuerpo de bomberos Pivijay estÃ¡ activo"/>
    <s v=" Luis Alberto Valencia Pulido"/>
    <s v="ÁREA CENTRAL DE REFERENCIA BOMBERIL "/>
    <s v="Subdirección Estratégica y de Coordinación Bomberil"/>
    <s v=" PETICIÓN DE DOCUMENTOS E INFORMACION"/>
    <n v="20"/>
    <s v=" 20213800078212"/>
    <s v=" 19/05/2021 22:05:22"/>
    <m/>
    <d v="2021-06-01T00:00:00"/>
    <s v="8 DIAS"/>
    <s v="Cumplido "/>
    <s v="Se da respuesta a través de correo electrónico el día 01/06/2021 , oficio"/>
    <s v="N/A"/>
    <s v="N/A"/>
    <s v="SI"/>
    <s v="N/A"/>
    <m/>
  </r>
  <r>
    <s v="CANAL VIRTUAL"/>
    <s v="CORREO ATENCION CIUDADANO"/>
    <s v="BOYACÁ"/>
    <s v=" DARWIN GIOVANY RODRIGUEZ SANCHEZ"/>
    <s v="PERSONA NATURAL "/>
    <x v="1"/>
    <s v=" SOLUCIÃ“N DE MI SITUACIÃ“N COMO UNIDAD ACTIVA OPERATIVA DE LOS BOMBEROS DE COLOMBIA"/>
    <s v=" Camilo Portilla Quelal"/>
    <s v="FORMULACIÓN Y ACTUALIZACIÓN  NORMATIVA Y OPERATIVA  "/>
    <s v="Subdirección Estratégica y de Coordinación Bomberil"/>
    <s v="PETICIÓN DE INTERES PARTICULAR"/>
    <n v="30"/>
    <s v=" 20219000078302"/>
    <s v=" 20/05/2021 08:05:50"/>
    <m/>
    <m/>
    <m/>
    <s v="En proceso"/>
    <m/>
    <m/>
    <m/>
    <m/>
    <m/>
    <m/>
  </r>
  <r>
    <s v="CANAL VIRTUAL"/>
    <s v="CORREO ATENCION CIUDADANO"/>
    <s v="BOLIVAR"/>
    <s v=" SECRETARIA DEL INTERIOR BOLIVAR"/>
    <s v="ENTIDAD TERRITORIAL"/>
    <x v="4"/>
    <s v=" CAC. InformaciÃ³n oficio del 12 de mayo de 2021, radicado, EXT-BOL-21-012678 de fecha 12 de mayo de 2021, presentado por Manuel Isaac Valdelamar Castro â€“ Secretario General y del Interior de la ALCALDIA DE MAGANGUE-BOLIVAR,"/>
    <s v=" Julio Alejandro Chamorro Cabrera"/>
    <s v="INSPECCIÓN VIGILANCIA Y CONTROL"/>
    <s v="Subdirección Estratégica y de Coordinación Bomberil"/>
    <s v="PETICIÓN DE INTERES PARTICULAR"/>
    <n v="30"/>
    <s v=" 20213800078322"/>
    <s v=" 20/05/2021 14:05:20"/>
    <m/>
    <m/>
    <m/>
    <s v="En proceso"/>
    <m/>
    <m/>
    <m/>
    <m/>
    <m/>
    <m/>
  </r>
  <r>
    <s v="CANAL VIRTUAL"/>
    <s v="CORREO ATENCION CIUDADANO"/>
    <s v="CUNDINAMARCA"/>
    <s v=" CUERPO DE BOMBEROS VOLUNTARIOS DE SAN ANTONIO DEL TEQUENDAMA"/>
    <s v="CUERPO DE BOMBEROS "/>
    <x v="3"/>
    <s v=" CAC. COMUNICACION 52 - AUTORIZACION APLAZAMIENTO CURSO INSPECTOR DE SEGURIDAD BASICO"/>
    <s v=" Lina Maria Rojas Gallego"/>
    <s v="Proceso Educación Nacional para Bomberos"/>
    <s v="Subdirección Estratégica y de Coordinación Bomberil"/>
    <s v="PETICIÓN DE INTERES PARTICULAR"/>
    <n v="30"/>
    <s v=" 20213800078332"/>
    <s v=" 20/05/2021 15:05:43"/>
    <m/>
    <d v="2021-05-26T00:00:00"/>
    <s v="4 dias"/>
    <s v="Cumplido "/>
    <s v="Se responde por correo electrónico el 26-05-2021. autorizo cambio e fechas de curso registro 151-2021"/>
    <s v="N/A"/>
    <s v="N/A"/>
    <s v="SI"/>
    <s v="N/A"/>
    <m/>
  </r>
  <r>
    <s v="CANAL VIRTUAL"/>
    <s v="CORREO ATENCION CIUDADANO"/>
    <s v="BOYACÁ"/>
    <s v=" ALCALDIA ARCABUCO BOYACA"/>
    <s v="ENTIDAD TERRITORIAL"/>
    <x v="4"/>
    <s v=" CAC. REMISION QUEJA POR COMPETENCIA"/>
    <s v=" Camilo Portilla Quelal"/>
    <s v="FORMULACIÓN Y ACTUALIZACIÓN  NORMATIVA Y OPERATIVA  "/>
    <s v="Subdirección Estratégica y de Coordinación Bomberil"/>
    <s v="PETICIÓN DE INTERES PARTICULAR"/>
    <n v="30"/>
    <s v=" 20213800078392"/>
    <s v=" 20/05/2021 16:05:29"/>
    <m/>
    <m/>
    <m/>
    <s v="En proceso"/>
    <m/>
    <m/>
    <m/>
    <m/>
    <m/>
    <m/>
  </r>
  <r>
    <s v="CANAL VIRTUAL"/>
    <s v="CORREO ATENCION CIUDADANO"/>
    <s v="SANTANDER"/>
    <s v=" CUERPO DE BOMBEROS VOLUNTARIOS DE BUCARAMANGA"/>
    <s v="CUERPO DE BOMBEROS "/>
    <x v="1"/>
    <s v=" CAC. SOLICITUD INFORMACIÃ“N SOBRE INSTRUCTORES CERTIFICADOS."/>
    <s v=" Jose Alexander Teuta Gomez"/>
    <s v="Proceso Educación Nacional para Bomberos"/>
    <s v="Subdirección Estratégica y de Coordinación Bomberil"/>
    <s v="PETICIÓN DE INTERES PARTICULAR"/>
    <n v="30"/>
    <s v=" 20213800078462"/>
    <s v=" 20/05/2021 17:05:42"/>
    <m/>
    <m/>
    <m/>
    <s v="En proceso"/>
    <m/>
    <m/>
    <m/>
    <m/>
    <m/>
    <m/>
  </r>
  <r>
    <s v="CANAL VIRTUAL"/>
    <s v="CORREO ATENCION CIUDADANO"/>
    <s v="SANTANDER"/>
    <s v=" CUERPO DE BOMBEROS VOLUNTARIOS DE BARRANCABERMEJA"/>
    <s v="CUERPO DE BOMBEROS "/>
    <x v="4"/>
    <s v=" CAC. SOLICITUD DE CONCEPTO . OFICIO BVB-0330 DE MAYO 19 DE 2021"/>
    <s v=" Jorge Restrepo Sanguino"/>
    <s v="FORMULACIÓN Y ACTUALIZACIÓN  NORMATIVA Y OPERATIVA  "/>
    <s v="Subdirección Estratégica y de Coordinación Bomberil"/>
    <s v="PETICIÓN DE INTERES PARTICULAR"/>
    <n v="30"/>
    <s v=" 20213800078472"/>
    <s v=" 20/05/2021 17:05:38"/>
    <s v="20212050092101"/>
    <d v="2021-06-04T00:00:00"/>
    <n v="11"/>
    <s v="Cumplido "/>
    <m/>
    <d v="2021-06-04T00:00:00"/>
    <s v="PDF"/>
    <s v="SI"/>
    <s v="N/A"/>
    <m/>
  </r>
  <r>
    <s v="CANAL VIRTUAL"/>
    <s v="CORREO ATENCION CIUDADANO"/>
    <s v="VALLE DEL CAUCA"/>
    <s v=" RODRIGO JIMENEZ GUZMAN"/>
    <s v="PERSONA NATURAL "/>
    <x v="4"/>
    <s v=" Consulta legal"/>
    <s v=" Camilo Portilla Quelal"/>
    <s v="FORMULACIÓN Y ACTUALIZACIÓN  NORMATIVA Y OPERATIVA  "/>
    <s v="Subdirección Estratégica y de Coordinación Bomberil"/>
    <s v=" CONSULTA"/>
    <n v="35"/>
    <s v=" 20219000078492"/>
    <s v=" 20/05/2021 18:05:21"/>
    <m/>
    <m/>
    <m/>
    <s v="En proceso"/>
    <m/>
    <m/>
    <m/>
    <m/>
    <m/>
    <m/>
  </r>
  <r>
    <s v="CANAL VIRTUAL"/>
    <s v="CORREO ATENCION CIUDADANO"/>
    <s v="BOYACÁ"/>
    <s v=" CUERPO DE BOMBEROS VOLUNTARIOS COMBITA"/>
    <s v="CUERPO DE BOMBEROS "/>
    <x v="4"/>
    <s v=" CAC: CONSULTA JURIDICA"/>
    <s v=" Andrea Bibiana Castañeda Duran"/>
    <s v="FORMULACIÓN Y ACTUALIZACIÓN  NORMATIVA Y OPERATIVA  "/>
    <s v="Subdirección Estratégica y de Coordinación Bomberil"/>
    <s v="PETICIÓN DE INTERES PARTICULAR"/>
    <n v="30"/>
    <s v=" 20213800078622"/>
    <s v=" 21/05/2021 15:05:00"/>
    <s v=" 20212050091861"/>
    <d v="2021-05-27T00:00:00"/>
    <s v="4 dias"/>
    <s v="Cumplido "/>
    <m/>
    <d v="2021-05-27T00:00:00"/>
    <s v="PDF"/>
    <s v="SI"/>
    <s v="N/A"/>
    <m/>
  </r>
  <r>
    <s v="CANAL VIRTUAL"/>
    <s v="CORREO ATENCION CIUDADANO"/>
    <s v="BOGOTÁ"/>
    <s v=" ANTONY GUSTAVO PADILLA"/>
    <s v="PERSONA NATURAL "/>
    <x v="4"/>
    <s v=" CAC: SOLICITUD DE VIGILANCIA Y CONTROL"/>
    <s v=" Andrea Bibiana Castañeda Duran"/>
    <s v="FORMULACIÓN Y ACTUALIZACIÓN  NORMATIVA Y OPERATIVA  "/>
    <s v="Subdirección Estratégica y de Coordinación Bomberil"/>
    <s v="PETICIÓN DE INTERES PARTICULAR"/>
    <n v="30"/>
    <s v=" 20213800078632"/>
    <s v=" 21/05/2021 15:05:12"/>
    <m/>
    <m/>
    <m/>
    <s v="En proceso"/>
    <m/>
    <m/>
    <m/>
    <m/>
    <m/>
    <m/>
  </r>
  <r>
    <s v="CANAL VIRTUAL"/>
    <s v="CORREO ATENCION CIUDADANO"/>
    <s v="GUAJIRA"/>
    <s v=" CUERPO DE BOMBEROS VOLUNTARIOS DE FONSECA"/>
    <s v="CUERPO DE BOMBEROS "/>
    <x v="4"/>
    <s v=" CAC: SOLICITUD ACOMPAÃ‘AMIENTO"/>
    <s v=" Julio Alejandro Chamorro Cabrera"/>
    <s v="INSPECCIÓN VIGILANCIA Y CONTROL"/>
    <s v="Subdirección Estratégica y de Coordinación Bomberil"/>
    <s v="PETICIÓN DE INTERES PARTICULAR"/>
    <n v="30"/>
    <s v=" 20213800078732"/>
    <s v=" 21/05/2021 16:05:09"/>
    <m/>
    <m/>
    <m/>
    <s v="En proceso"/>
    <m/>
    <m/>
    <m/>
    <m/>
    <m/>
    <m/>
  </r>
  <r>
    <s v="CANAL VIRTUAL"/>
    <s v="CORREO ATENCION CIUDADANO"/>
    <s v="VALLE DEL CAUCA"/>
    <s v=" DIANA PATRICIA CORREA BALCÃ¡ZAR"/>
    <s v="PERSONA NATURAL "/>
    <x v="4"/>
    <s v=" CAC: DERECHO DE PETICION,QUEJA . y SOLICITUD DE INTERVENCION AL BCBV DE CANDELARIA VALLE"/>
    <s v=" Julio Alejandro Chamorro Cabrera"/>
    <s v="INSPECCIÓN VIGILANCIA Y CONTROL"/>
    <s v="Subdirección Estratégica y de Coordinación Bomberil"/>
    <s v="PETICIÓN DE INTERES PARTICULAR"/>
    <n v="30"/>
    <s v=" 20213800078782"/>
    <s v=" 21/05/2021 18:05:25"/>
    <m/>
    <m/>
    <m/>
    <s v="En proceso"/>
    <m/>
    <m/>
    <m/>
    <m/>
    <m/>
    <m/>
  </r>
  <r>
    <s v="CANAL VIRTUAL"/>
    <s v="CORREO ATENCION CIUDADANO"/>
    <s v="CESAR"/>
    <s v=" CUERPO DE BOMBEROS VOLUNTARIOS DE SAN ALBERTO"/>
    <s v="CUERPO DE BOMBEROS "/>
    <x v="4"/>
    <s v=" CAC: DERECHO DE PETICION"/>
    <s v=" Jorge Restrepo Sanguino"/>
    <s v="FORMULACIÓN Y ACTUALIZACIÓN  NORMATIVA Y OPERATIVA  "/>
    <s v="Subdirección Estratégica y de Coordinación Bomberil"/>
    <s v="PETICIÓN DE INTERES PARTICULAR"/>
    <n v="30"/>
    <s v=" 20213800078802"/>
    <s v=" 21/05/2021 18:05:53"/>
    <s v="20212050091931"/>
    <m/>
    <m/>
    <s v="En proceso"/>
    <m/>
    <m/>
    <m/>
    <m/>
    <m/>
    <m/>
  </r>
  <r>
    <s v="CANAL VIRTUAL"/>
    <s v="CORREO ATENCION CIUDADANO"/>
    <s v="ANTIOQUIA"/>
    <s v=" CUERPO DE BOMBEROS VOLUNTARIOS DE TURBO - ANTIOQUIA"/>
    <s v="CUERPO DE BOMBEROS "/>
    <x v="4"/>
    <s v=" CAC: Solicitud de apoyo jurÃ­dico"/>
    <s v=" Orlando Murillo Lopez"/>
    <s v="FORMULACIÓN Y ACTUALIZACIÓN  NORMATIVA Y OPERATIVA  "/>
    <s v="Subdirección Estratégica y de Coordinación Bomberil"/>
    <s v="PETICIÓN DE INTERES PARTICULAR"/>
    <n v="30"/>
    <s v=" 20213800078832"/>
    <s v=" 21/05/2021 21:05:24"/>
    <m/>
    <m/>
    <m/>
    <s v="En proceso"/>
    <m/>
    <m/>
    <m/>
    <m/>
    <m/>
    <m/>
  </r>
  <r>
    <s v="CANAL VIRTUAL"/>
    <s v="CORREO ATENCION CIUDADANO"/>
    <s v="META"/>
    <s v=" CUERPO DE BOMBEROS VOLUNTARIOS DE PUERTO LOPEZ"/>
    <s v="CUERPO DE BOMBEROS "/>
    <x v="1"/>
    <s v=" CAC: Solicitud informaciÃ³n"/>
    <s v=" Jorge Restrepo Sanguino"/>
    <s v="FORMULACIÓN Y ACTUALIZACIÓN  NORMATIVA Y OPERATIVA  "/>
    <s v="Subdirección Estratégica y de Coordinación Bomberil"/>
    <s v="PETICIÓN DE INTERES PARTICULAR"/>
    <n v="30"/>
    <s v=" 20213800078882"/>
    <s v=" 22/05/2021 12:05:57"/>
    <s v=" "/>
    <d v="2021-05-26T00:00:00"/>
    <n v="3"/>
    <s v="Cumplido "/>
    <s v="Anotación ORFEO: SE DIO RESPUESTA MEDIANTE CORREO ELECTRÓNICO EL 26/05/2021"/>
    <s v="N/A"/>
    <s v="N/A"/>
    <s v="SI"/>
    <s v="N/A"/>
    <s v="No se adjunta evidencia de respuesta peticion ni de envio de la misma en correo electronico"/>
  </r>
  <r>
    <s v="CANAL VIRTUAL"/>
    <s v="CORREO ATENCION CIUDADANO"/>
    <s v="BOGOTÁ"/>
    <s v=" VISIÃ“N &amp; PROYECTOS - CONSULTORÃAS ORGANIZACIONALES"/>
    <s v="PERSONA JURÍDICA"/>
    <x v="1"/>
    <s v=" CAC: SOLICITUD INFORMACION CTO 070 2021 ANSV y V &amp;amp; p"/>
    <s v=" Luis Alberto Valencia Pulido"/>
    <s v="ÁREA CENTRAL DE REFERENCIA BOMBERIL "/>
    <s v="Subdirección Estratégica y de Coordinación Bomberil"/>
    <s v="PETICIÓN DE INTERES PARTICULAR"/>
    <n v="30"/>
    <s v=" 20213800078912"/>
    <s v=" 23/05/2021 12:05:27"/>
    <s v=" "/>
    <d v="2021-06-17T00:00:00"/>
    <n v="17"/>
    <s v="Cumplido "/>
    <s v="Anotación ORFEO: Se da respuesta a través del correo electrónico adjunto como imagen el dìa 17/06/2021"/>
    <s v="N/A"/>
    <s v="N/A"/>
    <s v="SI"/>
    <s v="N/A"/>
    <s v="No se adjunta evidencia de respuesta peticion ni de envio de la misma en correo electronico"/>
  </r>
  <r>
    <s v="CANAL VIRTUAL"/>
    <s v="CORREO ATENCION CIUDADANO"/>
    <s v="BOYACÁ"/>
    <s v=" CUERPO DE BOMBEROS VOLUNTARIOS DE TUTA"/>
    <s v="CUERPO DE BOMBEROS "/>
    <x v="4"/>
    <s v=" CAC: PeticiÃ³n"/>
    <s v=" Jorge Restrepo Sanguino"/>
    <s v="FORMULACIÓN Y ACTUALIZACIÓN  NORMATIVA Y OPERATIVA  "/>
    <s v="Subdirección Estratégica y de Coordinación Bomberil"/>
    <s v="PETICIÓN DE INTERES PARTICULAR"/>
    <n v="30"/>
    <s v=" 20213800078922"/>
    <s v=" 23/05/2021 21:05:49"/>
    <s v=" "/>
    <s v=" "/>
    <s v=" "/>
    <s v="En proceso"/>
    <s v=" "/>
    <s v=" "/>
    <s v=" "/>
    <s v=" "/>
    <s v=" "/>
    <s v=" "/>
  </r>
  <r>
    <s v="CANAL VIRTUAL"/>
    <s v="CORREO ATENCION CIUDADANO"/>
    <s v="CUNDINAMARCA"/>
    <s v=" AERONAUTICA CIVIL UNIDAD ADMINISTRATIVA ESPECIAL REGIONALCUDIAMARCA AEROPUERTO PERALES / IBAGUÃ‰"/>
    <s v="PERSONA NATURAL "/>
    <x v="3"/>
    <s v=" CAC: SOLICITUD SANCIÃ“N AGRESIÃ“N FÃSICA AEROPUERTO PERALES"/>
    <s v=" Jorge Restrepo Sanguino"/>
    <s v="FORMULACIÓN Y ACTUALIZACIÓN  NORMATIVA Y OPERATIVA  "/>
    <s v="Subdirección Estratégica y de Coordinación Bomberil"/>
    <s v="PETICIÓN DE INTERES PARTICULAR"/>
    <n v="30"/>
    <s v=" 20213800078942"/>
    <s v=" 24/05/2021 10:05:41"/>
    <s v=" 20212050092221"/>
    <s v=" 17/06/2021"/>
    <n v="16"/>
    <s v="Cumplido "/>
    <s v=" "/>
    <s v="N/A"/>
    <s v="N/A"/>
    <s v="SI"/>
    <s v="N/A"/>
    <s v="No se adjunta evidencia de respuesta peticion ni de envio de la misma en correo electronico"/>
  </r>
  <r>
    <s v="CANAL VIRTUAL"/>
    <s v="CORREO ATENCION CIUDADANO"/>
    <s v="BOGOTÁ"/>
    <s v=" EDWIN FRANCISCO MEJIA PACHECO"/>
    <s v="CUERPO DE BOMBEROS "/>
    <x v="4"/>
    <s v=" CAC: TRASLADO POR COMPETENCIA"/>
    <s v=" Jorge Restrepo Sanguino"/>
    <s v="FORMULACIÓN Y ACTUALIZACIÓN  NORMATIVA Y OPERATIVA  "/>
    <s v="Subdirección Estratégica y de Coordinación Bomberil"/>
    <s v=" PETICIÓN DE INTERES GENERAL"/>
    <n v="30"/>
    <s v=" 20213800079092"/>
    <s v=" 24/05/2021 18:05:55"/>
    <s v=" "/>
    <s v="10/06/2021  "/>
    <n v="12"/>
    <s v="Cumplido "/>
    <s v="Anotación ORFEO: TENIENDO EN CUENTA QUE LA SOLICITUD NO ERA CLARA, SE PROCEDIÓ A COMUNICARSE DIRECTAMENTE CON EL PETICIONARIO VÍA TELEFÓNICA Y SE LE INDICO CUAL ERA EL PROCEDIMIENTO QUE TENIA QUE REALIZAR."/>
    <s v="N/A"/>
    <s v="N/A"/>
    <s v="N/A"/>
    <s v="N/A"/>
    <s v=" "/>
  </r>
  <r>
    <s v="CANAL VIRTUAL"/>
    <s v="CORREO ATENCION CIUDADANO"/>
    <s v="BOGOTÁ"/>
    <s v=" ANDRÃ‰S ADEMIR VÃ‰LEZ JURADO"/>
    <s v="PERSONA NATURAL "/>
    <x v="1"/>
    <s v=" CAC: Consulta"/>
    <s v=" Maria Lourdes Castillejo Padilla"/>
    <s v="SUBDIRECCIÓN ESTRATÉGICA Y DE COORDINACIÓN BOMBERIL"/>
    <s v="Subdirección Estratégica y de Coordinación Bomberil"/>
    <s v=" PETICIÓN DE INTERES GENERAL"/>
    <n v="30"/>
    <s v=" 20213800079122"/>
    <s v=" 24/05/2021 19:05:01"/>
    <s v=" "/>
    <s v=" "/>
    <s v=" "/>
    <s v="En proceso"/>
    <s v=" "/>
    <s v=" "/>
    <s v=" "/>
    <s v=" "/>
    <s v=" "/>
    <s v=" "/>
  </r>
  <r>
    <s v="CANAL VIRTUAL"/>
    <s v="CORREO ATENCION CIUDADANO"/>
    <s v="VALLE DEL CAUCA"/>
    <s v=" SEMA SAS"/>
    <s v="PERSONA JURÍDICA"/>
    <x v="4"/>
    <s v=" CAC: Solicitud de informaciÃ³n"/>
    <s v=" Edgar Alexander Maya Lopez"/>
    <s v="Proceso Educación Nacional para Bomberos"/>
    <s v="Subdirección Estratégica y de Coordinación Bomberil"/>
    <s v=" CONSULTA"/>
    <n v="35"/>
    <s v=" 20213800079132"/>
    <s v=" 24/05/2021 19:05:14"/>
    <s v=" "/>
    <s v=" "/>
    <s v=" "/>
    <s v="En proceso"/>
    <s v=" "/>
    <s v=" "/>
    <s v=" "/>
    <s v=" "/>
    <s v=" "/>
    <s v=" "/>
  </r>
  <r>
    <s v="CANAL VIRTUAL"/>
    <s v="CORREO ATENCION CIUDADANO"/>
    <s v="BOGOTÁ"/>
    <s v=" MANUEL ARTURO MEDINA ANGARITA"/>
    <s v="PERSONA NATURAL "/>
    <x v="1"/>
    <s v=" CAC: CertificaciÃ³n Dignatarios"/>
    <s v=" Luis Alberto Valencia Pulido"/>
    <s v="ÁREA CENTRAL DE REFERENCIA BOMBERIL "/>
    <s v="Subdirección Estratégica y de Coordinación Bomberil"/>
    <s v="PETICIÓN DE INTERES PARTICULAR"/>
    <n v="30"/>
    <s v=" 20213800079142"/>
    <s v=" 25/05/2021 09:05:11"/>
    <s v=" 20212100019461"/>
    <s v=" 03/06/2021"/>
    <n v="7"/>
    <s v="Cumplido "/>
    <s v=" "/>
    <s v=" 03/06/2021"/>
    <s v="PDF"/>
    <s v="SI"/>
    <s v="N/A"/>
    <s v=" "/>
  </r>
  <r>
    <s v="CANAL VIRTUAL"/>
    <s v="CORREO ATENCION CIUDADANO"/>
    <s v="CUNDINAMARCA"/>
    <s v=" JULIO CESAR GARCIA TRIANA"/>
    <s v="PERSONA JURÍDICA"/>
    <x v="4"/>
    <s v=" CAC: REMISION POR COMPETENCIA RADICADO 2021057931 MUNICIPIO DE SIBATE"/>
    <s v=" Melba Vidal"/>
    <s v="INSPECCIÓN VIGILANCIA Y CONTROL"/>
    <s v="Subdirección Estratégica y de Coordinación Bomberil"/>
    <s v="PETICIÓN DE INTERES PARTICULAR"/>
    <n v="30"/>
    <s v=" 20213800079182"/>
    <s v=" 25/05/2021 10:05:35"/>
    <s v=" "/>
    <s v=" "/>
    <s v=" "/>
    <s v="En proceso"/>
    <s v=" "/>
    <s v=" "/>
    <s v=" "/>
    <s v=" "/>
    <s v=" "/>
    <s v=" "/>
  </r>
  <r>
    <s v="CANAL VIRTUAL"/>
    <s v="CORREO ATENCION CIUDADANO"/>
    <s v="HUILA"/>
    <s v=" CUERPO DE BOMBEROS VOLUNTARIOS DE CAMPOALEGRE - HUILA"/>
    <s v="CUERPO DE BOMBEROS "/>
    <x v="4"/>
    <s v=" CAC: solicitud acompaÃ±amiento asesorÃ­a- temas disciplinarios"/>
    <s v=" Arbey Hernan Trujillo Mendez"/>
    <s v="INSPECCIÓN VIGILANCIA Y CONTROL"/>
    <s v="Subdirección Estratégica y de Coordinación Bomberil"/>
    <s v="PETICIÓN DE INTERES PARTICULAR"/>
    <n v="30"/>
    <s v=" 20213800079202"/>
    <s v=" 25/05/2021 10:05:21"/>
    <s v=" "/>
    <s v=" "/>
    <s v=" "/>
    <s v="En proceso"/>
    <s v=" "/>
    <s v=" "/>
    <s v=" "/>
    <s v=" "/>
    <s v=" "/>
    <s v=" "/>
  </r>
  <r>
    <s v="CANAL VIRTUAL"/>
    <s v="CORREO ATENCION CIUDADANO"/>
    <s v="META"/>
    <s v=" CUERPO DE BOMBEROS VOLUNTARIOS DE GUAMAL"/>
    <s v="CUERPO DE BOMBEROS "/>
    <x v="1"/>
    <s v=" CAC: SOLICITUD"/>
    <s v=" Jorge Restrepo Sanguino"/>
    <s v="FORMULACIÓN Y ACTUALIZACIÓN  NORMATIVA Y OPERATIVA  "/>
    <s v="Subdirección Estratégica y de Coordinación Bomberil"/>
    <s v="PETICIÓN DE INTERES PARTICULAR"/>
    <n v="30"/>
    <s v=" 20213800079242"/>
    <s v=" 25/05/2021 12:05:21"/>
    <s v=" "/>
    <s v=" "/>
    <s v=" "/>
    <s v="En proceso"/>
    <s v=" "/>
    <s v=" "/>
    <s v=" "/>
    <s v=" "/>
    <s v=" "/>
    <s v=" "/>
  </r>
  <r>
    <s v="CANAL VIRTUAL"/>
    <s v="CORREO ATENCION CIUDADANO"/>
    <s v="SANTANDER"/>
    <s v=" DELEGACION BOMBEROS SANTANDER"/>
    <s v="CUERPO DE BOMBEROS "/>
    <x v="0"/>
    <s v=" CAC: solicitud kit"/>
    <s v=" Andres Fernando Muñoz Cabrera"/>
    <s v="ÁREA CENTRAL DE REFERENCIA BOMBERIL "/>
    <s v="Subdirección Estratégica y de Coordinación Bomberil"/>
    <s v="PETICIÓN DE INTERES PARTICULAR"/>
    <n v="30"/>
    <s v=" 20213800079762"/>
    <s v=" 27/05/2021 10:05:27"/>
    <s v=" "/>
    <s v=" "/>
    <s v=" "/>
    <s v="En proceso"/>
    <s v=" "/>
    <s v=" "/>
    <s v=" "/>
    <s v=" "/>
    <s v=" "/>
    <m/>
  </r>
  <r>
    <s v="CANAL VIRTUAL"/>
    <s v="CORREO ATENCION CIUDADANO"/>
    <s v="BOLIVAR"/>
    <s v=" CUERPO DE BOMBEROS VOLUNTARIOS DE TURBACO - BOLÃVAR"/>
    <s v="CUERPO DE BOMBEROS "/>
    <x v="3"/>
    <s v=" CAC: Anexo documentos recomendados en Radicado 20212000014881"/>
    <s v=" Mauricio Delgado Perdomo"/>
    <s v="Proceso Educación Nacional para Bomberos"/>
    <s v="Subdirección Estratégica y de Coordinación Bomberil"/>
    <s v="PETICIÓN DE INTERES PARTICULAR"/>
    <n v="30"/>
    <s v=" 20213800079772"/>
    <s v=" 27/05/2021 10:05:32"/>
    <s v=" "/>
    <s v=" "/>
    <s v=" "/>
    <s v="En proceso"/>
    <s v=" "/>
    <s v=" "/>
    <s v=" "/>
    <s v=" "/>
    <s v=" "/>
    <m/>
  </r>
  <r>
    <s v="CANAL VIRTUAL"/>
    <s v="CORREO ATENCION CIUDADANO"/>
    <s v="CAQUETA"/>
    <s v=" CHARLES SAMBONI"/>
    <s v="PERSONA NATURAL "/>
    <x v="4"/>
    <s v=" CAC: CONCEPTO JURÃDICO"/>
    <s v=" Andrea Bibiana Castañeda Duran"/>
    <s v="FORMULACIÓN Y ACTUALIZACIÓN  NORMATIVA Y OPERATIVA  "/>
    <s v="Subdirección Estratégica y de Coordinación Bomberil"/>
    <s v=" CONSULTA"/>
    <n v="35"/>
    <s v=" 20213800079792"/>
    <s v=" 27/05/2021 10:05:14"/>
    <s v=" "/>
    <s v=" "/>
    <s v=" "/>
    <s v="En proceso"/>
    <s v=" "/>
    <s v=" "/>
    <s v=" "/>
    <s v=" "/>
    <s v=" "/>
    <m/>
  </r>
  <r>
    <s v="CANAL VIRTUAL"/>
    <s v="CORREO ATENCION CIUDADANO"/>
    <s v="BOGOTÁ"/>
    <s v=" PROCURADURIA"/>
    <s v="ENTIDAD TERRITORIAL"/>
    <x v="1"/>
    <s v=" CAC:2021EE0082076 - Solicitud informaciÃ³n, programaciÃ³n presupuestal de gastos, composiciÃ³n patrimonial pÃºblica y privada y transferencias presupuestadas por recibir, para la vigencia 2021."/>
    <s v=" Miguel Ãngel Franco Torres"/>
    <s v="GESTIÓN TESORERIA"/>
    <s v="Subdirección Administrativa y Financiera"/>
    <s v=" PETICIÓN DE DOCUMENTOS E INFORMACION"/>
    <n v="20"/>
    <s v=" 20213800079892"/>
    <s v=" 27/05/2021 16:05:20"/>
    <s v=" 20213630019251"/>
    <d v="2021-05-28T00:00:00"/>
    <s v="1 DIA"/>
    <s v="Cumplido "/>
    <s v="El día 28 de Mayo de 2021, se envío al correo electrónico 'vanessa.varon@contraloria.gov.co' la respuesta de la solicitud de la Contraloria General de la Nación mediante Orfeo de Salida DNBC 20213630019251."/>
    <s v="N/A"/>
    <s v="WORD"/>
    <s v="SI"/>
    <s v="N/A"/>
    <s v="No se evidencia fecha de digitalización, tipo de documento, ni canal de envio."/>
  </r>
  <r>
    <s v="CANAL VIRTUAL"/>
    <s v="CORREO ATENCION CIUDADANO"/>
    <s v="SANTANDER"/>
    <s v=" CUERPO DE BOMBEROS VOLUNTARIOS DE EL PLAYON - SANTANDER"/>
    <s v="CUERPO DE BOMBEROS "/>
    <x v="4"/>
    <s v=" CAC: DERECHO DE PETICIÃ“N"/>
    <s v=" Andrea Bibiana Castañeda Duran"/>
    <s v="FORMULACIÓN Y ACTUALIZACIÓN  NORMATIVA Y OPERATIVA  "/>
    <s v="Subdirección Estratégica y de Coordinación Bomberil"/>
    <s v=" CONSULTA"/>
    <n v="35"/>
    <s v=" 20213800079932"/>
    <s v=" 27/05/2021 16:05:14"/>
    <s v=" "/>
    <s v=" "/>
    <s v=" "/>
    <s v="En proceso"/>
    <s v=" "/>
    <s v=" "/>
    <s v=" "/>
    <s v=" "/>
    <s v=" "/>
    <m/>
  </r>
  <r>
    <s v="CANAL VIRTUAL"/>
    <s v="CORREO ATENCION CIUDADANO"/>
    <s v="BOGOTÁ"/>
    <s v=" JOSE LEON"/>
    <s v="PERSONA NATURAL "/>
    <x v="1"/>
    <s v=" CAC: Solicitud de mi certificado como bombero"/>
    <s v=" Maicol Villarreal Ospina"/>
    <s v="Proceso Educación Nacional para Bomberos"/>
    <s v="Subdirección Estratégica y de Coordinación Bomberil"/>
    <s v=" PETICIÓN DE DOCUMENTOS E INFORMACION"/>
    <n v="20"/>
    <s v=" 20213800079942"/>
    <s v=" 27/05/2021 16:05:30"/>
    <s v=" "/>
    <s v=" "/>
    <s v=" "/>
    <s v="En proceso"/>
    <s v=" "/>
    <s v=" "/>
    <s v=" "/>
    <s v=" "/>
    <s v=" "/>
    <m/>
  </r>
  <r>
    <s v="CANAL VIRTUAL"/>
    <s v="CORREO ATENCION CIUDADANO"/>
    <s v="BOYACÁ"/>
    <s v=" JUZGADO 3 MONIQUIRA"/>
    <s v="ENTIDAD TERRITORIAL"/>
    <x v="1"/>
    <s v=" CAC: ACCIÃ“N DE TUTELA N:Â°202100055OO"/>
    <s v=" Andrea Bibiana Castañeda Duran"/>
    <s v="FORMULACIÓN Y ACTUALIZACIÓN  NORMATIVA Y OPERATIVA  "/>
    <s v="Subdirección Estratégica y de Coordinación Bomberil"/>
    <s v="SOLICITUD"/>
    <n v="30"/>
    <s v=" 20213800079962"/>
    <s v=" 27/05/2021 16:05:54"/>
    <s v=" "/>
    <s v=" "/>
    <s v=" "/>
    <s v="En proceso"/>
    <s v=" "/>
    <s v=" "/>
    <s v=" "/>
    <s v=" "/>
    <s v=" "/>
    <m/>
  </r>
  <r>
    <s v="CANAL ESCRITO"/>
    <s v="RADICACION DIRECTA"/>
    <s v="BOGOTÁ"/>
    <s v=" UNIVERSIDAD MILITAR NUEVA GRANADA"/>
    <s v="PERSONA JURÍDICA"/>
    <x v="1"/>
    <s v=" RD : SOLICITUD DE ACTA DE LIQUIDACIÃ“N DEL CONTRATO INTERADMINISTRATIVO NO 269 DE 2020"/>
    <s v=" MARYOLY DIAZ"/>
    <s v="GESTIÓN TALENTO HUMANO"/>
    <s v="Subdirección Administrativa y Financiera"/>
    <s v=" PETICIÓN DE DOCUMENTOS E INFORMACION"/>
    <n v="20"/>
    <s v=" 20213800080102"/>
    <s v=" 28/05/2021 15:05:02"/>
    <s v=" "/>
    <s v=" "/>
    <s v=" "/>
    <s v="En proceso"/>
    <s v=" "/>
    <s v=" "/>
    <s v=" "/>
    <s v=" "/>
    <s v=" "/>
    <m/>
  </r>
  <r>
    <s v="CANAL VIRTUAL"/>
    <s v="CORREO ATENCION CIUDADANO"/>
    <s v="BOGOTÁ"/>
    <s v=" MINISTERIO DEL INTEROR VICEMINISTERIO DE RELACIONES POLÃTICAS"/>
    <s v="ENTIDAD TERRITORIAL"/>
    <x v="3"/>
    <s v=" CAC: OFI2021-14776 Cp Charles Benavides - Traslado OFI21-00068941 / IDM: Solicitud InclusiÃ³n en salario mÃ­nimo vital para bomberos voluntarios de Colombia."/>
    <s v=" Ronny Estiven Romero Velandia"/>
    <s v="FORMULACIÓN Y ACTUALIZACIÓN  NORMATIVA Y OPERATIVA  "/>
    <s v="Subdirección Estratégica y de Coordinación Bomberil"/>
    <s v=" PETICIÓN DE INTERES GENERAL"/>
    <n v="30"/>
    <s v=" 20213800080142"/>
    <s v=" 28/05/2021 22:05:07"/>
    <s v=" "/>
    <s v=" "/>
    <s v=" "/>
    <s v="En proceso"/>
    <s v=" "/>
    <s v=" "/>
    <s v=" "/>
    <s v=" "/>
    <s v=" "/>
    <m/>
  </r>
  <r>
    <s v="CANAL VIRTUAL"/>
    <s v="CORREO ATENCION CIUDADANO"/>
    <s v="BOGOTÁ"/>
    <s v=" UNIDAD NACIONAL PARA LA GESTIÃ“N DEL RIESGO DE DESASTRES MONICA TATIANA LEMOS NEIRA"/>
    <s v="ENTIDAD TERRITORIAL"/>
    <x v="1"/>
    <s v=" CAC: SOLICITUD DE VERIFICACIÃ“N DE EXPERIENCIA LABORAL"/>
    <s v=" Alvaro Perez"/>
    <s v="Subdirección Administrativa y Financiera"/>
    <s v="Subdirección Administrativa y Financiera"/>
    <s v=" PETICIÓN DE DOCUMENTOS E INFORMACION"/>
    <n v="20"/>
    <s v=" 20213800080192"/>
    <s v=" 28/05/2021 23:05:10"/>
    <s v=" "/>
    <s v=" "/>
    <s v=" "/>
    <s v="En proceso"/>
    <s v=" "/>
    <s v=" "/>
    <s v=" "/>
    <s v=" "/>
    <s v=" 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3" cacheId="2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9">
  <location ref="A54:B60" firstHeaderRow="1" firstDataRow="1" firstDataCol="1"/>
  <pivotFields count="24">
    <pivotField showAll="0"/>
    <pivotField showAll="0"/>
    <pivotField showAll="0"/>
    <pivotField showAll="0"/>
    <pivotField axis="axisRow" dataField="1" showAll="0">
      <items count="6">
        <item x="0"/>
        <item x="1"/>
        <item x="2"/>
        <item x="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16">
    <format dxfId="15">
      <pivotArea dataOnly="0" labelOnly="1" outline="0" axis="axisValues" fieldPosition="0"/>
    </format>
    <format dxfId="14">
      <pivotArea dataOnly="0" labelOnly="1" outline="0" axis="axisValues" fieldPosition="0"/>
    </format>
    <format dxfId="13">
      <pivotArea field="4" type="button" dataOnly="0" labelOnly="1" outline="0" axis="axisRow" fieldPosition="0"/>
    </format>
    <format dxfId="12">
      <pivotArea dataOnly="0" labelOnly="1" outline="0" axis="axisValues" fieldPosition="0"/>
    </format>
    <format dxfId="11">
      <pivotArea dataOnly="0" labelOnly="1" outline="0" axis="axisValues" fieldPosition="0"/>
    </format>
    <format dxfId="10">
      <pivotArea grandRow="1" outline="0" collapsedLevelsAreSubtotals="1" fieldPosition="0"/>
    </format>
    <format dxfId="9">
      <pivotArea dataOnly="0" labelOnly="1" grandRow="1" outline="0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field="4" type="button" dataOnly="0" labelOnly="1" outline="0" axis="axisRow" fieldPosition="0"/>
    </format>
    <format dxfId="5">
      <pivotArea dataOnly="0" labelOnly="1" outline="0" axis="axisValues" fieldPosition="0"/>
    </format>
    <format dxfId="4">
      <pivotArea dataOnly="0" labelOnly="1" fieldPosition="0">
        <references count="1">
          <reference field="4" count="0"/>
        </references>
      </pivotArea>
    </format>
    <format dxfId="3">
      <pivotArea dataOnly="0" labelOnly="1" grandRow="1" outline="0" fieldPosition="0"/>
    </format>
    <format dxfId="2">
      <pivotArea dataOnly="0" labelOnly="1" outline="0" axis="axisValues" fieldPosition="0"/>
    </format>
    <format dxfId="1">
      <pivotArea collapsedLevelsAreSubtotals="1" fieldPosition="0">
        <references count="1">
          <reference field="4" count="0"/>
        </references>
      </pivotArea>
    </format>
    <format dxfId="0">
      <pivotArea collapsedLevelsAreSubtotals="1" fieldPosition="0">
        <references count="1">
          <reference field="4" count="0"/>
        </references>
      </pivotArea>
    </format>
  </format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0" cacheId="2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1">
  <location ref="A12:B17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7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Estado" fld="17" subtotal="count" baseField="0" baseItem="0"/>
  </dataFields>
  <formats count="9">
    <format dxfId="24">
      <pivotArea field="17" type="button" dataOnly="0" labelOnly="1" outline="0" axis="axisRow" fieldPosition="0"/>
    </format>
    <format dxfId="23">
      <pivotArea dataOnly="0" labelOnly="1" grandRow="1" outline="0" fieldPosition="0"/>
    </format>
    <format dxfId="22">
      <pivotArea collapsedLevelsAreSubtotals="1" fieldPosition="0">
        <references count="1">
          <reference field="17" count="0"/>
        </references>
      </pivotArea>
    </format>
    <format dxfId="21">
      <pivotArea field="17" type="button" dataOnly="0" labelOnly="1" outline="0" axis="axisRow" fieldPosition="0"/>
    </format>
    <format dxfId="20">
      <pivotArea dataOnly="0" labelOnly="1" outline="0" axis="axisValues" fieldPosition="0"/>
    </format>
    <format dxfId="19">
      <pivotArea dataOnly="0" labelOnly="1" fieldPosition="0">
        <references count="1">
          <reference field="17" count="0"/>
        </references>
      </pivotArea>
    </format>
    <format dxfId="18">
      <pivotArea dataOnly="0" labelOnly="1" outline="0" axis="axisValues" fieldPosition="0"/>
    </format>
    <format dxfId="17">
      <pivotArea collapsedLevelsAreSubtotals="1" fieldPosition="0">
        <references count="1">
          <reference field="17" count="0"/>
        </references>
      </pivotArea>
    </format>
    <format dxfId="16">
      <pivotArea dataOnly="0" labelOnly="1" grandRow="1" outline="0" fieldPosition="0"/>
    </format>
  </formats>
  <chartFormats count="5">
    <chartFormat chart="6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>
      <pivotArea type="data" outline="0" fieldPosition="0">
        <references count="2">
          <reference field="4294967294" count="1" selected="0">
            <x v="0"/>
          </reference>
          <reference field="17" count="1" selected="0">
            <x v="0"/>
          </reference>
        </references>
      </pivotArea>
    </chartFormat>
    <chartFormat chart="6" format="3">
      <pivotArea type="data" outline="0" fieldPosition="0">
        <references count="2">
          <reference field="4294967294" count="1" selected="0">
            <x v="0"/>
          </reference>
          <reference field="17" count="1" selected="0">
            <x v="1"/>
          </reference>
        </references>
      </pivotArea>
    </chartFormat>
    <chartFormat chart="6" format="4">
      <pivotArea type="data" outline="0" fieldPosition="0">
        <references count="2">
          <reference field="4294967294" count="1" selected="0">
            <x v="0"/>
          </reference>
          <reference field="17" count="1" selected="0">
            <x v="2"/>
          </reference>
        </references>
      </pivotArea>
    </chartFormat>
    <chartFormat chart="6" format="5">
      <pivotArea type="data" outline="0" fieldPosition="0">
        <references count="2">
          <reference field="4294967294" count="1" selected="0">
            <x v="0"/>
          </reference>
          <reference field="17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6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2">
  <location ref="A97:B104" firstHeaderRow="1" firstDataRow="1" firstDataCol="1"/>
  <pivotFields count="24">
    <pivotField showAll="0"/>
    <pivotField showAll="0"/>
    <pivotField showAll="0"/>
    <pivotField showAll="0"/>
    <pivotField showAll="0"/>
    <pivotField axis="axisRow" dataField="1" showAll="0">
      <items count="7">
        <item x="2"/>
        <item x="0"/>
        <item x="4"/>
        <item x="3"/>
        <item x="5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Tema de Consulta" fld="5" subtotal="count" baseField="0" baseItem="0"/>
  </dataFields>
  <formats count="11">
    <format dxfId="35">
      <pivotArea field="5" type="button" dataOnly="0" labelOnly="1" outline="0" axis="axisRow" fieldPosition="0"/>
    </format>
    <format dxfId="34">
      <pivotArea dataOnly="0" labelOnly="1" grandRow="1" outline="0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5" type="button" dataOnly="0" labelOnly="1" outline="0" axis="axisRow" fieldPosition="0"/>
    </format>
    <format dxfId="30">
      <pivotArea dataOnly="0" labelOnly="1" outline="0" axis="axisValues" fieldPosition="0"/>
    </format>
    <format dxfId="29">
      <pivotArea dataOnly="0" labelOnly="1" fieldPosition="0">
        <references count="1">
          <reference field="5" count="0"/>
        </references>
      </pivotArea>
    </format>
    <format dxfId="28">
      <pivotArea dataOnly="0" labelOnly="1" grandRow="1" outline="0" fieldPosition="0"/>
    </format>
    <format dxfId="27">
      <pivotArea dataOnly="0" labelOnly="1" outline="0" axis="axisValues" fieldPosition="0"/>
    </format>
    <format dxfId="26">
      <pivotArea collapsedLevelsAreSubtotals="1" fieldPosition="0">
        <references count="1">
          <reference field="5" count="0"/>
        </references>
      </pivotArea>
    </format>
    <format dxfId="25">
      <pivotArea collapsedLevelsAreSubtotals="1" fieldPosition="0">
        <references count="1">
          <reference field="5" count="0"/>
        </references>
      </pivotArea>
    </format>
  </formats>
  <chartFormats count="1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" cacheId="2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70:B94" firstHeaderRow="1" firstDataRow="1" firstDataCol="1"/>
  <pivotFields count="24">
    <pivotField showAll="0"/>
    <pivotField showAll="0"/>
    <pivotField axis="axisRow" dataField="1" showAll="0">
      <items count="24">
        <item x="17"/>
        <item x="6"/>
        <item x="3"/>
        <item x="5"/>
        <item x="13"/>
        <item x="18"/>
        <item x="16"/>
        <item x="19"/>
        <item x="11"/>
        <item x="15"/>
        <item x="14"/>
        <item x="22"/>
        <item x="8"/>
        <item x="7"/>
        <item x="9"/>
        <item x="2"/>
        <item x="12"/>
        <item x="4"/>
        <item x="21"/>
        <item x="10"/>
        <item x="0"/>
        <item x="1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Cuenta de Departamento" fld="2" subtotal="count" baseField="0" baseItem="0"/>
  </dataFields>
  <formats count="12">
    <format dxfId="47">
      <pivotArea dataOnly="0" labelOnly="1" outline="0" axis="axisValues" fieldPosition="0"/>
    </format>
    <format dxfId="46">
      <pivotArea dataOnly="0" labelOnly="1" outline="0" axis="axisValues" fieldPosition="0"/>
    </format>
    <format dxfId="45">
      <pivotArea field="2" type="button" dataOnly="0" labelOnly="1" outline="0" axis="axisRow" fieldPosition="0"/>
    </format>
    <format dxfId="44">
      <pivotArea dataOnly="0" labelOnly="1" grandRow="1" outline="0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2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2" count="0"/>
        </references>
      </pivotArea>
    </format>
    <format dxfId="38">
      <pivotArea dataOnly="0" labelOnly="1" grandRow="1" outline="0" fieldPosition="0"/>
    </format>
    <format dxfId="37">
      <pivotArea dataOnly="0" labelOnly="1" outline="0" axis="axisValues" fieldPosition="0"/>
    </format>
    <format dxfId="36">
      <pivotArea collapsedLevelsAreSubtotals="1" fieldPosition="0">
        <references count="1">
          <reference field="2" count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7" cacheId="2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>
  <location ref="A45:B48" firstHeaderRow="1" firstDataRow="1" firstDataCol="1"/>
  <pivotFields count="24"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19">
    <format dxfId="66">
      <pivotArea dataOnly="0" labelOnly="1" outline="0" axis="axisValues" fieldPosition="0"/>
    </format>
    <format dxfId="65">
      <pivotArea dataOnly="0" labelOnly="1" outline="0" axis="axisValues" fieldPosition="0"/>
    </format>
    <format dxfId="64">
      <pivotArea dataOnly="0" labelOnly="1" outline="0" axis="axisValues" fieldPosition="0"/>
    </format>
    <format dxfId="63">
      <pivotArea dataOnly="0" labelOnly="1" outline="0" axis="axisValues" fieldPosition="0"/>
    </format>
    <format dxfId="62">
      <pivotArea dataOnly="0" labelOnly="1" outline="0" axis="axisValues" fieldPosition="0"/>
    </format>
    <format dxfId="61">
      <pivotArea dataOnly="0" labelOnly="1" outline="0" axis="axisValues" fieldPosition="0"/>
    </format>
    <format dxfId="60">
      <pivotArea field="0" type="button" dataOnly="0" labelOnly="1" outline="0" axis="axisRow" fieldPosition="0"/>
    </format>
    <format dxfId="59">
      <pivotArea field="0" type="button" dataOnly="0" labelOnly="1" outline="0" axis="axisRow" fieldPosition="0"/>
    </format>
    <format dxfId="58">
      <pivotArea field="0" type="button" dataOnly="0" labelOnly="1" outline="0" axis="axisRow" fieldPosition="0"/>
    </format>
    <format dxfId="57">
      <pivotArea dataOnly="0" labelOnly="1" grandRow="1" outline="0" fieldPosition="0"/>
    </format>
    <format dxfId="56">
      <pivotArea outline="0" collapsedLevelsAreSubtotals="1" fieldPosition="0"/>
    </format>
    <format dxfId="55">
      <pivotArea outline="0" collapsedLevelsAreSubtotals="1" fieldPosition="0"/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0" type="button" dataOnly="0" labelOnly="1" outline="0" axis="axisRow" fieldPosition="0"/>
    </format>
    <format dxfId="51">
      <pivotArea dataOnly="0" labelOnly="1" outline="0" axis="axisValues" fieldPosition="0"/>
    </format>
    <format dxfId="50">
      <pivotArea dataOnly="0" labelOnly="1" fieldPosition="0">
        <references count="1">
          <reference field="0" count="0"/>
        </references>
      </pivotArea>
    </format>
    <format dxfId="49">
      <pivotArea dataOnly="0" labelOnly="1" grandRow="1" outline="0" fieldPosition="0"/>
    </format>
    <format dxfId="48">
      <pivotArea dataOnly="0" labelOnly="1" outline="0" axis="axisValues" fieldPosition="0"/>
    </format>
  </formats>
  <chartFormats count="3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4" cacheId="2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9">
  <location ref="A29:B37" firstHeaderRow="1" firstDataRow="1" firstDataCol="1"/>
  <pivotFields count="18">
    <pivotField showAll="0"/>
    <pivotField showAll="0"/>
    <pivotField showAll="0"/>
    <pivotField showAll="0"/>
    <pivotField axis="axisRow" dataField="1" showAll="0">
      <items count="8">
        <item x="5"/>
        <item x="4"/>
        <item x="1"/>
        <item x="0"/>
        <item x="3"/>
        <item x="2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Tipo de petición" fld="4" subtotal="count" baseField="0" baseItem="0"/>
  </dataFields>
  <formats count="20">
    <format dxfId="86">
      <pivotArea dataOnly="0" outline="0" axis="axisValues" fieldPosition="0"/>
    </format>
    <format dxfId="85">
      <pivotArea field="4" type="button" dataOnly="0" labelOnly="1" outline="0" axis="axisRow" fieldPosition="0"/>
    </format>
    <format dxfId="84">
      <pivotArea dataOnly="0" labelOnly="1" outline="0" axis="axisValues" fieldPosition="0"/>
    </format>
    <format dxfId="83">
      <pivotArea dataOnly="0" labelOnly="1" outline="0" axis="axisValues" fieldPosition="0"/>
    </format>
    <format dxfId="82">
      <pivotArea field="4" type="button" dataOnly="0" labelOnly="1" outline="0" axis="axisRow" fieldPosition="0"/>
    </format>
    <format dxfId="81">
      <pivotArea dataOnly="0" labelOnly="1" outline="0" axis="axisValues" fieldPosition="0"/>
    </format>
    <format dxfId="80">
      <pivotArea dataOnly="0" labelOnly="1" outline="0" axis="axisValues" fieldPosition="0"/>
    </format>
    <format dxfId="79">
      <pivotArea field="4" type="button" dataOnly="0" labelOnly="1" outline="0" axis="axisRow" fieldPosition="0"/>
    </format>
    <format dxfId="78">
      <pivotArea dataOnly="0" labelOnly="1" grandRow="1" outline="0" fieldPosition="0"/>
    </format>
    <format dxfId="77">
      <pivotArea collapsedLevelsAreSubtotals="1" fieldPosition="0">
        <references count="1">
          <reference field="4" count="0"/>
        </references>
      </pivotArea>
    </format>
    <format dxfId="76">
      <pivotArea collapsedLevelsAreSubtotals="1" fieldPosition="0">
        <references count="1">
          <reference field="4" count="0"/>
        </references>
      </pivotArea>
    </format>
    <format dxfId="75">
      <pivotArea field="4" type="button" dataOnly="0" labelOnly="1" outline="0" axis="axisRow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4" type="button" dataOnly="0" labelOnly="1" outline="0" axis="axisRow" fieldPosition="0"/>
    </format>
    <format dxfId="71">
      <pivotArea dataOnly="0" labelOnly="1" outline="0" axis="axisValues" fieldPosition="0"/>
    </format>
    <format dxfId="70">
      <pivotArea dataOnly="0" labelOnly="1" fieldPosition="0">
        <references count="1">
          <reference field="4" count="0"/>
        </references>
      </pivotArea>
    </format>
    <format dxfId="69">
      <pivotArea dataOnly="0" labelOnly="1" grandRow="1" outline="0" fieldPosition="0"/>
    </format>
    <format dxfId="68">
      <pivotArea dataOnly="0" labelOnly="1" outline="0" axis="axisValues" fieldPosition="0"/>
    </format>
    <format dxfId="67">
      <pivotArea dataOnly="0" labelOnly="1" grandRow="1" outline="0" fieldPosition="0"/>
    </format>
  </formats>
  <chartFormats count="1">
    <chartFormat chart="2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8" cacheId="2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:B5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Dependencia" fld="9" subtotal="count" baseField="0" baseItem="0"/>
  </dataFields>
  <formats count="16"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9" type="button" dataOnly="0" labelOnly="1" outline="0" axis="axisRow" fieldPosition="0"/>
    </format>
    <format dxfId="99">
      <pivotArea dataOnly="0" labelOnly="1" outline="0" axis="axisValues" fieldPosition="0"/>
    </format>
    <format dxfId="98">
      <pivotArea dataOnly="0" labelOnly="1" fieldPosition="0">
        <references count="1">
          <reference field="9" count="0"/>
        </references>
      </pivotArea>
    </format>
    <format dxfId="97">
      <pivotArea dataOnly="0" labelOnly="1" grandRow="1" outline="0" fieldPosition="0"/>
    </format>
    <format dxfId="96">
      <pivotArea dataOnly="0" labelOnly="1" outline="0" axis="axisValues" fieldPosition="0"/>
    </format>
    <format dxfId="95">
      <pivotArea field="9" type="button" dataOnly="0" labelOnly="1" outline="0" axis="axisRow" fieldPosition="0"/>
    </format>
    <format dxfId="94">
      <pivotArea dataOnly="0" labelOnly="1" outline="0" axis="axisValues" fieldPosition="0"/>
    </format>
    <format dxfId="93">
      <pivotArea dataOnly="0" labelOnly="1" outline="0" axis="axisValues" fieldPosition="0"/>
    </format>
    <format dxfId="92">
      <pivotArea field="9" type="button" dataOnly="0" labelOnly="1" outline="0" axis="axisRow" fieldPosition="0"/>
    </format>
    <format dxfId="91">
      <pivotArea dataOnly="0" labelOnly="1" outline="0" axis="axisValues" fieldPosition="0"/>
    </format>
    <format dxfId="90">
      <pivotArea dataOnly="0" labelOnly="1" outline="0" axis="axisValues" fieldPosition="0"/>
    </format>
    <format dxfId="89">
      <pivotArea dataOnly="0" labelOnly="1" grandRow="1" outline="0" fieldPosition="0"/>
    </format>
    <format dxfId="88">
      <pivotArea collapsedLevelsAreSubtotals="1" fieldPosition="0">
        <references count="1">
          <reference field="9" count="0"/>
        </references>
      </pivotArea>
    </format>
    <format dxfId="8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5162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5" x14ac:dyDescent="0.25"/>
  <cols>
    <col min="1" max="1" width="11.42578125" style="66"/>
    <col min="2" max="2" width="15.140625" style="66" customWidth="1"/>
    <col min="3" max="3" width="20.42578125" style="66" customWidth="1"/>
    <col min="4" max="4" width="17.85546875" style="66" customWidth="1"/>
    <col min="5" max="5" width="19.7109375" style="66" bestFit="1" customWidth="1"/>
    <col min="6" max="6" width="22.85546875" style="66" bestFit="1" customWidth="1"/>
    <col min="7" max="7" width="29.7109375" style="66" customWidth="1"/>
    <col min="8" max="8" width="22" style="66" customWidth="1"/>
    <col min="9" max="9" width="18.85546875" style="66" customWidth="1"/>
    <col min="10" max="10" width="18.5703125" style="66" customWidth="1"/>
    <col min="11" max="11" width="16.5703125" style="66" customWidth="1"/>
    <col min="12" max="12" width="11.42578125" style="66"/>
    <col min="13" max="13" width="20" style="62" bestFit="1" customWidth="1"/>
    <col min="14" max="14" width="11.42578125" style="63"/>
    <col min="15" max="15" width="19.7109375" style="64" bestFit="1" customWidth="1"/>
    <col min="16" max="16" width="11.42578125" style="65"/>
    <col min="17" max="17" width="11.42578125" style="66"/>
    <col min="18" max="18" width="15.28515625" style="66" customWidth="1"/>
    <col min="19" max="19" width="31.28515625" style="66" customWidth="1"/>
    <col min="20" max="20" width="25.140625" style="66" customWidth="1"/>
    <col min="21" max="21" width="19" style="66" customWidth="1"/>
    <col min="22" max="22" width="15.140625" style="66" customWidth="1"/>
    <col min="23" max="23" width="14.7109375" style="66" customWidth="1"/>
    <col min="24" max="24" width="27.7109375" style="66" customWidth="1"/>
    <col min="25" max="25" width="25.85546875" style="66" bestFit="1" customWidth="1"/>
    <col min="26" max="16384" width="11.42578125" style="66"/>
  </cols>
  <sheetData>
    <row r="1" spans="1:24" s="55" customFormat="1" ht="51" x14ac:dyDescent="0.25">
      <c r="A1" s="67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9" t="s">
        <v>13</v>
      </c>
      <c r="O1" s="70" t="s">
        <v>14</v>
      </c>
      <c r="P1" s="71" t="s">
        <v>15</v>
      </c>
      <c r="Q1" s="68" t="s">
        <v>16</v>
      </c>
      <c r="R1" s="68" t="s">
        <v>17</v>
      </c>
      <c r="S1" s="68" t="s">
        <v>18</v>
      </c>
      <c r="T1" s="68" t="s">
        <v>19</v>
      </c>
      <c r="U1" s="68" t="s">
        <v>20</v>
      </c>
      <c r="V1" s="68" t="s">
        <v>21</v>
      </c>
      <c r="W1" s="68" t="s">
        <v>22</v>
      </c>
      <c r="X1" s="72" t="s">
        <v>23</v>
      </c>
    </row>
    <row r="2" spans="1:24" s="40" customFormat="1" ht="75" x14ac:dyDescent="0.25">
      <c r="A2" s="73" t="s">
        <v>24</v>
      </c>
      <c r="B2" s="20" t="s">
        <v>25</v>
      </c>
      <c r="C2" s="43" t="s">
        <v>51</v>
      </c>
      <c r="D2" s="43" t="s">
        <v>52</v>
      </c>
      <c r="E2" s="26" t="s">
        <v>514</v>
      </c>
      <c r="F2" s="26" t="s">
        <v>515</v>
      </c>
      <c r="G2" s="43" t="s">
        <v>53</v>
      </c>
      <c r="H2" s="43" t="s">
        <v>54</v>
      </c>
      <c r="I2" s="20" t="s">
        <v>730</v>
      </c>
      <c r="J2" s="20" t="s">
        <v>28</v>
      </c>
      <c r="K2" s="43" t="s">
        <v>676</v>
      </c>
      <c r="L2" s="20">
        <v>30</v>
      </c>
      <c r="M2" s="41" t="s">
        <v>55</v>
      </c>
      <c r="N2" s="46" t="s">
        <v>56</v>
      </c>
      <c r="O2" s="43" t="s">
        <v>57</v>
      </c>
      <c r="P2" s="46">
        <v>44342</v>
      </c>
      <c r="Q2" s="20">
        <v>16</v>
      </c>
      <c r="R2" s="21" t="s">
        <v>726</v>
      </c>
      <c r="S2" s="20"/>
      <c r="T2" s="22">
        <v>44342</v>
      </c>
      <c r="U2" s="21" t="s">
        <v>518</v>
      </c>
      <c r="V2" s="21" t="s">
        <v>513</v>
      </c>
      <c r="W2" s="20"/>
      <c r="X2" s="74"/>
    </row>
    <row r="3" spans="1:24" s="40" customFormat="1" ht="60" x14ac:dyDescent="0.25">
      <c r="A3" s="73" t="s">
        <v>24</v>
      </c>
      <c r="B3" s="20" t="s">
        <v>58</v>
      </c>
      <c r="C3" s="43" t="s">
        <v>40</v>
      </c>
      <c r="D3" s="43" t="s">
        <v>59</v>
      </c>
      <c r="E3" s="21" t="s">
        <v>514</v>
      </c>
      <c r="F3" s="26" t="s">
        <v>517</v>
      </c>
      <c r="G3" s="43" t="s">
        <v>60</v>
      </c>
      <c r="H3" s="43" t="s">
        <v>41</v>
      </c>
      <c r="I3" s="20" t="s">
        <v>730</v>
      </c>
      <c r="J3" s="20" t="s">
        <v>28</v>
      </c>
      <c r="K3" s="43" t="s">
        <v>676</v>
      </c>
      <c r="L3" s="20">
        <v>30</v>
      </c>
      <c r="M3" s="41" t="s">
        <v>61</v>
      </c>
      <c r="N3" s="46" t="s">
        <v>62</v>
      </c>
      <c r="O3" s="43" t="s">
        <v>63</v>
      </c>
      <c r="P3" s="46">
        <v>44321</v>
      </c>
      <c r="Q3" s="20">
        <v>2</v>
      </c>
      <c r="R3" s="21" t="s">
        <v>726</v>
      </c>
      <c r="S3" s="20"/>
      <c r="T3" s="22">
        <v>44322</v>
      </c>
      <c r="U3" s="21" t="s">
        <v>518</v>
      </c>
      <c r="V3" s="21" t="s">
        <v>513</v>
      </c>
      <c r="W3" s="20"/>
      <c r="X3" s="74"/>
    </row>
    <row r="4" spans="1:24" s="40" customFormat="1" ht="75" x14ac:dyDescent="0.25">
      <c r="A4" s="73" t="s">
        <v>24</v>
      </c>
      <c r="B4" s="20" t="s">
        <v>25</v>
      </c>
      <c r="C4" s="43" t="s">
        <v>51</v>
      </c>
      <c r="D4" s="43" t="s">
        <v>64</v>
      </c>
      <c r="E4" s="26" t="s">
        <v>516</v>
      </c>
      <c r="F4" s="20" t="s">
        <v>639</v>
      </c>
      <c r="G4" s="43" t="s">
        <v>65</v>
      </c>
      <c r="H4" s="43" t="s">
        <v>66</v>
      </c>
      <c r="I4" s="20" t="s">
        <v>682</v>
      </c>
      <c r="J4" s="20" t="s">
        <v>28</v>
      </c>
      <c r="K4" s="43" t="s">
        <v>676</v>
      </c>
      <c r="L4" s="20">
        <v>30</v>
      </c>
      <c r="M4" s="41" t="s">
        <v>67</v>
      </c>
      <c r="N4" s="46" t="s">
        <v>68</v>
      </c>
      <c r="O4" s="43" t="s">
        <v>69</v>
      </c>
      <c r="P4" s="46">
        <v>44358</v>
      </c>
      <c r="Q4" s="20">
        <v>27</v>
      </c>
      <c r="R4" s="21" t="s">
        <v>726</v>
      </c>
      <c r="S4" s="21" t="s">
        <v>667</v>
      </c>
      <c r="T4" s="20" t="s">
        <v>510</v>
      </c>
      <c r="U4" s="20" t="s">
        <v>510</v>
      </c>
      <c r="V4" s="21" t="s">
        <v>513</v>
      </c>
      <c r="W4" s="20" t="s">
        <v>510</v>
      </c>
      <c r="X4" s="75" t="s">
        <v>649</v>
      </c>
    </row>
    <row r="5" spans="1:24" s="52" customFormat="1" ht="75" x14ac:dyDescent="0.25">
      <c r="A5" s="76" t="s">
        <v>24</v>
      </c>
      <c r="B5" s="23" t="s">
        <v>25</v>
      </c>
      <c r="C5" s="33" t="s">
        <v>70</v>
      </c>
      <c r="D5" s="33" t="s">
        <v>71</v>
      </c>
      <c r="E5" s="23" t="s">
        <v>640</v>
      </c>
      <c r="F5" s="23" t="s">
        <v>515</v>
      </c>
      <c r="G5" s="33" t="s">
        <v>72</v>
      </c>
      <c r="H5" s="33" t="s">
        <v>37</v>
      </c>
      <c r="I5" s="23" t="s">
        <v>512</v>
      </c>
      <c r="J5" s="23" t="s">
        <v>28</v>
      </c>
      <c r="K5" s="33" t="s">
        <v>676</v>
      </c>
      <c r="L5" s="23">
        <v>30</v>
      </c>
      <c r="M5" s="77" t="s">
        <v>73</v>
      </c>
      <c r="N5" s="34" t="s">
        <v>74</v>
      </c>
      <c r="O5" s="33"/>
      <c r="P5" s="34"/>
      <c r="Q5" s="23"/>
      <c r="R5" s="24" t="s">
        <v>638</v>
      </c>
      <c r="S5" s="24"/>
      <c r="T5" s="23"/>
      <c r="U5" s="23"/>
      <c r="V5" s="23"/>
      <c r="W5" s="23"/>
      <c r="X5" s="78"/>
    </row>
    <row r="6" spans="1:24" s="40" customFormat="1" ht="51" x14ac:dyDescent="0.25">
      <c r="A6" s="73" t="s">
        <v>24</v>
      </c>
      <c r="B6" s="20" t="s">
        <v>25</v>
      </c>
      <c r="C6" s="43" t="s">
        <v>679</v>
      </c>
      <c r="D6" s="43" t="s">
        <v>75</v>
      </c>
      <c r="E6" s="26" t="s">
        <v>519</v>
      </c>
      <c r="F6" s="26" t="s">
        <v>517</v>
      </c>
      <c r="G6" s="43" t="s">
        <v>76</v>
      </c>
      <c r="H6" s="43" t="s">
        <v>31</v>
      </c>
      <c r="I6" s="26" t="s">
        <v>512</v>
      </c>
      <c r="J6" s="20" t="s">
        <v>28</v>
      </c>
      <c r="K6" s="42" t="s">
        <v>685</v>
      </c>
      <c r="L6" s="20">
        <v>20</v>
      </c>
      <c r="M6" s="43" t="s">
        <v>77</v>
      </c>
      <c r="N6" s="46" t="s">
        <v>78</v>
      </c>
      <c r="O6" s="43"/>
      <c r="P6" s="46">
        <v>44345</v>
      </c>
      <c r="Q6" s="20">
        <v>18</v>
      </c>
      <c r="R6" s="21" t="s">
        <v>726</v>
      </c>
      <c r="S6" s="20"/>
      <c r="T6" s="20"/>
      <c r="U6" s="20"/>
      <c r="V6" s="21" t="s">
        <v>513</v>
      </c>
      <c r="W6" s="20"/>
      <c r="X6" s="74"/>
    </row>
    <row r="7" spans="1:24" s="52" customFormat="1" ht="60" x14ac:dyDescent="0.25">
      <c r="A7" s="76" t="s">
        <v>24</v>
      </c>
      <c r="B7" s="23" t="s">
        <v>25</v>
      </c>
      <c r="C7" s="33" t="s">
        <v>79</v>
      </c>
      <c r="D7" s="33" t="s">
        <v>80</v>
      </c>
      <c r="E7" s="23" t="s">
        <v>514</v>
      </c>
      <c r="F7" s="23" t="s">
        <v>515</v>
      </c>
      <c r="G7" s="33" t="s">
        <v>81</v>
      </c>
      <c r="H7" s="33" t="s">
        <v>37</v>
      </c>
      <c r="I7" s="23" t="s">
        <v>512</v>
      </c>
      <c r="J7" s="23" t="s">
        <v>28</v>
      </c>
      <c r="K7" s="33" t="s">
        <v>676</v>
      </c>
      <c r="L7" s="23">
        <v>30</v>
      </c>
      <c r="M7" s="77" t="s">
        <v>82</v>
      </c>
      <c r="N7" s="34" t="s">
        <v>83</v>
      </c>
      <c r="O7" s="33"/>
      <c r="P7" s="34"/>
      <c r="Q7" s="23"/>
      <c r="R7" s="24" t="s">
        <v>638</v>
      </c>
      <c r="S7" s="24"/>
      <c r="T7" s="23"/>
      <c r="U7" s="23"/>
      <c r="V7" s="23"/>
      <c r="W7" s="23"/>
      <c r="X7" s="78"/>
    </row>
    <row r="8" spans="1:24" s="52" customFormat="1" ht="75" x14ac:dyDescent="0.25">
      <c r="A8" s="76" t="s">
        <v>24</v>
      </c>
      <c r="B8" s="23" t="s">
        <v>25</v>
      </c>
      <c r="C8" s="33" t="s">
        <v>84</v>
      </c>
      <c r="D8" s="33" t="s">
        <v>85</v>
      </c>
      <c r="E8" s="23" t="s">
        <v>514</v>
      </c>
      <c r="F8" s="23" t="s">
        <v>639</v>
      </c>
      <c r="G8" s="33" t="s">
        <v>86</v>
      </c>
      <c r="H8" s="33" t="s">
        <v>66</v>
      </c>
      <c r="I8" s="23" t="s">
        <v>682</v>
      </c>
      <c r="J8" s="23" t="s">
        <v>28</v>
      </c>
      <c r="K8" s="33" t="s">
        <v>735</v>
      </c>
      <c r="L8" s="23">
        <v>30</v>
      </c>
      <c r="M8" s="37" t="s">
        <v>87</v>
      </c>
      <c r="N8" s="34" t="s">
        <v>88</v>
      </c>
      <c r="O8" s="33"/>
      <c r="P8" s="34"/>
      <c r="Q8" s="23"/>
      <c r="R8" s="24" t="s">
        <v>638</v>
      </c>
      <c r="S8" s="24"/>
      <c r="T8" s="23"/>
      <c r="U8" s="23"/>
      <c r="V8" s="23"/>
      <c r="W8" s="23"/>
      <c r="X8" s="78"/>
    </row>
    <row r="9" spans="1:24" s="40" customFormat="1" ht="102" x14ac:dyDescent="0.25">
      <c r="A9" s="73" t="s">
        <v>24</v>
      </c>
      <c r="B9" s="20" t="s">
        <v>25</v>
      </c>
      <c r="C9" s="43" t="s">
        <v>679</v>
      </c>
      <c r="D9" s="43" t="s">
        <v>89</v>
      </c>
      <c r="E9" s="26" t="s">
        <v>688</v>
      </c>
      <c r="F9" s="26" t="s">
        <v>653</v>
      </c>
      <c r="G9" s="43" t="s">
        <v>90</v>
      </c>
      <c r="H9" s="43" t="s">
        <v>91</v>
      </c>
      <c r="I9" s="25" t="s">
        <v>698</v>
      </c>
      <c r="J9" s="25" t="s">
        <v>641</v>
      </c>
      <c r="K9" s="43" t="s">
        <v>681</v>
      </c>
      <c r="L9" s="20">
        <v>10</v>
      </c>
      <c r="M9" s="42" t="s">
        <v>92</v>
      </c>
      <c r="N9" s="46" t="s">
        <v>93</v>
      </c>
      <c r="O9" s="43"/>
      <c r="P9" s="46">
        <v>44326</v>
      </c>
      <c r="Q9" s="20">
        <v>5</v>
      </c>
      <c r="R9" s="21" t="s">
        <v>726</v>
      </c>
      <c r="S9" s="21" t="s">
        <v>521</v>
      </c>
      <c r="T9" s="20"/>
      <c r="U9" s="20"/>
      <c r="V9" s="21" t="s">
        <v>513</v>
      </c>
      <c r="W9" s="20"/>
      <c r="X9" s="75" t="s">
        <v>649</v>
      </c>
    </row>
    <row r="10" spans="1:24" s="40" customFormat="1" ht="51" x14ac:dyDescent="0.25">
      <c r="A10" s="73" t="s">
        <v>24</v>
      </c>
      <c r="B10" s="20" t="s">
        <v>25</v>
      </c>
      <c r="C10" s="43" t="s">
        <v>702</v>
      </c>
      <c r="D10" s="43" t="s">
        <v>94</v>
      </c>
      <c r="E10" s="20" t="s">
        <v>640</v>
      </c>
      <c r="F10" s="20" t="s">
        <v>511</v>
      </c>
      <c r="G10" s="43" t="s">
        <v>95</v>
      </c>
      <c r="H10" s="43" t="s">
        <v>66</v>
      </c>
      <c r="I10" s="20" t="s">
        <v>682</v>
      </c>
      <c r="J10" s="20" t="s">
        <v>28</v>
      </c>
      <c r="K10" s="43" t="s">
        <v>735</v>
      </c>
      <c r="L10" s="20">
        <v>30</v>
      </c>
      <c r="M10" s="42" t="s">
        <v>96</v>
      </c>
      <c r="N10" s="46" t="s">
        <v>97</v>
      </c>
      <c r="O10" s="43" t="s">
        <v>98</v>
      </c>
      <c r="P10" s="46">
        <v>44358</v>
      </c>
      <c r="Q10" s="20">
        <v>27</v>
      </c>
      <c r="R10" s="21" t="s">
        <v>726</v>
      </c>
      <c r="S10" s="21" t="s">
        <v>667</v>
      </c>
      <c r="T10" s="20" t="s">
        <v>510</v>
      </c>
      <c r="U10" s="20" t="s">
        <v>510</v>
      </c>
      <c r="V10" s="21" t="s">
        <v>513</v>
      </c>
      <c r="W10" s="20" t="s">
        <v>510</v>
      </c>
      <c r="X10" s="75" t="s">
        <v>649</v>
      </c>
    </row>
    <row r="11" spans="1:24" s="40" customFormat="1" ht="60" x14ac:dyDescent="0.25">
      <c r="A11" s="73" t="s">
        <v>24</v>
      </c>
      <c r="B11" s="20" t="s">
        <v>25</v>
      </c>
      <c r="C11" s="43" t="s">
        <v>84</v>
      </c>
      <c r="D11" s="43" t="s">
        <v>99</v>
      </c>
      <c r="E11" s="20" t="s">
        <v>640</v>
      </c>
      <c r="F11" s="20" t="s">
        <v>639</v>
      </c>
      <c r="G11" s="43" t="s">
        <v>100</v>
      </c>
      <c r="H11" s="43" t="s">
        <v>66</v>
      </c>
      <c r="I11" s="20" t="s">
        <v>682</v>
      </c>
      <c r="J11" s="20" t="s">
        <v>28</v>
      </c>
      <c r="K11" s="43" t="s">
        <v>676</v>
      </c>
      <c r="L11" s="20">
        <v>30</v>
      </c>
      <c r="M11" s="42" t="s">
        <v>101</v>
      </c>
      <c r="N11" s="46" t="s">
        <v>102</v>
      </c>
      <c r="O11" s="43"/>
      <c r="P11" s="46">
        <v>44358</v>
      </c>
      <c r="Q11" s="20">
        <v>27</v>
      </c>
      <c r="R11" s="21" t="s">
        <v>726</v>
      </c>
      <c r="S11" s="21" t="s">
        <v>668</v>
      </c>
      <c r="T11" s="20" t="s">
        <v>510</v>
      </c>
      <c r="U11" s="20" t="s">
        <v>510</v>
      </c>
      <c r="V11" s="21" t="s">
        <v>513</v>
      </c>
      <c r="W11" s="20" t="s">
        <v>510</v>
      </c>
      <c r="X11" s="75" t="s">
        <v>649</v>
      </c>
    </row>
    <row r="12" spans="1:24" s="52" customFormat="1" ht="51" x14ac:dyDescent="0.25">
      <c r="A12" s="76" t="s">
        <v>24</v>
      </c>
      <c r="B12" s="23" t="s">
        <v>25</v>
      </c>
      <c r="C12" s="33" t="s">
        <v>84</v>
      </c>
      <c r="D12" s="33" t="s">
        <v>103</v>
      </c>
      <c r="E12" s="23" t="s">
        <v>688</v>
      </c>
      <c r="F12" s="23" t="s">
        <v>517</v>
      </c>
      <c r="G12" s="33" t="s">
        <v>104</v>
      </c>
      <c r="H12" s="33" t="s">
        <v>105</v>
      </c>
      <c r="I12" s="23" t="s">
        <v>682</v>
      </c>
      <c r="J12" s="23" t="s">
        <v>28</v>
      </c>
      <c r="K12" s="33" t="s">
        <v>685</v>
      </c>
      <c r="L12" s="23">
        <v>20</v>
      </c>
      <c r="M12" s="77" t="s">
        <v>106</v>
      </c>
      <c r="N12" s="34" t="s">
        <v>107</v>
      </c>
      <c r="O12" s="33"/>
      <c r="P12" s="34"/>
      <c r="Q12" s="23"/>
      <c r="R12" s="24" t="s">
        <v>638</v>
      </c>
      <c r="S12" s="24"/>
      <c r="T12" s="23"/>
      <c r="U12" s="23"/>
      <c r="V12" s="23"/>
      <c r="W12" s="23"/>
      <c r="X12" s="78"/>
    </row>
    <row r="13" spans="1:24" s="40" customFormat="1" ht="60" x14ac:dyDescent="0.25">
      <c r="A13" s="73" t="s">
        <v>24</v>
      </c>
      <c r="B13" s="20" t="s">
        <v>25</v>
      </c>
      <c r="C13" s="43" t="s">
        <v>108</v>
      </c>
      <c r="D13" s="43" t="s">
        <v>109</v>
      </c>
      <c r="E13" s="21" t="s">
        <v>514</v>
      </c>
      <c r="F13" s="21" t="s">
        <v>511</v>
      </c>
      <c r="G13" s="43" t="s">
        <v>110</v>
      </c>
      <c r="H13" s="43" t="s">
        <v>27</v>
      </c>
      <c r="I13" s="20" t="s">
        <v>642</v>
      </c>
      <c r="J13" s="20" t="s">
        <v>28</v>
      </c>
      <c r="K13" s="43" t="s">
        <v>676</v>
      </c>
      <c r="L13" s="20">
        <v>30</v>
      </c>
      <c r="M13" s="41" t="s">
        <v>111</v>
      </c>
      <c r="N13" s="46" t="s">
        <v>112</v>
      </c>
      <c r="O13" s="41" t="s">
        <v>113</v>
      </c>
      <c r="P13" s="46">
        <v>44342</v>
      </c>
      <c r="Q13" s="20">
        <v>16</v>
      </c>
      <c r="R13" s="21" t="s">
        <v>726</v>
      </c>
      <c r="S13" s="20"/>
      <c r="T13" s="22">
        <v>44343</v>
      </c>
      <c r="U13" s="20" t="s">
        <v>518</v>
      </c>
      <c r="V13" s="20" t="s">
        <v>513</v>
      </c>
      <c r="W13" s="20" t="s">
        <v>510</v>
      </c>
      <c r="X13" s="74"/>
    </row>
    <row r="14" spans="1:24" s="40" customFormat="1" ht="51" x14ac:dyDescent="0.25">
      <c r="A14" s="73" t="s">
        <v>24</v>
      </c>
      <c r="B14" s="20" t="s">
        <v>25</v>
      </c>
      <c r="C14" s="43" t="s">
        <v>51</v>
      </c>
      <c r="D14" s="43" t="s">
        <v>114</v>
      </c>
      <c r="E14" s="20" t="s">
        <v>514</v>
      </c>
      <c r="F14" s="20" t="s">
        <v>511</v>
      </c>
      <c r="G14" s="43" t="s">
        <v>115</v>
      </c>
      <c r="H14" s="43" t="s">
        <v>54</v>
      </c>
      <c r="I14" s="20" t="s">
        <v>730</v>
      </c>
      <c r="J14" s="20" t="s">
        <v>28</v>
      </c>
      <c r="K14" s="43" t="s">
        <v>676</v>
      </c>
      <c r="L14" s="20">
        <v>30</v>
      </c>
      <c r="M14" s="43" t="s">
        <v>116</v>
      </c>
      <c r="N14" s="46" t="s">
        <v>117</v>
      </c>
      <c r="O14" s="43" t="s">
        <v>118</v>
      </c>
      <c r="P14" s="46">
        <v>44342</v>
      </c>
      <c r="Q14" s="20">
        <v>16</v>
      </c>
      <c r="R14" s="21" t="s">
        <v>726</v>
      </c>
      <c r="S14" s="20"/>
      <c r="T14" s="22">
        <v>44342</v>
      </c>
      <c r="U14" s="20" t="s">
        <v>518</v>
      </c>
      <c r="V14" s="20" t="s">
        <v>513</v>
      </c>
      <c r="W14" s="20" t="s">
        <v>510</v>
      </c>
      <c r="X14" s="74"/>
    </row>
    <row r="15" spans="1:24" s="40" customFormat="1" ht="75" x14ac:dyDescent="0.25">
      <c r="A15" s="73" t="s">
        <v>24</v>
      </c>
      <c r="B15" s="20" t="s">
        <v>25</v>
      </c>
      <c r="C15" s="43" t="s">
        <v>119</v>
      </c>
      <c r="D15" s="43" t="s">
        <v>120</v>
      </c>
      <c r="E15" s="20" t="s">
        <v>514</v>
      </c>
      <c r="F15" s="20" t="s">
        <v>511</v>
      </c>
      <c r="G15" s="43" t="s">
        <v>121</v>
      </c>
      <c r="H15" s="43" t="s">
        <v>122</v>
      </c>
      <c r="I15" s="20" t="s">
        <v>730</v>
      </c>
      <c r="J15" s="20" t="s">
        <v>28</v>
      </c>
      <c r="K15" s="43" t="s">
        <v>676</v>
      </c>
      <c r="L15" s="20">
        <v>30</v>
      </c>
      <c r="M15" s="43" t="s">
        <v>123</v>
      </c>
      <c r="N15" s="46" t="s">
        <v>124</v>
      </c>
      <c r="O15" s="43" t="s">
        <v>125</v>
      </c>
      <c r="P15" s="46">
        <v>44328</v>
      </c>
      <c r="Q15" s="20">
        <v>7</v>
      </c>
      <c r="R15" s="21" t="s">
        <v>726</v>
      </c>
      <c r="S15" s="20"/>
      <c r="T15" s="22">
        <v>44329</v>
      </c>
      <c r="U15" s="20" t="s">
        <v>518</v>
      </c>
      <c r="V15" s="20" t="s">
        <v>513</v>
      </c>
      <c r="W15" s="20" t="s">
        <v>510</v>
      </c>
      <c r="X15" s="74"/>
    </row>
    <row r="16" spans="1:24" s="40" customFormat="1" ht="75" x14ac:dyDescent="0.25">
      <c r="A16" s="73" t="s">
        <v>24</v>
      </c>
      <c r="B16" s="20" t="s">
        <v>25</v>
      </c>
      <c r="C16" s="43" t="s">
        <v>126</v>
      </c>
      <c r="D16" s="43" t="s">
        <v>127</v>
      </c>
      <c r="E16" s="20" t="s">
        <v>514</v>
      </c>
      <c r="F16" s="20" t="s">
        <v>517</v>
      </c>
      <c r="G16" s="43" t="s">
        <v>128</v>
      </c>
      <c r="H16" s="43" t="s">
        <v>122</v>
      </c>
      <c r="I16" s="20" t="s">
        <v>730</v>
      </c>
      <c r="J16" s="20" t="s">
        <v>28</v>
      </c>
      <c r="K16" s="43" t="s">
        <v>676</v>
      </c>
      <c r="L16" s="20">
        <v>30</v>
      </c>
      <c r="M16" s="43" t="s">
        <v>129</v>
      </c>
      <c r="N16" s="46" t="s">
        <v>107</v>
      </c>
      <c r="O16" s="43" t="s">
        <v>130</v>
      </c>
      <c r="P16" s="46">
        <v>44350</v>
      </c>
      <c r="Q16" s="20">
        <v>22</v>
      </c>
      <c r="R16" s="21" t="s">
        <v>726</v>
      </c>
      <c r="S16" s="20"/>
      <c r="T16" s="46">
        <v>44350</v>
      </c>
      <c r="U16" s="20" t="s">
        <v>518</v>
      </c>
      <c r="V16" s="20" t="s">
        <v>513</v>
      </c>
      <c r="W16" s="20" t="s">
        <v>510</v>
      </c>
      <c r="X16" s="74"/>
    </row>
    <row r="17" spans="1:24" s="52" customFormat="1" ht="51" x14ac:dyDescent="0.25">
      <c r="A17" s="76" t="s">
        <v>24</v>
      </c>
      <c r="B17" s="23" t="s">
        <v>25</v>
      </c>
      <c r="C17" s="79" t="s">
        <v>51</v>
      </c>
      <c r="D17" s="79" t="s">
        <v>131</v>
      </c>
      <c r="E17" s="23" t="s">
        <v>640</v>
      </c>
      <c r="F17" s="23" t="s">
        <v>511</v>
      </c>
      <c r="G17" s="79" t="s">
        <v>738</v>
      </c>
      <c r="H17" s="79" t="s">
        <v>54</v>
      </c>
      <c r="I17" s="23" t="s">
        <v>730</v>
      </c>
      <c r="J17" s="23" t="s">
        <v>28</v>
      </c>
      <c r="K17" s="79" t="s">
        <v>676</v>
      </c>
      <c r="L17" s="23">
        <v>30</v>
      </c>
      <c r="M17" s="79" t="s">
        <v>132</v>
      </c>
      <c r="N17" s="80" t="s">
        <v>133</v>
      </c>
      <c r="O17" s="79"/>
      <c r="P17" s="80"/>
      <c r="Q17" s="23"/>
      <c r="R17" s="23" t="s">
        <v>638</v>
      </c>
      <c r="S17" s="23"/>
      <c r="T17" s="23"/>
      <c r="U17" s="23"/>
      <c r="V17" s="23"/>
      <c r="W17" s="23"/>
      <c r="X17" s="78"/>
    </row>
    <row r="18" spans="1:24" s="40" customFormat="1" ht="75" x14ac:dyDescent="0.25">
      <c r="A18" s="73" t="s">
        <v>24</v>
      </c>
      <c r="B18" s="20" t="s">
        <v>25</v>
      </c>
      <c r="C18" s="43" t="s">
        <v>134</v>
      </c>
      <c r="D18" s="43" t="s">
        <v>135</v>
      </c>
      <c r="E18" s="20" t="s">
        <v>514</v>
      </c>
      <c r="F18" s="20" t="s">
        <v>517</v>
      </c>
      <c r="G18" s="43" t="s">
        <v>136</v>
      </c>
      <c r="H18" s="43" t="s">
        <v>41</v>
      </c>
      <c r="I18" s="20" t="s">
        <v>730</v>
      </c>
      <c r="J18" s="20" t="s">
        <v>28</v>
      </c>
      <c r="K18" s="43" t="s">
        <v>685</v>
      </c>
      <c r="L18" s="20">
        <v>20</v>
      </c>
      <c r="M18" s="43" t="s">
        <v>137</v>
      </c>
      <c r="N18" s="46" t="s">
        <v>138</v>
      </c>
      <c r="O18" s="51" t="s">
        <v>643</v>
      </c>
      <c r="P18" s="46">
        <v>44342</v>
      </c>
      <c r="Q18" s="20">
        <v>16</v>
      </c>
      <c r="R18" s="21" t="s">
        <v>726</v>
      </c>
      <c r="S18" s="20"/>
      <c r="T18" s="22">
        <v>44343</v>
      </c>
      <c r="U18" s="20" t="s">
        <v>518</v>
      </c>
      <c r="V18" s="20" t="s">
        <v>509</v>
      </c>
      <c r="W18" s="20" t="s">
        <v>510</v>
      </c>
      <c r="X18" s="74"/>
    </row>
    <row r="19" spans="1:24" s="40" customFormat="1" ht="51" x14ac:dyDescent="0.25">
      <c r="A19" s="73" t="s">
        <v>24</v>
      </c>
      <c r="B19" s="20" t="s">
        <v>25</v>
      </c>
      <c r="C19" s="43" t="s">
        <v>679</v>
      </c>
      <c r="D19" s="43" t="s">
        <v>139</v>
      </c>
      <c r="E19" s="20" t="s">
        <v>688</v>
      </c>
      <c r="F19" s="20" t="s">
        <v>517</v>
      </c>
      <c r="G19" s="43" t="s">
        <v>140</v>
      </c>
      <c r="H19" s="43" t="s">
        <v>141</v>
      </c>
      <c r="I19" s="20" t="s">
        <v>512</v>
      </c>
      <c r="J19" s="20" t="s">
        <v>28</v>
      </c>
      <c r="K19" s="43" t="s">
        <v>685</v>
      </c>
      <c r="L19" s="20">
        <v>20</v>
      </c>
      <c r="M19" s="43" t="s">
        <v>142</v>
      </c>
      <c r="N19" s="46" t="s">
        <v>143</v>
      </c>
      <c r="O19" s="43" t="s">
        <v>144</v>
      </c>
      <c r="P19" s="46">
        <v>44341</v>
      </c>
      <c r="Q19" s="20">
        <v>13</v>
      </c>
      <c r="R19" s="21" t="s">
        <v>726</v>
      </c>
      <c r="S19" s="20"/>
      <c r="T19" s="20"/>
      <c r="U19" s="20" t="s">
        <v>644</v>
      </c>
      <c r="V19" s="20" t="s">
        <v>509</v>
      </c>
      <c r="W19" s="20" t="s">
        <v>510</v>
      </c>
      <c r="X19" s="75" t="s">
        <v>649</v>
      </c>
    </row>
    <row r="20" spans="1:24" s="40" customFormat="1" ht="60" x14ac:dyDescent="0.25">
      <c r="A20" s="73" t="s">
        <v>24</v>
      </c>
      <c r="B20" s="20" t="s">
        <v>25</v>
      </c>
      <c r="C20" s="43" t="s">
        <v>145</v>
      </c>
      <c r="D20" s="43" t="s">
        <v>146</v>
      </c>
      <c r="E20" s="20" t="s">
        <v>514</v>
      </c>
      <c r="F20" s="20" t="s">
        <v>511</v>
      </c>
      <c r="G20" s="43" t="s">
        <v>147</v>
      </c>
      <c r="H20" s="43" t="s">
        <v>122</v>
      </c>
      <c r="I20" s="20" t="s">
        <v>730</v>
      </c>
      <c r="J20" s="20" t="s">
        <v>28</v>
      </c>
      <c r="K20" s="43" t="s">
        <v>676</v>
      </c>
      <c r="L20" s="20">
        <v>30</v>
      </c>
      <c r="M20" s="43" t="s">
        <v>148</v>
      </c>
      <c r="N20" s="46" t="s">
        <v>149</v>
      </c>
      <c r="O20" s="43" t="s">
        <v>150</v>
      </c>
      <c r="P20" s="46">
        <v>44328</v>
      </c>
      <c r="Q20" s="20">
        <v>6</v>
      </c>
      <c r="R20" s="21" t="s">
        <v>726</v>
      </c>
      <c r="S20" s="20"/>
      <c r="T20" s="22">
        <v>44329</v>
      </c>
      <c r="U20" s="20" t="s">
        <v>518</v>
      </c>
      <c r="V20" s="20" t="s">
        <v>509</v>
      </c>
      <c r="W20" s="20" t="s">
        <v>510</v>
      </c>
      <c r="X20" s="74"/>
    </row>
    <row r="21" spans="1:24" s="40" customFormat="1" ht="51" x14ac:dyDescent="0.25">
      <c r="A21" s="73" t="s">
        <v>24</v>
      </c>
      <c r="B21" s="20" t="s">
        <v>25</v>
      </c>
      <c r="C21" s="43" t="s">
        <v>679</v>
      </c>
      <c r="D21" s="43" t="s">
        <v>153</v>
      </c>
      <c r="E21" s="20" t="s">
        <v>519</v>
      </c>
      <c r="F21" s="20" t="s">
        <v>517</v>
      </c>
      <c r="G21" s="43" t="s">
        <v>154</v>
      </c>
      <c r="H21" s="43" t="s">
        <v>31</v>
      </c>
      <c r="I21" s="20" t="s">
        <v>512</v>
      </c>
      <c r="J21" s="20" t="s">
        <v>28</v>
      </c>
      <c r="K21" s="43" t="s">
        <v>685</v>
      </c>
      <c r="L21" s="20">
        <v>20</v>
      </c>
      <c r="M21" s="43" t="s">
        <v>155</v>
      </c>
      <c r="N21" s="46" t="s">
        <v>152</v>
      </c>
      <c r="O21" s="43" t="s">
        <v>156</v>
      </c>
      <c r="P21" s="46">
        <v>44334</v>
      </c>
      <c r="Q21" s="20">
        <v>9</v>
      </c>
      <c r="R21" s="21" t="s">
        <v>726</v>
      </c>
      <c r="S21" s="20" t="s">
        <v>645</v>
      </c>
      <c r="T21" s="20" t="s">
        <v>510</v>
      </c>
      <c r="U21" s="20" t="s">
        <v>644</v>
      </c>
      <c r="V21" s="20" t="s">
        <v>509</v>
      </c>
      <c r="W21" s="20" t="s">
        <v>510</v>
      </c>
      <c r="X21" s="81" t="s">
        <v>650</v>
      </c>
    </row>
    <row r="22" spans="1:24" s="40" customFormat="1" ht="90" x14ac:dyDescent="0.25">
      <c r="A22" s="73" t="s">
        <v>24</v>
      </c>
      <c r="B22" s="20" t="s">
        <v>25</v>
      </c>
      <c r="C22" s="43" t="s">
        <v>679</v>
      </c>
      <c r="D22" s="43" t="s">
        <v>157</v>
      </c>
      <c r="E22" s="20" t="s">
        <v>688</v>
      </c>
      <c r="F22" s="20" t="s">
        <v>517</v>
      </c>
      <c r="G22" s="43" t="s">
        <v>739</v>
      </c>
      <c r="H22" s="43" t="s">
        <v>31</v>
      </c>
      <c r="I22" s="20" t="s">
        <v>512</v>
      </c>
      <c r="J22" s="20" t="s">
        <v>28</v>
      </c>
      <c r="K22" s="43" t="s">
        <v>685</v>
      </c>
      <c r="L22" s="20">
        <v>20</v>
      </c>
      <c r="M22" s="43" t="s">
        <v>158</v>
      </c>
      <c r="N22" s="46" t="s">
        <v>159</v>
      </c>
      <c r="O22" s="43"/>
      <c r="P22" s="46">
        <v>44322</v>
      </c>
      <c r="Q22" s="20">
        <v>2</v>
      </c>
      <c r="R22" s="21" t="s">
        <v>726</v>
      </c>
      <c r="S22" s="20" t="s">
        <v>646</v>
      </c>
      <c r="T22" s="20" t="s">
        <v>510</v>
      </c>
      <c r="U22" s="20" t="s">
        <v>644</v>
      </c>
      <c r="V22" s="20" t="s">
        <v>509</v>
      </c>
      <c r="W22" s="20" t="s">
        <v>510</v>
      </c>
      <c r="X22" s="74"/>
    </row>
    <row r="23" spans="1:24" s="56" customFormat="1" ht="90" x14ac:dyDescent="0.25">
      <c r="A23" s="82" t="s">
        <v>24</v>
      </c>
      <c r="B23" s="27" t="s">
        <v>25</v>
      </c>
      <c r="C23" s="83" t="s">
        <v>679</v>
      </c>
      <c r="D23" s="83" t="s">
        <v>160</v>
      </c>
      <c r="E23" s="27" t="s">
        <v>516</v>
      </c>
      <c r="F23" s="27" t="s">
        <v>515</v>
      </c>
      <c r="G23" s="83" t="s">
        <v>161</v>
      </c>
      <c r="H23" s="83" t="s">
        <v>91</v>
      </c>
      <c r="I23" s="28" t="s">
        <v>698</v>
      </c>
      <c r="J23" s="27" t="s">
        <v>641</v>
      </c>
      <c r="K23" s="83" t="s">
        <v>162</v>
      </c>
      <c r="L23" s="27">
        <v>5</v>
      </c>
      <c r="M23" s="83" t="s">
        <v>163</v>
      </c>
      <c r="N23" s="84" t="s">
        <v>164</v>
      </c>
      <c r="O23" s="85" t="s">
        <v>647</v>
      </c>
      <c r="P23" s="84">
        <v>44364</v>
      </c>
      <c r="Q23" s="27">
        <v>29</v>
      </c>
      <c r="R23" s="27" t="s">
        <v>648</v>
      </c>
      <c r="S23" s="27"/>
      <c r="T23" s="27" t="s">
        <v>510</v>
      </c>
      <c r="U23" s="27" t="s">
        <v>644</v>
      </c>
      <c r="V23" s="27" t="s">
        <v>509</v>
      </c>
      <c r="W23" s="27" t="s">
        <v>510</v>
      </c>
      <c r="X23" s="86" t="s">
        <v>649</v>
      </c>
    </row>
    <row r="24" spans="1:24" s="56" customFormat="1" ht="60" x14ac:dyDescent="0.25">
      <c r="A24" s="82" t="s">
        <v>24</v>
      </c>
      <c r="B24" s="27" t="s">
        <v>58</v>
      </c>
      <c r="C24" s="83" t="s">
        <v>679</v>
      </c>
      <c r="D24" s="83" t="s">
        <v>160</v>
      </c>
      <c r="E24" s="27" t="s">
        <v>516</v>
      </c>
      <c r="F24" s="27" t="s">
        <v>515</v>
      </c>
      <c r="G24" s="83" t="s">
        <v>165</v>
      </c>
      <c r="H24" s="83" t="s">
        <v>91</v>
      </c>
      <c r="I24" s="28" t="s">
        <v>698</v>
      </c>
      <c r="J24" s="27" t="s">
        <v>641</v>
      </c>
      <c r="K24" s="83" t="s">
        <v>162</v>
      </c>
      <c r="L24" s="27">
        <v>5</v>
      </c>
      <c r="M24" s="83" t="s">
        <v>166</v>
      </c>
      <c r="N24" s="84" t="s">
        <v>167</v>
      </c>
      <c r="O24" s="83" t="s">
        <v>168</v>
      </c>
      <c r="P24" s="84">
        <v>44364</v>
      </c>
      <c r="Q24" s="27">
        <v>29</v>
      </c>
      <c r="R24" s="27" t="s">
        <v>648</v>
      </c>
      <c r="S24" s="27"/>
      <c r="T24" s="27" t="s">
        <v>510</v>
      </c>
      <c r="U24" s="27" t="s">
        <v>644</v>
      </c>
      <c r="V24" s="27" t="s">
        <v>509</v>
      </c>
      <c r="W24" s="27" t="s">
        <v>510</v>
      </c>
      <c r="X24" s="86" t="s">
        <v>649</v>
      </c>
    </row>
    <row r="25" spans="1:24" s="40" customFormat="1" ht="51" x14ac:dyDescent="0.25">
      <c r="A25" s="73" t="s">
        <v>24</v>
      </c>
      <c r="B25" s="20" t="s">
        <v>25</v>
      </c>
      <c r="C25" s="43" t="s">
        <v>679</v>
      </c>
      <c r="D25" s="43" t="s">
        <v>169</v>
      </c>
      <c r="E25" s="20" t="s">
        <v>519</v>
      </c>
      <c r="F25" s="20" t="s">
        <v>511</v>
      </c>
      <c r="G25" s="43" t="s">
        <v>170</v>
      </c>
      <c r="H25" s="43" t="s">
        <v>41</v>
      </c>
      <c r="I25" s="20" t="s">
        <v>730</v>
      </c>
      <c r="J25" s="20" t="s">
        <v>28</v>
      </c>
      <c r="K25" s="43" t="s">
        <v>735</v>
      </c>
      <c r="L25" s="20">
        <v>30</v>
      </c>
      <c r="M25" s="43" t="s">
        <v>171</v>
      </c>
      <c r="N25" s="46" t="s">
        <v>172</v>
      </c>
      <c r="O25" s="43" t="s">
        <v>173</v>
      </c>
      <c r="P25" s="46">
        <v>44342</v>
      </c>
      <c r="Q25" s="20">
        <v>15</v>
      </c>
      <c r="R25" s="21" t="s">
        <v>726</v>
      </c>
      <c r="S25" s="20"/>
      <c r="T25" s="46">
        <v>44343</v>
      </c>
      <c r="U25" s="20" t="s">
        <v>518</v>
      </c>
      <c r="V25" s="20" t="s">
        <v>509</v>
      </c>
      <c r="W25" s="20" t="s">
        <v>510</v>
      </c>
      <c r="X25" s="74"/>
    </row>
    <row r="26" spans="1:24" s="40" customFormat="1" ht="89.25" x14ac:dyDescent="0.25">
      <c r="A26" s="73" t="s">
        <v>24</v>
      </c>
      <c r="B26" s="20" t="s">
        <v>25</v>
      </c>
      <c r="C26" s="43" t="s">
        <v>702</v>
      </c>
      <c r="D26" s="43" t="s">
        <v>174</v>
      </c>
      <c r="E26" s="20" t="s">
        <v>640</v>
      </c>
      <c r="F26" s="20" t="s">
        <v>639</v>
      </c>
      <c r="G26" s="43" t="s">
        <v>175</v>
      </c>
      <c r="H26" s="43" t="s">
        <v>151</v>
      </c>
      <c r="I26" s="20" t="s">
        <v>730</v>
      </c>
      <c r="J26" s="20" t="s">
        <v>28</v>
      </c>
      <c r="K26" s="43" t="s">
        <v>676</v>
      </c>
      <c r="L26" s="20">
        <v>30</v>
      </c>
      <c r="M26" s="43" t="s">
        <v>176</v>
      </c>
      <c r="N26" s="46" t="s">
        <v>177</v>
      </c>
      <c r="O26" s="43"/>
      <c r="P26" s="46">
        <v>44321</v>
      </c>
      <c r="Q26" s="20">
        <v>1</v>
      </c>
      <c r="R26" s="21" t="s">
        <v>726</v>
      </c>
      <c r="S26" s="20" t="s">
        <v>651</v>
      </c>
      <c r="T26" s="20" t="s">
        <v>510</v>
      </c>
      <c r="U26" s="20" t="s">
        <v>510</v>
      </c>
      <c r="V26" s="20" t="s">
        <v>510</v>
      </c>
      <c r="W26" s="20" t="s">
        <v>510</v>
      </c>
      <c r="X26" s="74" t="s">
        <v>652</v>
      </c>
    </row>
    <row r="27" spans="1:24" s="40" customFormat="1" ht="60" x14ac:dyDescent="0.25">
      <c r="A27" s="73" t="s">
        <v>24</v>
      </c>
      <c r="B27" s="20" t="s">
        <v>25</v>
      </c>
      <c r="C27" s="43" t="s">
        <v>40</v>
      </c>
      <c r="D27" s="43" t="s">
        <v>178</v>
      </c>
      <c r="E27" s="20" t="s">
        <v>514</v>
      </c>
      <c r="F27" s="20" t="s">
        <v>653</v>
      </c>
      <c r="G27" s="43" t="s">
        <v>179</v>
      </c>
      <c r="H27" s="43" t="s">
        <v>141</v>
      </c>
      <c r="I27" s="20" t="s">
        <v>512</v>
      </c>
      <c r="J27" s="20" t="s">
        <v>28</v>
      </c>
      <c r="K27" s="43" t="s">
        <v>735</v>
      </c>
      <c r="L27" s="20">
        <v>30</v>
      </c>
      <c r="M27" s="43" t="s">
        <v>180</v>
      </c>
      <c r="N27" s="46" t="s">
        <v>181</v>
      </c>
      <c r="O27" s="43"/>
      <c r="P27" s="46">
        <v>44355</v>
      </c>
      <c r="Q27" s="20">
        <v>23</v>
      </c>
      <c r="R27" s="21" t="s">
        <v>726</v>
      </c>
      <c r="S27" s="20"/>
      <c r="T27" s="20" t="s">
        <v>510</v>
      </c>
      <c r="U27" s="20" t="s">
        <v>510</v>
      </c>
      <c r="V27" s="20" t="s">
        <v>510</v>
      </c>
      <c r="W27" s="20" t="s">
        <v>510</v>
      </c>
      <c r="X27" s="74"/>
    </row>
    <row r="28" spans="1:24" s="52" customFormat="1" ht="51" x14ac:dyDescent="0.25">
      <c r="A28" s="76" t="s">
        <v>24</v>
      </c>
      <c r="B28" s="23" t="s">
        <v>671</v>
      </c>
      <c r="C28" s="33" t="s">
        <v>679</v>
      </c>
      <c r="D28" s="33" t="s">
        <v>720</v>
      </c>
      <c r="E28" s="23" t="s">
        <v>519</v>
      </c>
      <c r="F28" s="23" t="s">
        <v>511</v>
      </c>
      <c r="G28" s="33" t="s">
        <v>182</v>
      </c>
      <c r="H28" s="33" t="s">
        <v>66</v>
      </c>
      <c r="I28" s="23" t="s">
        <v>682</v>
      </c>
      <c r="J28" s="23" t="s">
        <v>28</v>
      </c>
      <c r="K28" s="33" t="s">
        <v>735</v>
      </c>
      <c r="L28" s="23">
        <v>30</v>
      </c>
      <c r="M28" s="33" t="s">
        <v>183</v>
      </c>
      <c r="N28" s="34" t="s">
        <v>184</v>
      </c>
      <c r="O28" s="33"/>
      <c r="P28" s="38"/>
      <c r="Q28" s="23"/>
      <c r="R28" s="23" t="s">
        <v>638</v>
      </c>
      <c r="S28" s="23"/>
      <c r="T28" s="23"/>
      <c r="U28" s="23"/>
      <c r="V28" s="23"/>
      <c r="W28" s="23"/>
      <c r="X28" s="78" t="s">
        <v>719</v>
      </c>
    </row>
    <row r="29" spans="1:24" s="57" customFormat="1" ht="51" x14ac:dyDescent="0.25">
      <c r="A29" s="73" t="s">
        <v>24</v>
      </c>
      <c r="B29" s="20" t="s">
        <v>25</v>
      </c>
      <c r="C29" s="43" t="s">
        <v>679</v>
      </c>
      <c r="D29" s="43" t="s">
        <v>185</v>
      </c>
      <c r="E29" s="20" t="s">
        <v>519</v>
      </c>
      <c r="F29" s="20" t="s">
        <v>517</v>
      </c>
      <c r="G29" s="43" t="s">
        <v>186</v>
      </c>
      <c r="H29" s="43" t="s">
        <v>54</v>
      </c>
      <c r="I29" s="20" t="s">
        <v>730</v>
      </c>
      <c r="J29" s="20" t="s">
        <v>28</v>
      </c>
      <c r="K29" s="43" t="s">
        <v>676</v>
      </c>
      <c r="L29" s="20">
        <v>30</v>
      </c>
      <c r="M29" s="43" t="s">
        <v>187</v>
      </c>
      <c r="N29" s="46" t="s">
        <v>188</v>
      </c>
      <c r="O29" s="43" t="s">
        <v>189</v>
      </c>
      <c r="P29" s="46">
        <v>44342</v>
      </c>
      <c r="Q29" s="20">
        <v>15</v>
      </c>
      <c r="R29" s="21" t="s">
        <v>726</v>
      </c>
      <c r="S29" s="20"/>
      <c r="T29" s="46">
        <v>44342</v>
      </c>
      <c r="U29" s="20" t="s">
        <v>518</v>
      </c>
      <c r="V29" s="20" t="s">
        <v>509</v>
      </c>
      <c r="W29" s="20" t="s">
        <v>510</v>
      </c>
      <c r="X29" s="74"/>
    </row>
    <row r="30" spans="1:24" s="52" customFormat="1" ht="60" x14ac:dyDescent="0.25">
      <c r="A30" s="76" t="s">
        <v>24</v>
      </c>
      <c r="B30" s="23" t="s">
        <v>58</v>
      </c>
      <c r="C30" s="33" t="s">
        <v>190</v>
      </c>
      <c r="D30" s="33" t="s">
        <v>718</v>
      </c>
      <c r="E30" s="23" t="s">
        <v>516</v>
      </c>
      <c r="F30" s="23" t="s">
        <v>517</v>
      </c>
      <c r="G30" s="33" t="s">
        <v>717</v>
      </c>
      <c r="H30" s="33" t="s">
        <v>37</v>
      </c>
      <c r="I30" s="23" t="s">
        <v>512</v>
      </c>
      <c r="J30" s="23" t="s">
        <v>28</v>
      </c>
      <c r="K30" s="33" t="s">
        <v>685</v>
      </c>
      <c r="L30" s="23">
        <v>20</v>
      </c>
      <c r="M30" s="33" t="s">
        <v>191</v>
      </c>
      <c r="N30" s="34" t="s">
        <v>192</v>
      </c>
      <c r="O30" s="33"/>
      <c r="P30" s="38"/>
      <c r="Q30" s="23"/>
      <c r="R30" s="23" t="s">
        <v>638</v>
      </c>
      <c r="S30" s="23"/>
      <c r="T30" s="23"/>
      <c r="U30" s="23"/>
      <c r="V30" s="23"/>
      <c r="W30" s="23"/>
      <c r="X30" s="78" t="s">
        <v>715</v>
      </c>
    </row>
    <row r="31" spans="1:24" s="52" customFormat="1" ht="51" x14ac:dyDescent="0.25">
      <c r="A31" s="76" t="s">
        <v>24</v>
      </c>
      <c r="B31" s="23" t="s">
        <v>58</v>
      </c>
      <c r="C31" s="33" t="s">
        <v>108</v>
      </c>
      <c r="D31" s="33" t="s">
        <v>193</v>
      </c>
      <c r="E31" s="23" t="s">
        <v>516</v>
      </c>
      <c r="F31" s="23" t="s">
        <v>515</v>
      </c>
      <c r="G31" s="33" t="s">
        <v>194</v>
      </c>
      <c r="H31" s="33" t="s">
        <v>37</v>
      </c>
      <c r="I31" s="23" t="s">
        <v>512</v>
      </c>
      <c r="J31" s="23" t="s">
        <v>28</v>
      </c>
      <c r="K31" s="33" t="s">
        <v>676</v>
      </c>
      <c r="L31" s="23">
        <v>30</v>
      </c>
      <c r="M31" s="33" t="s">
        <v>195</v>
      </c>
      <c r="N31" s="34" t="s">
        <v>196</v>
      </c>
      <c r="O31" s="33"/>
      <c r="P31" s="38"/>
      <c r="Q31" s="23"/>
      <c r="R31" s="23" t="s">
        <v>638</v>
      </c>
      <c r="S31" s="23"/>
      <c r="T31" s="23"/>
      <c r="U31" s="23"/>
      <c r="V31" s="23"/>
      <c r="W31" s="23"/>
      <c r="X31" s="78" t="s">
        <v>715</v>
      </c>
    </row>
    <row r="32" spans="1:24" s="57" customFormat="1" ht="90" x14ac:dyDescent="0.25">
      <c r="A32" s="73" t="s">
        <v>24</v>
      </c>
      <c r="B32" s="20" t="s">
        <v>25</v>
      </c>
      <c r="C32" s="43" t="s">
        <v>707</v>
      </c>
      <c r="D32" s="43" t="s">
        <v>197</v>
      </c>
      <c r="E32" s="20" t="s">
        <v>514</v>
      </c>
      <c r="F32" s="20" t="s">
        <v>517</v>
      </c>
      <c r="G32" s="43" t="s">
        <v>198</v>
      </c>
      <c r="H32" s="43" t="s">
        <v>41</v>
      </c>
      <c r="I32" s="20" t="s">
        <v>730</v>
      </c>
      <c r="J32" s="20" t="s">
        <v>28</v>
      </c>
      <c r="K32" s="43" t="s">
        <v>685</v>
      </c>
      <c r="L32" s="20">
        <v>20</v>
      </c>
      <c r="M32" s="43" t="s">
        <v>199</v>
      </c>
      <c r="N32" s="46" t="s">
        <v>200</v>
      </c>
      <c r="O32" s="51" t="s">
        <v>654</v>
      </c>
      <c r="P32" s="46">
        <v>44341</v>
      </c>
      <c r="Q32" s="20">
        <v>13</v>
      </c>
      <c r="R32" s="21" t="s">
        <v>726</v>
      </c>
      <c r="S32" s="20"/>
      <c r="T32" s="46">
        <v>44343</v>
      </c>
      <c r="U32" s="20" t="s">
        <v>518</v>
      </c>
      <c r="V32" s="20" t="s">
        <v>509</v>
      </c>
      <c r="W32" s="20" t="s">
        <v>510</v>
      </c>
      <c r="X32" s="74"/>
    </row>
    <row r="33" spans="1:24" s="40" customFormat="1" ht="60" x14ac:dyDescent="0.25">
      <c r="A33" s="73" t="s">
        <v>24</v>
      </c>
      <c r="B33" s="20" t="s">
        <v>25</v>
      </c>
      <c r="C33" s="43" t="s">
        <v>707</v>
      </c>
      <c r="D33" s="43" t="s">
        <v>29</v>
      </c>
      <c r="E33" s="21" t="s">
        <v>688</v>
      </c>
      <c r="F33" s="21" t="s">
        <v>511</v>
      </c>
      <c r="G33" s="43" t="s">
        <v>30</v>
      </c>
      <c r="H33" s="43" t="s">
        <v>31</v>
      </c>
      <c r="I33" s="21" t="s">
        <v>512</v>
      </c>
      <c r="J33" s="20" t="s">
        <v>28</v>
      </c>
      <c r="K33" s="43" t="s">
        <v>685</v>
      </c>
      <c r="L33" s="20">
        <v>20</v>
      </c>
      <c r="M33" s="41" t="s">
        <v>32</v>
      </c>
      <c r="N33" s="87">
        <v>44321</v>
      </c>
      <c r="O33" s="43" t="s">
        <v>33</v>
      </c>
      <c r="P33" s="46">
        <v>44334</v>
      </c>
      <c r="Q33" s="20">
        <v>11</v>
      </c>
      <c r="R33" s="21" t="s">
        <v>726</v>
      </c>
      <c r="S33" s="20"/>
      <c r="T33" s="20" t="s">
        <v>510</v>
      </c>
      <c r="U33" s="20" t="s">
        <v>510</v>
      </c>
      <c r="V33" s="21" t="s">
        <v>513</v>
      </c>
      <c r="W33" s="20" t="s">
        <v>510</v>
      </c>
      <c r="X33" s="75" t="s">
        <v>649</v>
      </c>
    </row>
    <row r="34" spans="1:24" s="52" customFormat="1" ht="60" x14ac:dyDescent="0.25">
      <c r="A34" s="76" t="s">
        <v>24</v>
      </c>
      <c r="B34" s="23" t="s">
        <v>25</v>
      </c>
      <c r="C34" s="33" t="s">
        <v>34</v>
      </c>
      <c r="D34" s="33" t="s">
        <v>35</v>
      </c>
      <c r="E34" s="24" t="s">
        <v>514</v>
      </c>
      <c r="F34" s="24" t="s">
        <v>515</v>
      </c>
      <c r="G34" s="33" t="s">
        <v>36</v>
      </c>
      <c r="H34" s="33" t="s">
        <v>37</v>
      </c>
      <c r="I34" s="24" t="s">
        <v>512</v>
      </c>
      <c r="J34" s="23" t="s">
        <v>28</v>
      </c>
      <c r="K34" s="33" t="s">
        <v>676</v>
      </c>
      <c r="L34" s="23">
        <v>30</v>
      </c>
      <c r="M34" s="37" t="s">
        <v>38</v>
      </c>
      <c r="N34" s="34" t="s">
        <v>39</v>
      </c>
      <c r="O34" s="33"/>
      <c r="P34" s="34"/>
      <c r="Q34" s="23"/>
      <c r="R34" s="24" t="s">
        <v>638</v>
      </c>
      <c r="S34" s="24"/>
      <c r="T34" s="23"/>
      <c r="U34" s="23"/>
      <c r="V34" s="23"/>
      <c r="W34" s="23"/>
      <c r="X34" s="78"/>
    </row>
    <row r="35" spans="1:24" s="52" customFormat="1" ht="60" x14ac:dyDescent="0.25">
      <c r="A35" s="76" t="s">
        <v>24</v>
      </c>
      <c r="B35" s="23" t="s">
        <v>671</v>
      </c>
      <c r="C35" s="33" t="s">
        <v>702</v>
      </c>
      <c r="D35" s="33" t="s">
        <v>201</v>
      </c>
      <c r="E35" s="23" t="s">
        <v>514</v>
      </c>
      <c r="F35" s="23" t="s">
        <v>511</v>
      </c>
      <c r="G35" s="33" t="s">
        <v>716</v>
      </c>
      <c r="H35" s="33" t="s">
        <v>202</v>
      </c>
      <c r="I35" s="23" t="s">
        <v>704</v>
      </c>
      <c r="J35" s="23" t="s">
        <v>28</v>
      </c>
      <c r="K35" s="33" t="s">
        <v>676</v>
      </c>
      <c r="L35" s="23">
        <v>30</v>
      </c>
      <c r="M35" s="33" t="s">
        <v>203</v>
      </c>
      <c r="N35" s="34" t="s">
        <v>204</v>
      </c>
      <c r="O35" s="33"/>
      <c r="P35" s="38"/>
      <c r="Q35" s="23"/>
      <c r="R35" s="23" t="s">
        <v>638</v>
      </c>
      <c r="S35" s="23"/>
      <c r="T35" s="23"/>
      <c r="U35" s="23"/>
      <c r="V35" s="23"/>
      <c r="W35" s="23"/>
      <c r="X35" s="78" t="s">
        <v>715</v>
      </c>
    </row>
    <row r="36" spans="1:24" s="52" customFormat="1" ht="75" x14ac:dyDescent="0.25">
      <c r="A36" s="76" t="s">
        <v>24</v>
      </c>
      <c r="B36" s="23" t="s">
        <v>671</v>
      </c>
      <c r="C36" s="33" t="s">
        <v>679</v>
      </c>
      <c r="D36" s="33" t="s">
        <v>714</v>
      </c>
      <c r="E36" s="23" t="s">
        <v>514</v>
      </c>
      <c r="F36" s="23" t="s">
        <v>511</v>
      </c>
      <c r="G36" s="33" t="s">
        <v>713</v>
      </c>
      <c r="H36" s="33" t="s">
        <v>105</v>
      </c>
      <c r="I36" s="23" t="s">
        <v>682</v>
      </c>
      <c r="J36" s="23" t="s">
        <v>28</v>
      </c>
      <c r="K36" s="33" t="s">
        <v>676</v>
      </c>
      <c r="L36" s="23">
        <v>30</v>
      </c>
      <c r="M36" s="33" t="s">
        <v>205</v>
      </c>
      <c r="N36" s="34" t="s">
        <v>206</v>
      </c>
      <c r="O36" s="33"/>
      <c r="P36" s="38"/>
      <c r="Q36" s="23"/>
      <c r="R36" s="23" t="s">
        <v>638</v>
      </c>
      <c r="S36" s="23"/>
      <c r="T36" s="23"/>
      <c r="U36" s="23"/>
      <c r="V36" s="23"/>
      <c r="W36" s="23"/>
      <c r="X36" s="78" t="s">
        <v>712</v>
      </c>
    </row>
    <row r="37" spans="1:24" s="52" customFormat="1" ht="60" x14ac:dyDescent="0.25">
      <c r="A37" s="76" t="s">
        <v>24</v>
      </c>
      <c r="B37" s="23" t="s">
        <v>25</v>
      </c>
      <c r="C37" s="33" t="s">
        <v>26</v>
      </c>
      <c r="D37" s="33" t="s">
        <v>207</v>
      </c>
      <c r="E37" s="23" t="s">
        <v>514</v>
      </c>
      <c r="F37" s="23" t="s">
        <v>511</v>
      </c>
      <c r="G37" s="33" t="s">
        <v>208</v>
      </c>
      <c r="H37" s="33" t="s">
        <v>66</v>
      </c>
      <c r="I37" s="23" t="s">
        <v>682</v>
      </c>
      <c r="J37" s="23" t="s">
        <v>28</v>
      </c>
      <c r="K37" s="33" t="s">
        <v>676</v>
      </c>
      <c r="L37" s="23">
        <v>30</v>
      </c>
      <c r="M37" s="33" t="s">
        <v>209</v>
      </c>
      <c r="N37" s="34" t="s">
        <v>210</v>
      </c>
      <c r="O37" s="33"/>
      <c r="P37" s="38"/>
      <c r="Q37" s="23"/>
      <c r="R37" s="23" t="s">
        <v>638</v>
      </c>
      <c r="S37" s="23"/>
      <c r="T37" s="23"/>
      <c r="U37" s="23"/>
      <c r="V37" s="23"/>
      <c r="W37" s="23"/>
      <c r="X37" s="78" t="s">
        <v>712</v>
      </c>
    </row>
    <row r="38" spans="1:24" s="57" customFormat="1" ht="75" x14ac:dyDescent="0.25">
      <c r="A38" s="73" t="s">
        <v>24</v>
      </c>
      <c r="B38" s="20" t="s">
        <v>25</v>
      </c>
      <c r="C38" s="43" t="s">
        <v>702</v>
      </c>
      <c r="D38" s="43" t="s">
        <v>211</v>
      </c>
      <c r="E38" s="20" t="s">
        <v>514</v>
      </c>
      <c r="F38" s="20" t="s">
        <v>511</v>
      </c>
      <c r="G38" s="43" t="s">
        <v>212</v>
      </c>
      <c r="H38" s="43" t="s">
        <v>41</v>
      </c>
      <c r="I38" s="20" t="s">
        <v>730</v>
      </c>
      <c r="J38" s="20" t="s">
        <v>28</v>
      </c>
      <c r="K38" s="43" t="s">
        <v>676</v>
      </c>
      <c r="L38" s="20">
        <v>30</v>
      </c>
      <c r="M38" s="43" t="s">
        <v>213</v>
      </c>
      <c r="N38" s="46" t="s">
        <v>214</v>
      </c>
      <c r="O38" s="51" t="s">
        <v>655</v>
      </c>
      <c r="P38" s="46">
        <v>44342</v>
      </c>
      <c r="Q38" s="20">
        <v>13</v>
      </c>
      <c r="R38" s="21" t="s">
        <v>726</v>
      </c>
      <c r="S38" s="20"/>
      <c r="T38" s="46">
        <v>44343</v>
      </c>
      <c r="U38" s="20" t="s">
        <v>518</v>
      </c>
      <c r="V38" s="20" t="s">
        <v>509</v>
      </c>
      <c r="W38" s="20" t="s">
        <v>510</v>
      </c>
      <c r="X38" s="74"/>
    </row>
    <row r="39" spans="1:24" s="40" customFormat="1" ht="60" x14ac:dyDescent="0.25">
      <c r="A39" s="73" t="s">
        <v>24</v>
      </c>
      <c r="B39" s="20" t="s">
        <v>58</v>
      </c>
      <c r="C39" s="43" t="s">
        <v>26</v>
      </c>
      <c r="D39" s="43" t="s">
        <v>215</v>
      </c>
      <c r="E39" s="20" t="s">
        <v>514</v>
      </c>
      <c r="F39" s="20" t="s">
        <v>517</v>
      </c>
      <c r="G39" s="43" t="s">
        <v>216</v>
      </c>
      <c r="H39" s="43" t="s">
        <v>217</v>
      </c>
      <c r="I39" s="20" t="s">
        <v>682</v>
      </c>
      <c r="J39" s="20" t="s">
        <v>28</v>
      </c>
      <c r="K39" s="43" t="s">
        <v>685</v>
      </c>
      <c r="L39" s="20">
        <v>20</v>
      </c>
      <c r="M39" s="43" t="s">
        <v>218</v>
      </c>
      <c r="N39" s="46" t="s">
        <v>219</v>
      </c>
      <c r="O39" s="48">
        <v>20212050091201</v>
      </c>
      <c r="P39" s="46">
        <v>44326</v>
      </c>
      <c r="Q39" s="20">
        <v>2</v>
      </c>
      <c r="R39" s="21" t="s">
        <v>726</v>
      </c>
      <c r="S39" s="20" t="s">
        <v>711</v>
      </c>
      <c r="T39" s="46">
        <v>44329</v>
      </c>
      <c r="U39" s="20" t="s">
        <v>518</v>
      </c>
      <c r="V39" s="20" t="s">
        <v>509</v>
      </c>
      <c r="W39" s="20" t="s">
        <v>510</v>
      </c>
      <c r="X39" s="74"/>
    </row>
    <row r="40" spans="1:24" s="57" customFormat="1" ht="76.5" x14ac:dyDescent="0.25">
      <c r="A40" s="73" t="s">
        <v>24</v>
      </c>
      <c r="B40" s="20" t="s">
        <v>58</v>
      </c>
      <c r="C40" s="43" t="s">
        <v>34</v>
      </c>
      <c r="D40" s="43" t="s">
        <v>220</v>
      </c>
      <c r="E40" s="20" t="s">
        <v>640</v>
      </c>
      <c r="F40" s="20" t="s">
        <v>517</v>
      </c>
      <c r="G40" s="43" t="s">
        <v>221</v>
      </c>
      <c r="H40" s="43" t="s">
        <v>122</v>
      </c>
      <c r="I40" s="20" t="s">
        <v>730</v>
      </c>
      <c r="J40" s="20" t="s">
        <v>28</v>
      </c>
      <c r="K40" s="43" t="s">
        <v>676</v>
      </c>
      <c r="L40" s="20">
        <v>30</v>
      </c>
      <c r="M40" s="43" t="s">
        <v>222</v>
      </c>
      <c r="N40" s="46" t="s">
        <v>223</v>
      </c>
      <c r="O40" s="51" t="s">
        <v>656</v>
      </c>
      <c r="P40" s="46">
        <v>44326</v>
      </c>
      <c r="Q40" s="20">
        <v>2</v>
      </c>
      <c r="R40" s="21" t="s">
        <v>726</v>
      </c>
      <c r="S40" s="20" t="s">
        <v>657</v>
      </c>
      <c r="T40" s="20" t="s">
        <v>510</v>
      </c>
      <c r="U40" s="20" t="s">
        <v>644</v>
      </c>
      <c r="V40" s="20" t="s">
        <v>509</v>
      </c>
      <c r="W40" s="20" t="s">
        <v>510</v>
      </c>
      <c r="X40" s="81" t="s">
        <v>649</v>
      </c>
    </row>
    <row r="41" spans="1:24" s="52" customFormat="1" ht="60" x14ac:dyDescent="0.25">
      <c r="A41" s="76" t="s">
        <v>24</v>
      </c>
      <c r="B41" s="23" t="s">
        <v>671</v>
      </c>
      <c r="C41" s="33" t="s">
        <v>679</v>
      </c>
      <c r="D41" s="33" t="s">
        <v>710</v>
      </c>
      <c r="E41" s="23" t="s">
        <v>514</v>
      </c>
      <c r="F41" s="23" t="s">
        <v>515</v>
      </c>
      <c r="G41" s="33" t="s">
        <v>709</v>
      </c>
      <c r="H41" s="33" t="s">
        <v>37</v>
      </c>
      <c r="I41" s="23" t="s">
        <v>512</v>
      </c>
      <c r="J41" s="23" t="s">
        <v>28</v>
      </c>
      <c r="K41" s="33" t="s">
        <v>676</v>
      </c>
      <c r="L41" s="23">
        <v>30</v>
      </c>
      <c r="M41" s="33" t="s">
        <v>224</v>
      </c>
      <c r="N41" s="34" t="s">
        <v>225</v>
      </c>
      <c r="O41" s="33"/>
      <c r="P41" s="38"/>
      <c r="Q41" s="23"/>
      <c r="R41" s="23" t="s">
        <v>638</v>
      </c>
      <c r="S41" s="23"/>
      <c r="T41" s="23"/>
      <c r="U41" s="23"/>
      <c r="V41" s="23"/>
      <c r="W41" s="23"/>
      <c r="X41" s="78" t="s">
        <v>708</v>
      </c>
    </row>
    <row r="42" spans="1:24" s="57" customFormat="1" ht="114.75" x14ac:dyDescent="0.25">
      <c r="A42" s="73" t="s">
        <v>24</v>
      </c>
      <c r="B42" s="20" t="s">
        <v>25</v>
      </c>
      <c r="C42" s="43" t="s">
        <v>226</v>
      </c>
      <c r="D42" s="43" t="s">
        <v>227</v>
      </c>
      <c r="E42" s="20" t="s">
        <v>514</v>
      </c>
      <c r="F42" s="20" t="s">
        <v>653</v>
      </c>
      <c r="G42" s="43" t="s">
        <v>228</v>
      </c>
      <c r="H42" s="43" t="s">
        <v>122</v>
      </c>
      <c r="I42" s="20" t="s">
        <v>730</v>
      </c>
      <c r="J42" s="20" t="s">
        <v>28</v>
      </c>
      <c r="K42" s="43" t="s">
        <v>676</v>
      </c>
      <c r="L42" s="20">
        <v>30</v>
      </c>
      <c r="M42" s="43" t="s">
        <v>229</v>
      </c>
      <c r="N42" s="46" t="s">
        <v>230</v>
      </c>
      <c r="O42" s="51"/>
      <c r="P42" s="46">
        <v>44347</v>
      </c>
      <c r="Q42" s="20">
        <v>16</v>
      </c>
      <c r="R42" s="21" t="s">
        <v>726</v>
      </c>
      <c r="S42" s="20" t="s">
        <v>658</v>
      </c>
      <c r="T42" s="20" t="s">
        <v>510</v>
      </c>
      <c r="U42" s="20" t="s">
        <v>510</v>
      </c>
      <c r="V42" s="20" t="s">
        <v>510</v>
      </c>
      <c r="W42" s="20" t="s">
        <v>510</v>
      </c>
      <c r="X42" s="74"/>
    </row>
    <row r="43" spans="1:24" s="52" customFormat="1" ht="60" x14ac:dyDescent="0.25">
      <c r="A43" s="76" t="s">
        <v>24</v>
      </c>
      <c r="B43" s="23" t="s">
        <v>671</v>
      </c>
      <c r="C43" s="33" t="s">
        <v>51</v>
      </c>
      <c r="D43" s="33" t="s">
        <v>231</v>
      </c>
      <c r="E43" s="23" t="s">
        <v>514</v>
      </c>
      <c r="F43" s="23" t="s">
        <v>511</v>
      </c>
      <c r="G43" s="33" t="s">
        <v>232</v>
      </c>
      <c r="H43" s="33" t="s">
        <v>66</v>
      </c>
      <c r="I43" s="23" t="s">
        <v>682</v>
      </c>
      <c r="J43" s="23" t="s">
        <v>28</v>
      </c>
      <c r="K43" s="33" t="s">
        <v>676</v>
      </c>
      <c r="L43" s="23">
        <v>30</v>
      </c>
      <c r="M43" s="33" t="s">
        <v>233</v>
      </c>
      <c r="N43" s="34" t="s">
        <v>234</v>
      </c>
      <c r="O43" s="33"/>
      <c r="P43" s="38"/>
      <c r="Q43" s="23"/>
      <c r="R43" s="23" t="s">
        <v>638</v>
      </c>
      <c r="S43" s="23"/>
      <c r="T43" s="23"/>
      <c r="U43" s="23"/>
      <c r="V43" s="23"/>
      <c r="W43" s="23"/>
      <c r="X43" s="78" t="s">
        <v>708</v>
      </c>
    </row>
    <row r="44" spans="1:24" s="52" customFormat="1" ht="75" x14ac:dyDescent="0.25">
      <c r="A44" s="76" t="s">
        <v>24</v>
      </c>
      <c r="B44" s="23" t="s">
        <v>671</v>
      </c>
      <c r="C44" s="33" t="s">
        <v>51</v>
      </c>
      <c r="D44" s="33" t="s">
        <v>235</v>
      </c>
      <c r="E44" s="23" t="s">
        <v>514</v>
      </c>
      <c r="F44" s="23" t="s">
        <v>517</v>
      </c>
      <c r="G44" s="33" t="s">
        <v>186</v>
      </c>
      <c r="H44" s="33" t="s">
        <v>37</v>
      </c>
      <c r="I44" s="23" t="s">
        <v>512</v>
      </c>
      <c r="J44" s="23" t="s">
        <v>28</v>
      </c>
      <c r="K44" s="33" t="s">
        <v>735</v>
      </c>
      <c r="L44" s="23">
        <v>30</v>
      </c>
      <c r="M44" s="33" t="s">
        <v>236</v>
      </c>
      <c r="N44" s="34" t="s">
        <v>237</v>
      </c>
      <c r="O44" s="33"/>
      <c r="P44" s="38"/>
      <c r="Q44" s="23"/>
      <c r="R44" s="23" t="s">
        <v>638</v>
      </c>
      <c r="S44" s="23"/>
      <c r="T44" s="23"/>
      <c r="U44" s="23"/>
      <c r="V44" s="23"/>
      <c r="W44" s="23"/>
      <c r="X44" s="78" t="s">
        <v>705</v>
      </c>
    </row>
    <row r="45" spans="1:24" s="52" customFormat="1" ht="75" x14ac:dyDescent="0.25">
      <c r="A45" s="76" t="s">
        <v>24</v>
      </c>
      <c r="B45" s="23" t="s">
        <v>671</v>
      </c>
      <c r="C45" s="33" t="s">
        <v>51</v>
      </c>
      <c r="D45" s="33" t="s">
        <v>238</v>
      </c>
      <c r="E45" s="23" t="s">
        <v>514</v>
      </c>
      <c r="F45" s="23" t="s">
        <v>511</v>
      </c>
      <c r="G45" s="33" t="s">
        <v>239</v>
      </c>
      <c r="H45" s="33" t="s">
        <v>66</v>
      </c>
      <c r="I45" s="23" t="s">
        <v>682</v>
      </c>
      <c r="J45" s="23" t="s">
        <v>28</v>
      </c>
      <c r="K45" s="33" t="s">
        <v>735</v>
      </c>
      <c r="L45" s="23">
        <v>30</v>
      </c>
      <c r="M45" s="33" t="s">
        <v>240</v>
      </c>
      <c r="N45" s="34" t="s">
        <v>241</v>
      </c>
      <c r="O45" s="33"/>
      <c r="P45" s="38"/>
      <c r="Q45" s="23"/>
      <c r="R45" s="23" t="s">
        <v>638</v>
      </c>
      <c r="S45" s="23"/>
      <c r="T45" s="23"/>
      <c r="U45" s="23"/>
      <c r="V45" s="23"/>
      <c r="W45" s="23"/>
      <c r="X45" s="78" t="s">
        <v>705</v>
      </c>
    </row>
    <row r="46" spans="1:24" s="57" customFormat="1" ht="60" x14ac:dyDescent="0.25">
      <c r="A46" s="76" t="s">
        <v>24</v>
      </c>
      <c r="B46" s="23" t="s">
        <v>25</v>
      </c>
      <c r="C46" s="33" t="s">
        <v>679</v>
      </c>
      <c r="D46" s="33" t="s">
        <v>242</v>
      </c>
      <c r="E46" s="23" t="s">
        <v>640</v>
      </c>
      <c r="F46" s="23" t="s">
        <v>511</v>
      </c>
      <c r="G46" s="33" t="s">
        <v>243</v>
      </c>
      <c r="H46" s="33" t="s">
        <v>41</v>
      </c>
      <c r="I46" s="23" t="s">
        <v>730</v>
      </c>
      <c r="J46" s="23" t="s">
        <v>28</v>
      </c>
      <c r="K46" s="33" t="s">
        <v>676</v>
      </c>
      <c r="L46" s="23">
        <v>30</v>
      </c>
      <c r="M46" s="33" t="s">
        <v>244</v>
      </c>
      <c r="N46" s="34" t="s">
        <v>245</v>
      </c>
      <c r="O46" s="39"/>
      <c r="P46" s="34"/>
      <c r="Q46" s="23"/>
      <c r="R46" s="23" t="s">
        <v>638</v>
      </c>
      <c r="S46" s="23"/>
      <c r="T46" s="23"/>
      <c r="U46" s="23"/>
      <c r="V46" s="23"/>
      <c r="W46" s="23"/>
      <c r="X46" s="78"/>
    </row>
    <row r="47" spans="1:24" s="40" customFormat="1" ht="60" x14ac:dyDescent="0.25">
      <c r="A47" s="73" t="s">
        <v>24</v>
      </c>
      <c r="B47" s="20" t="s">
        <v>671</v>
      </c>
      <c r="C47" s="43" t="s">
        <v>707</v>
      </c>
      <c r="D47" s="43" t="s">
        <v>246</v>
      </c>
      <c r="E47" s="20" t="s">
        <v>514</v>
      </c>
      <c r="F47" s="20" t="s">
        <v>517</v>
      </c>
      <c r="G47" s="43" t="s">
        <v>706</v>
      </c>
      <c r="H47" s="43" t="s">
        <v>41</v>
      </c>
      <c r="I47" s="20" t="s">
        <v>730</v>
      </c>
      <c r="J47" s="20" t="s">
        <v>28</v>
      </c>
      <c r="K47" s="43" t="s">
        <v>685</v>
      </c>
      <c r="L47" s="20">
        <v>20</v>
      </c>
      <c r="M47" s="43" t="s">
        <v>247</v>
      </c>
      <c r="N47" s="46" t="s">
        <v>248</v>
      </c>
      <c r="O47" s="48">
        <v>20212050091601</v>
      </c>
      <c r="P47" s="46">
        <v>44342</v>
      </c>
      <c r="Q47" s="20">
        <v>12</v>
      </c>
      <c r="R47" s="21" t="s">
        <v>726</v>
      </c>
      <c r="S47" s="20"/>
      <c r="T47" s="22">
        <v>44343</v>
      </c>
      <c r="U47" s="20" t="s">
        <v>518</v>
      </c>
      <c r="V47" s="20" t="s">
        <v>509</v>
      </c>
      <c r="W47" s="20" t="s">
        <v>510</v>
      </c>
      <c r="X47" s="74"/>
    </row>
    <row r="48" spans="1:24" s="40" customFormat="1" ht="51" x14ac:dyDescent="0.25">
      <c r="A48" s="73" t="s">
        <v>24</v>
      </c>
      <c r="B48" s="20" t="s">
        <v>671</v>
      </c>
      <c r="C48" s="43" t="s">
        <v>679</v>
      </c>
      <c r="D48" s="43" t="s">
        <v>249</v>
      </c>
      <c r="E48" s="20" t="s">
        <v>514</v>
      </c>
      <c r="F48" s="20" t="s">
        <v>511</v>
      </c>
      <c r="G48" s="43" t="s">
        <v>250</v>
      </c>
      <c r="H48" s="43" t="s">
        <v>122</v>
      </c>
      <c r="I48" s="20" t="s">
        <v>730</v>
      </c>
      <c r="J48" s="20" t="s">
        <v>28</v>
      </c>
      <c r="K48" s="43" t="s">
        <v>735</v>
      </c>
      <c r="L48" s="20">
        <v>30</v>
      </c>
      <c r="M48" s="43" t="s">
        <v>251</v>
      </c>
      <c r="N48" s="46" t="s">
        <v>252</v>
      </c>
      <c r="O48" s="48">
        <v>20212050090731</v>
      </c>
      <c r="P48" s="46">
        <v>44347</v>
      </c>
      <c r="Q48" s="20">
        <v>15</v>
      </c>
      <c r="R48" s="21" t="s">
        <v>726</v>
      </c>
      <c r="S48" s="20"/>
      <c r="T48" s="22">
        <v>44312</v>
      </c>
      <c r="U48" s="20" t="s">
        <v>518</v>
      </c>
      <c r="V48" s="20" t="s">
        <v>509</v>
      </c>
      <c r="W48" s="20" t="s">
        <v>510</v>
      </c>
      <c r="X48" s="74"/>
    </row>
    <row r="49" spans="1:24" s="52" customFormat="1" ht="45" x14ac:dyDescent="0.25">
      <c r="A49" s="76" t="s">
        <v>24</v>
      </c>
      <c r="B49" s="23" t="s">
        <v>671</v>
      </c>
      <c r="C49" s="33" t="s">
        <v>253</v>
      </c>
      <c r="D49" s="33" t="s">
        <v>254</v>
      </c>
      <c r="E49" s="23" t="s">
        <v>519</v>
      </c>
      <c r="F49" s="23" t="s">
        <v>517</v>
      </c>
      <c r="G49" s="33" t="s">
        <v>255</v>
      </c>
      <c r="H49" s="33" t="s">
        <v>256</v>
      </c>
      <c r="I49" s="44" t="s">
        <v>730</v>
      </c>
      <c r="J49" s="44" t="s">
        <v>28</v>
      </c>
      <c r="K49" s="33" t="s">
        <v>735</v>
      </c>
      <c r="L49" s="23">
        <v>30</v>
      </c>
      <c r="M49" s="33" t="s">
        <v>257</v>
      </c>
      <c r="N49" s="34" t="s">
        <v>258</v>
      </c>
      <c r="O49" s="33"/>
      <c r="P49" s="38"/>
      <c r="Q49" s="23"/>
      <c r="R49" s="23" t="s">
        <v>638</v>
      </c>
      <c r="S49" s="23"/>
      <c r="T49" s="23"/>
      <c r="U49" s="23"/>
      <c r="V49" s="23"/>
      <c r="W49" s="23"/>
      <c r="X49" s="78" t="s">
        <v>705</v>
      </c>
    </row>
    <row r="50" spans="1:24" s="40" customFormat="1" ht="51" x14ac:dyDescent="0.25">
      <c r="A50" s="73" t="s">
        <v>24</v>
      </c>
      <c r="B50" s="20" t="s">
        <v>671</v>
      </c>
      <c r="C50" s="43" t="s">
        <v>679</v>
      </c>
      <c r="D50" s="43" t="s">
        <v>259</v>
      </c>
      <c r="E50" s="20" t="s">
        <v>519</v>
      </c>
      <c r="F50" s="20" t="s">
        <v>517</v>
      </c>
      <c r="G50" s="43" t="s">
        <v>740</v>
      </c>
      <c r="H50" s="43" t="s">
        <v>260</v>
      </c>
      <c r="I50" s="45" t="s">
        <v>704</v>
      </c>
      <c r="J50" s="20" t="s">
        <v>28</v>
      </c>
      <c r="K50" s="43" t="s">
        <v>261</v>
      </c>
      <c r="L50" s="20">
        <v>35</v>
      </c>
      <c r="M50" s="43" t="s">
        <v>262</v>
      </c>
      <c r="N50" s="46" t="s">
        <v>263</v>
      </c>
      <c r="O50" s="43" t="s">
        <v>264</v>
      </c>
      <c r="P50" s="46">
        <v>44342</v>
      </c>
      <c r="Q50" s="20">
        <v>11</v>
      </c>
      <c r="R50" s="21" t="s">
        <v>726</v>
      </c>
      <c r="S50" s="20"/>
      <c r="T50" s="22">
        <v>44342</v>
      </c>
      <c r="U50" s="20" t="s">
        <v>518</v>
      </c>
      <c r="V50" s="20" t="s">
        <v>509</v>
      </c>
      <c r="W50" s="20" t="s">
        <v>510</v>
      </c>
      <c r="X50" s="74"/>
    </row>
    <row r="51" spans="1:24" s="40" customFormat="1" ht="60" x14ac:dyDescent="0.25">
      <c r="A51" s="73" t="s">
        <v>24</v>
      </c>
      <c r="B51" s="20" t="s">
        <v>671</v>
      </c>
      <c r="C51" s="43" t="s">
        <v>265</v>
      </c>
      <c r="D51" s="43" t="s">
        <v>266</v>
      </c>
      <c r="E51" s="20" t="s">
        <v>514</v>
      </c>
      <c r="F51" s="20" t="s">
        <v>511</v>
      </c>
      <c r="G51" s="43" t="s">
        <v>267</v>
      </c>
      <c r="H51" s="43" t="s">
        <v>41</v>
      </c>
      <c r="I51" s="20" t="s">
        <v>730</v>
      </c>
      <c r="J51" s="20" t="s">
        <v>28</v>
      </c>
      <c r="K51" s="43" t="s">
        <v>735</v>
      </c>
      <c r="L51" s="20">
        <v>30</v>
      </c>
      <c r="M51" s="43" t="s">
        <v>268</v>
      </c>
      <c r="N51" s="46" t="s">
        <v>269</v>
      </c>
      <c r="O51" s="48">
        <v>20212050091681</v>
      </c>
      <c r="P51" s="46">
        <v>44342</v>
      </c>
      <c r="Q51" s="20">
        <v>11</v>
      </c>
      <c r="R51" s="21" t="s">
        <v>726</v>
      </c>
      <c r="S51" s="20"/>
      <c r="T51" s="22">
        <v>44342</v>
      </c>
      <c r="U51" s="20" t="s">
        <v>518</v>
      </c>
      <c r="V51" s="20" t="s">
        <v>509</v>
      </c>
      <c r="W51" s="20" t="s">
        <v>510</v>
      </c>
      <c r="X51" s="74"/>
    </row>
    <row r="52" spans="1:24" s="40" customFormat="1" ht="60" x14ac:dyDescent="0.25">
      <c r="A52" s="73" t="s">
        <v>24</v>
      </c>
      <c r="B52" s="20" t="s">
        <v>671</v>
      </c>
      <c r="C52" s="43" t="s">
        <v>265</v>
      </c>
      <c r="D52" s="43" t="s">
        <v>266</v>
      </c>
      <c r="E52" s="20" t="s">
        <v>514</v>
      </c>
      <c r="F52" s="20" t="s">
        <v>511</v>
      </c>
      <c r="G52" s="43" t="s">
        <v>703</v>
      </c>
      <c r="H52" s="43" t="s">
        <v>41</v>
      </c>
      <c r="I52" s="20" t="s">
        <v>730</v>
      </c>
      <c r="J52" s="20" t="s">
        <v>28</v>
      </c>
      <c r="K52" s="43" t="s">
        <v>261</v>
      </c>
      <c r="L52" s="20">
        <v>35</v>
      </c>
      <c r="M52" s="43" t="s">
        <v>270</v>
      </c>
      <c r="N52" s="46" t="s">
        <v>271</v>
      </c>
      <c r="O52" s="48">
        <v>20212050091701</v>
      </c>
      <c r="P52" s="46">
        <v>44342</v>
      </c>
      <c r="Q52" s="20">
        <v>11</v>
      </c>
      <c r="R52" s="21" t="s">
        <v>726</v>
      </c>
      <c r="S52" s="20"/>
      <c r="T52" s="22">
        <v>44342</v>
      </c>
      <c r="U52" s="20" t="s">
        <v>518</v>
      </c>
      <c r="V52" s="20" t="s">
        <v>509</v>
      </c>
      <c r="W52" s="20" t="s">
        <v>510</v>
      </c>
      <c r="X52" s="74"/>
    </row>
    <row r="53" spans="1:24" s="52" customFormat="1" ht="51" x14ac:dyDescent="0.25">
      <c r="A53" s="76" t="s">
        <v>24</v>
      </c>
      <c r="B53" s="23" t="s">
        <v>671</v>
      </c>
      <c r="C53" s="33" t="s">
        <v>702</v>
      </c>
      <c r="D53" s="33" t="s">
        <v>272</v>
      </c>
      <c r="E53" s="23" t="s">
        <v>519</v>
      </c>
      <c r="F53" s="23" t="s">
        <v>517</v>
      </c>
      <c r="G53" s="33" t="s">
        <v>701</v>
      </c>
      <c r="H53" s="33" t="s">
        <v>122</v>
      </c>
      <c r="I53" s="23" t="s">
        <v>730</v>
      </c>
      <c r="J53" s="23" t="s">
        <v>28</v>
      </c>
      <c r="K53" s="33" t="s">
        <v>735</v>
      </c>
      <c r="L53" s="23">
        <v>30</v>
      </c>
      <c r="M53" s="33" t="s">
        <v>273</v>
      </c>
      <c r="N53" s="34" t="s">
        <v>274</v>
      </c>
      <c r="O53" s="33"/>
      <c r="P53" s="38"/>
      <c r="Q53" s="23"/>
      <c r="R53" s="23" t="s">
        <v>638</v>
      </c>
      <c r="S53" s="23"/>
      <c r="T53" s="23"/>
      <c r="U53" s="23"/>
      <c r="V53" s="23"/>
      <c r="W53" s="23"/>
      <c r="X53" s="78" t="s">
        <v>697</v>
      </c>
    </row>
    <row r="54" spans="1:24" s="52" customFormat="1" ht="75" x14ac:dyDescent="0.25">
      <c r="A54" s="76" t="s">
        <v>24</v>
      </c>
      <c r="B54" s="23" t="s">
        <v>671</v>
      </c>
      <c r="C54" s="33" t="s">
        <v>108</v>
      </c>
      <c r="D54" s="33" t="s">
        <v>275</v>
      </c>
      <c r="E54" s="23" t="s">
        <v>514</v>
      </c>
      <c r="F54" s="23" t="s">
        <v>517</v>
      </c>
      <c r="G54" s="33" t="s">
        <v>276</v>
      </c>
      <c r="H54" s="33" t="s">
        <v>37</v>
      </c>
      <c r="I54" s="23" t="s">
        <v>512</v>
      </c>
      <c r="J54" s="23" t="s">
        <v>28</v>
      </c>
      <c r="K54" s="33" t="s">
        <v>685</v>
      </c>
      <c r="L54" s="23">
        <v>20</v>
      </c>
      <c r="M54" s="33" t="s">
        <v>277</v>
      </c>
      <c r="N54" s="34" t="s">
        <v>278</v>
      </c>
      <c r="O54" s="33"/>
      <c r="P54" s="38"/>
      <c r="Q54" s="23"/>
      <c r="R54" s="23" t="s">
        <v>638</v>
      </c>
      <c r="S54" s="23"/>
      <c r="T54" s="23"/>
      <c r="U54" s="23"/>
      <c r="V54" s="23"/>
      <c r="W54" s="23"/>
      <c r="X54" s="78" t="s">
        <v>697</v>
      </c>
    </row>
    <row r="55" spans="1:24" s="40" customFormat="1" ht="58.5" customHeight="1" x14ac:dyDescent="0.25">
      <c r="A55" s="73" t="s">
        <v>24</v>
      </c>
      <c r="B55" s="20" t="s">
        <v>671</v>
      </c>
      <c r="C55" s="43" t="s">
        <v>679</v>
      </c>
      <c r="D55" s="43" t="s">
        <v>700</v>
      </c>
      <c r="E55" s="20" t="s">
        <v>519</v>
      </c>
      <c r="F55" s="20" t="s">
        <v>653</v>
      </c>
      <c r="G55" s="43" t="s">
        <v>699</v>
      </c>
      <c r="H55" s="43" t="s">
        <v>91</v>
      </c>
      <c r="I55" s="20" t="s">
        <v>698</v>
      </c>
      <c r="J55" s="20" t="s">
        <v>641</v>
      </c>
      <c r="K55" s="43" t="s">
        <v>735</v>
      </c>
      <c r="L55" s="20">
        <v>30</v>
      </c>
      <c r="M55" s="43" t="s">
        <v>279</v>
      </c>
      <c r="N55" s="46" t="s">
        <v>280</v>
      </c>
      <c r="O55" s="48">
        <v>20211200000833</v>
      </c>
      <c r="P55" s="46">
        <v>44350</v>
      </c>
      <c r="Q55" s="20">
        <v>17</v>
      </c>
      <c r="R55" s="21" t="s">
        <v>726</v>
      </c>
      <c r="S55" s="20"/>
      <c r="T55" s="20" t="s">
        <v>510</v>
      </c>
      <c r="U55" s="20" t="s">
        <v>644</v>
      </c>
      <c r="V55" s="20" t="s">
        <v>510</v>
      </c>
      <c r="W55" s="20" t="s">
        <v>510</v>
      </c>
      <c r="X55" s="88" t="s">
        <v>669</v>
      </c>
    </row>
    <row r="56" spans="1:24" s="52" customFormat="1" ht="75" x14ac:dyDescent="0.25">
      <c r="A56" s="76" t="s">
        <v>24</v>
      </c>
      <c r="B56" s="23" t="s">
        <v>671</v>
      </c>
      <c r="C56" s="33" t="s">
        <v>84</v>
      </c>
      <c r="D56" s="33" t="s">
        <v>281</v>
      </c>
      <c r="E56" s="23" t="s">
        <v>514</v>
      </c>
      <c r="F56" s="23" t="s">
        <v>515</v>
      </c>
      <c r="G56" s="33" t="s">
        <v>282</v>
      </c>
      <c r="H56" s="33" t="s">
        <v>105</v>
      </c>
      <c r="I56" s="23" t="s">
        <v>682</v>
      </c>
      <c r="J56" s="23" t="s">
        <v>28</v>
      </c>
      <c r="K56" s="33" t="s">
        <v>735</v>
      </c>
      <c r="L56" s="23">
        <v>30</v>
      </c>
      <c r="M56" s="33" t="s">
        <v>283</v>
      </c>
      <c r="N56" s="34" t="s">
        <v>280</v>
      </c>
      <c r="O56" s="33"/>
      <c r="P56" s="38"/>
      <c r="Q56" s="23"/>
      <c r="R56" s="23" t="s">
        <v>638</v>
      </c>
      <c r="S56" s="23"/>
      <c r="T56" s="23"/>
      <c r="U56" s="23"/>
      <c r="V56" s="23"/>
      <c r="W56" s="23"/>
      <c r="X56" s="78" t="s">
        <v>697</v>
      </c>
    </row>
    <row r="57" spans="1:24" s="52" customFormat="1" ht="60" x14ac:dyDescent="0.25">
      <c r="A57" s="76" t="s">
        <v>24</v>
      </c>
      <c r="B57" s="23" t="s">
        <v>671</v>
      </c>
      <c r="C57" s="33" t="s">
        <v>265</v>
      </c>
      <c r="D57" s="33" t="s">
        <v>284</v>
      </c>
      <c r="E57" s="23" t="s">
        <v>514</v>
      </c>
      <c r="F57" s="23" t="s">
        <v>511</v>
      </c>
      <c r="G57" s="33" t="s">
        <v>285</v>
      </c>
      <c r="H57" s="33" t="s">
        <v>41</v>
      </c>
      <c r="I57" s="23" t="s">
        <v>730</v>
      </c>
      <c r="J57" s="23" t="s">
        <v>28</v>
      </c>
      <c r="K57" s="33" t="s">
        <v>735</v>
      </c>
      <c r="L57" s="23">
        <v>30</v>
      </c>
      <c r="M57" s="33" t="s">
        <v>286</v>
      </c>
      <c r="N57" s="34" t="s">
        <v>287</v>
      </c>
      <c r="O57" s="33"/>
      <c r="P57" s="38"/>
      <c r="Q57" s="23"/>
      <c r="R57" s="23" t="s">
        <v>638</v>
      </c>
      <c r="S57" s="23"/>
      <c r="T57" s="23"/>
      <c r="U57" s="23"/>
      <c r="V57" s="23"/>
      <c r="W57" s="23"/>
      <c r="X57" s="78" t="s">
        <v>697</v>
      </c>
    </row>
    <row r="58" spans="1:24" s="40" customFormat="1" ht="45" x14ac:dyDescent="0.25">
      <c r="A58" s="73" t="s">
        <v>24</v>
      </c>
      <c r="B58" s="20" t="s">
        <v>25</v>
      </c>
      <c r="C58" s="43" t="s">
        <v>679</v>
      </c>
      <c r="D58" s="43" t="s">
        <v>42</v>
      </c>
      <c r="E58" s="21" t="s">
        <v>688</v>
      </c>
      <c r="F58" s="21" t="s">
        <v>517</v>
      </c>
      <c r="G58" s="43" t="s">
        <v>43</v>
      </c>
      <c r="H58" s="43" t="s">
        <v>44</v>
      </c>
      <c r="I58" s="20" t="s">
        <v>569</v>
      </c>
      <c r="J58" s="21" t="s">
        <v>569</v>
      </c>
      <c r="K58" s="43" t="s">
        <v>735</v>
      </c>
      <c r="L58" s="20">
        <v>30</v>
      </c>
      <c r="M58" s="41" t="s">
        <v>45</v>
      </c>
      <c r="N58" s="46" t="s">
        <v>46</v>
      </c>
      <c r="O58" s="48">
        <v>20213000019401</v>
      </c>
      <c r="P58" s="46">
        <v>44349</v>
      </c>
      <c r="Q58" s="20">
        <v>14</v>
      </c>
      <c r="R58" s="21" t="s">
        <v>726</v>
      </c>
      <c r="S58" s="20"/>
      <c r="T58" s="22">
        <v>44349</v>
      </c>
      <c r="U58" s="21" t="s">
        <v>518</v>
      </c>
      <c r="V58" s="21" t="s">
        <v>513</v>
      </c>
      <c r="W58" s="20"/>
      <c r="X58" s="74"/>
    </row>
    <row r="59" spans="1:24" s="52" customFormat="1" ht="51" x14ac:dyDescent="0.25">
      <c r="A59" s="76" t="s">
        <v>24</v>
      </c>
      <c r="B59" s="23" t="s">
        <v>671</v>
      </c>
      <c r="C59" s="33" t="s">
        <v>51</v>
      </c>
      <c r="D59" s="33" t="s">
        <v>696</v>
      </c>
      <c r="E59" s="23" t="s">
        <v>514</v>
      </c>
      <c r="F59" s="23" t="s">
        <v>515</v>
      </c>
      <c r="G59" s="33" t="s">
        <v>695</v>
      </c>
      <c r="H59" s="33" t="s">
        <v>66</v>
      </c>
      <c r="I59" s="23" t="s">
        <v>682</v>
      </c>
      <c r="J59" s="23" t="s">
        <v>28</v>
      </c>
      <c r="K59" s="33" t="s">
        <v>735</v>
      </c>
      <c r="L59" s="23">
        <v>30</v>
      </c>
      <c r="M59" s="33" t="s">
        <v>288</v>
      </c>
      <c r="N59" s="34" t="s">
        <v>289</v>
      </c>
      <c r="O59" s="33"/>
      <c r="P59" s="38"/>
      <c r="Q59" s="23"/>
      <c r="R59" s="23" t="s">
        <v>638</v>
      </c>
      <c r="S59" s="23"/>
      <c r="T59" s="23"/>
      <c r="U59" s="23"/>
      <c r="V59" s="23"/>
      <c r="W59" s="23"/>
      <c r="X59" s="78" t="s">
        <v>684</v>
      </c>
    </row>
    <row r="60" spans="1:24" s="40" customFormat="1" ht="60" x14ac:dyDescent="0.25">
      <c r="A60" s="73" t="s">
        <v>24</v>
      </c>
      <c r="B60" s="20" t="s">
        <v>671</v>
      </c>
      <c r="C60" s="43" t="s">
        <v>84</v>
      </c>
      <c r="D60" s="43" t="s">
        <v>694</v>
      </c>
      <c r="E60" s="20" t="s">
        <v>514</v>
      </c>
      <c r="F60" s="20" t="s">
        <v>511</v>
      </c>
      <c r="G60" s="43" t="s">
        <v>290</v>
      </c>
      <c r="H60" s="43" t="s">
        <v>54</v>
      </c>
      <c r="I60" s="20" t="s">
        <v>730</v>
      </c>
      <c r="J60" s="20" t="s">
        <v>28</v>
      </c>
      <c r="K60" s="43" t="s">
        <v>676</v>
      </c>
      <c r="L60" s="20">
        <v>30</v>
      </c>
      <c r="M60" s="43" t="s">
        <v>291</v>
      </c>
      <c r="N60" s="46" t="s">
        <v>292</v>
      </c>
      <c r="O60" s="48">
        <v>20212050091751</v>
      </c>
      <c r="P60" s="46">
        <v>44342</v>
      </c>
      <c r="Q60" s="20">
        <v>10</v>
      </c>
      <c r="R60" s="21" t="s">
        <v>726</v>
      </c>
      <c r="S60" s="20"/>
      <c r="T60" s="22">
        <v>44343</v>
      </c>
      <c r="U60" s="20" t="s">
        <v>518</v>
      </c>
      <c r="V60" s="20" t="s">
        <v>509</v>
      </c>
      <c r="W60" s="20" t="s">
        <v>510</v>
      </c>
      <c r="X60" s="74"/>
    </row>
    <row r="61" spans="1:24" s="52" customFormat="1" ht="51" x14ac:dyDescent="0.25">
      <c r="A61" s="76" t="s">
        <v>24</v>
      </c>
      <c r="B61" s="23" t="s">
        <v>671</v>
      </c>
      <c r="C61" s="33" t="s">
        <v>253</v>
      </c>
      <c r="D61" s="33" t="s">
        <v>693</v>
      </c>
      <c r="E61" s="23" t="s">
        <v>516</v>
      </c>
      <c r="F61" s="23" t="s">
        <v>511</v>
      </c>
      <c r="G61" s="33" t="s">
        <v>293</v>
      </c>
      <c r="H61" s="33" t="s">
        <v>122</v>
      </c>
      <c r="I61" s="23" t="s">
        <v>730</v>
      </c>
      <c r="J61" s="23" t="s">
        <v>28</v>
      </c>
      <c r="K61" s="33" t="s">
        <v>676</v>
      </c>
      <c r="L61" s="23">
        <v>30</v>
      </c>
      <c r="M61" s="33" t="s">
        <v>294</v>
      </c>
      <c r="N61" s="34" t="s">
        <v>295</v>
      </c>
      <c r="O61" s="33"/>
      <c r="P61" s="38"/>
      <c r="Q61" s="23"/>
      <c r="R61" s="23" t="s">
        <v>638</v>
      </c>
      <c r="S61" s="23"/>
      <c r="T61" s="23"/>
      <c r="U61" s="23"/>
      <c r="V61" s="23"/>
      <c r="W61" s="23"/>
      <c r="X61" s="78" t="s">
        <v>684</v>
      </c>
    </row>
    <row r="62" spans="1:24" s="52" customFormat="1" ht="51" x14ac:dyDescent="0.25">
      <c r="A62" s="76" t="s">
        <v>24</v>
      </c>
      <c r="B62" s="23" t="s">
        <v>671</v>
      </c>
      <c r="C62" s="33" t="s">
        <v>679</v>
      </c>
      <c r="D62" s="33" t="s">
        <v>296</v>
      </c>
      <c r="E62" s="23" t="s">
        <v>519</v>
      </c>
      <c r="F62" s="23" t="s">
        <v>517</v>
      </c>
      <c r="G62" s="33" t="s">
        <v>692</v>
      </c>
      <c r="H62" s="33" t="s">
        <v>37</v>
      </c>
      <c r="I62" s="23" t="s">
        <v>512</v>
      </c>
      <c r="J62" s="23" t="s">
        <v>28</v>
      </c>
      <c r="K62" s="33" t="s">
        <v>735</v>
      </c>
      <c r="L62" s="23">
        <v>30</v>
      </c>
      <c r="M62" s="33" t="s">
        <v>297</v>
      </c>
      <c r="N62" s="34" t="s">
        <v>298</v>
      </c>
      <c r="O62" s="33"/>
      <c r="P62" s="38"/>
      <c r="Q62" s="23"/>
      <c r="R62" s="23" t="s">
        <v>638</v>
      </c>
      <c r="S62" s="23"/>
      <c r="T62" s="23"/>
      <c r="U62" s="23"/>
      <c r="V62" s="23"/>
      <c r="W62" s="23"/>
      <c r="X62" s="78" t="s">
        <v>684</v>
      </c>
    </row>
    <row r="63" spans="1:24" s="40" customFormat="1" ht="51" x14ac:dyDescent="0.25">
      <c r="A63" s="73" t="s">
        <v>24</v>
      </c>
      <c r="B63" s="20" t="s">
        <v>671</v>
      </c>
      <c r="C63" s="43" t="s">
        <v>34</v>
      </c>
      <c r="D63" s="43" t="s">
        <v>299</v>
      </c>
      <c r="E63" s="20" t="s">
        <v>519</v>
      </c>
      <c r="F63" s="20" t="s">
        <v>517</v>
      </c>
      <c r="G63" s="43" t="s">
        <v>691</v>
      </c>
      <c r="H63" s="43" t="s">
        <v>122</v>
      </c>
      <c r="I63" s="20" t="s">
        <v>730</v>
      </c>
      <c r="J63" s="20" t="s">
        <v>28</v>
      </c>
      <c r="K63" s="43" t="s">
        <v>735</v>
      </c>
      <c r="L63" s="20">
        <v>30</v>
      </c>
      <c r="M63" s="43" t="s">
        <v>300</v>
      </c>
      <c r="N63" s="46" t="s">
        <v>301</v>
      </c>
      <c r="O63" s="48">
        <v>20212050091841</v>
      </c>
      <c r="P63" s="46">
        <v>44348</v>
      </c>
      <c r="Q63" s="20">
        <v>14</v>
      </c>
      <c r="R63" s="21" t="s">
        <v>726</v>
      </c>
      <c r="S63" s="20"/>
      <c r="T63" s="20" t="s">
        <v>510</v>
      </c>
      <c r="U63" s="20" t="s">
        <v>644</v>
      </c>
      <c r="V63" s="20" t="s">
        <v>510</v>
      </c>
      <c r="W63" s="20" t="s">
        <v>510</v>
      </c>
      <c r="X63" s="74" t="s">
        <v>724</v>
      </c>
    </row>
    <row r="64" spans="1:24" s="52" customFormat="1" ht="60" x14ac:dyDescent="0.25">
      <c r="A64" s="76" t="s">
        <v>24</v>
      </c>
      <c r="B64" s="23" t="s">
        <v>671</v>
      </c>
      <c r="C64" s="33" t="s">
        <v>84</v>
      </c>
      <c r="D64" s="33" t="s">
        <v>690</v>
      </c>
      <c r="E64" s="23" t="s">
        <v>514</v>
      </c>
      <c r="F64" s="23" t="s">
        <v>515</v>
      </c>
      <c r="G64" s="33" t="s">
        <v>689</v>
      </c>
      <c r="H64" s="33" t="s">
        <v>37</v>
      </c>
      <c r="I64" s="23" t="s">
        <v>512</v>
      </c>
      <c r="J64" s="23" t="s">
        <v>28</v>
      </c>
      <c r="K64" s="33" t="s">
        <v>735</v>
      </c>
      <c r="L64" s="23">
        <v>30</v>
      </c>
      <c r="M64" s="33" t="s">
        <v>302</v>
      </c>
      <c r="N64" s="34" t="s">
        <v>303</v>
      </c>
      <c r="O64" s="33"/>
      <c r="P64" s="38"/>
      <c r="Q64" s="23"/>
      <c r="R64" s="23" t="s">
        <v>638</v>
      </c>
      <c r="S64" s="23"/>
      <c r="T64" s="23"/>
      <c r="U64" s="23"/>
      <c r="V64" s="23"/>
      <c r="W64" s="23"/>
      <c r="X64" s="78" t="s">
        <v>684</v>
      </c>
    </row>
    <row r="65" spans="1:24" s="52" customFormat="1" ht="75" x14ac:dyDescent="0.25">
      <c r="A65" s="76" t="s">
        <v>24</v>
      </c>
      <c r="B65" s="23" t="s">
        <v>671</v>
      </c>
      <c r="C65" s="33" t="s">
        <v>679</v>
      </c>
      <c r="D65" s="33" t="s">
        <v>89</v>
      </c>
      <c r="E65" s="23" t="s">
        <v>688</v>
      </c>
      <c r="F65" s="23" t="s">
        <v>511</v>
      </c>
      <c r="G65" s="33" t="s">
        <v>687</v>
      </c>
      <c r="H65" s="33" t="s">
        <v>304</v>
      </c>
      <c r="I65" s="23" t="s">
        <v>686</v>
      </c>
      <c r="J65" s="23" t="s">
        <v>569</v>
      </c>
      <c r="K65" s="33" t="s">
        <v>685</v>
      </c>
      <c r="L65" s="23">
        <v>20</v>
      </c>
      <c r="M65" s="33" t="s">
        <v>305</v>
      </c>
      <c r="N65" s="34" t="s">
        <v>306</v>
      </c>
      <c r="O65" s="89"/>
      <c r="P65" s="38"/>
      <c r="Q65" s="23"/>
      <c r="R65" s="23" t="s">
        <v>638</v>
      </c>
      <c r="S65" s="23"/>
      <c r="T65" s="23"/>
      <c r="U65" s="23"/>
      <c r="V65" s="23"/>
      <c r="W65" s="23"/>
      <c r="X65" s="78" t="s">
        <v>684</v>
      </c>
    </row>
    <row r="66" spans="1:24" s="40" customFormat="1" ht="51" x14ac:dyDescent="0.25">
      <c r="A66" s="73" t="s">
        <v>24</v>
      </c>
      <c r="B66" s="20" t="s">
        <v>25</v>
      </c>
      <c r="C66" s="43" t="s">
        <v>707</v>
      </c>
      <c r="D66" s="43" t="s">
        <v>47</v>
      </c>
      <c r="E66" s="21" t="s">
        <v>519</v>
      </c>
      <c r="F66" s="21" t="s">
        <v>520</v>
      </c>
      <c r="G66" s="43" t="s">
        <v>48</v>
      </c>
      <c r="H66" s="43" t="s">
        <v>41</v>
      </c>
      <c r="I66" s="20" t="s">
        <v>730</v>
      </c>
      <c r="J66" s="20" t="s">
        <v>28</v>
      </c>
      <c r="K66" s="43" t="s">
        <v>735</v>
      </c>
      <c r="L66" s="20">
        <v>30</v>
      </c>
      <c r="M66" s="41" t="s">
        <v>49</v>
      </c>
      <c r="N66" s="46" t="s">
        <v>50</v>
      </c>
      <c r="O66" s="48">
        <v>20212050091711</v>
      </c>
      <c r="P66" s="46">
        <v>44342</v>
      </c>
      <c r="Q66" s="20">
        <v>9</v>
      </c>
      <c r="R66" s="21" t="s">
        <v>726</v>
      </c>
      <c r="S66" s="20"/>
      <c r="T66" s="22">
        <v>44343</v>
      </c>
      <c r="U66" s="21" t="s">
        <v>518</v>
      </c>
      <c r="V66" s="21" t="s">
        <v>513</v>
      </c>
      <c r="W66" s="20"/>
      <c r="X66" s="74"/>
    </row>
    <row r="67" spans="1:24" s="52" customFormat="1" ht="66.75" customHeight="1" x14ac:dyDescent="0.25">
      <c r="A67" s="76" t="s">
        <v>24</v>
      </c>
      <c r="B67" s="23" t="s">
        <v>671</v>
      </c>
      <c r="C67" s="33" t="s">
        <v>679</v>
      </c>
      <c r="D67" s="33" t="s">
        <v>307</v>
      </c>
      <c r="E67" s="23" t="s">
        <v>519</v>
      </c>
      <c r="F67" s="23" t="s">
        <v>517</v>
      </c>
      <c r="G67" s="33" t="s">
        <v>683</v>
      </c>
      <c r="H67" s="33" t="s">
        <v>66</v>
      </c>
      <c r="I67" s="23" t="s">
        <v>682</v>
      </c>
      <c r="J67" s="23" t="s">
        <v>28</v>
      </c>
      <c r="K67" s="33" t="s">
        <v>676</v>
      </c>
      <c r="L67" s="23">
        <v>30</v>
      </c>
      <c r="M67" s="90">
        <v>20213800076622</v>
      </c>
      <c r="N67" s="34" t="s">
        <v>308</v>
      </c>
      <c r="O67" s="33"/>
      <c r="P67" s="38"/>
      <c r="Q67" s="23"/>
      <c r="R67" s="23" t="s">
        <v>638</v>
      </c>
      <c r="S67" s="23"/>
      <c r="T67" s="23"/>
      <c r="U67" s="23"/>
      <c r="V67" s="23"/>
      <c r="W67" s="23"/>
      <c r="X67" s="78" t="s">
        <v>675</v>
      </c>
    </row>
    <row r="68" spans="1:24" s="58" customFormat="1" ht="50.25" customHeight="1" x14ac:dyDescent="0.25">
      <c r="A68" s="91" t="s">
        <v>24</v>
      </c>
      <c r="B68" s="31" t="s">
        <v>671</v>
      </c>
      <c r="C68" s="92" t="s">
        <v>679</v>
      </c>
      <c r="D68" s="92" t="s">
        <v>309</v>
      </c>
      <c r="E68" s="31" t="s">
        <v>516</v>
      </c>
      <c r="F68" s="31" t="s">
        <v>511</v>
      </c>
      <c r="G68" s="92" t="s">
        <v>310</v>
      </c>
      <c r="H68" s="92" t="s">
        <v>311</v>
      </c>
      <c r="I68" s="31" t="s">
        <v>729</v>
      </c>
      <c r="J68" s="31" t="s">
        <v>569</v>
      </c>
      <c r="K68" s="92" t="s">
        <v>681</v>
      </c>
      <c r="L68" s="31">
        <v>10</v>
      </c>
      <c r="M68" s="92" t="s">
        <v>312</v>
      </c>
      <c r="N68" s="93" t="s">
        <v>313</v>
      </c>
      <c r="O68" s="94">
        <v>20213000019261</v>
      </c>
      <c r="P68" s="93">
        <v>44357</v>
      </c>
      <c r="Q68" s="31">
        <v>19</v>
      </c>
      <c r="R68" s="31" t="s">
        <v>627</v>
      </c>
      <c r="S68" s="31"/>
      <c r="T68" s="31"/>
      <c r="U68" s="31"/>
      <c r="V68" s="31"/>
      <c r="W68" s="31"/>
      <c r="X68" s="95" t="s">
        <v>680</v>
      </c>
    </row>
    <row r="69" spans="1:24" s="40" customFormat="1" ht="60" x14ac:dyDescent="0.25">
      <c r="A69" s="73" t="s">
        <v>24</v>
      </c>
      <c r="B69" s="20" t="s">
        <v>671</v>
      </c>
      <c r="C69" s="43" t="s">
        <v>34</v>
      </c>
      <c r="D69" s="43" t="s">
        <v>314</v>
      </c>
      <c r="E69" s="20" t="s">
        <v>514</v>
      </c>
      <c r="F69" s="20" t="s">
        <v>517</v>
      </c>
      <c r="G69" s="43" t="s">
        <v>315</v>
      </c>
      <c r="H69" s="43" t="s">
        <v>31</v>
      </c>
      <c r="I69" s="20" t="s">
        <v>512</v>
      </c>
      <c r="J69" s="20" t="s">
        <v>28</v>
      </c>
      <c r="K69" s="43" t="s">
        <v>735</v>
      </c>
      <c r="L69" s="20">
        <v>30</v>
      </c>
      <c r="M69" s="43" t="s">
        <v>316</v>
      </c>
      <c r="N69" s="46" t="s">
        <v>317</v>
      </c>
      <c r="O69" s="48">
        <v>20212100019481</v>
      </c>
      <c r="P69" s="46">
        <v>44350</v>
      </c>
      <c r="Q69" s="20">
        <v>15</v>
      </c>
      <c r="R69" s="21" t="s">
        <v>726</v>
      </c>
      <c r="S69" s="20"/>
      <c r="T69" s="22">
        <v>44350</v>
      </c>
      <c r="U69" s="20" t="s">
        <v>518</v>
      </c>
      <c r="V69" s="20" t="s">
        <v>509</v>
      </c>
      <c r="W69" s="20" t="s">
        <v>510</v>
      </c>
      <c r="X69" s="74"/>
    </row>
    <row r="70" spans="1:24" s="40" customFormat="1" ht="51" x14ac:dyDescent="0.25">
      <c r="A70" s="73" t="s">
        <v>24</v>
      </c>
      <c r="B70" s="20" t="s">
        <v>671</v>
      </c>
      <c r="C70" s="43" t="s">
        <v>679</v>
      </c>
      <c r="D70" s="43" t="s">
        <v>318</v>
      </c>
      <c r="E70" s="20" t="s">
        <v>519</v>
      </c>
      <c r="F70" s="20" t="s">
        <v>517</v>
      </c>
      <c r="G70" s="43" t="s">
        <v>319</v>
      </c>
      <c r="H70" s="43" t="s">
        <v>54</v>
      </c>
      <c r="I70" s="20" t="s">
        <v>730</v>
      </c>
      <c r="J70" s="20" t="s">
        <v>28</v>
      </c>
      <c r="K70" s="43" t="s">
        <v>735</v>
      </c>
      <c r="L70" s="20">
        <v>30</v>
      </c>
      <c r="M70" s="43" t="s">
        <v>320</v>
      </c>
      <c r="N70" s="46" t="s">
        <v>321</v>
      </c>
      <c r="O70" s="43" t="s">
        <v>322</v>
      </c>
      <c r="P70" s="46">
        <v>44342</v>
      </c>
      <c r="Q70" s="20">
        <v>9</v>
      </c>
      <c r="R70" s="21" t="s">
        <v>726</v>
      </c>
      <c r="S70" s="20"/>
      <c r="T70" s="22">
        <v>44343</v>
      </c>
      <c r="U70" s="20" t="s">
        <v>518</v>
      </c>
      <c r="V70" s="20" t="s">
        <v>509</v>
      </c>
      <c r="W70" s="20" t="s">
        <v>510</v>
      </c>
      <c r="X70" s="74"/>
    </row>
    <row r="71" spans="1:24" s="40" customFormat="1" ht="51" x14ac:dyDescent="0.25">
      <c r="A71" s="73" t="s">
        <v>24</v>
      </c>
      <c r="B71" s="20" t="s">
        <v>671</v>
      </c>
      <c r="C71" s="43" t="s">
        <v>679</v>
      </c>
      <c r="D71" s="43" t="s">
        <v>323</v>
      </c>
      <c r="E71" s="20" t="s">
        <v>519</v>
      </c>
      <c r="F71" s="20" t="s">
        <v>517</v>
      </c>
      <c r="G71" s="43" t="s">
        <v>324</v>
      </c>
      <c r="H71" s="43" t="s">
        <v>54</v>
      </c>
      <c r="I71" s="20" t="s">
        <v>730</v>
      </c>
      <c r="J71" s="20" t="s">
        <v>28</v>
      </c>
      <c r="K71" s="43" t="s">
        <v>735</v>
      </c>
      <c r="L71" s="20">
        <v>30</v>
      </c>
      <c r="M71" s="43" t="s">
        <v>325</v>
      </c>
      <c r="N71" s="46" t="s">
        <v>326</v>
      </c>
      <c r="O71" s="43" t="s">
        <v>327</v>
      </c>
      <c r="P71" s="46">
        <v>44342</v>
      </c>
      <c r="Q71" s="20">
        <v>9</v>
      </c>
      <c r="R71" s="21" t="s">
        <v>726</v>
      </c>
      <c r="S71" s="20"/>
      <c r="T71" s="22">
        <v>44343</v>
      </c>
      <c r="U71" s="20" t="s">
        <v>518</v>
      </c>
      <c r="V71" s="20" t="s">
        <v>509</v>
      </c>
      <c r="W71" s="20" t="s">
        <v>510</v>
      </c>
      <c r="X71" s="74"/>
    </row>
    <row r="72" spans="1:24" s="52" customFormat="1" ht="60" x14ac:dyDescent="0.25">
      <c r="A72" s="76" t="s">
        <v>24</v>
      </c>
      <c r="B72" s="23" t="s">
        <v>671</v>
      </c>
      <c r="C72" s="33" t="s">
        <v>265</v>
      </c>
      <c r="D72" s="33" t="s">
        <v>328</v>
      </c>
      <c r="E72" s="23" t="s">
        <v>514</v>
      </c>
      <c r="F72" s="23" t="s">
        <v>511</v>
      </c>
      <c r="G72" s="33" t="s">
        <v>329</v>
      </c>
      <c r="H72" s="33" t="s">
        <v>122</v>
      </c>
      <c r="I72" s="23" t="s">
        <v>730</v>
      </c>
      <c r="J72" s="23" t="s">
        <v>28</v>
      </c>
      <c r="K72" s="33" t="s">
        <v>676</v>
      </c>
      <c r="L72" s="23">
        <v>30</v>
      </c>
      <c r="M72" s="90">
        <v>20213800076722</v>
      </c>
      <c r="N72" s="34" t="s">
        <v>330</v>
      </c>
      <c r="O72" s="33"/>
      <c r="P72" s="38"/>
      <c r="Q72" s="23"/>
      <c r="R72" s="23" t="s">
        <v>638</v>
      </c>
      <c r="S72" s="23"/>
      <c r="T72" s="23"/>
      <c r="U72" s="23"/>
      <c r="V72" s="23"/>
      <c r="W72" s="23"/>
      <c r="X72" s="78" t="s">
        <v>675</v>
      </c>
    </row>
    <row r="73" spans="1:24" s="52" customFormat="1" ht="51" x14ac:dyDescent="0.25">
      <c r="A73" s="76" t="s">
        <v>24</v>
      </c>
      <c r="B73" s="23" t="s">
        <v>671</v>
      </c>
      <c r="C73" s="33" t="s">
        <v>679</v>
      </c>
      <c r="D73" s="33" t="s">
        <v>678</v>
      </c>
      <c r="E73" s="23" t="s">
        <v>516</v>
      </c>
      <c r="F73" s="23" t="s">
        <v>511</v>
      </c>
      <c r="G73" s="33" t="s">
        <v>677</v>
      </c>
      <c r="H73" s="33" t="s">
        <v>54</v>
      </c>
      <c r="I73" s="23" t="s">
        <v>730</v>
      </c>
      <c r="J73" s="23" t="s">
        <v>28</v>
      </c>
      <c r="K73" s="33" t="s">
        <v>676</v>
      </c>
      <c r="L73" s="23">
        <v>30</v>
      </c>
      <c r="M73" s="33" t="s">
        <v>332</v>
      </c>
      <c r="N73" s="34" t="s">
        <v>333</v>
      </c>
      <c r="O73" s="33"/>
      <c r="P73" s="38"/>
      <c r="Q73" s="23"/>
      <c r="R73" s="23" t="s">
        <v>638</v>
      </c>
      <c r="S73" s="23"/>
      <c r="T73" s="23"/>
      <c r="U73" s="23"/>
      <c r="V73" s="23"/>
      <c r="W73" s="23"/>
      <c r="X73" s="78" t="s">
        <v>675</v>
      </c>
    </row>
    <row r="74" spans="1:24" s="40" customFormat="1" ht="45" x14ac:dyDescent="0.25">
      <c r="A74" s="73" t="s">
        <v>24</v>
      </c>
      <c r="B74" s="20" t="s">
        <v>25</v>
      </c>
      <c r="C74" s="43" t="s">
        <v>679</v>
      </c>
      <c r="D74" s="43" t="s">
        <v>334</v>
      </c>
      <c r="E74" s="21" t="s">
        <v>640</v>
      </c>
      <c r="F74" s="21" t="s">
        <v>517</v>
      </c>
      <c r="G74" s="43" t="s">
        <v>335</v>
      </c>
      <c r="H74" s="43" t="s">
        <v>311</v>
      </c>
      <c r="I74" s="26" t="s">
        <v>729</v>
      </c>
      <c r="J74" s="26" t="s">
        <v>569</v>
      </c>
      <c r="K74" s="43" t="s">
        <v>681</v>
      </c>
      <c r="L74" s="20">
        <v>10</v>
      </c>
      <c r="M74" s="43" t="s">
        <v>336</v>
      </c>
      <c r="N74" s="46" t="s">
        <v>337</v>
      </c>
      <c r="O74" s="51" t="s">
        <v>727</v>
      </c>
      <c r="P74" s="32">
        <v>44343</v>
      </c>
      <c r="Q74" s="26">
        <v>10</v>
      </c>
      <c r="R74" s="21" t="s">
        <v>726</v>
      </c>
      <c r="S74" s="20"/>
      <c r="T74" s="22">
        <v>44343</v>
      </c>
      <c r="U74" s="21" t="s">
        <v>518</v>
      </c>
      <c r="V74" s="21" t="s">
        <v>509</v>
      </c>
      <c r="W74" s="20" t="s">
        <v>510</v>
      </c>
      <c r="X74" s="74"/>
    </row>
    <row r="75" spans="1:24" s="40" customFormat="1" ht="75" x14ac:dyDescent="0.25">
      <c r="A75" s="73" t="s">
        <v>24</v>
      </c>
      <c r="B75" s="20" t="s">
        <v>671</v>
      </c>
      <c r="C75" s="43" t="s">
        <v>338</v>
      </c>
      <c r="D75" s="43" t="s">
        <v>339</v>
      </c>
      <c r="E75" s="20" t="s">
        <v>514</v>
      </c>
      <c r="F75" s="20" t="s">
        <v>511</v>
      </c>
      <c r="G75" s="43" t="s">
        <v>340</v>
      </c>
      <c r="H75" s="43" t="s">
        <v>41</v>
      </c>
      <c r="I75" s="20" t="s">
        <v>730</v>
      </c>
      <c r="J75" s="20" t="s">
        <v>28</v>
      </c>
      <c r="K75" s="43" t="s">
        <v>261</v>
      </c>
      <c r="L75" s="20">
        <v>35</v>
      </c>
      <c r="M75" s="43" t="s">
        <v>341</v>
      </c>
      <c r="N75" s="46" t="s">
        <v>342</v>
      </c>
      <c r="O75" s="48">
        <v>20212050091941</v>
      </c>
      <c r="P75" s="46">
        <v>44351</v>
      </c>
      <c r="Q75" s="20">
        <v>16</v>
      </c>
      <c r="R75" s="21" t="s">
        <v>726</v>
      </c>
      <c r="S75" s="20"/>
      <c r="T75" s="22">
        <v>44351</v>
      </c>
      <c r="U75" s="20" t="s">
        <v>518</v>
      </c>
      <c r="V75" s="20" t="s">
        <v>509</v>
      </c>
      <c r="W75" s="20" t="s">
        <v>510</v>
      </c>
      <c r="X75" s="74"/>
    </row>
    <row r="76" spans="1:24" s="52" customFormat="1" ht="51" x14ac:dyDescent="0.25">
      <c r="A76" s="76" t="s">
        <v>24</v>
      </c>
      <c r="B76" s="23" t="s">
        <v>25</v>
      </c>
      <c r="C76" s="33" t="s">
        <v>265</v>
      </c>
      <c r="D76" s="33" t="s">
        <v>497</v>
      </c>
      <c r="E76" s="24" t="s">
        <v>519</v>
      </c>
      <c r="F76" s="23" t="s">
        <v>517</v>
      </c>
      <c r="G76" s="33" t="s">
        <v>742</v>
      </c>
      <c r="H76" s="33" t="s">
        <v>54</v>
      </c>
      <c r="I76" s="23" t="s">
        <v>730</v>
      </c>
      <c r="J76" s="23" t="s">
        <v>28</v>
      </c>
      <c r="K76" s="33" t="s">
        <v>735</v>
      </c>
      <c r="L76" s="23">
        <v>30</v>
      </c>
      <c r="M76" s="33" t="s">
        <v>498</v>
      </c>
      <c r="N76" s="34" t="s">
        <v>499</v>
      </c>
      <c r="O76" s="33"/>
      <c r="P76" s="38"/>
      <c r="Q76" s="23"/>
      <c r="R76" s="36" t="s">
        <v>638</v>
      </c>
      <c r="S76" s="23"/>
      <c r="T76" s="23"/>
      <c r="U76" s="23"/>
      <c r="V76" s="23"/>
      <c r="W76" s="23"/>
      <c r="X76" s="78"/>
    </row>
    <row r="77" spans="1:24" s="40" customFormat="1" ht="51" x14ac:dyDescent="0.25">
      <c r="A77" s="73" t="s">
        <v>24</v>
      </c>
      <c r="B77" s="20" t="s">
        <v>25</v>
      </c>
      <c r="C77" s="43" t="s">
        <v>679</v>
      </c>
      <c r="D77" s="43" t="s">
        <v>343</v>
      </c>
      <c r="E77" s="21" t="s">
        <v>640</v>
      </c>
      <c r="F77" s="21" t="s">
        <v>517</v>
      </c>
      <c r="G77" s="43" t="s">
        <v>344</v>
      </c>
      <c r="H77" s="43" t="s">
        <v>345</v>
      </c>
      <c r="I77" s="21" t="s">
        <v>642</v>
      </c>
      <c r="J77" s="20" t="s">
        <v>28</v>
      </c>
      <c r="K77" s="43" t="s">
        <v>735</v>
      </c>
      <c r="L77" s="20">
        <v>30</v>
      </c>
      <c r="M77" s="43" t="s">
        <v>346</v>
      </c>
      <c r="N77" s="46" t="s">
        <v>347</v>
      </c>
      <c r="O77" s="43"/>
      <c r="P77" s="32">
        <v>44334</v>
      </c>
      <c r="Q77" s="21">
        <v>2</v>
      </c>
      <c r="R77" s="21" t="s">
        <v>726</v>
      </c>
      <c r="S77" s="20" t="s">
        <v>721</v>
      </c>
      <c r="T77" s="22">
        <v>44334</v>
      </c>
      <c r="U77" s="20" t="s">
        <v>722</v>
      </c>
      <c r="V77" s="21" t="s">
        <v>509</v>
      </c>
      <c r="W77" s="20" t="s">
        <v>510</v>
      </c>
      <c r="X77" s="74"/>
    </row>
    <row r="78" spans="1:24" s="52" customFormat="1" ht="60" x14ac:dyDescent="0.25">
      <c r="A78" s="76" t="s">
        <v>24</v>
      </c>
      <c r="B78" s="23" t="s">
        <v>25</v>
      </c>
      <c r="C78" s="33" t="s">
        <v>679</v>
      </c>
      <c r="D78" s="33" t="s">
        <v>500</v>
      </c>
      <c r="E78" s="24" t="s">
        <v>519</v>
      </c>
      <c r="F78" s="23" t="s">
        <v>517</v>
      </c>
      <c r="G78" s="33" t="s">
        <v>743</v>
      </c>
      <c r="H78" s="33" t="s">
        <v>27</v>
      </c>
      <c r="I78" s="24" t="s">
        <v>642</v>
      </c>
      <c r="J78" s="23" t="s">
        <v>28</v>
      </c>
      <c r="K78" s="33" t="s">
        <v>676</v>
      </c>
      <c r="L78" s="23">
        <v>30</v>
      </c>
      <c r="M78" s="33" t="s">
        <v>501</v>
      </c>
      <c r="N78" s="34" t="s">
        <v>502</v>
      </c>
      <c r="O78" s="33"/>
      <c r="P78" s="38"/>
      <c r="Q78" s="23"/>
      <c r="R78" s="36" t="s">
        <v>638</v>
      </c>
      <c r="S78" s="23"/>
      <c r="T78" s="23"/>
      <c r="U78" s="23"/>
      <c r="V78" s="23"/>
      <c r="W78" s="23"/>
      <c r="X78" s="78"/>
    </row>
    <row r="79" spans="1:24" s="52" customFormat="1" ht="51" x14ac:dyDescent="0.25">
      <c r="A79" s="76" t="s">
        <v>24</v>
      </c>
      <c r="B79" s="23" t="s">
        <v>25</v>
      </c>
      <c r="C79" s="33" t="s">
        <v>679</v>
      </c>
      <c r="D79" s="33" t="s">
        <v>348</v>
      </c>
      <c r="E79" s="24" t="s">
        <v>519</v>
      </c>
      <c r="F79" s="36" t="s">
        <v>515</v>
      </c>
      <c r="G79" s="33" t="s">
        <v>349</v>
      </c>
      <c r="H79" s="33" t="s">
        <v>37</v>
      </c>
      <c r="I79" s="24" t="s">
        <v>512</v>
      </c>
      <c r="J79" s="23" t="s">
        <v>28</v>
      </c>
      <c r="K79" s="33" t="s">
        <v>735</v>
      </c>
      <c r="L79" s="23">
        <v>30</v>
      </c>
      <c r="M79" s="33" t="s">
        <v>350</v>
      </c>
      <c r="N79" s="34" t="s">
        <v>351</v>
      </c>
      <c r="O79" s="33"/>
      <c r="P79" s="35"/>
      <c r="Q79" s="23"/>
      <c r="R79" s="36" t="s">
        <v>638</v>
      </c>
      <c r="S79" s="23"/>
      <c r="T79" s="23"/>
      <c r="U79" s="23"/>
      <c r="V79" s="23"/>
      <c r="W79" s="23"/>
      <c r="X79" s="78"/>
    </row>
    <row r="80" spans="1:24" s="52" customFormat="1" ht="75" x14ac:dyDescent="0.25">
      <c r="A80" s="76" t="s">
        <v>24</v>
      </c>
      <c r="B80" s="23" t="s">
        <v>25</v>
      </c>
      <c r="C80" s="33" t="s">
        <v>352</v>
      </c>
      <c r="D80" s="33" t="s">
        <v>353</v>
      </c>
      <c r="E80" s="24" t="s">
        <v>514</v>
      </c>
      <c r="F80" s="36" t="s">
        <v>517</v>
      </c>
      <c r="G80" s="33" t="s">
        <v>354</v>
      </c>
      <c r="H80" s="33" t="s">
        <v>27</v>
      </c>
      <c r="I80" s="24" t="s">
        <v>642</v>
      </c>
      <c r="J80" s="23" t="s">
        <v>28</v>
      </c>
      <c r="K80" s="33" t="s">
        <v>735</v>
      </c>
      <c r="L80" s="23">
        <v>30</v>
      </c>
      <c r="M80" s="33" t="s">
        <v>355</v>
      </c>
      <c r="N80" s="34" t="s">
        <v>356</v>
      </c>
      <c r="O80" s="33"/>
      <c r="P80" s="35"/>
      <c r="Q80" s="23"/>
      <c r="R80" s="36" t="s">
        <v>638</v>
      </c>
      <c r="S80" s="23"/>
      <c r="T80" s="23"/>
      <c r="U80" s="23"/>
      <c r="V80" s="23"/>
      <c r="W80" s="23"/>
      <c r="X80" s="78"/>
    </row>
    <row r="81" spans="1:24" s="40" customFormat="1" ht="89.25" x14ac:dyDescent="0.25">
      <c r="A81" s="73" t="s">
        <v>24</v>
      </c>
      <c r="B81" s="20" t="s">
        <v>25</v>
      </c>
      <c r="C81" s="43" t="s">
        <v>679</v>
      </c>
      <c r="D81" s="43" t="s">
        <v>357</v>
      </c>
      <c r="E81" s="21" t="s">
        <v>640</v>
      </c>
      <c r="F81" s="26" t="s">
        <v>653</v>
      </c>
      <c r="G81" s="43" t="s">
        <v>358</v>
      </c>
      <c r="H81" s="43" t="s">
        <v>27</v>
      </c>
      <c r="I81" s="21" t="s">
        <v>642</v>
      </c>
      <c r="J81" s="20" t="s">
        <v>28</v>
      </c>
      <c r="K81" s="43" t="s">
        <v>676</v>
      </c>
      <c r="L81" s="20">
        <v>30</v>
      </c>
      <c r="M81" s="43" t="s">
        <v>359</v>
      </c>
      <c r="N81" s="46" t="s">
        <v>360</v>
      </c>
      <c r="O81" s="43"/>
      <c r="P81" s="32">
        <v>44342</v>
      </c>
      <c r="Q81" s="113" t="s">
        <v>737</v>
      </c>
      <c r="R81" s="21" t="s">
        <v>726</v>
      </c>
      <c r="S81" s="20" t="s">
        <v>571</v>
      </c>
      <c r="T81" s="20" t="s">
        <v>510</v>
      </c>
      <c r="U81" s="20" t="s">
        <v>510</v>
      </c>
      <c r="V81" s="20" t="s">
        <v>510</v>
      </c>
      <c r="W81" s="20" t="s">
        <v>510</v>
      </c>
      <c r="X81" s="74"/>
    </row>
    <row r="82" spans="1:24" s="52" customFormat="1" ht="75" x14ac:dyDescent="0.25">
      <c r="A82" s="76" t="s">
        <v>24</v>
      </c>
      <c r="B82" s="23" t="s">
        <v>25</v>
      </c>
      <c r="C82" s="33" t="s">
        <v>226</v>
      </c>
      <c r="D82" s="33" t="s">
        <v>227</v>
      </c>
      <c r="E82" s="24" t="s">
        <v>514</v>
      </c>
      <c r="F82" s="36" t="s">
        <v>653</v>
      </c>
      <c r="G82" s="33" t="s">
        <v>361</v>
      </c>
      <c r="H82" s="33" t="s">
        <v>260</v>
      </c>
      <c r="I82" s="24" t="s">
        <v>642</v>
      </c>
      <c r="J82" s="23" t="s">
        <v>28</v>
      </c>
      <c r="K82" s="33" t="s">
        <v>676</v>
      </c>
      <c r="L82" s="23">
        <v>30</v>
      </c>
      <c r="M82" s="33" t="s">
        <v>362</v>
      </c>
      <c r="N82" s="34" t="s">
        <v>363</v>
      </c>
      <c r="O82" s="33"/>
      <c r="P82" s="35"/>
      <c r="Q82" s="23"/>
      <c r="R82" s="36" t="s">
        <v>638</v>
      </c>
      <c r="S82" s="23"/>
      <c r="T82" s="23"/>
      <c r="U82" s="23"/>
      <c r="V82" s="23"/>
      <c r="W82" s="23"/>
      <c r="X82" s="78"/>
    </row>
    <row r="83" spans="1:24" s="40" customFormat="1" ht="60" x14ac:dyDescent="0.25">
      <c r="A83" s="73" t="s">
        <v>24</v>
      </c>
      <c r="B83" s="20" t="s">
        <v>671</v>
      </c>
      <c r="C83" s="43" t="s">
        <v>34</v>
      </c>
      <c r="D83" s="43" t="s">
        <v>364</v>
      </c>
      <c r="E83" s="20" t="s">
        <v>514</v>
      </c>
      <c r="F83" s="20" t="s">
        <v>517</v>
      </c>
      <c r="G83" s="43" t="s">
        <v>365</v>
      </c>
      <c r="H83" s="43" t="s">
        <v>54</v>
      </c>
      <c r="I83" s="20" t="s">
        <v>730</v>
      </c>
      <c r="J83" s="20" t="s">
        <v>28</v>
      </c>
      <c r="K83" s="43" t="s">
        <v>685</v>
      </c>
      <c r="L83" s="20">
        <v>20</v>
      </c>
      <c r="M83" s="43" t="s">
        <v>366</v>
      </c>
      <c r="N83" s="46" t="s">
        <v>367</v>
      </c>
      <c r="O83" s="43" t="s">
        <v>368</v>
      </c>
      <c r="P83" s="46">
        <v>44350</v>
      </c>
      <c r="Q83" s="20">
        <v>13</v>
      </c>
      <c r="R83" s="21" t="s">
        <v>726</v>
      </c>
      <c r="S83" s="20"/>
      <c r="T83" s="22">
        <v>44350</v>
      </c>
      <c r="U83" s="20" t="s">
        <v>518</v>
      </c>
      <c r="V83" s="20" t="s">
        <v>509</v>
      </c>
      <c r="W83" s="20" t="s">
        <v>510</v>
      </c>
      <c r="X83" s="74"/>
    </row>
    <row r="84" spans="1:24" s="52" customFormat="1" ht="75" x14ac:dyDescent="0.25">
      <c r="A84" s="76" t="s">
        <v>24</v>
      </c>
      <c r="B84" s="23" t="s">
        <v>25</v>
      </c>
      <c r="C84" s="33" t="s">
        <v>265</v>
      </c>
      <c r="D84" s="33" t="s">
        <v>369</v>
      </c>
      <c r="E84" s="24" t="s">
        <v>514</v>
      </c>
      <c r="F84" s="36" t="s">
        <v>515</v>
      </c>
      <c r="G84" s="33" t="s">
        <v>370</v>
      </c>
      <c r="H84" s="33" t="s">
        <v>37</v>
      </c>
      <c r="I84" s="24" t="s">
        <v>512</v>
      </c>
      <c r="J84" s="23" t="s">
        <v>28</v>
      </c>
      <c r="K84" s="33" t="s">
        <v>676</v>
      </c>
      <c r="L84" s="23">
        <v>30</v>
      </c>
      <c r="M84" s="33" t="s">
        <v>371</v>
      </c>
      <c r="N84" s="34" t="s">
        <v>372</v>
      </c>
      <c r="O84" s="33"/>
      <c r="P84" s="35"/>
      <c r="Q84" s="24"/>
      <c r="R84" s="36" t="s">
        <v>638</v>
      </c>
      <c r="S84" s="23"/>
      <c r="T84" s="23"/>
      <c r="U84" s="23"/>
      <c r="V84" s="23"/>
      <c r="W84" s="23"/>
      <c r="X84" s="78"/>
    </row>
    <row r="85" spans="1:24" s="52" customFormat="1" ht="60" x14ac:dyDescent="0.25">
      <c r="A85" s="76" t="s">
        <v>373</v>
      </c>
      <c r="B85" s="23" t="s">
        <v>374</v>
      </c>
      <c r="C85" s="33" t="s">
        <v>707</v>
      </c>
      <c r="D85" s="33" t="s">
        <v>246</v>
      </c>
      <c r="E85" s="24" t="s">
        <v>514</v>
      </c>
      <c r="F85" s="36" t="s">
        <v>517</v>
      </c>
      <c r="G85" s="33" t="s">
        <v>375</v>
      </c>
      <c r="H85" s="33" t="s">
        <v>217</v>
      </c>
      <c r="I85" s="23" t="s">
        <v>682</v>
      </c>
      <c r="J85" s="23" t="s">
        <v>28</v>
      </c>
      <c r="K85" s="33" t="s">
        <v>685</v>
      </c>
      <c r="L85" s="23">
        <v>20</v>
      </c>
      <c r="M85" s="33" t="s">
        <v>376</v>
      </c>
      <c r="N85" s="34" t="s">
        <v>377</v>
      </c>
      <c r="O85" s="33"/>
      <c r="P85" s="35"/>
      <c r="Q85" s="24"/>
      <c r="R85" s="36" t="s">
        <v>638</v>
      </c>
      <c r="S85" s="23"/>
      <c r="T85" s="23"/>
      <c r="U85" s="23"/>
      <c r="V85" s="23"/>
      <c r="W85" s="23"/>
      <c r="X85" s="78"/>
    </row>
    <row r="86" spans="1:24" s="52" customFormat="1" ht="68.25" customHeight="1" x14ac:dyDescent="0.25">
      <c r="A86" s="76" t="s">
        <v>24</v>
      </c>
      <c r="B86" s="23" t="s">
        <v>671</v>
      </c>
      <c r="C86" s="33" t="s">
        <v>352</v>
      </c>
      <c r="D86" s="33" t="s">
        <v>378</v>
      </c>
      <c r="E86" s="23" t="s">
        <v>516</v>
      </c>
      <c r="F86" s="23" t="s">
        <v>511</v>
      </c>
      <c r="G86" s="33" t="s">
        <v>674</v>
      </c>
      <c r="H86" s="33" t="s">
        <v>122</v>
      </c>
      <c r="I86" s="23" t="s">
        <v>730</v>
      </c>
      <c r="J86" s="23" t="s">
        <v>28</v>
      </c>
      <c r="K86" s="33" t="s">
        <v>681</v>
      </c>
      <c r="L86" s="23">
        <v>10</v>
      </c>
      <c r="M86" s="33" t="s">
        <v>379</v>
      </c>
      <c r="N86" s="34" t="s">
        <v>380</v>
      </c>
      <c r="O86" s="33"/>
      <c r="P86" s="38"/>
      <c r="Q86" s="23"/>
      <c r="R86" s="23" t="s">
        <v>638</v>
      </c>
      <c r="S86" s="23"/>
      <c r="T86" s="23"/>
      <c r="U86" s="23"/>
      <c r="V86" s="23"/>
      <c r="W86" s="23"/>
      <c r="X86" s="78" t="s">
        <v>672</v>
      </c>
    </row>
    <row r="87" spans="1:24" s="52" customFormat="1" ht="88.5" customHeight="1" x14ac:dyDescent="0.25">
      <c r="A87" s="76" t="s">
        <v>24</v>
      </c>
      <c r="B87" s="23" t="s">
        <v>671</v>
      </c>
      <c r="C87" s="33" t="s">
        <v>253</v>
      </c>
      <c r="D87" s="33" t="s">
        <v>381</v>
      </c>
      <c r="E87" s="23" t="s">
        <v>514</v>
      </c>
      <c r="F87" s="23" t="s">
        <v>511</v>
      </c>
      <c r="G87" s="33" t="s">
        <v>673</v>
      </c>
      <c r="H87" s="33" t="s">
        <v>122</v>
      </c>
      <c r="I87" s="23" t="s">
        <v>730</v>
      </c>
      <c r="J87" s="23" t="s">
        <v>28</v>
      </c>
      <c r="K87" s="33" t="s">
        <v>735</v>
      </c>
      <c r="L87" s="23">
        <v>30</v>
      </c>
      <c r="M87" s="33" t="s">
        <v>382</v>
      </c>
      <c r="N87" s="34" t="s">
        <v>383</v>
      </c>
      <c r="O87" s="33"/>
      <c r="P87" s="38"/>
      <c r="Q87" s="23"/>
      <c r="R87" s="23" t="s">
        <v>638</v>
      </c>
      <c r="S87" s="23"/>
      <c r="T87" s="23"/>
      <c r="U87" s="23"/>
      <c r="V87" s="23"/>
      <c r="W87" s="23"/>
      <c r="X87" s="78" t="s">
        <v>672</v>
      </c>
    </row>
    <row r="88" spans="1:24" s="40" customFormat="1" ht="75" x14ac:dyDescent="0.25">
      <c r="A88" s="73" t="s">
        <v>24</v>
      </c>
      <c r="B88" s="20" t="s">
        <v>671</v>
      </c>
      <c r="C88" s="43" t="s">
        <v>84</v>
      </c>
      <c r="D88" s="43" t="s">
        <v>384</v>
      </c>
      <c r="E88" s="20" t="s">
        <v>514</v>
      </c>
      <c r="F88" s="20" t="s">
        <v>517</v>
      </c>
      <c r="G88" s="43" t="s">
        <v>670</v>
      </c>
      <c r="H88" s="43" t="s">
        <v>41</v>
      </c>
      <c r="I88" s="20" t="s">
        <v>730</v>
      </c>
      <c r="J88" s="20" t="s">
        <v>28</v>
      </c>
      <c r="K88" s="43" t="s">
        <v>261</v>
      </c>
      <c r="L88" s="20">
        <v>35</v>
      </c>
      <c r="M88" s="43" t="s">
        <v>385</v>
      </c>
      <c r="N88" s="46" t="s">
        <v>386</v>
      </c>
      <c r="O88" s="48">
        <v>20212050091961</v>
      </c>
      <c r="P88" s="46">
        <v>44347</v>
      </c>
      <c r="Q88" s="20">
        <v>6</v>
      </c>
      <c r="R88" s="21" t="s">
        <v>726</v>
      </c>
      <c r="S88" s="20"/>
      <c r="T88" s="20" t="s">
        <v>510</v>
      </c>
      <c r="U88" s="20" t="s">
        <v>644</v>
      </c>
      <c r="V88" s="20" t="s">
        <v>510</v>
      </c>
      <c r="W88" s="20" t="s">
        <v>510</v>
      </c>
      <c r="X88" s="96" t="s">
        <v>669</v>
      </c>
    </row>
    <row r="89" spans="1:24" s="52" customFormat="1" ht="75" x14ac:dyDescent="0.25">
      <c r="A89" s="76" t="s">
        <v>24</v>
      </c>
      <c r="B89" s="23" t="s">
        <v>25</v>
      </c>
      <c r="C89" s="33" t="s">
        <v>34</v>
      </c>
      <c r="D89" s="33" t="s">
        <v>387</v>
      </c>
      <c r="E89" s="24" t="s">
        <v>514</v>
      </c>
      <c r="F89" s="36" t="s">
        <v>511</v>
      </c>
      <c r="G89" s="33" t="s">
        <v>388</v>
      </c>
      <c r="H89" s="33" t="s">
        <v>41</v>
      </c>
      <c r="I89" s="23" t="s">
        <v>730</v>
      </c>
      <c r="J89" s="23" t="s">
        <v>28</v>
      </c>
      <c r="K89" s="33" t="s">
        <v>261</v>
      </c>
      <c r="L89" s="23">
        <v>35</v>
      </c>
      <c r="M89" s="33" t="s">
        <v>389</v>
      </c>
      <c r="N89" s="34" t="s">
        <v>390</v>
      </c>
      <c r="O89" s="33"/>
      <c r="P89" s="35"/>
      <c r="Q89" s="24"/>
      <c r="R89" s="36" t="s">
        <v>638</v>
      </c>
      <c r="S89" s="23"/>
      <c r="T89" s="23"/>
      <c r="U89" s="23"/>
      <c r="V89" s="23"/>
      <c r="W89" s="23"/>
      <c r="X89" s="78"/>
    </row>
    <row r="90" spans="1:24" s="40" customFormat="1" ht="60" x14ac:dyDescent="0.25">
      <c r="A90" s="73" t="s">
        <v>24</v>
      </c>
      <c r="B90" s="20" t="s">
        <v>25</v>
      </c>
      <c r="C90" s="43" t="s">
        <v>679</v>
      </c>
      <c r="D90" s="43" t="s">
        <v>391</v>
      </c>
      <c r="E90" s="21" t="s">
        <v>640</v>
      </c>
      <c r="F90" s="26" t="s">
        <v>515</v>
      </c>
      <c r="G90" s="43" t="s">
        <v>392</v>
      </c>
      <c r="H90" s="43" t="s">
        <v>54</v>
      </c>
      <c r="I90" s="20" t="s">
        <v>730</v>
      </c>
      <c r="J90" s="20" t="s">
        <v>28</v>
      </c>
      <c r="K90" s="43" t="s">
        <v>676</v>
      </c>
      <c r="L90" s="20">
        <v>30</v>
      </c>
      <c r="M90" s="43" t="s">
        <v>393</v>
      </c>
      <c r="N90" s="46" t="s">
        <v>394</v>
      </c>
      <c r="O90" s="43" t="s">
        <v>395</v>
      </c>
      <c r="P90" s="32">
        <v>44342</v>
      </c>
      <c r="Q90" s="21">
        <v>6</v>
      </c>
      <c r="R90" s="21" t="s">
        <v>726</v>
      </c>
      <c r="S90" s="21" t="s">
        <v>572</v>
      </c>
      <c r="T90" s="22">
        <v>44350</v>
      </c>
      <c r="U90" s="21" t="s">
        <v>518</v>
      </c>
      <c r="V90" s="21" t="s">
        <v>509</v>
      </c>
      <c r="W90" s="20" t="s">
        <v>510</v>
      </c>
      <c r="X90" s="74"/>
    </row>
    <row r="91" spans="1:24" s="52" customFormat="1" ht="60" x14ac:dyDescent="0.25">
      <c r="A91" s="76" t="s">
        <v>24</v>
      </c>
      <c r="B91" s="23" t="s">
        <v>25</v>
      </c>
      <c r="C91" s="33" t="s">
        <v>352</v>
      </c>
      <c r="D91" s="33" t="s">
        <v>396</v>
      </c>
      <c r="E91" s="24" t="s">
        <v>514</v>
      </c>
      <c r="F91" s="36" t="s">
        <v>511</v>
      </c>
      <c r="G91" s="33" t="s">
        <v>397</v>
      </c>
      <c r="H91" s="33" t="s">
        <v>122</v>
      </c>
      <c r="I91" s="23" t="s">
        <v>730</v>
      </c>
      <c r="J91" s="23" t="s">
        <v>28</v>
      </c>
      <c r="K91" s="33" t="s">
        <v>735</v>
      </c>
      <c r="L91" s="23">
        <v>30</v>
      </c>
      <c r="M91" s="33" t="s">
        <v>398</v>
      </c>
      <c r="N91" s="34" t="s">
        <v>399</v>
      </c>
      <c r="O91" s="33"/>
      <c r="P91" s="35"/>
      <c r="Q91" s="23"/>
      <c r="R91" s="36" t="s">
        <v>638</v>
      </c>
      <c r="S91" s="23"/>
      <c r="T91" s="23"/>
      <c r="U91" s="23"/>
      <c r="V91" s="23"/>
      <c r="W91" s="23"/>
      <c r="X91" s="78"/>
    </row>
    <row r="92" spans="1:24" s="52" customFormat="1" ht="51" x14ac:dyDescent="0.25">
      <c r="A92" s="76" t="s">
        <v>24</v>
      </c>
      <c r="B92" s="23" t="s">
        <v>25</v>
      </c>
      <c r="C92" s="33" t="s">
        <v>679</v>
      </c>
      <c r="D92" s="33" t="s">
        <v>331</v>
      </c>
      <c r="E92" s="24" t="s">
        <v>640</v>
      </c>
      <c r="F92" s="36" t="s">
        <v>511</v>
      </c>
      <c r="G92" s="33" t="s">
        <v>400</v>
      </c>
      <c r="H92" s="33" t="s">
        <v>54</v>
      </c>
      <c r="I92" s="23" t="s">
        <v>730</v>
      </c>
      <c r="J92" s="23" t="s">
        <v>28</v>
      </c>
      <c r="K92" s="33" t="s">
        <v>261</v>
      </c>
      <c r="L92" s="23">
        <v>35</v>
      </c>
      <c r="M92" s="33" t="s">
        <v>401</v>
      </c>
      <c r="N92" s="34" t="s">
        <v>402</v>
      </c>
      <c r="O92" s="33"/>
      <c r="P92" s="35"/>
      <c r="Q92" s="23"/>
      <c r="R92" s="36" t="s">
        <v>638</v>
      </c>
      <c r="S92" s="23"/>
      <c r="T92" s="23"/>
      <c r="U92" s="23"/>
      <c r="V92" s="23"/>
      <c r="W92" s="23"/>
      <c r="X92" s="78"/>
    </row>
    <row r="93" spans="1:24" s="52" customFormat="1" ht="75" x14ac:dyDescent="0.25">
      <c r="A93" s="76" t="s">
        <v>24</v>
      </c>
      <c r="B93" s="23" t="s">
        <v>25</v>
      </c>
      <c r="C93" s="33" t="s">
        <v>338</v>
      </c>
      <c r="D93" s="33" t="s">
        <v>403</v>
      </c>
      <c r="E93" s="24" t="s">
        <v>514</v>
      </c>
      <c r="F93" s="36" t="s">
        <v>511</v>
      </c>
      <c r="G93" s="33" t="s">
        <v>404</v>
      </c>
      <c r="H93" s="33" t="s">
        <v>122</v>
      </c>
      <c r="I93" s="23" t="s">
        <v>730</v>
      </c>
      <c r="J93" s="23" t="s">
        <v>28</v>
      </c>
      <c r="K93" s="33" t="s">
        <v>735</v>
      </c>
      <c r="L93" s="23">
        <v>30</v>
      </c>
      <c r="M93" s="33" t="s">
        <v>405</v>
      </c>
      <c r="N93" s="34" t="s">
        <v>406</v>
      </c>
      <c r="O93" s="33"/>
      <c r="P93" s="35"/>
      <c r="Q93" s="23"/>
      <c r="R93" s="36" t="s">
        <v>638</v>
      </c>
      <c r="S93" s="23"/>
      <c r="T93" s="23"/>
      <c r="U93" s="23"/>
      <c r="V93" s="23"/>
      <c r="W93" s="23"/>
      <c r="X93" s="78"/>
    </row>
    <row r="94" spans="1:24" s="52" customFormat="1" ht="60" x14ac:dyDescent="0.25">
      <c r="A94" s="76" t="s">
        <v>24</v>
      </c>
      <c r="B94" s="23" t="s">
        <v>25</v>
      </c>
      <c r="C94" s="33" t="s">
        <v>84</v>
      </c>
      <c r="D94" s="37" t="s">
        <v>573</v>
      </c>
      <c r="E94" s="24" t="s">
        <v>514</v>
      </c>
      <c r="F94" s="36" t="s">
        <v>511</v>
      </c>
      <c r="G94" s="33" t="s">
        <v>407</v>
      </c>
      <c r="H94" s="33" t="s">
        <v>66</v>
      </c>
      <c r="I94" s="23" t="s">
        <v>682</v>
      </c>
      <c r="J94" s="23" t="s">
        <v>28</v>
      </c>
      <c r="K94" s="33" t="s">
        <v>735</v>
      </c>
      <c r="L94" s="23">
        <v>30</v>
      </c>
      <c r="M94" s="33" t="s">
        <v>408</v>
      </c>
      <c r="N94" s="34" t="s">
        <v>409</v>
      </c>
      <c r="O94" s="33"/>
      <c r="P94" s="35"/>
      <c r="Q94" s="23"/>
      <c r="R94" s="36" t="s">
        <v>638</v>
      </c>
      <c r="S94" s="23"/>
      <c r="T94" s="23"/>
      <c r="U94" s="23"/>
      <c r="V94" s="23"/>
      <c r="W94" s="23"/>
      <c r="X94" s="78"/>
    </row>
    <row r="95" spans="1:24" s="40" customFormat="1" ht="63.75" x14ac:dyDescent="0.25">
      <c r="A95" s="73" t="s">
        <v>24</v>
      </c>
      <c r="B95" s="20" t="s">
        <v>25</v>
      </c>
      <c r="C95" s="43" t="s">
        <v>190</v>
      </c>
      <c r="D95" s="43" t="s">
        <v>410</v>
      </c>
      <c r="E95" s="21" t="s">
        <v>514</v>
      </c>
      <c r="F95" s="26" t="s">
        <v>653</v>
      </c>
      <c r="G95" s="43" t="s">
        <v>411</v>
      </c>
      <c r="H95" s="43" t="s">
        <v>345</v>
      </c>
      <c r="I95" s="21" t="s">
        <v>642</v>
      </c>
      <c r="J95" s="20" t="s">
        <v>28</v>
      </c>
      <c r="K95" s="43" t="s">
        <v>676</v>
      </c>
      <c r="L95" s="20">
        <v>30</v>
      </c>
      <c r="M95" s="43" t="s">
        <v>412</v>
      </c>
      <c r="N95" s="46" t="s">
        <v>413</v>
      </c>
      <c r="O95" s="43"/>
      <c r="P95" s="32">
        <v>44336</v>
      </c>
      <c r="Q95" s="21">
        <v>2</v>
      </c>
      <c r="R95" s="21" t="s">
        <v>726</v>
      </c>
      <c r="S95" s="21" t="s">
        <v>574</v>
      </c>
      <c r="T95" s="22">
        <v>44336</v>
      </c>
      <c r="U95" s="20" t="s">
        <v>510</v>
      </c>
      <c r="V95" s="21" t="s">
        <v>509</v>
      </c>
      <c r="W95" s="20" t="s">
        <v>510</v>
      </c>
      <c r="X95" s="74"/>
    </row>
    <row r="96" spans="1:24" s="40" customFormat="1" ht="51" x14ac:dyDescent="0.25">
      <c r="A96" s="73" t="s">
        <v>24</v>
      </c>
      <c r="B96" s="20" t="s">
        <v>25</v>
      </c>
      <c r="C96" s="43" t="s">
        <v>679</v>
      </c>
      <c r="D96" s="43" t="s">
        <v>414</v>
      </c>
      <c r="E96" s="21" t="s">
        <v>519</v>
      </c>
      <c r="F96" s="26" t="s">
        <v>511</v>
      </c>
      <c r="G96" s="43" t="s">
        <v>415</v>
      </c>
      <c r="H96" s="43" t="s">
        <v>41</v>
      </c>
      <c r="I96" s="20" t="s">
        <v>730</v>
      </c>
      <c r="J96" s="20" t="s">
        <v>28</v>
      </c>
      <c r="K96" s="43" t="s">
        <v>676</v>
      </c>
      <c r="L96" s="20">
        <v>30</v>
      </c>
      <c r="M96" s="43" t="s">
        <v>416</v>
      </c>
      <c r="N96" s="46" t="s">
        <v>417</v>
      </c>
      <c r="O96" s="51" t="s">
        <v>723</v>
      </c>
      <c r="P96" s="32">
        <v>44347</v>
      </c>
      <c r="Q96" s="21">
        <v>9</v>
      </c>
      <c r="R96" s="21" t="s">
        <v>726</v>
      </c>
      <c r="S96" s="20" t="s">
        <v>575</v>
      </c>
      <c r="T96" s="20" t="s">
        <v>510</v>
      </c>
      <c r="U96" s="20" t="s">
        <v>644</v>
      </c>
      <c r="V96" s="21" t="s">
        <v>509</v>
      </c>
      <c r="W96" s="20" t="s">
        <v>510</v>
      </c>
      <c r="X96" s="74" t="s">
        <v>724</v>
      </c>
    </row>
    <row r="97" spans="1:24" s="52" customFormat="1" ht="51" x14ac:dyDescent="0.25">
      <c r="A97" s="76" t="s">
        <v>24</v>
      </c>
      <c r="B97" s="23" t="s">
        <v>25</v>
      </c>
      <c r="C97" s="33" t="s">
        <v>34</v>
      </c>
      <c r="D97" s="33" t="s">
        <v>418</v>
      </c>
      <c r="E97" s="24" t="s">
        <v>640</v>
      </c>
      <c r="F97" s="36" t="s">
        <v>511</v>
      </c>
      <c r="G97" s="33" t="s">
        <v>419</v>
      </c>
      <c r="H97" s="33" t="s">
        <v>151</v>
      </c>
      <c r="I97" s="36" t="s">
        <v>730</v>
      </c>
      <c r="J97" s="23" t="s">
        <v>28</v>
      </c>
      <c r="K97" s="33" t="s">
        <v>685</v>
      </c>
      <c r="L97" s="23">
        <v>20</v>
      </c>
      <c r="M97" s="33" t="s">
        <v>420</v>
      </c>
      <c r="N97" s="34" t="s">
        <v>421</v>
      </c>
      <c r="O97" s="33"/>
      <c r="P97" s="35"/>
      <c r="Q97" s="23"/>
      <c r="R97" s="36" t="s">
        <v>638</v>
      </c>
      <c r="S97" s="23"/>
      <c r="T97" s="23"/>
      <c r="U97" s="23"/>
      <c r="V97" s="23"/>
      <c r="W97" s="23"/>
      <c r="X97" s="78"/>
    </row>
    <row r="98" spans="1:24" s="52" customFormat="1" ht="60" x14ac:dyDescent="0.25">
      <c r="A98" s="76" t="s">
        <v>24</v>
      </c>
      <c r="B98" s="23" t="s">
        <v>25</v>
      </c>
      <c r="C98" s="33" t="s">
        <v>352</v>
      </c>
      <c r="D98" s="33" t="s">
        <v>422</v>
      </c>
      <c r="E98" s="24" t="s">
        <v>514</v>
      </c>
      <c r="F98" s="36" t="s">
        <v>511</v>
      </c>
      <c r="G98" s="33" t="s">
        <v>415</v>
      </c>
      <c r="H98" s="33" t="s">
        <v>41</v>
      </c>
      <c r="I98" s="23" t="s">
        <v>730</v>
      </c>
      <c r="J98" s="23" t="s">
        <v>28</v>
      </c>
      <c r="K98" s="33" t="s">
        <v>676</v>
      </c>
      <c r="L98" s="23">
        <v>30</v>
      </c>
      <c r="M98" s="33" t="s">
        <v>423</v>
      </c>
      <c r="N98" s="34" t="s">
        <v>424</v>
      </c>
      <c r="O98" s="33"/>
      <c r="P98" s="35"/>
      <c r="Q98" s="23"/>
      <c r="R98" s="36" t="s">
        <v>638</v>
      </c>
      <c r="S98" s="23"/>
      <c r="T98" s="23"/>
      <c r="U98" s="23"/>
      <c r="V98" s="23"/>
      <c r="W98" s="23"/>
      <c r="X98" s="78"/>
    </row>
    <row r="99" spans="1:24" s="52" customFormat="1" ht="60" x14ac:dyDescent="0.25">
      <c r="A99" s="76" t="s">
        <v>24</v>
      </c>
      <c r="B99" s="23" t="s">
        <v>25</v>
      </c>
      <c r="C99" s="33" t="s">
        <v>425</v>
      </c>
      <c r="D99" s="33" t="s">
        <v>426</v>
      </c>
      <c r="E99" s="24" t="s">
        <v>514</v>
      </c>
      <c r="F99" s="36" t="s">
        <v>511</v>
      </c>
      <c r="G99" s="33" t="s">
        <v>427</v>
      </c>
      <c r="H99" s="33" t="s">
        <v>122</v>
      </c>
      <c r="I99" s="23" t="s">
        <v>730</v>
      </c>
      <c r="J99" s="23" t="s">
        <v>28</v>
      </c>
      <c r="K99" s="33" t="s">
        <v>676</v>
      </c>
      <c r="L99" s="23">
        <v>30</v>
      </c>
      <c r="M99" s="33" t="s">
        <v>428</v>
      </c>
      <c r="N99" s="34" t="s">
        <v>429</v>
      </c>
      <c r="O99" s="33"/>
      <c r="P99" s="35"/>
      <c r="Q99" s="23"/>
      <c r="R99" s="36" t="s">
        <v>638</v>
      </c>
      <c r="S99" s="23"/>
      <c r="T99" s="23"/>
      <c r="U99" s="23"/>
      <c r="V99" s="23"/>
      <c r="W99" s="23"/>
      <c r="X99" s="78"/>
    </row>
    <row r="100" spans="1:24" s="40" customFormat="1" ht="60" x14ac:dyDescent="0.25">
      <c r="A100" s="73" t="s">
        <v>24</v>
      </c>
      <c r="B100" s="20" t="s">
        <v>25</v>
      </c>
      <c r="C100" s="43" t="s">
        <v>40</v>
      </c>
      <c r="D100" s="43" t="s">
        <v>430</v>
      </c>
      <c r="E100" s="21" t="s">
        <v>514</v>
      </c>
      <c r="F100" s="26" t="s">
        <v>511</v>
      </c>
      <c r="G100" s="43" t="s">
        <v>431</v>
      </c>
      <c r="H100" s="43" t="s">
        <v>41</v>
      </c>
      <c r="I100" s="20" t="s">
        <v>730</v>
      </c>
      <c r="J100" s="20" t="s">
        <v>28</v>
      </c>
      <c r="K100" s="43" t="s">
        <v>676</v>
      </c>
      <c r="L100" s="20">
        <v>30</v>
      </c>
      <c r="M100" s="43" t="s">
        <v>432</v>
      </c>
      <c r="N100" s="46" t="s">
        <v>433</v>
      </c>
      <c r="O100" s="43" t="s">
        <v>576</v>
      </c>
      <c r="P100" s="32">
        <v>44347</v>
      </c>
      <c r="Q100" s="21">
        <v>8</v>
      </c>
      <c r="R100" s="21" t="s">
        <v>726</v>
      </c>
      <c r="S100" s="20"/>
      <c r="T100" s="20" t="s">
        <v>510</v>
      </c>
      <c r="U100" s="20" t="s">
        <v>644</v>
      </c>
      <c r="V100" s="21" t="s">
        <v>509</v>
      </c>
      <c r="W100" s="20" t="s">
        <v>510</v>
      </c>
      <c r="X100" s="74" t="s">
        <v>724</v>
      </c>
    </row>
    <row r="101" spans="1:24" s="52" customFormat="1" ht="60" x14ac:dyDescent="0.25">
      <c r="A101" s="76" t="s">
        <v>24</v>
      </c>
      <c r="B101" s="23" t="s">
        <v>25</v>
      </c>
      <c r="C101" s="33" t="s">
        <v>79</v>
      </c>
      <c r="D101" s="33" t="s">
        <v>434</v>
      </c>
      <c r="E101" s="36" t="s">
        <v>514</v>
      </c>
      <c r="F101" s="36" t="s">
        <v>511</v>
      </c>
      <c r="G101" s="33" t="s">
        <v>435</v>
      </c>
      <c r="H101" s="33" t="s">
        <v>122</v>
      </c>
      <c r="I101" s="23" t="s">
        <v>730</v>
      </c>
      <c r="J101" s="23" t="s">
        <v>28</v>
      </c>
      <c r="K101" s="33" t="s">
        <v>676</v>
      </c>
      <c r="L101" s="23">
        <v>30</v>
      </c>
      <c r="M101" s="33" t="s">
        <v>436</v>
      </c>
      <c r="N101" s="34" t="s">
        <v>437</v>
      </c>
      <c r="O101" s="33"/>
      <c r="P101" s="35"/>
      <c r="Q101" s="23"/>
      <c r="R101" s="36" t="s">
        <v>638</v>
      </c>
      <c r="S101" s="23"/>
      <c r="T101" s="23"/>
      <c r="U101" s="23"/>
      <c r="V101" s="23"/>
      <c r="W101" s="23"/>
      <c r="X101" s="78"/>
    </row>
    <row r="102" spans="1:24" s="40" customFormat="1" ht="51" x14ac:dyDescent="0.25">
      <c r="A102" s="73" t="s">
        <v>24</v>
      </c>
      <c r="B102" s="20" t="s">
        <v>25</v>
      </c>
      <c r="C102" s="43" t="s">
        <v>679</v>
      </c>
      <c r="D102" s="43" t="s">
        <v>438</v>
      </c>
      <c r="E102" s="21" t="s">
        <v>519</v>
      </c>
      <c r="F102" s="26" t="s">
        <v>517</v>
      </c>
      <c r="G102" s="43" t="s">
        <v>110</v>
      </c>
      <c r="H102" s="43" t="s">
        <v>54</v>
      </c>
      <c r="I102" s="20" t="s">
        <v>730</v>
      </c>
      <c r="J102" s="20" t="s">
        <v>28</v>
      </c>
      <c r="K102" s="43" t="s">
        <v>735</v>
      </c>
      <c r="L102" s="20">
        <v>30</v>
      </c>
      <c r="M102" s="43" t="s">
        <v>439</v>
      </c>
      <c r="N102" s="46" t="s">
        <v>440</v>
      </c>
      <c r="O102" s="43" t="s">
        <v>441</v>
      </c>
      <c r="P102" s="32">
        <v>44343</v>
      </c>
      <c r="Q102" s="21">
        <v>6</v>
      </c>
      <c r="R102" s="21" t="s">
        <v>726</v>
      </c>
      <c r="S102" s="21" t="s">
        <v>572</v>
      </c>
      <c r="T102" s="20" t="s">
        <v>510</v>
      </c>
      <c r="U102" s="20" t="s">
        <v>644</v>
      </c>
      <c r="V102" s="21" t="s">
        <v>509</v>
      </c>
      <c r="W102" s="20" t="s">
        <v>510</v>
      </c>
      <c r="X102" s="74" t="s">
        <v>724</v>
      </c>
    </row>
    <row r="103" spans="1:24" s="52" customFormat="1" ht="60" x14ac:dyDescent="0.25">
      <c r="A103" s="76" t="s">
        <v>24</v>
      </c>
      <c r="B103" s="23" t="s">
        <v>25</v>
      </c>
      <c r="C103" s="33" t="s">
        <v>40</v>
      </c>
      <c r="D103" s="33" t="s">
        <v>442</v>
      </c>
      <c r="E103" s="24" t="s">
        <v>514</v>
      </c>
      <c r="F103" s="24" t="s">
        <v>517</v>
      </c>
      <c r="G103" s="33" t="s">
        <v>443</v>
      </c>
      <c r="H103" s="33" t="s">
        <v>41</v>
      </c>
      <c r="I103" s="23" t="s">
        <v>730</v>
      </c>
      <c r="J103" s="23" t="s">
        <v>28</v>
      </c>
      <c r="K103" s="33" t="s">
        <v>735</v>
      </c>
      <c r="L103" s="23">
        <v>30</v>
      </c>
      <c r="M103" s="33" t="s">
        <v>444</v>
      </c>
      <c r="N103" s="34" t="s">
        <v>445</v>
      </c>
      <c r="O103" s="33"/>
      <c r="P103" s="35"/>
      <c r="Q103" s="23"/>
      <c r="R103" s="36" t="s">
        <v>638</v>
      </c>
      <c r="S103" s="23"/>
      <c r="T103" s="23"/>
      <c r="U103" s="23"/>
      <c r="V103" s="23"/>
      <c r="W103" s="23"/>
      <c r="X103" s="78"/>
    </row>
    <row r="104" spans="1:24" s="40" customFormat="1" ht="75" x14ac:dyDescent="0.25">
      <c r="A104" s="73" t="s">
        <v>24</v>
      </c>
      <c r="B104" s="20" t="s">
        <v>25</v>
      </c>
      <c r="C104" s="43" t="s">
        <v>126</v>
      </c>
      <c r="D104" s="43" t="s">
        <v>446</v>
      </c>
      <c r="E104" s="21" t="s">
        <v>514</v>
      </c>
      <c r="F104" s="21" t="s">
        <v>517</v>
      </c>
      <c r="G104" s="43" t="s">
        <v>447</v>
      </c>
      <c r="H104" s="43" t="s">
        <v>31</v>
      </c>
      <c r="I104" s="26" t="s">
        <v>512</v>
      </c>
      <c r="J104" s="20" t="s">
        <v>28</v>
      </c>
      <c r="K104" s="43" t="s">
        <v>685</v>
      </c>
      <c r="L104" s="20">
        <v>20</v>
      </c>
      <c r="M104" s="43" t="s">
        <v>448</v>
      </c>
      <c r="N104" s="46" t="s">
        <v>449</v>
      </c>
      <c r="O104" s="43"/>
      <c r="P104" s="32">
        <v>44348</v>
      </c>
      <c r="Q104" s="21">
        <v>8</v>
      </c>
      <c r="R104" s="21" t="s">
        <v>726</v>
      </c>
      <c r="S104" s="20" t="s">
        <v>577</v>
      </c>
      <c r="T104" s="20" t="s">
        <v>510</v>
      </c>
      <c r="U104" s="20" t="s">
        <v>510</v>
      </c>
      <c r="V104" s="21" t="s">
        <v>509</v>
      </c>
      <c r="W104" s="20" t="s">
        <v>510</v>
      </c>
      <c r="X104" s="74"/>
    </row>
    <row r="105" spans="1:24" s="52" customFormat="1" ht="60" x14ac:dyDescent="0.25">
      <c r="A105" s="76" t="s">
        <v>24</v>
      </c>
      <c r="B105" s="23" t="s">
        <v>25</v>
      </c>
      <c r="C105" s="33" t="s">
        <v>707</v>
      </c>
      <c r="D105" s="33" t="s">
        <v>503</v>
      </c>
      <c r="E105" s="24" t="s">
        <v>519</v>
      </c>
      <c r="F105" s="24" t="s">
        <v>517</v>
      </c>
      <c r="G105" s="33" t="s">
        <v>744</v>
      </c>
      <c r="H105" s="33" t="s">
        <v>122</v>
      </c>
      <c r="I105" s="23" t="s">
        <v>730</v>
      </c>
      <c r="J105" s="23" t="s">
        <v>28</v>
      </c>
      <c r="K105" s="33" t="s">
        <v>735</v>
      </c>
      <c r="L105" s="23">
        <v>30</v>
      </c>
      <c r="M105" s="33" t="s">
        <v>504</v>
      </c>
      <c r="N105" s="34" t="s">
        <v>505</v>
      </c>
      <c r="O105" s="33"/>
      <c r="P105" s="38"/>
      <c r="Q105" s="23"/>
      <c r="R105" s="36" t="s">
        <v>638</v>
      </c>
      <c r="S105" s="23"/>
      <c r="T105" s="23"/>
      <c r="U105" s="23"/>
      <c r="V105" s="23"/>
      <c r="W105" s="23"/>
      <c r="X105" s="78"/>
    </row>
    <row r="106" spans="1:24" s="52" customFormat="1" ht="120" x14ac:dyDescent="0.25">
      <c r="A106" s="76" t="s">
        <v>24</v>
      </c>
      <c r="B106" s="23" t="s">
        <v>25</v>
      </c>
      <c r="C106" s="33" t="s">
        <v>84</v>
      </c>
      <c r="D106" s="33" t="s">
        <v>450</v>
      </c>
      <c r="E106" s="24" t="s">
        <v>640</v>
      </c>
      <c r="F106" s="36" t="s">
        <v>511</v>
      </c>
      <c r="G106" s="33" t="s">
        <v>451</v>
      </c>
      <c r="H106" s="33" t="s">
        <v>66</v>
      </c>
      <c r="I106" s="23" t="s">
        <v>682</v>
      </c>
      <c r="J106" s="23" t="s">
        <v>28</v>
      </c>
      <c r="K106" s="33" t="s">
        <v>735</v>
      </c>
      <c r="L106" s="23">
        <v>30</v>
      </c>
      <c r="M106" s="33" t="s">
        <v>452</v>
      </c>
      <c r="N106" s="34" t="s">
        <v>453</v>
      </c>
      <c r="O106" s="33"/>
      <c r="P106" s="35"/>
      <c r="Q106" s="23"/>
      <c r="R106" s="36" t="s">
        <v>638</v>
      </c>
      <c r="S106" s="23"/>
      <c r="T106" s="23"/>
      <c r="U106" s="23"/>
      <c r="V106" s="23"/>
      <c r="W106" s="23"/>
      <c r="X106" s="78"/>
    </row>
    <row r="107" spans="1:24" s="40" customFormat="1" ht="75" x14ac:dyDescent="0.25">
      <c r="A107" s="73" t="s">
        <v>24</v>
      </c>
      <c r="B107" s="20" t="s">
        <v>25</v>
      </c>
      <c r="C107" s="43" t="s">
        <v>34</v>
      </c>
      <c r="D107" s="43" t="s">
        <v>454</v>
      </c>
      <c r="E107" s="21" t="s">
        <v>514</v>
      </c>
      <c r="F107" s="26" t="s">
        <v>653</v>
      </c>
      <c r="G107" s="43" t="s">
        <v>455</v>
      </c>
      <c r="H107" s="43" t="s">
        <v>260</v>
      </c>
      <c r="I107" s="21" t="s">
        <v>642</v>
      </c>
      <c r="J107" s="20" t="s">
        <v>28</v>
      </c>
      <c r="K107" s="43" t="s">
        <v>735</v>
      </c>
      <c r="L107" s="20">
        <v>30</v>
      </c>
      <c r="M107" s="43" t="s">
        <v>456</v>
      </c>
      <c r="N107" s="46" t="s">
        <v>457</v>
      </c>
      <c r="O107" s="43"/>
      <c r="P107" s="32">
        <v>44342</v>
      </c>
      <c r="Q107" s="21">
        <v>4</v>
      </c>
      <c r="R107" s="21" t="s">
        <v>726</v>
      </c>
      <c r="S107" s="20" t="s">
        <v>578</v>
      </c>
      <c r="T107" s="20" t="s">
        <v>510</v>
      </c>
      <c r="U107" s="20" t="s">
        <v>510</v>
      </c>
      <c r="V107" s="21" t="s">
        <v>509</v>
      </c>
      <c r="W107" s="20" t="s">
        <v>510</v>
      </c>
      <c r="X107" s="74"/>
    </row>
    <row r="108" spans="1:24" s="52" customFormat="1" ht="51" x14ac:dyDescent="0.25">
      <c r="A108" s="76" t="s">
        <v>24</v>
      </c>
      <c r="B108" s="23" t="s">
        <v>25</v>
      </c>
      <c r="C108" s="33" t="s">
        <v>707</v>
      </c>
      <c r="D108" s="33" t="s">
        <v>458</v>
      </c>
      <c r="E108" s="24" t="s">
        <v>640</v>
      </c>
      <c r="F108" s="36" t="s">
        <v>511</v>
      </c>
      <c r="G108" s="33" t="s">
        <v>459</v>
      </c>
      <c r="H108" s="33" t="s">
        <v>122</v>
      </c>
      <c r="I108" s="23" t="s">
        <v>730</v>
      </c>
      <c r="J108" s="23" t="s">
        <v>28</v>
      </c>
      <c r="K108" s="33" t="s">
        <v>735</v>
      </c>
      <c r="L108" s="23">
        <v>30</v>
      </c>
      <c r="M108" s="33" t="s">
        <v>460</v>
      </c>
      <c r="N108" s="34" t="s">
        <v>461</v>
      </c>
      <c r="O108" s="33"/>
      <c r="P108" s="35"/>
      <c r="Q108" s="23"/>
      <c r="R108" s="36" t="s">
        <v>638</v>
      </c>
      <c r="S108" s="23"/>
      <c r="T108" s="23"/>
      <c r="U108" s="23"/>
      <c r="V108" s="23"/>
      <c r="W108" s="23"/>
      <c r="X108" s="78"/>
    </row>
    <row r="109" spans="1:24" s="52" customFormat="1" ht="60" x14ac:dyDescent="0.25">
      <c r="A109" s="76" t="s">
        <v>24</v>
      </c>
      <c r="B109" s="23" t="s">
        <v>25</v>
      </c>
      <c r="C109" s="33" t="s">
        <v>51</v>
      </c>
      <c r="D109" s="33" t="s">
        <v>462</v>
      </c>
      <c r="E109" s="36" t="s">
        <v>514</v>
      </c>
      <c r="F109" s="36" t="s">
        <v>517</v>
      </c>
      <c r="G109" s="33" t="s">
        <v>463</v>
      </c>
      <c r="H109" s="33" t="s">
        <v>464</v>
      </c>
      <c r="I109" s="24" t="s">
        <v>642</v>
      </c>
      <c r="J109" s="23" t="s">
        <v>28</v>
      </c>
      <c r="K109" s="33" t="s">
        <v>735</v>
      </c>
      <c r="L109" s="23">
        <v>30</v>
      </c>
      <c r="M109" s="33" t="s">
        <v>465</v>
      </c>
      <c r="N109" s="34" t="s">
        <v>466</v>
      </c>
      <c r="O109" s="33"/>
      <c r="P109" s="35"/>
      <c r="Q109" s="23"/>
      <c r="R109" s="36" t="s">
        <v>638</v>
      </c>
      <c r="S109" s="23"/>
      <c r="T109" s="23"/>
      <c r="U109" s="23"/>
      <c r="V109" s="23"/>
      <c r="W109" s="23"/>
      <c r="X109" s="78"/>
    </row>
    <row r="110" spans="1:24" s="40" customFormat="1" ht="75" x14ac:dyDescent="0.25">
      <c r="A110" s="73" t="s">
        <v>24</v>
      </c>
      <c r="B110" s="20" t="s">
        <v>25</v>
      </c>
      <c r="C110" s="43" t="s">
        <v>51</v>
      </c>
      <c r="D110" s="43" t="s">
        <v>467</v>
      </c>
      <c r="E110" s="21" t="s">
        <v>514</v>
      </c>
      <c r="F110" s="26" t="s">
        <v>511</v>
      </c>
      <c r="G110" s="43" t="s">
        <v>468</v>
      </c>
      <c r="H110" s="43" t="s">
        <v>54</v>
      </c>
      <c r="I110" s="20" t="s">
        <v>730</v>
      </c>
      <c r="J110" s="20" t="s">
        <v>28</v>
      </c>
      <c r="K110" s="43" t="s">
        <v>735</v>
      </c>
      <c r="L110" s="20">
        <v>30</v>
      </c>
      <c r="M110" s="43" t="s">
        <v>469</v>
      </c>
      <c r="N110" s="46" t="s">
        <v>470</v>
      </c>
      <c r="O110" s="51" t="s">
        <v>725</v>
      </c>
      <c r="P110" s="32">
        <v>44351</v>
      </c>
      <c r="Q110" s="20">
        <v>11</v>
      </c>
      <c r="R110" s="21" t="s">
        <v>726</v>
      </c>
      <c r="S110" s="22"/>
      <c r="T110" s="32">
        <v>44351</v>
      </c>
      <c r="U110" s="20" t="s">
        <v>518</v>
      </c>
      <c r="V110" s="20" t="s">
        <v>509</v>
      </c>
      <c r="W110" s="20" t="s">
        <v>510</v>
      </c>
      <c r="X110" s="74"/>
    </row>
    <row r="111" spans="1:24" s="52" customFormat="1" ht="51" x14ac:dyDescent="0.25">
      <c r="A111" s="76" t="s">
        <v>24</v>
      </c>
      <c r="B111" s="23" t="s">
        <v>25</v>
      </c>
      <c r="C111" s="33" t="s">
        <v>352</v>
      </c>
      <c r="D111" s="33" t="s">
        <v>506</v>
      </c>
      <c r="E111" s="24" t="s">
        <v>519</v>
      </c>
      <c r="F111" s="36" t="s">
        <v>511</v>
      </c>
      <c r="G111" s="33" t="s">
        <v>745</v>
      </c>
      <c r="H111" s="33" t="s">
        <v>122</v>
      </c>
      <c r="I111" s="23" t="s">
        <v>730</v>
      </c>
      <c r="J111" s="23" t="s">
        <v>28</v>
      </c>
      <c r="K111" s="33" t="s">
        <v>261</v>
      </c>
      <c r="L111" s="23">
        <v>35</v>
      </c>
      <c r="M111" s="33" t="s">
        <v>507</v>
      </c>
      <c r="N111" s="34" t="s">
        <v>508</v>
      </c>
      <c r="O111" s="33"/>
      <c r="P111" s="38"/>
      <c r="Q111" s="23"/>
      <c r="R111" s="36" t="s">
        <v>638</v>
      </c>
      <c r="S111" s="23"/>
      <c r="T111" s="23"/>
      <c r="U111" s="23"/>
      <c r="V111" s="23"/>
      <c r="W111" s="23"/>
      <c r="X111" s="78"/>
    </row>
    <row r="112" spans="1:24" s="40" customFormat="1" ht="60" x14ac:dyDescent="0.25">
      <c r="A112" s="73" t="s">
        <v>24</v>
      </c>
      <c r="B112" s="20" t="s">
        <v>25</v>
      </c>
      <c r="C112" s="43" t="s">
        <v>707</v>
      </c>
      <c r="D112" s="43" t="s">
        <v>471</v>
      </c>
      <c r="E112" s="21" t="s">
        <v>514</v>
      </c>
      <c r="F112" s="21" t="s">
        <v>511</v>
      </c>
      <c r="G112" s="43" t="s">
        <v>472</v>
      </c>
      <c r="H112" s="43" t="s">
        <v>41</v>
      </c>
      <c r="I112" s="20" t="s">
        <v>730</v>
      </c>
      <c r="J112" s="20" t="s">
        <v>28</v>
      </c>
      <c r="K112" s="43" t="s">
        <v>735</v>
      </c>
      <c r="L112" s="20">
        <v>30</v>
      </c>
      <c r="M112" s="43" t="s">
        <v>473</v>
      </c>
      <c r="N112" s="46" t="s">
        <v>474</v>
      </c>
      <c r="O112" s="47" t="s">
        <v>579</v>
      </c>
      <c r="P112" s="32">
        <v>44343</v>
      </c>
      <c r="Q112" s="21">
        <v>4</v>
      </c>
      <c r="R112" s="21" t="s">
        <v>726</v>
      </c>
      <c r="S112" s="20"/>
      <c r="T112" s="22">
        <v>44343</v>
      </c>
      <c r="U112" s="21" t="s">
        <v>518</v>
      </c>
      <c r="V112" s="21" t="s">
        <v>509</v>
      </c>
      <c r="W112" s="20" t="s">
        <v>510</v>
      </c>
      <c r="X112" s="74"/>
    </row>
    <row r="113" spans="1:24" s="52" customFormat="1" ht="51" x14ac:dyDescent="0.25">
      <c r="A113" s="76" t="s">
        <v>24</v>
      </c>
      <c r="B113" s="23" t="s">
        <v>25</v>
      </c>
      <c r="C113" s="33" t="s">
        <v>679</v>
      </c>
      <c r="D113" s="33" t="s">
        <v>475</v>
      </c>
      <c r="E113" s="24" t="s">
        <v>519</v>
      </c>
      <c r="F113" s="24" t="s">
        <v>511</v>
      </c>
      <c r="G113" s="33" t="s">
        <v>476</v>
      </c>
      <c r="H113" s="33" t="s">
        <v>41</v>
      </c>
      <c r="I113" s="23" t="s">
        <v>730</v>
      </c>
      <c r="J113" s="23" t="s">
        <v>28</v>
      </c>
      <c r="K113" s="33" t="s">
        <v>735</v>
      </c>
      <c r="L113" s="23">
        <v>30</v>
      </c>
      <c r="M113" s="33" t="s">
        <v>477</v>
      </c>
      <c r="N113" s="34" t="s">
        <v>478</v>
      </c>
      <c r="O113" s="33"/>
      <c r="P113" s="38"/>
      <c r="Q113" s="23"/>
      <c r="R113" s="36" t="s">
        <v>638</v>
      </c>
      <c r="S113" s="23"/>
      <c r="T113" s="23"/>
      <c r="U113" s="23"/>
      <c r="V113" s="23"/>
      <c r="W113" s="23"/>
      <c r="X113" s="78"/>
    </row>
    <row r="114" spans="1:24" s="52" customFormat="1" ht="60" x14ac:dyDescent="0.25">
      <c r="A114" s="76" t="s">
        <v>24</v>
      </c>
      <c r="B114" s="23" t="s">
        <v>25</v>
      </c>
      <c r="C114" s="33" t="s">
        <v>479</v>
      </c>
      <c r="D114" s="33" t="s">
        <v>480</v>
      </c>
      <c r="E114" s="24" t="s">
        <v>514</v>
      </c>
      <c r="F114" s="36" t="s">
        <v>511</v>
      </c>
      <c r="G114" s="33" t="s">
        <v>481</v>
      </c>
      <c r="H114" s="33" t="s">
        <v>66</v>
      </c>
      <c r="I114" s="23" t="s">
        <v>682</v>
      </c>
      <c r="J114" s="23" t="s">
        <v>28</v>
      </c>
      <c r="K114" s="33" t="s">
        <v>735</v>
      </c>
      <c r="L114" s="23">
        <v>30</v>
      </c>
      <c r="M114" s="33" t="s">
        <v>482</v>
      </c>
      <c r="N114" s="34" t="s">
        <v>483</v>
      </c>
      <c r="O114" s="33"/>
      <c r="P114" s="38"/>
      <c r="Q114" s="23"/>
      <c r="R114" s="36" t="s">
        <v>638</v>
      </c>
      <c r="S114" s="23"/>
      <c r="T114" s="23"/>
      <c r="U114" s="23"/>
      <c r="V114" s="23"/>
      <c r="W114" s="23"/>
      <c r="X114" s="78"/>
    </row>
    <row r="115" spans="1:24" s="52" customFormat="1" ht="60" x14ac:dyDescent="0.25">
      <c r="A115" s="76" t="s">
        <v>24</v>
      </c>
      <c r="B115" s="23" t="s">
        <v>25</v>
      </c>
      <c r="C115" s="33" t="s">
        <v>352</v>
      </c>
      <c r="D115" s="33" t="s">
        <v>484</v>
      </c>
      <c r="E115" s="24" t="s">
        <v>519</v>
      </c>
      <c r="F115" s="24" t="s">
        <v>511</v>
      </c>
      <c r="G115" s="33" t="s">
        <v>485</v>
      </c>
      <c r="H115" s="33" t="s">
        <v>66</v>
      </c>
      <c r="I115" s="23" t="s">
        <v>682</v>
      </c>
      <c r="J115" s="23" t="s">
        <v>28</v>
      </c>
      <c r="K115" s="33" t="s">
        <v>735</v>
      </c>
      <c r="L115" s="23">
        <v>30</v>
      </c>
      <c r="M115" s="33" t="s">
        <v>486</v>
      </c>
      <c r="N115" s="34" t="s">
        <v>487</v>
      </c>
      <c r="O115" s="33"/>
      <c r="P115" s="38"/>
      <c r="Q115" s="23"/>
      <c r="R115" s="36" t="s">
        <v>638</v>
      </c>
      <c r="S115" s="23"/>
      <c r="T115" s="23"/>
      <c r="U115" s="23"/>
      <c r="V115" s="23"/>
      <c r="W115" s="23"/>
      <c r="X115" s="78"/>
    </row>
    <row r="116" spans="1:24" s="52" customFormat="1" ht="60" x14ac:dyDescent="0.25">
      <c r="A116" s="76" t="s">
        <v>24</v>
      </c>
      <c r="B116" s="23" t="s">
        <v>25</v>
      </c>
      <c r="C116" s="33" t="s">
        <v>26</v>
      </c>
      <c r="D116" s="33" t="s">
        <v>488</v>
      </c>
      <c r="E116" s="24" t="s">
        <v>514</v>
      </c>
      <c r="F116" s="36" t="s">
        <v>511</v>
      </c>
      <c r="G116" s="33" t="s">
        <v>489</v>
      </c>
      <c r="H116" s="33" t="s">
        <v>54</v>
      </c>
      <c r="I116" s="23" t="s">
        <v>730</v>
      </c>
      <c r="J116" s="23" t="s">
        <v>28</v>
      </c>
      <c r="K116" s="33" t="s">
        <v>735</v>
      </c>
      <c r="L116" s="23">
        <v>30</v>
      </c>
      <c r="M116" s="77" t="s">
        <v>490</v>
      </c>
      <c r="N116" s="34" t="s">
        <v>491</v>
      </c>
      <c r="O116" s="39"/>
      <c r="P116" s="38"/>
      <c r="Q116" s="23"/>
      <c r="R116" s="36" t="s">
        <v>638</v>
      </c>
      <c r="S116" s="23"/>
      <c r="T116" s="23"/>
      <c r="U116" s="23"/>
      <c r="V116" s="23"/>
      <c r="W116" s="23"/>
      <c r="X116" s="78"/>
    </row>
    <row r="117" spans="1:24" s="52" customFormat="1" ht="75" x14ac:dyDescent="0.25">
      <c r="A117" s="76" t="s">
        <v>24</v>
      </c>
      <c r="B117" s="23" t="s">
        <v>25</v>
      </c>
      <c r="C117" s="33" t="s">
        <v>253</v>
      </c>
      <c r="D117" s="33" t="s">
        <v>492</v>
      </c>
      <c r="E117" s="24" t="s">
        <v>514</v>
      </c>
      <c r="F117" s="36" t="s">
        <v>511</v>
      </c>
      <c r="G117" s="33" t="s">
        <v>493</v>
      </c>
      <c r="H117" s="33" t="s">
        <v>494</v>
      </c>
      <c r="I117" s="23" t="s">
        <v>730</v>
      </c>
      <c r="J117" s="23" t="s">
        <v>28</v>
      </c>
      <c r="K117" s="33" t="s">
        <v>735</v>
      </c>
      <c r="L117" s="23">
        <v>30</v>
      </c>
      <c r="M117" s="33" t="s">
        <v>495</v>
      </c>
      <c r="N117" s="34" t="s">
        <v>496</v>
      </c>
      <c r="O117" s="33"/>
      <c r="P117" s="38"/>
      <c r="Q117" s="23"/>
      <c r="R117" s="36" t="s">
        <v>638</v>
      </c>
      <c r="S117" s="23"/>
      <c r="T117" s="23"/>
      <c r="U117" s="23"/>
      <c r="V117" s="23"/>
      <c r="W117" s="23"/>
      <c r="X117" s="78"/>
    </row>
    <row r="118" spans="1:24" s="57" customFormat="1" ht="60" x14ac:dyDescent="0.25">
      <c r="A118" s="97" t="s">
        <v>24</v>
      </c>
      <c r="B118" s="29" t="s">
        <v>25</v>
      </c>
      <c r="C118" s="41" t="s">
        <v>70</v>
      </c>
      <c r="D118" s="41" t="s">
        <v>522</v>
      </c>
      <c r="E118" s="20" t="s">
        <v>514</v>
      </c>
      <c r="F118" s="29" t="s">
        <v>517</v>
      </c>
      <c r="G118" s="41" t="s">
        <v>524</v>
      </c>
      <c r="H118" s="41" t="s">
        <v>54</v>
      </c>
      <c r="I118" s="29" t="s">
        <v>730</v>
      </c>
      <c r="J118" s="29" t="s">
        <v>28</v>
      </c>
      <c r="K118" s="41" t="s">
        <v>735</v>
      </c>
      <c r="L118" s="29">
        <v>30</v>
      </c>
      <c r="M118" s="41" t="s">
        <v>525</v>
      </c>
      <c r="N118" s="41" t="s">
        <v>526</v>
      </c>
      <c r="O118" s="49" t="s">
        <v>523</v>
      </c>
      <c r="P118" s="46">
        <v>44342</v>
      </c>
      <c r="Q118" s="29">
        <v>3</v>
      </c>
      <c r="R118" s="21" t="s">
        <v>726</v>
      </c>
      <c r="S118" s="29" t="s">
        <v>659</v>
      </c>
      <c r="T118" s="20" t="s">
        <v>510</v>
      </c>
      <c r="U118" s="20" t="s">
        <v>510</v>
      </c>
      <c r="V118" s="20" t="s">
        <v>509</v>
      </c>
      <c r="W118" s="20" t="s">
        <v>510</v>
      </c>
      <c r="X118" s="81" t="s">
        <v>649</v>
      </c>
    </row>
    <row r="119" spans="1:24" s="57" customFormat="1" ht="75" x14ac:dyDescent="0.25">
      <c r="A119" s="97" t="s">
        <v>24</v>
      </c>
      <c r="B119" s="29" t="s">
        <v>25</v>
      </c>
      <c r="C119" s="41" t="s">
        <v>679</v>
      </c>
      <c r="D119" s="41" t="s">
        <v>527</v>
      </c>
      <c r="E119" s="20" t="s">
        <v>688</v>
      </c>
      <c r="F119" s="29" t="s">
        <v>517</v>
      </c>
      <c r="G119" s="41" t="s">
        <v>528</v>
      </c>
      <c r="H119" s="41" t="s">
        <v>31</v>
      </c>
      <c r="I119" s="29" t="s">
        <v>512</v>
      </c>
      <c r="J119" s="29" t="s">
        <v>28</v>
      </c>
      <c r="K119" s="41" t="s">
        <v>735</v>
      </c>
      <c r="L119" s="29">
        <v>30</v>
      </c>
      <c r="M119" s="41" t="s">
        <v>529</v>
      </c>
      <c r="N119" s="41" t="s">
        <v>530</v>
      </c>
      <c r="O119" s="49" t="s">
        <v>523</v>
      </c>
      <c r="P119" s="46">
        <v>44364</v>
      </c>
      <c r="Q119" s="29">
        <v>17</v>
      </c>
      <c r="R119" s="21" t="s">
        <v>726</v>
      </c>
      <c r="S119" s="29" t="s">
        <v>660</v>
      </c>
      <c r="T119" s="20" t="s">
        <v>510</v>
      </c>
      <c r="U119" s="20" t="s">
        <v>510</v>
      </c>
      <c r="V119" s="20" t="s">
        <v>509</v>
      </c>
      <c r="W119" s="20" t="s">
        <v>510</v>
      </c>
      <c r="X119" s="81" t="s">
        <v>649</v>
      </c>
    </row>
    <row r="120" spans="1:24" s="57" customFormat="1" ht="60" x14ac:dyDescent="0.25">
      <c r="A120" s="98" t="s">
        <v>24</v>
      </c>
      <c r="B120" s="30" t="s">
        <v>25</v>
      </c>
      <c r="C120" s="37" t="s">
        <v>707</v>
      </c>
      <c r="D120" s="37" t="s">
        <v>531</v>
      </c>
      <c r="E120" s="23" t="s">
        <v>514</v>
      </c>
      <c r="F120" s="30" t="s">
        <v>511</v>
      </c>
      <c r="G120" s="37" t="s">
        <v>532</v>
      </c>
      <c r="H120" s="37" t="s">
        <v>54</v>
      </c>
      <c r="I120" s="30" t="s">
        <v>730</v>
      </c>
      <c r="J120" s="30" t="s">
        <v>28</v>
      </c>
      <c r="K120" s="37" t="s">
        <v>735</v>
      </c>
      <c r="L120" s="30">
        <v>30</v>
      </c>
      <c r="M120" s="37" t="s">
        <v>533</v>
      </c>
      <c r="N120" s="37" t="s">
        <v>534</v>
      </c>
      <c r="O120" s="50" t="s">
        <v>523</v>
      </c>
      <c r="P120" s="34" t="s">
        <v>523</v>
      </c>
      <c r="Q120" s="30" t="s">
        <v>523</v>
      </c>
      <c r="R120" s="30" t="s">
        <v>638</v>
      </c>
      <c r="S120" s="30" t="s">
        <v>523</v>
      </c>
      <c r="T120" s="30" t="s">
        <v>523</v>
      </c>
      <c r="U120" s="30" t="s">
        <v>523</v>
      </c>
      <c r="V120" s="30" t="s">
        <v>523</v>
      </c>
      <c r="W120" s="30" t="s">
        <v>523</v>
      </c>
      <c r="X120" s="99" t="s">
        <v>523</v>
      </c>
    </row>
    <row r="121" spans="1:24" s="57" customFormat="1" ht="135" x14ac:dyDescent="0.25">
      <c r="A121" s="97" t="s">
        <v>24</v>
      </c>
      <c r="B121" s="29" t="s">
        <v>25</v>
      </c>
      <c r="C121" s="41" t="s">
        <v>34</v>
      </c>
      <c r="D121" s="41" t="s">
        <v>535</v>
      </c>
      <c r="E121" s="29" t="s">
        <v>519</v>
      </c>
      <c r="F121" s="29" t="s">
        <v>653</v>
      </c>
      <c r="G121" s="41" t="s">
        <v>536</v>
      </c>
      <c r="H121" s="41" t="s">
        <v>54</v>
      </c>
      <c r="I121" s="29" t="s">
        <v>730</v>
      </c>
      <c r="J121" s="29" t="s">
        <v>28</v>
      </c>
      <c r="K121" s="41" t="s">
        <v>735</v>
      </c>
      <c r="L121" s="29">
        <v>30</v>
      </c>
      <c r="M121" s="41" t="s">
        <v>537</v>
      </c>
      <c r="N121" s="41" t="s">
        <v>538</v>
      </c>
      <c r="O121" s="49" t="s">
        <v>661</v>
      </c>
      <c r="P121" s="46" t="s">
        <v>662</v>
      </c>
      <c r="Q121" s="29">
        <v>16</v>
      </c>
      <c r="R121" s="21" t="s">
        <v>726</v>
      </c>
      <c r="S121" s="29" t="s">
        <v>523</v>
      </c>
      <c r="T121" s="20" t="s">
        <v>510</v>
      </c>
      <c r="U121" s="20" t="s">
        <v>510</v>
      </c>
      <c r="V121" s="20" t="s">
        <v>509</v>
      </c>
      <c r="W121" s="20" t="s">
        <v>510</v>
      </c>
      <c r="X121" s="81" t="s">
        <v>649</v>
      </c>
    </row>
    <row r="122" spans="1:24" s="57" customFormat="1" ht="102" x14ac:dyDescent="0.25">
      <c r="A122" s="97" t="s">
        <v>24</v>
      </c>
      <c r="B122" s="29" t="s">
        <v>25</v>
      </c>
      <c r="C122" s="41" t="s">
        <v>679</v>
      </c>
      <c r="D122" s="41" t="s">
        <v>539</v>
      </c>
      <c r="E122" s="29" t="s">
        <v>514</v>
      </c>
      <c r="F122" s="29" t="s">
        <v>511</v>
      </c>
      <c r="G122" s="41" t="s">
        <v>540</v>
      </c>
      <c r="H122" s="41" t="s">
        <v>54</v>
      </c>
      <c r="I122" s="29" t="s">
        <v>730</v>
      </c>
      <c r="J122" s="29" t="s">
        <v>28</v>
      </c>
      <c r="K122" s="41" t="s">
        <v>676</v>
      </c>
      <c r="L122" s="29">
        <v>30</v>
      </c>
      <c r="M122" s="41" t="s">
        <v>541</v>
      </c>
      <c r="N122" s="41" t="s">
        <v>542</v>
      </c>
      <c r="O122" s="49" t="s">
        <v>523</v>
      </c>
      <c r="P122" s="46" t="s">
        <v>664</v>
      </c>
      <c r="Q122" s="29">
        <v>12</v>
      </c>
      <c r="R122" s="21" t="s">
        <v>726</v>
      </c>
      <c r="S122" s="29" t="s">
        <v>663</v>
      </c>
      <c r="T122" s="20" t="s">
        <v>510</v>
      </c>
      <c r="U122" s="20" t="s">
        <v>510</v>
      </c>
      <c r="V122" s="20" t="s">
        <v>510</v>
      </c>
      <c r="W122" s="20" t="s">
        <v>510</v>
      </c>
      <c r="X122" s="100" t="s">
        <v>523</v>
      </c>
    </row>
    <row r="123" spans="1:24" s="57" customFormat="1" ht="51" x14ac:dyDescent="0.25">
      <c r="A123" s="98" t="s">
        <v>24</v>
      </c>
      <c r="B123" s="30" t="s">
        <v>25</v>
      </c>
      <c r="C123" s="37" t="s">
        <v>679</v>
      </c>
      <c r="D123" s="37" t="s">
        <v>543</v>
      </c>
      <c r="E123" s="30" t="s">
        <v>519</v>
      </c>
      <c r="F123" s="30" t="s">
        <v>517</v>
      </c>
      <c r="G123" s="37" t="s">
        <v>544</v>
      </c>
      <c r="H123" s="37" t="s">
        <v>545</v>
      </c>
      <c r="I123" s="30" t="s">
        <v>28</v>
      </c>
      <c r="J123" s="30" t="s">
        <v>28</v>
      </c>
      <c r="K123" s="37" t="s">
        <v>676</v>
      </c>
      <c r="L123" s="30">
        <v>30</v>
      </c>
      <c r="M123" s="37" t="s">
        <v>546</v>
      </c>
      <c r="N123" s="37" t="s">
        <v>547</v>
      </c>
      <c r="O123" s="50" t="s">
        <v>523</v>
      </c>
      <c r="P123" s="34" t="s">
        <v>523</v>
      </c>
      <c r="Q123" s="30" t="s">
        <v>523</v>
      </c>
      <c r="R123" s="30" t="s">
        <v>638</v>
      </c>
      <c r="S123" s="30" t="s">
        <v>523</v>
      </c>
      <c r="T123" s="30" t="s">
        <v>523</v>
      </c>
      <c r="U123" s="30" t="s">
        <v>523</v>
      </c>
      <c r="V123" s="30" t="s">
        <v>523</v>
      </c>
      <c r="W123" s="30" t="s">
        <v>523</v>
      </c>
      <c r="X123" s="99" t="s">
        <v>523</v>
      </c>
    </row>
    <row r="124" spans="1:24" s="57" customFormat="1" ht="51" x14ac:dyDescent="0.25">
      <c r="A124" s="98" t="s">
        <v>24</v>
      </c>
      <c r="B124" s="30" t="s">
        <v>25</v>
      </c>
      <c r="C124" s="37" t="s">
        <v>352</v>
      </c>
      <c r="D124" s="37" t="s">
        <v>548</v>
      </c>
      <c r="E124" s="23" t="s">
        <v>688</v>
      </c>
      <c r="F124" s="30" t="s">
        <v>511</v>
      </c>
      <c r="G124" s="37" t="s">
        <v>110</v>
      </c>
      <c r="H124" s="37" t="s">
        <v>27</v>
      </c>
      <c r="I124" s="30" t="s">
        <v>549</v>
      </c>
      <c r="J124" s="30" t="s">
        <v>28</v>
      </c>
      <c r="K124" s="37" t="s">
        <v>261</v>
      </c>
      <c r="L124" s="30">
        <v>35</v>
      </c>
      <c r="M124" s="37" t="s">
        <v>550</v>
      </c>
      <c r="N124" s="37" t="s">
        <v>551</v>
      </c>
      <c r="O124" s="50" t="s">
        <v>523</v>
      </c>
      <c r="P124" s="34" t="s">
        <v>523</v>
      </c>
      <c r="Q124" s="30" t="s">
        <v>523</v>
      </c>
      <c r="R124" s="30" t="s">
        <v>638</v>
      </c>
      <c r="S124" s="30" t="s">
        <v>523</v>
      </c>
      <c r="T124" s="30" t="s">
        <v>523</v>
      </c>
      <c r="U124" s="30" t="s">
        <v>523</v>
      </c>
      <c r="V124" s="30" t="s">
        <v>523</v>
      </c>
      <c r="W124" s="30" t="s">
        <v>523</v>
      </c>
      <c r="X124" s="99" t="s">
        <v>523</v>
      </c>
    </row>
    <row r="125" spans="1:24" s="57" customFormat="1" ht="51" x14ac:dyDescent="0.25">
      <c r="A125" s="97" t="s">
        <v>24</v>
      </c>
      <c r="B125" s="29" t="s">
        <v>25</v>
      </c>
      <c r="C125" s="41" t="s">
        <v>679</v>
      </c>
      <c r="D125" s="41" t="s">
        <v>552</v>
      </c>
      <c r="E125" s="29" t="s">
        <v>519</v>
      </c>
      <c r="F125" s="29" t="s">
        <v>517</v>
      </c>
      <c r="G125" s="41" t="s">
        <v>553</v>
      </c>
      <c r="H125" s="41" t="s">
        <v>31</v>
      </c>
      <c r="I125" s="29" t="s">
        <v>512</v>
      </c>
      <c r="J125" s="29" t="s">
        <v>28</v>
      </c>
      <c r="K125" s="41" t="s">
        <v>735</v>
      </c>
      <c r="L125" s="29">
        <v>30</v>
      </c>
      <c r="M125" s="41" t="s">
        <v>554</v>
      </c>
      <c r="N125" s="41" t="s">
        <v>555</v>
      </c>
      <c r="O125" s="49" t="s">
        <v>665</v>
      </c>
      <c r="P125" s="46" t="s">
        <v>666</v>
      </c>
      <c r="Q125" s="29">
        <v>7</v>
      </c>
      <c r="R125" s="21" t="s">
        <v>726</v>
      </c>
      <c r="S125" s="29" t="s">
        <v>523</v>
      </c>
      <c r="T125" s="46" t="s">
        <v>666</v>
      </c>
      <c r="U125" s="29" t="s">
        <v>518</v>
      </c>
      <c r="V125" s="29" t="s">
        <v>509</v>
      </c>
      <c r="W125" s="29" t="s">
        <v>510</v>
      </c>
      <c r="X125" s="100" t="s">
        <v>523</v>
      </c>
    </row>
    <row r="126" spans="1:24" s="57" customFormat="1" ht="60" x14ac:dyDescent="0.25">
      <c r="A126" s="98" t="s">
        <v>24</v>
      </c>
      <c r="B126" s="30" t="s">
        <v>25</v>
      </c>
      <c r="C126" s="37" t="s">
        <v>34</v>
      </c>
      <c r="D126" s="37" t="s">
        <v>556</v>
      </c>
      <c r="E126" s="30" t="s">
        <v>688</v>
      </c>
      <c r="F126" s="30" t="s">
        <v>511</v>
      </c>
      <c r="G126" s="37" t="s">
        <v>557</v>
      </c>
      <c r="H126" s="37" t="s">
        <v>217</v>
      </c>
      <c r="I126" s="30" t="s">
        <v>682</v>
      </c>
      <c r="J126" s="30" t="s">
        <v>28</v>
      </c>
      <c r="K126" s="37" t="s">
        <v>735</v>
      </c>
      <c r="L126" s="30">
        <v>30</v>
      </c>
      <c r="M126" s="37" t="s">
        <v>558</v>
      </c>
      <c r="N126" s="37" t="s">
        <v>559</v>
      </c>
      <c r="O126" s="50" t="s">
        <v>523</v>
      </c>
      <c r="P126" s="34" t="s">
        <v>523</v>
      </c>
      <c r="Q126" s="30" t="s">
        <v>523</v>
      </c>
      <c r="R126" s="30" t="s">
        <v>638</v>
      </c>
      <c r="S126" s="30" t="s">
        <v>523</v>
      </c>
      <c r="T126" s="30" t="s">
        <v>523</v>
      </c>
      <c r="U126" s="30" t="s">
        <v>523</v>
      </c>
      <c r="V126" s="30" t="s">
        <v>523</v>
      </c>
      <c r="W126" s="30" t="s">
        <v>523</v>
      </c>
      <c r="X126" s="99" t="s">
        <v>523</v>
      </c>
    </row>
    <row r="127" spans="1:24" s="57" customFormat="1" ht="75" x14ac:dyDescent="0.25">
      <c r="A127" s="98" t="s">
        <v>24</v>
      </c>
      <c r="B127" s="30" t="s">
        <v>25</v>
      </c>
      <c r="C127" s="37" t="s">
        <v>108</v>
      </c>
      <c r="D127" s="37" t="s">
        <v>275</v>
      </c>
      <c r="E127" s="23" t="s">
        <v>514</v>
      </c>
      <c r="F127" s="30" t="s">
        <v>511</v>
      </c>
      <c r="G127" s="37" t="s">
        <v>560</v>
      </c>
      <c r="H127" s="37" t="s">
        <v>202</v>
      </c>
      <c r="I127" s="30" t="s">
        <v>682</v>
      </c>
      <c r="J127" s="30" t="s">
        <v>28</v>
      </c>
      <c r="K127" s="37" t="s">
        <v>735</v>
      </c>
      <c r="L127" s="30">
        <v>30</v>
      </c>
      <c r="M127" s="37" t="s">
        <v>561</v>
      </c>
      <c r="N127" s="37" t="s">
        <v>562</v>
      </c>
      <c r="O127" s="50" t="s">
        <v>523</v>
      </c>
      <c r="P127" s="34" t="s">
        <v>523</v>
      </c>
      <c r="Q127" s="30" t="s">
        <v>523</v>
      </c>
      <c r="R127" s="30" t="s">
        <v>638</v>
      </c>
      <c r="S127" s="30" t="s">
        <v>523</v>
      </c>
      <c r="T127" s="30" t="s">
        <v>523</v>
      </c>
      <c r="U127" s="30" t="s">
        <v>523</v>
      </c>
      <c r="V127" s="30" t="s">
        <v>523</v>
      </c>
      <c r="W127" s="30" t="s">
        <v>523</v>
      </c>
      <c r="X127" s="99" t="s">
        <v>523</v>
      </c>
    </row>
    <row r="128" spans="1:24" s="57" customFormat="1" ht="60" x14ac:dyDescent="0.25">
      <c r="A128" s="98" t="s">
        <v>24</v>
      </c>
      <c r="B128" s="30" t="s">
        <v>25</v>
      </c>
      <c r="C128" s="37" t="s">
        <v>70</v>
      </c>
      <c r="D128" s="37" t="s">
        <v>563</v>
      </c>
      <c r="E128" s="23" t="s">
        <v>514</v>
      </c>
      <c r="F128" s="30" t="s">
        <v>517</v>
      </c>
      <c r="G128" s="37" t="s">
        <v>564</v>
      </c>
      <c r="H128" s="37" t="s">
        <v>54</v>
      </c>
      <c r="I128" s="30" t="s">
        <v>730</v>
      </c>
      <c r="J128" s="30" t="s">
        <v>28</v>
      </c>
      <c r="K128" s="37" t="s">
        <v>735</v>
      </c>
      <c r="L128" s="30">
        <v>30</v>
      </c>
      <c r="M128" s="37" t="s">
        <v>565</v>
      </c>
      <c r="N128" s="37" t="s">
        <v>566</v>
      </c>
      <c r="O128" s="50" t="s">
        <v>523</v>
      </c>
      <c r="P128" s="34" t="s">
        <v>523</v>
      </c>
      <c r="Q128" s="30" t="s">
        <v>523</v>
      </c>
      <c r="R128" s="30" t="s">
        <v>638</v>
      </c>
      <c r="S128" s="30" t="s">
        <v>523</v>
      </c>
      <c r="T128" s="30" t="s">
        <v>523</v>
      </c>
      <c r="U128" s="30" t="s">
        <v>523</v>
      </c>
      <c r="V128" s="30" t="s">
        <v>523</v>
      </c>
      <c r="W128" s="30" t="s">
        <v>523</v>
      </c>
      <c r="X128" s="99" t="s">
        <v>523</v>
      </c>
    </row>
    <row r="129" spans="1:24" s="52" customFormat="1" ht="51" x14ac:dyDescent="0.25">
      <c r="A129" s="98" t="s">
        <v>24</v>
      </c>
      <c r="B129" s="30" t="s">
        <v>25</v>
      </c>
      <c r="C129" s="37" t="s">
        <v>51</v>
      </c>
      <c r="D129" s="37" t="s">
        <v>580</v>
      </c>
      <c r="E129" s="24" t="s">
        <v>514</v>
      </c>
      <c r="F129" s="36" t="s">
        <v>515</v>
      </c>
      <c r="G129" s="37" t="s">
        <v>581</v>
      </c>
      <c r="H129" s="37" t="s">
        <v>37</v>
      </c>
      <c r="I129" s="30" t="s">
        <v>512</v>
      </c>
      <c r="J129" s="30" t="s">
        <v>28</v>
      </c>
      <c r="K129" s="37" t="s">
        <v>735</v>
      </c>
      <c r="L129" s="30">
        <v>30</v>
      </c>
      <c r="M129" s="37" t="s">
        <v>582</v>
      </c>
      <c r="N129" s="37" t="s">
        <v>583</v>
      </c>
      <c r="O129" s="37" t="s">
        <v>523</v>
      </c>
      <c r="P129" s="37" t="s">
        <v>523</v>
      </c>
      <c r="Q129" s="30" t="s">
        <v>523</v>
      </c>
      <c r="R129" s="36" t="s">
        <v>638</v>
      </c>
      <c r="S129" s="30" t="s">
        <v>523</v>
      </c>
      <c r="T129" s="30" t="s">
        <v>523</v>
      </c>
      <c r="U129" s="30" t="s">
        <v>523</v>
      </c>
      <c r="V129" s="30" t="s">
        <v>523</v>
      </c>
      <c r="W129" s="30" t="s">
        <v>523</v>
      </c>
      <c r="X129" s="78"/>
    </row>
    <row r="130" spans="1:24" s="52" customFormat="1" ht="75" x14ac:dyDescent="0.25">
      <c r="A130" s="98" t="s">
        <v>24</v>
      </c>
      <c r="B130" s="30" t="s">
        <v>25</v>
      </c>
      <c r="C130" s="37" t="s">
        <v>84</v>
      </c>
      <c r="D130" s="37" t="s">
        <v>384</v>
      </c>
      <c r="E130" s="24" t="s">
        <v>514</v>
      </c>
      <c r="F130" s="36" t="s">
        <v>653</v>
      </c>
      <c r="G130" s="37" t="s">
        <v>584</v>
      </c>
      <c r="H130" s="37" t="s">
        <v>345</v>
      </c>
      <c r="I130" s="30" t="s">
        <v>642</v>
      </c>
      <c r="J130" s="30" t="s">
        <v>28</v>
      </c>
      <c r="K130" s="37" t="s">
        <v>735</v>
      </c>
      <c r="L130" s="30">
        <v>30</v>
      </c>
      <c r="M130" s="77" t="s">
        <v>585</v>
      </c>
      <c r="N130" s="37" t="s">
        <v>586</v>
      </c>
      <c r="O130" s="37" t="s">
        <v>523</v>
      </c>
      <c r="P130" s="30" t="s">
        <v>523</v>
      </c>
      <c r="Q130" s="30" t="s">
        <v>523</v>
      </c>
      <c r="R130" s="36" t="s">
        <v>638</v>
      </c>
      <c r="S130" s="30" t="s">
        <v>523</v>
      </c>
      <c r="T130" s="30" t="s">
        <v>523</v>
      </c>
      <c r="U130" s="30" t="s">
        <v>523</v>
      </c>
      <c r="V130" s="30" t="s">
        <v>523</v>
      </c>
      <c r="W130" s="30" t="s">
        <v>523</v>
      </c>
      <c r="X130" s="78"/>
    </row>
    <row r="131" spans="1:24" s="52" customFormat="1" ht="51" x14ac:dyDescent="0.25">
      <c r="A131" s="98" t="s">
        <v>24</v>
      </c>
      <c r="B131" s="30" t="s">
        <v>25</v>
      </c>
      <c r="C131" s="37" t="s">
        <v>226</v>
      </c>
      <c r="D131" s="37" t="s">
        <v>587</v>
      </c>
      <c r="E131" s="24" t="s">
        <v>519</v>
      </c>
      <c r="F131" s="36" t="s">
        <v>511</v>
      </c>
      <c r="G131" s="37" t="s">
        <v>588</v>
      </c>
      <c r="H131" s="37" t="s">
        <v>41</v>
      </c>
      <c r="I131" s="30" t="s">
        <v>730</v>
      </c>
      <c r="J131" s="30" t="s">
        <v>28</v>
      </c>
      <c r="K131" s="37" t="s">
        <v>261</v>
      </c>
      <c r="L131" s="30">
        <v>35</v>
      </c>
      <c r="M131" s="37" t="s">
        <v>589</v>
      </c>
      <c r="N131" s="37" t="s">
        <v>590</v>
      </c>
      <c r="O131" s="37" t="s">
        <v>523</v>
      </c>
      <c r="P131" s="37" t="s">
        <v>523</v>
      </c>
      <c r="Q131" s="30" t="s">
        <v>523</v>
      </c>
      <c r="R131" s="36" t="s">
        <v>638</v>
      </c>
      <c r="S131" s="30" t="s">
        <v>523</v>
      </c>
      <c r="T131" s="30" t="s">
        <v>523</v>
      </c>
      <c r="U131" s="30" t="s">
        <v>523</v>
      </c>
      <c r="V131" s="30" t="s">
        <v>523</v>
      </c>
      <c r="W131" s="30" t="s">
        <v>523</v>
      </c>
      <c r="X131" s="78"/>
    </row>
    <row r="132" spans="1:24" s="52" customFormat="1" ht="120" x14ac:dyDescent="0.25">
      <c r="A132" s="97" t="s">
        <v>24</v>
      </c>
      <c r="B132" s="29" t="s">
        <v>25</v>
      </c>
      <c r="C132" s="41" t="s">
        <v>679</v>
      </c>
      <c r="D132" s="41" t="s">
        <v>591</v>
      </c>
      <c r="E132" s="21" t="s">
        <v>640</v>
      </c>
      <c r="F132" s="26" t="s">
        <v>517</v>
      </c>
      <c r="G132" s="41" t="s">
        <v>592</v>
      </c>
      <c r="H132" s="41" t="s">
        <v>593</v>
      </c>
      <c r="I132" s="29" t="s">
        <v>731</v>
      </c>
      <c r="J132" s="20" t="s">
        <v>569</v>
      </c>
      <c r="K132" s="41" t="s">
        <v>685</v>
      </c>
      <c r="L132" s="29">
        <v>20</v>
      </c>
      <c r="M132" s="42" t="s">
        <v>594</v>
      </c>
      <c r="N132" s="41" t="s">
        <v>595</v>
      </c>
      <c r="O132" s="42" t="s">
        <v>596</v>
      </c>
      <c r="P132" s="32">
        <v>44344</v>
      </c>
      <c r="Q132" s="112" t="s">
        <v>736</v>
      </c>
      <c r="R132" s="21" t="s">
        <v>726</v>
      </c>
      <c r="S132" s="20" t="s">
        <v>597</v>
      </c>
      <c r="T132" s="20" t="s">
        <v>510</v>
      </c>
      <c r="U132" s="20" t="s">
        <v>644</v>
      </c>
      <c r="V132" s="21" t="s">
        <v>509</v>
      </c>
      <c r="W132" s="20" t="s">
        <v>510</v>
      </c>
      <c r="X132" s="74" t="s">
        <v>724</v>
      </c>
    </row>
    <row r="133" spans="1:24" s="52" customFormat="1" ht="75" x14ac:dyDescent="0.25">
      <c r="A133" s="98" t="s">
        <v>24</v>
      </c>
      <c r="B133" s="30" t="s">
        <v>25</v>
      </c>
      <c r="C133" s="37" t="s">
        <v>51</v>
      </c>
      <c r="D133" s="37" t="s">
        <v>598</v>
      </c>
      <c r="E133" s="24" t="s">
        <v>514</v>
      </c>
      <c r="F133" s="36" t="s">
        <v>511</v>
      </c>
      <c r="G133" s="37" t="s">
        <v>567</v>
      </c>
      <c r="H133" s="37" t="s">
        <v>41</v>
      </c>
      <c r="I133" s="30" t="s">
        <v>730</v>
      </c>
      <c r="J133" s="30" t="s">
        <v>28</v>
      </c>
      <c r="K133" s="37" t="s">
        <v>261</v>
      </c>
      <c r="L133" s="30">
        <v>35</v>
      </c>
      <c r="M133" s="37" t="s">
        <v>599</v>
      </c>
      <c r="N133" s="37" t="s">
        <v>600</v>
      </c>
      <c r="O133" s="37" t="s">
        <v>523</v>
      </c>
      <c r="P133" s="37" t="s">
        <v>523</v>
      </c>
      <c r="Q133" s="30" t="s">
        <v>523</v>
      </c>
      <c r="R133" s="36" t="s">
        <v>638</v>
      </c>
      <c r="S133" s="30" t="s">
        <v>523</v>
      </c>
      <c r="T133" s="30" t="s">
        <v>523</v>
      </c>
      <c r="U133" s="30" t="s">
        <v>523</v>
      </c>
      <c r="V133" s="30" t="s">
        <v>523</v>
      </c>
      <c r="W133" s="30" t="s">
        <v>523</v>
      </c>
      <c r="X133" s="78"/>
    </row>
    <row r="134" spans="1:24" s="40" customFormat="1" ht="51" x14ac:dyDescent="0.25">
      <c r="A134" s="98" t="s">
        <v>24</v>
      </c>
      <c r="B134" s="30" t="s">
        <v>25</v>
      </c>
      <c r="C134" s="37" t="s">
        <v>679</v>
      </c>
      <c r="D134" s="37" t="s">
        <v>601</v>
      </c>
      <c r="E134" s="24" t="s">
        <v>519</v>
      </c>
      <c r="F134" s="36" t="s">
        <v>517</v>
      </c>
      <c r="G134" s="37" t="s">
        <v>602</v>
      </c>
      <c r="H134" s="37" t="s">
        <v>568</v>
      </c>
      <c r="I134" s="30" t="s">
        <v>642</v>
      </c>
      <c r="J134" s="30" t="s">
        <v>28</v>
      </c>
      <c r="K134" s="37" t="s">
        <v>685</v>
      </c>
      <c r="L134" s="30">
        <v>20</v>
      </c>
      <c r="M134" s="37" t="s">
        <v>603</v>
      </c>
      <c r="N134" s="37" t="s">
        <v>604</v>
      </c>
      <c r="O134" s="37" t="s">
        <v>523</v>
      </c>
      <c r="P134" s="30" t="s">
        <v>523</v>
      </c>
      <c r="Q134" s="30" t="s">
        <v>523</v>
      </c>
      <c r="R134" s="36" t="s">
        <v>638</v>
      </c>
      <c r="S134" s="30" t="s">
        <v>523</v>
      </c>
      <c r="T134" s="30" t="s">
        <v>523</v>
      </c>
      <c r="U134" s="30" t="s">
        <v>523</v>
      </c>
      <c r="V134" s="30" t="s">
        <v>523</v>
      </c>
      <c r="W134" s="30" t="s">
        <v>523</v>
      </c>
      <c r="X134" s="78"/>
    </row>
    <row r="135" spans="1:24" s="52" customFormat="1" ht="51" x14ac:dyDescent="0.25">
      <c r="A135" s="98" t="s">
        <v>24</v>
      </c>
      <c r="B135" s="30" t="s">
        <v>25</v>
      </c>
      <c r="C135" s="37" t="s">
        <v>707</v>
      </c>
      <c r="D135" s="37" t="s">
        <v>605</v>
      </c>
      <c r="E135" s="24" t="s">
        <v>640</v>
      </c>
      <c r="F135" s="36" t="s">
        <v>517</v>
      </c>
      <c r="G135" s="37" t="s">
        <v>606</v>
      </c>
      <c r="H135" s="37" t="s">
        <v>41</v>
      </c>
      <c r="I135" s="30" t="s">
        <v>730</v>
      </c>
      <c r="J135" s="30" t="s">
        <v>28</v>
      </c>
      <c r="K135" s="37" t="s">
        <v>570</v>
      </c>
      <c r="L135" s="30">
        <v>30</v>
      </c>
      <c r="M135" s="77" t="s">
        <v>607</v>
      </c>
      <c r="N135" s="37" t="s">
        <v>608</v>
      </c>
      <c r="O135" s="37" t="s">
        <v>523</v>
      </c>
      <c r="P135" s="37" t="s">
        <v>523</v>
      </c>
      <c r="Q135" s="30" t="s">
        <v>523</v>
      </c>
      <c r="R135" s="36" t="s">
        <v>638</v>
      </c>
      <c r="S135" s="30" t="s">
        <v>523</v>
      </c>
      <c r="T135" s="30" t="s">
        <v>523</v>
      </c>
      <c r="U135" s="30" t="s">
        <v>523</v>
      </c>
      <c r="V135" s="30" t="s">
        <v>523</v>
      </c>
      <c r="W135" s="30" t="s">
        <v>523</v>
      </c>
      <c r="X135" s="78"/>
    </row>
    <row r="136" spans="1:24" s="52" customFormat="1" ht="60" x14ac:dyDescent="0.25">
      <c r="A136" s="98" t="s">
        <v>373</v>
      </c>
      <c r="B136" s="30" t="s">
        <v>374</v>
      </c>
      <c r="C136" s="37" t="s">
        <v>679</v>
      </c>
      <c r="D136" s="37" t="s">
        <v>609</v>
      </c>
      <c r="E136" s="24" t="s">
        <v>688</v>
      </c>
      <c r="F136" s="36" t="s">
        <v>517</v>
      </c>
      <c r="G136" s="37" t="s">
        <v>610</v>
      </c>
      <c r="H136" s="37" t="s">
        <v>611</v>
      </c>
      <c r="I136" s="23" t="s">
        <v>728</v>
      </c>
      <c r="J136" s="23" t="s">
        <v>569</v>
      </c>
      <c r="K136" s="37" t="s">
        <v>685</v>
      </c>
      <c r="L136" s="30">
        <v>20</v>
      </c>
      <c r="M136" s="77" t="s">
        <v>612</v>
      </c>
      <c r="N136" s="37" t="s">
        <v>613</v>
      </c>
      <c r="O136" s="37" t="s">
        <v>523</v>
      </c>
      <c r="P136" s="30" t="s">
        <v>523</v>
      </c>
      <c r="Q136" s="30" t="s">
        <v>523</v>
      </c>
      <c r="R136" s="36" t="s">
        <v>638</v>
      </c>
      <c r="S136" s="30" t="s">
        <v>523</v>
      </c>
      <c r="T136" s="30" t="s">
        <v>523</v>
      </c>
      <c r="U136" s="30" t="s">
        <v>523</v>
      </c>
      <c r="V136" s="30" t="s">
        <v>523</v>
      </c>
      <c r="W136" s="30" t="s">
        <v>523</v>
      </c>
      <c r="X136" s="78"/>
    </row>
    <row r="137" spans="1:24" s="52" customFormat="1" ht="90" x14ac:dyDescent="0.25">
      <c r="A137" s="98" t="s">
        <v>24</v>
      </c>
      <c r="B137" s="30" t="s">
        <v>25</v>
      </c>
      <c r="C137" s="37" t="s">
        <v>679</v>
      </c>
      <c r="D137" s="37" t="s">
        <v>614</v>
      </c>
      <c r="E137" s="24" t="s">
        <v>640</v>
      </c>
      <c r="F137" s="36" t="s">
        <v>653</v>
      </c>
      <c r="G137" s="37" t="s">
        <v>615</v>
      </c>
      <c r="H137" s="37" t="s">
        <v>151</v>
      </c>
      <c r="I137" s="30" t="s">
        <v>730</v>
      </c>
      <c r="J137" s="30" t="s">
        <v>28</v>
      </c>
      <c r="K137" s="37" t="s">
        <v>676</v>
      </c>
      <c r="L137" s="30">
        <v>30</v>
      </c>
      <c r="M137" s="77" t="s">
        <v>616</v>
      </c>
      <c r="N137" s="37" t="s">
        <v>617</v>
      </c>
      <c r="O137" s="37" t="s">
        <v>523</v>
      </c>
      <c r="P137" s="30" t="s">
        <v>523</v>
      </c>
      <c r="Q137" s="30" t="s">
        <v>523</v>
      </c>
      <c r="R137" s="36" t="s">
        <v>638</v>
      </c>
      <c r="S137" s="30" t="s">
        <v>523</v>
      </c>
      <c r="T137" s="30" t="s">
        <v>523</v>
      </c>
      <c r="U137" s="30" t="s">
        <v>523</v>
      </c>
      <c r="V137" s="30" t="s">
        <v>523</v>
      </c>
      <c r="W137" s="30" t="s">
        <v>523</v>
      </c>
      <c r="X137" s="78"/>
    </row>
    <row r="138" spans="1:24" s="52" customFormat="1" ht="105" x14ac:dyDescent="0.25">
      <c r="A138" s="98" t="s">
        <v>24</v>
      </c>
      <c r="B138" s="30" t="s">
        <v>25</v>
      </c>
      <c r="C138" s="37" t="s">
        <v>679</v>
      </c>
      <c r="D138" s="37" t="s">
        <v>618</v>
      </c>
      <c r="E138" s="24" t="s">
        <v>640</v>
      </c>
      <c r="F138" s="36" t="s">
        <v>517</v>
      </c>
      <c r="G138" s="37" t="s">
        <v>619</v>
      </c>
      <c r="H138" s="37" t="s">
        <v>311</v>
      </c>
      <c r="I138" s="23" t="s">
        <v>729</v>
      </c>
      <c r="J138" s="23" t="s">
        <v>569</v>
      </c>
      <c r="K138" s="37" t="s">
        <v>685</v>
      </c>
      <c r="L138" s="30">
        <v>20</v>
      </c>
      <c r="M138" s="37" t="s">
        <v>620</v>
      </c>
      <c r="N138" s="37" t="s">
        <v>621</v>
      </c>
      <c r="O138" s="37" t="s">
        <v>523</v>
      </c>
      <c r="P138" s="37" t="s">
        <v>523</v>
      </c>
      <c r="Q138" s="30" t="s">
        <v>523</v>
      </c>
      <c r="R138" s="36" t="s">
        <v>638</v>
      </c>
      <c r="S138" s="30" t="s">
        <v>523</v>
      </c>
      <c r="T138" s="30" t="s">
        <v>523</v>
      </c>
      <c r="U138" s="30" t="s">
        <v>523</v>
      </c>
      <c r="V138" s="30" t="s">
        <v>523</v>
      </c>
      <c r="W138" s="30" t="s">
        <v>523</v>
      </c>
      <c r="X138" s="78"/>
    </row>
    <row r="139" spans="1:24" s="61" customFormat="1" x14ac:dyDescent="0.25">
      <c r="A139" s="54"/>
      <c r="B139" s="54"/>
      <c r="C139" s="53"/>
      <c r="D139" s="53"/>
      <c r="E139" s="59"/>
      <c r="F139" s="59"/>
      <c r="G139" s="53"/>
      <c r="H139" s="53"/>
      <c r="I139" s="54"/>
      <c r="J139" s="54"/>
      <c r="K139" s="53"/>
      <c r="L139" s="54"/>
      <c r="M139" s="53"/>
      <c r="N139" s="53"/>
      <c r="O139" s="53"/>
      <c r="P139" s="54"/>
      <c r="Q139" s="54"/>
      <c r="R139" s="60"/>
      <c r="S139" s="54"/>
      <c r="T139" s="54"/>
      <c r="U139" s="54"/>
      <c r="V139" s="54"/>
      <c r="W139" s="54"/>
    </row>
    <row r="140" spans="1:24" s="61" customFormat="1" x14ac:dyDescent="0.25">
      <c r="A140" s="54"/>
      <c r="B140" s="54"/>
      <c r="C140" s="53"/>
      <c r="D140" s="53"/>
      <c r="E140" s="59"/>
      <c r="F140" s="59"/>
      <c r="G140" s="53"/>
      <c r="H140" s="53"/>
      <c r="I140" s="54"/>
      <c r="J140" s="54"/>
      <c r="K140" s="53"/>
      <c r="L140" s="54"/>
      <c r="M140" s="53"/>
      <c r="N140" s="53"/>
      <c r="O140" s="53"/>
      <c r="P140" s="54"/>
      <c r="Q140" s="54"/>
      <c r="R140" s="60"/>
      <c r="S140" s="54"/>
      <c r="T140" s="54"/>
      <c r="U140" s="54"/>
      <c r="V140" s="54"/>
      <c r="W140" s="54"/>
    </row>
    <row r="141" spans="1:24" s="61" customFormat="1" x14ac:dyDescent="0.25">
      <c r="A141" s="54"/>
      <c r="B141" s="54"/>
      <c r="C141" s="53"/>
      <c r="D141" s="53"/>
      <c r="E141" s="59"/>
      <c r="F141" s="59"/>
      <c r="G141" s="53"/>
      <c r="H141" s="53"/>
      <c r="I141" s="54"/>
      <c r="J141" s="54"/>
      <c r="K141" s="53"/>
      <c r="L141" s="54"/>
      <c r="M141" s="53"/>
      <c r="N141" s="53"/>
      <c r="O141" s="53"/>
      <c r="P141" s="54"/>
      <c r="Q141" s="54"/>
      <c r="R141" s="60"/>
      <c r="S141" s="54"/>
      <c r="T141" s="54"/>
      <c r="U141" s="54"/>
      <c r="V141" s="54"/>
      <c r="W141" s="54"/>
    </row>
    <row r="142" spans="1:24" s="61" customFormat="1" ht="12.75" x14ac:dyDescent="0.25"/>
    <row r="143" spans="1:24" s="61" customFormat="1" ht="12.75" x14ac:dyDescent="0.25"/>
    <row r="144" spans="1:24" s="61" customFormat="1" ht="12.75" x14ac:dyDescent="0.25"/>
    <row r="145" spans="25:25" s="61" customFormat="1" ht="12.75" x14ac:dyDescent="0.25"/>
    <row r="146" spans="25:25" s="61" customFormat="1" ht="12.75" x14ac:dyDescent="0.25"/>
    <row r="147" spans="25:25" s="61" customFormat="1" ht="12.75" x14ac:dyDescent="0.25"/>
    <row r="148" spans="25:25" s="61" customFormat="1" ht="12.75" x14ac:dyDescent="0.25">
      <c r="Y148" s="54"/>
    </row>
    <row r="149" spans="25:25" s="61" customFormat="1" ht="12.75" x14ac:dyDescent="0.25">
      <c r="Y149" s="54"/>
    </row>
    <row r="150" spans="25:25" s="61" customFormat="1" ht="12.75" x14ac:dyDescent="0.25">
      <c r="Y150" s="54"/>
    </row>
    <row r="151" spans="25:25" s="61" customFormat="1" ht="12.75" x14ac:dyDescent="0.25">
      <c r="Y151" s="54"/>
    </row>
    <row r="152" spans="25:25" s="61" customFormat="1" ht="12.75" x14ac:dyDescent="0.25">
      <c r="Y152" s="54"/>
    </row>
    <row r="153" spans="25:25" s="61" customFormat="1" ht="12.75" x14ac:dyDescent="0.25">
      <c r="Y153" s="54"/>
    </row>
    <row r="154" spans="25:25" s="61" customFormat="1" ht="12.75" x14ac:dyDescent="0.25">
      <c r="Y154" s="54"/>
    </row>
    <row r="155" spans="25:25" s="61" customFormat="1" ht="12.75" x14ac:dyDescent="0.25">
      <c r="Y155" s="54"/>
    </row>
    <row r="156" spans="25:25" s="61" customFormat="1" ht="12.75" x14ac:dyDescent="0.25">
      <c r="Y156" s="54"/>
    </row>
    <row r="157" spans="25:25" s="61" customFormat="1" ht="12.75" x14ac:dyDescent="0.25">
      <c r="Y157" s="54"/>
    </row>
    <row r="158" spans="25:25" s="61" customFormat="1" ht="12.75" x14ac:dyDescent="0.25">
      <c r="Y158" s="54"/>
    </row>
    <row r="1045162" spans="22:23" x14ac:dyDescent="0.25">
      <c r="V1045162" s="66" t="s">
        <v>509</v>
      </c>
      <c r="W1045162" s="66" t="s">
        <v>510</v>
      </c>
    </row>
  </sheetData>
  <autoFilter ref="A1:Y138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8"/>
  <sheetViews>
    <sheetView topLeftCell="A104" workbookViewId="0">
      <selection activeCell="A110" sqref="A110"/>
    </sheetView>
  </sheetViews>
  <sheetFormatPr baseColWidth="10" defaultRowHeight="15" x14ac:dyDescent="0.25"/>
  <cols>
    <col min="1" max="1" width="48.28515625" bestFit="1" customWidth="1"/>
    <col min="2" max="2" width="22.42578125" bestFit="1" customWidth="1"/>
  </cols>
  <sheetData>
    <row r="1" spans="1:3" x14ac:dyDescent="0.25">
      <c r="A1" s="1" t="s">
        <v>622</v>
      </c>
      <c r="B1" s="2" t="s">
        <v>623</v>
      </c>
      <c r="C1" s="12" t="s">
        <v>624</v>
      </c>
    </row>
    <row r="2" spans="1:3" x14ac:dyDescent="0.25">
      <c r="A2" s="9" t="s">
        <v>641</v>
      </c>
      <c r="B2" s="103">
        <v>4</v>
      </c>
      <c r="C2" s="101">
        <f>4/137</f>
        <v>2.9197080291970802E-2</v>
      </c>
    </row>
    <row r="3" spans="1:3" x14ac:dyDescent="0.25">
      <c r="A3" s="9" t="s">
        <v>569</v>
      </c>
      <c r="B3" s="103">
        <v>7</v>
      </c>
      <c r="C3" s="101">
        <f>7/137</f>
        <v>5.1094890510948905E-2</v>
      </c>
    </row>
    <row r="4" spans="1:3" ht="15.75" thickBot="1" x14ac:dyDescent="0.3">
      <c r="A4" s="9" t="s">
        <v>28</v>
      </c>
      <c r="B4" s="103">
        <v>126</v>
      </c>
      <c r="C4" s="101">
        <f>126/137</f>
        <v>0.91970802919708028</v>
      </c>
    </row>
    <row r="5" spans="1:3" x14ac:dyDescent="0.25">
      <c r="A5" s="108" t="s">
        <v>625</v>
      </c>
      <c r="B5" s="2">
        <v>137</v>
      </c>
      <c r="C5" s="104">
        <f>SUM(C2:C4)</f>
        <v>1</v>
      </c>
    </row>
    <row r="11" spans="1:3" ht="15.75" thickBot="1" x14ac:dyDescent="0.3"/>
    <row r="12" spans="1:3" x14ac:dyDescent="0.25">
      <c r="A12" s="1" t="s">
        <v>622</v>
      </c>
      <c r="B12" s="2" t="s">
        <v>626</v>
      </c>
      <c r="C12" s="12" t="s">
        <v>624</v>
      </c>
    </row>
    <row r="13" spans="1:3" x14ac:dyDescent="0.25">
      <c r="A13" s="9" t="s">
        <v>726</v>
      </c>
      <c r="B13" s="103">
        <v>60</v>
      </c>
      <c r="C13" s="101">
        <f>60/137</f>
        <v>0.43795620437956206</v>
      </c>
    </row>
    <row r="14" spans="1:3" x14ac:dyDescent="0.25">
      <c r="A14" s="9" t="s">
        <v>638</v>
      </c>
      <c r="B14" s="103">
        <v>74</v>
      </c>
      <c r="C14" s="101">
        <f>74/137</f>
        <v>0.54014598540145986</v>
      </c>
    </row>
    <row r="15" spans="1:3" x14ac:dyDescent="0.25">
      <c r="A15" s="9" t="s">
        <v>648</v>
      </c>
      <c r="B15" s="103">
        <v>2</v>
      </c>
      <c r="C15" s="101">
        <f>2/137</f>
        <v>1.4598540145985401E-2</v>
      </c>
    </row>
    <row r="16" spans="1:3" ht="15.75" thickBot="1" x14ac:dyDescent="0.3">
      <c r="A16" s="102" t="s">
        <v>627</v>
      </c>
      <c r="B16" s="105">
        <v>1</v>
      </c>
      <c r="C16" s="101">
        <f>1/137</f>
        <v>7.2992700729927005E-3</v>
      </c>
    </row>
    <row r="17" spans="1:3" x14ac:dyDescent="0.25">
      <c r="A17" s="108" t="s">
        <v>625</v>
      </c>
      <c r="B17" s="2">
        <v>137</v>
      </c>
      <c r="C17" s="104">
        <f>SUM(C13:C16)</f>
        <v>1</v>
      </c>
    </row>
    <row r="20" spans="1:3" ht="15.75" thickBot="1" x14ac:dyDescent="0.3"/>
    <row r="21" spans="1:3" x14ac:dyDescent="0.25">
      <c r="A21" s="1" t="s">
        <v>628</v>
      </c>
      <c r="B21" s="2" t="s">
        <v>629</v>
      </c>
    </row>
    <row r="22" spans="1:3" x14ac:dyDescent="0.25">
      <c r="A22" s="5" t="s">
        <v>733</v>
      </c>
      <c r="B22" s="3">
        <v>173</v>
      </c>
      <c r="C22" s="111"/>
    </row>
    <row r="23" spans="1:3" x14ac:dyDescent="0.25">
      <c r="A23" s="5" t="s">
        <v>734</v>
      </c>
      <c r="B23" s="3">
        <v>189</v>
      </c>
      <c r="C23" s="111"/>
    </row>
    <row r="24" spans="1:3" x14ac:dyDescent="0.25">
      <c r="A24" s="5" t="s">
        <v>732</v>
      </c>
      <c r="B24" s="3">
        <v>137</v>
      </c>
      <c r="C24" s="111"/>
    </row>
    <row r="25" spans="1:3" ht="15.75" thickBot="1" x14ac:dyDescent="0.3">
      <c r="A25" s="6" t="s">
        <v>630</v>
      </c>
      <c r="B25" s="7">
        <f>SUM(B22:B24)</f>
        <v>499</v>
      </c>
      <c r="C25" s="111"/>
    </row>
    <row r="28" spans="1:3" ht="15.75" thickBot="1" x14ac:dyDescent="0.3"/>
    <row r="29" spans="1:3" ht="30" x14ac:dyDescent="0.25">
      <c r="A29" s="8" t="s">
        <v>622</v>
      </c>
      <c r="B29" s="2" t="s">
        <v>631</v>
      </c>
      <c r="C29" s="13" t="s">
        <v>624</v>
      </c>
    </row>
    <row r="30" spans="1:3" x14ac:dyDescent="0.25">
      <c r="A30" s="9" t="s">
        <v>261</v>
      </c>
      <c r="B30" s="106">
        <v>10</v>
      </c>
      <c r="C30" s="14">
        <f>10/137</f>
        <v>7.2992700729927001E-2</v>
      </c>
    </row>
    <row r="31" spans="1:3" x14ac:dyDescent="0.25">
      <c r="A31" s="9" t="s">
        <v>162</v>
      </c>
      <c r="B31" s="106">
        <v>2</v>
      </c>
      <c r="C31" s="14">
        <f>2/137</f>
        <v>1.4598540145985401E-2</v>
      </c>
    </row>
    <row r="32" spans="1:3" x14ac:dyDescent="0.25">
      <c r="A32" s="9" t="s">
        <v>685</v>
      </c>
      <c r="B32" s="106">
        <v>21</v>
      </c>
      <c r="C32" s="14">
        <f>21/137</f>
        <v>0.15328467153284672</v>
      </c>
    </row>
    <row r="33" spans="1:3" x14ac:dyDescent="0.25">
      <c r="A33" s="9" t="s">
        <v>676</v>
      </c>
      <c r="B33" s="106">
        <v>44</v>
      </c>
      <c r="C33" s="14">
        <f>44/137</f>
        <v>0.32116788321167883</v>
      </c>
    </row>
    <row r="34" spans="1:3" x14ac:dyDescent="0.25">
      <c r="A34" s="9" t="s">
        <v>681</v>
      </c>
      <c r="B34" s="106">
        <v>4</v>
      </c>
      <c r="C34" s="14">
        <f>4/137</f>
        <v>2.9197080291970802E-2</v>
      </c>
    </row>
    <row r="35" spans="1:3" x14ac:dyDescent="0.25">
      <c r="A35" s="9" t="s">
        <v>735</v>
      </c>
      <c r="B35" s="106">
        <v>55</v>
      </c>
      <c r="C35" s="14">
        <f>55/137</f>
        <v>0.40145985401459855</v>
      </c>
    </row>
    <row r="36" spans="1:3" x14ac:dyDescent="0.25">
      <c r="A36" s="9" t="s">
        <v>570</v>
      </c>
      <c r="B36" s="106">
        <v>1</v>
      </c>
      <c r="C36" s="14">
        <f>1/137</f>
        <v>7.2992700729927005E-3</v>
      </c>
    </row>
    <row r="37" spans="1:3" ht="15.75" thickBot="1" x14ac:dyDescent="0.3">
      <c r="A37" s="107" t="s">
        <v>625</v>
      </c>
      <c r="B37" s="4">
        <v>137</v>
      </c>
      <c r="C37" s="104">
        <f>SUM(C30:C36)</f>
        <v>0.99999999999999989</v>
      </c>
    </row>
    <row r="44" spans="1:3" ht="15.75" thickBot="1" x14ac:dyDescent="0.3"/>
    <row r="45" spans="1:3" ht="30" x14ac:dyDescent="0.25">
      <c r="A45" s="8" t="s">
        <v>622</v>
      </c>
      <c r="B45" s="2" t="s">
        <v>632</v>
      </c>
      <c r="C45" s="13" t="s">
        <v>624</v>
      </c>
    </row>
    <row r="46" spans="1:3" x14ac:dyDescent="0.25">
      <c r="A46" s="9" t="s">
        <v>373</v>
      </c>
      <c r="B46" s="106">
        <v>2</v>
      </c>
      <c r="C46" s="101">
        <f>2/137</f>
        <v>1.4598540145985401E-2</v>
      </c>
    </row>
    <row r="47" spans="1:3" x14ac:dyDescent="0.25">
      <c r="A47" s="9" t="s">
        <v>24</v>
      </c>
      <c r="B47" s="106">
        <v>135</v>
      </c>
      <c r="C47" s="101">
        <f>135/137</f>
        <v>0.98540145985401462</v>
      </c>
    </row>
    <row r="48" spans="1:3" ht="15.75" thickBot="1" x14ac:dyDescent="0.3">
      <c r="A48" s="107" t="s">
        <v>625</v>
      </c>
      <c r="B48" s="109">
        <v>137</v>
      </c>
      <c r="C48" s="110">
        <f>SUM(C46:C47)</f>
        <v>1</v>
      </c>
    </row>
    <row r="53" spans="1:3" ht="15.75" thickBot="1" x14ac:dyDescent="0.3"/>
    <row r="54" spans="1:3" ht="30" x14ac:dyDescent="0.25">
      <c r="A54" s="8" t="s">
        <v>622</v>
      </c>
      <c r="B54" s="2" t="s">
        <v>633</v>
      </c>
      <c r="C54" s="13" t="s">
        <v>624</v>
      </c>
    </row>
    <row r="55" spans="1:3" x14ac:dyDescent="0.25">
      <c r="A55" s="9" t="s">
        <v>514</v>
      </c>
      <c r="B55" s="106">
        <v>69</v>
      </c>
      <c r="C55" s="101">
        <f>69/137</f>
        <v>0.5036496350364964</v>
      </c>
    </row>
    <row r="56" spans="1:3" x14ac:dyDescent="0.25">
      <c r="A56" s="9" t="s">
        <v>516</v>
      </c>
      <c r="B56" s="106">
        <v>9</v>
      </c>
      <c r="C56" s="101">
        <f>9/137</f>
        <v>6.569343065693431E-2</v>
      </c>
    </row>
    <row r="57" spans="1:3" x14ac:dyDescent="0.25">
      <c r="A57" s="9" t="s">
        <v>640</v>
      </c>
      <c r="B57" s="106">
        <v>19</v>
      </c>
      <c r="C57" s="101">
        <f>19/137</f>
        <v>0.13868613138686131</v>
      </c>
    </row>
    <row r="58" spans="1:3" x14ac:dyDescent="0.25">
      <c r="A58" s="9" t="s">
        <v>688</v>
      </c>
      <c r="B58" s="106">
        <v>11</v>
      </c>
      <c r="C58" s="101">
        <f>11/137</f>
        <v>8.0291970802919707E-2</v>
      </c>
    </row>
    <row r="59" spans="1:3" x14ac:dyDescent="0.25">
      <c r="A59" s="9" t="s">
        <v>519</v>
      </c>
      <c r="B59" s="106">
        <v>29</v>
      </c>
      <c r="C59" s="101">
        <f>29/137</f>
        <v>0.21167883211678831</v>
      </c>
    </row>
    <row r="60" spans="1:3" ht="15.75" thickBot="1" x14ac:dyDescent="0.3">
      <c r="A60" s="107" t="s">
        <v>625</v>
      </c>
      <c r="B60" s="109">
        <v>137</v>
      </c>
      <c r="C60" s="110">
        <f>SUM(C55:C59)</f>
        <v>1.0000000000000002</v>
      </c>
    </row>
    <row r="69" spans="1:3" ht="15.75" thickBot="1" x14ac:dyDescent="0.3"/>
    <row r="70" spans="1:3" ht="30" x14ac:dyDescent="0.25">
      <c r="A70" s="8" t="s">
        <v>622</v>
      </c>
      <c r="B70" s="2" t="s">
        <v>634</v>
      </c>
      <c r="C70" s="13" t="s">
        <v>624</v>
      </c>
    </row>
    <row r="71" spans="1:3" x14ac:dyDescent="0.25">
      <c r="A71" s="9" t="s">
        <v>253</v>
      </c>
      <c r="B71" s="103">
        <v>4</v>
      </c>
      <c r="C71" s="14">
        <f>4/137</f>
        <v>2.9197080291970802E-2</v>
      </c>
    </row>
    <row r="72" spans="1:3" x14ac:dyDescent="0.25">
      <c r="A72" s="9" t="s">
        <v>702</v>
      </c>
      <c r="B72" s="103">
        <v>5</v>
      </c>
      <c r="C72" s="14">
        <f>5/137</f>
        <v>3.6496350364963501E-2</v>
      </c>
    </row>
    <row r="73" spans="1:3" x14ac:dyDescent="0.25">
      <c r="A73" s="9" t="s">
        <v>679</v>
      </c>
      <c r="B73" s="103">
        <v>43</v>
      </c>
      <c r="C73" s="14">
        <f>43/137</f>
        <v>0.31386861313868614</v>
      </c>
    </row>
    <row r="74" spans="1:3" x14ac:dyDescent="0.25">
      <c r="A74" s="9" t="s">
        <v>84</v>
      </c>
      <c r="B74" s="103">
        <v>10</v>
      </c>
      <c r="C74" s="14">
        <f>10/137</f>
        <v>7.2992700729927001E-2</v>
      </c>
    </row>
    <row r="75" spans="1:3" x14ac:dyDescent="0.25">
      <c r="A75" s="9" t="s">
        <v>707</v>
      </c>
      <c r="B75" s="103">
        <v>10</v>
      </c>
      <c r="C75" s="14">
        <f>10/137</f>
        <v>7.2992700729927001E-2</v>
      </c>
    </row>
    <row r="76" spans="1:3" x14ac:dyDescent="0.25">
      <c r="A76" s="9" t="s">
        <v>265</v>
      </c>
      <c r="B76" s="103">
        <v>6</v>
      </c>
      <c r="C76" s="14">
        <f>6/137</f>
        <v>4.3795620437956206E-2</v>
      </c>
    </row>
    <row r="77" spans="1:3" x14ac:dyDescent="0.25">
      <c r="A77" s="9" t="s">
        <v>226</v>
      </c>
      <c r="B77" s="103">
        <v>3</v>
      </c>
      <c r="C77" s="14">
        <f>3/137</f>
        <v>2.1897810218978103E-2</v>
      </c>
    </row>
    <row r="78" spans="1:3" x14ac:dyDescent="0.25">
      <c r="A78" s="9" t="s">
        <v>338</v>
      </c>
      <c r="B78" s="103">
        <v>2</v>
      </c>
      <c r="C78" s="14">
        <f>2/137</f>
        <v>1.4598540145985401E-2</v>
      </c>
    </row>
    <row r="79" spans="1:3" x14ac:dyDescent="0.25">
      <c r="A79" s="9" t="s">
        <v>145</v>
      </c>
      <c r="B79" s="103">
        <v>1</v>
      </c>
      <c r="C79" s="14">
        <f>1/137</f>
        <v>7.2992700729927005E-3</v>
      </c>
    </row>
    <row r="80" spans="1:3" x14ac:dyDescent="0.25">
      <c r="A80" s="9" t="s">
        <v>26</v>
      </c>
      <c r="B80" s="103">
        <v>3</v>
      </c>
      <c r="C80" s="14">
        <f>3/137</f>
        <v>2.1897810218978103E-2</v>
      </c>
    </row>
    <row r="81" spans="1:3" x14ac:dyDescent="0.25">
      <c r="A81" s="9" t="s">
        <v>34</v>
      </c>
      <c r="B81" s="103">
        <v>10</v>
      </c>
      <c r="C81" s="14">
        <f>10/137</f>
        <v>7.2992700729927001E-2</v>
      </c>
    </row>
    <row r="82" spans="1:3" x14ac:dyDescent="0.25">
      <c r="A82" s="9" t="s">
        <v>479</v>
      </c>
      <c r="B82" s="103">
        <v>1</v>
      </c>
      <c r="C82" s="14">
        <f>1/137</f>
        <v>7.2992700729927005E-3</v>
      </c>
    </row>
    <row r="83" spans="1:3" x14ac:dyDescent="0.25">
      <c r="A83" s="9" t="s">
        <v>119</v>
      </c>
      <c r="B83" s="103">
        <v>1</v>
      </c>
      <c r="C83" s="14">
        <f>1/137</f>
        <v>7.2992700729927005E-3</v>
      </c>
    </row>
    <row r="84" spans="1:3" x14ac:dyDescent="0.25">
      <c r="A84" s="9" t="s">
        <v>108</v>
      </c>
      <c r="B84" s="103">
        <v>4</v>
      </c>
      <c r="C84" s="14">
        <f>4/137</f>
        <v>2.9197080291970802E-2</v>
      </c>
    </row>
    <row r="85" spans="1:3" x14ac:dyDescent="0.25">
      <c r="A85" s="9" t="s">
        <v>126</v>
      </c>
      <c r="B85" s="103">
        <v>2</v>
      </c>
      <c r="C85" s="14">
        <f>2/137</f>
        <v>1.4598540145985401E-2</v>
      </c>
    </row>
    <row r="86" spans="1:3" x14ac:dyDescent="0.25">
      <c r="A86" s="9" t="s">
        <v>70</v>
      </c>
      <c r="B86" s="103">
        <v>3</v>
      </c>
      <c r="C86" s="14">
        <f>3/137</f>
        <v>2.1897810218978103E-2</v>
      </c>
    </row>
    <row r="87" spans="1:3" x14ac:dyDescent="0.25">
      <c r="A87" s="9" t="s">
        <v>190</v>
      </c>
      <c r="B87" s="103">
        <v>2</v>
      </c>
      <c r="C87" s="14">
        <f>2/137</f>
        <v>1.4598540145985401E-2</v>
      </c>
    </row>
    <row r="88" spans="1:3" x14ac:dyDescent="0.25">
      <c r="A88" s="9" t="s">
        <v>79</v>
      </c>
      <c r="B88" s="103">
        <v>2</v>
      </c>
      <c r="C88" s="14">
        <f>2/137</f>
        <v>1.4598540145985401E-2</v>
      </c>
    </row>
    <row r="89" spans="1:3" x14ac:dyDescent="0.25">
      <c r="A89" s="9" t="s">
        <v>425</v>
      </c>
      <c r="B89" s="103">
        <v>1</v>
      </c>
      <c r="C89" s="14">
        <f>1/137</f>
        <v>7.2992700729927005E-3</v>
      </c>
    </row>
    <row r="90" spans="1:3" x14ac:dyDescent="0.25">
      <c r="A90" s="9" t="s">
        <v>134</v>
      </c>
      <c r="B90" s="103">
        <v>1</v>
      </c>
      <c r="C90" s="14">
        <f>1/137</f>
        <v>7.2992700729927005E-3</v>
      </c>
    </row>
    <row r="91" spans="1:3" x14ac:dyDescent="0.25">
      <c r="A91" s="9" t="s">
        <v>51</v>
      </c>
      <c r="B91" s="103">
        <v>12</v>
      </c>
      <c r="C91" s="14">
        <f>12/137</f>
        <v>8.7591240875912413E-2</v>
      </c>
    </row>
    <row r="92" spans="1:3" x14ac:dyDescent="0.25">
      <c r="A92" s="9" t="s">
        <v>40</v>
      </c>
      <c r="B92" s="103">
        <v>4</v>
      </c>
      <c r="C92" s="14">
        <f>4/137</f>
        <v>2.9197080291970802E-2</v>
      </c>
    </row>
    <row r="93" spans="1:3" x14ac:dyDescent="0.25">
      <c r="A93" s="9" t="s">
        <v>352</v>
      </c>
      <c r="B93" s="103">
        <v>7</v>
      </c>
      <c r="C93" s="14">
        <f>7/137</f>
        <v>5.1094890510948905E-2</v>
      </c>
    </row>
    <row r="94" spans="1:3" ht="15.75" thickBot="1" x14ac:dyDescent="0.3">
      <c r="A94" s="107" t="s">
        <v>625</v>
      </c>
      <c r="B94" s="109">
        <v>137</v>
      </c>
      <c r="C94" s="110">
        <f>SUM(C71:C93)</f>
        <v>0.99999999999999978</v>
      </c>
    </row>
    <row r="96" spans="1:3" ht="15.75" thickBot="1" x14ac:dyDescent="0.3"/>
    <row r="97" spans="1:3" ht="30" x14ac:dyDescent="0.25">
      <c r="A97" s="8" t="s">
        <v>622</v>
      </c>
      <c r="B97" s="2" t="s">
        <v>635</v>
      </c>
      <c r="C97" s="13" t="s">
        <v>624</v>
      </c>
    </row>
    <row r="98" spans="1:3" x14ac:dyDescent="0.25">
      <c r="A98" s="9" t="s">
        <v>639</v>
      </c>
      <c r="B98" s="106">
        <v>4</v>
      </c>
      <c r="C98" s="101">
        <f>4/137</f>
        <v>2.9197080291970802E-2</v>
      </c>
    </row>
    <row r="99" spans="1:3" x14ac:dyDescent="0.25">
      <c r="A99" s="9" t="s">
        <v>515</v>
      </c>
      <c r="B99" s="106">
        <v>15</v>
      </c>
      <c r="C99" s="101">
        <f>15/137</f>
        <v>0.10948905109489052</v>
      </c>
    </row>
    <row r="100" spans="1:3" x14ac:dyDescent="0.25">
      <c r="A100" s="9" t="s">
        <v>511</v>
      </c>
      <c r="B100" s="106">
        <v>57</v>
      </c>
      <c r="C100" s="101">
        <f>57/137</f>
        <v>0.41605839416058393</v>
      </c>
    </row>
    <row r="101" spans="1:3" x14ac:dyDescent="0.25">
      <c r="A101" s="9" t="s">
        <v>653</v>
      </c>
      <c r="B101" s="106">
        <v>11</v>
      </c>
      <c r="C101" s="101">
        <f>11/137</f>
        <v>8.0291970802919707E-2</v>
      </c>
    </row>
    <row r="102" spans="1:3" x14ac:dyDescent="0.25">
      <c r="A102" s="9" t="s">
        <v>520</v>
      </c>
      <c r="B102" s="106">
        <v>1</v>
      </c>
      <c r="C102" s="101">
        <f>1/137</f>
        <v>7.2992700729927005E-3</v>
      </c>
    </row>
    <row r="103" spans="1:3" x14ac:dyDescent="0.25">
      <c r="A103" s="9" t="s">
        <v>517</v>
      </c>
      <c r="B103" s="106">
        <v>49</v>
      </c>
      <c r="C103" s="101">
        <f>49/137</f>
        <v>0.35766423357664234</v>
      </c>
    </row>
    <row r="104" spans="1:3" ht="15.75" thickBot="1" x14ac:dyDescent="0.3">
      <c r="A104" s="107" t="s">
        <v>625</v>
      </c>
      <c r="B104" s="109">
        <v>137</v>
      </c>
      <c r="C104" s="110">
        <f>SUM(C98:C103)</f>
        <v>1</v>
      </c>
    </row>
    <row r="109" spans="1:3" ht="15.75" thickBot="1" x14ac:dyDescent="0.3"/>
    <row r="110" spans="1:3" ht="30" x14ac:dyDescent="0.25">
      <c r="A110" s="8" t="s">
        <v>622</v>
      </c>
      <c r="B110" s="11" t="s">
        <v>636</v>
      </c>
    </row>
    <row r="111" spans="1:3" x14ac:dyDescent="0.25">
      <c r="A111" s="9" t="s">
        <v>261</v>
      </c>
      <c r="B111" s="10">
        <v>11</v>
      </c>
    </row>
    <row r="112" spans="1:3" x14ac:dyDescent="0.25">
      <c r="A112" s="9" t="s">
        <v>162</v>
      </c>
      <c r="B112" s="10">
        <v>29</v>
      </c>
    </row>
    <row r="113" spans="1:3" x14ac:dyDescent="0.25">
      <c r="A113" s="9" t="s">
        <v>685</v>
      </c>
      <c r="B113" s="10">
        <v>11</v>
      </c>
    </row>
    <row r="114" spans="1:3" x14ac:dyDescent="0.25">
      <c r="A114" s="9" t="s">
        <v>676</v>
      </c>
      <c r="B114" s="10">
        <v>12</v>
      </c>
    </row>
    <row r="115" spans="1:3" x14ac:dyDescent="0.25">
      <c r="A115" s="9" t="s">
        <v>681</v>
      </c>
      <c r="B115" s="10">
        <v>11</v>
      </c>
    </row>
    <row r="116" spans="1:3" x14ac:dyDescent="0.25">
      <c r="A116" s="9" t="s">
        <v>735</v>
      </c>
      <c r="B116" s="10">
        <v>12</v>
      </c>
    </row>
    <row r="117" spans="1:3" x14ac:dyDescent="0.25">
      <c r="A117" s="9" t="s">
        <v>570</v>
      </c>
      <c r="B117" s="10">
        <v>30</v>
      </c>
    </row>
    <row r="118" spans="1:3" ht="15.75" thickBot="1" x14ac:dyDescent="0.3">
      <c r="A118" s="107" t="s">
        <v>625</v>
      </c>
      <c r="B118" s="4">
        <v>17</v>
      </c>
    </row>
    <row r="123" spans="1:3" x14ac:dyDescent="0.25">
      <c r="A123" s="17" t="s">
        <v>622</v>
      </c>
      <c r="B123" s="18" t="s">
        <v>637</v>
      </c>
      <c r="C123" s="18" t="s">
        <v>624</v>
      </c>
    </row>
    <row r="124" spans="1:3" x14ac:dyDescent="0.25">
      <c r="A124" s="15" t="s">
        <v>25</v>
      </c>
      <c r="B124" s="16">
        <v>125</v>
      </c>
      <c r="C124" s="114">
        <f>125/137</f>
        <v>0.91240875912408759</v>
      </c>
    </row>
    <row r="125" spans="1:3" x14ac:dyDescent="0.25">
      <c r="A125" s="15" t="s">
        <v>58</v>
      </c>
      <c r="B125" s="16">
        <v>6</v>
      </c>
      <c r="C125" s="114">
        <f>6/137</f>
        <v>4.3795620437956206E-2</v>
      </c>
    </row>
    <row r="126" spans="1:3" x14ac:dyDescent="0.25">
      <c r="A126" s="15" t="s">
        <v>741</v>
      </c>
      <c r="B126" s="16">
        <v>4</v>
      </c>
      <c r="C126" s="114">
        <f>4/137</f>
        <v>2.9197080291970802E-2</v>
      </c>
    </row>
    <row r="127" spans="1:3" x14ac:dyDescent="0.25">
      <c r="A127" s="15" t="s">
        <v>374</v>
      </c>
      <c r="B127" s="16">
        <v>2</v>
      </c>
      <c r="C127" s="114">
        <f>2/137</f>
        <v>1.4598540145985401E-2</v>
      </c>
    </row>
    <row r="128" spans="1:3" x14ac:dyDescent="0.25">
      <c r="A128" s="19" t="s">
        <v>625</v>
      </c>
      <c r="B128" s="17">
        <f>SUM(B124:B127)</f>
        <v>137</v>
      </c>
      <c r="C128" s="115">
        <f>SUM(C124:C127)</f>
        <v>1</v>
      </c>
    </row>
  </sheetData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GENERAL (3)</vt:lpstr>
      <vt:lpstr>DINÁMICAS MAYO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Atención  Ciudadano</dc:creator>
  <cp:keywords/>
  <dc:description/>
  <cp:lastModifiedBy>admin</cp:lastModifiedBy>
  <cp:revision/>
  <dcterms:created xsi:type="dcterms:W3CDTF">2021-03-01T19:40:26Z</dcterms:created>
  <dcterms:modified xsi:type="dcterms:W3CDTF">2022-10-03T20:28:17Z</dcterms:modified>
  <cp:category/>
  <cp:contentStatus/>
</cp:coreProperties>
</file>