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tención al ciudadano\INFORMES PQRSD\semestral\2 semestre\"/>
    </mc:Choice>
  </mc:AlternateContent>
  <bookViews>
    <workbookView xWindow="0" yWindow="0" windowWidth="28800" windowHeight="11970"/>
  </bookViews>
  <sheets>
    <sheet name="GENERAL" sheetId="1" r:id="rId1"/>
    <sheet name="Hoja1" sheetId="2" r:id="rId2"/>
  </sheets>
  <definedNames>
    <definedName name="_xlnm._FilterDatabase" localSheetId="0" hidden="1">GENERAL!$A$1:$Y$826</definedName>
    <definedName name="_xlchart.0" hidden="1">Hoja1!$A$27:$A$32</definedName>
    <definedName name="_xlchart.1" hidden="1">Hoja1!$B$27:$B$32</definedName>
  </definedNames>
  <calcPr calcId="162913"/>
  <pivotCaches>
    <pivotCache cacheId="29" r:id="rId3"/>
    <pivotCache cacheId="30" r:id="rId4"/>
    <pivotCache cacheId="3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2" i="2" l="1"/>
  <c r="C141" i="2"/>
  <c r="C140" i="2"/>
  <c r="C139" i="2"/>
  <c r="C138" i="2"/>
  <c r="C137" i="2"/>
  <c r="C136" i="2"/>
  <c r="C135" i="2"/>
  <c r="C66" i="2"/>
  <c r="C65" i="2"/>
  <c r="C57" i="2"/>
  <c r="C56" i="2"/>
  <c r="C55" i="2"/>
  <c r="C53" i="2"/>
  <c r="C52" i="2"/>
  <c r="C51" i="2"/>
  <c r="C50" i="2"/>
  <c r="C49" i="2"/>
  <c r="C48" i="2"/>
  <c r="C47" i="2"/>
  <c r="C54" i="2"/>
  <c r="C46" i="2"/>
  <c r="C45" i="2"/>
  <c r="C32" i="2"/>
  <c r="C31" i="2"/>
  <c r="C30" i="2"/>
  <c r="C29" i="2"/>
  <c r="C28" i="2"/>
  <c r="C27" i="2"/>
  <c r="C18" i="2"/>
  <c r="C17" i="2"/>
  <c r="C16" i="2"/>
  <c r="C15" i="2"/>
  <c r="C6" i="2"/>
  <c r="C5" i="2"/>
  <c r="C4" i="2"/>
  <c r="C35" i="2" l="1"/>
  <c r="C7" i="2"/>
  <c r="C67" i="2"/>
  <c r="C143" i="2"/>
  <c r="C19" i="2"/>
  <c r="C58" i="2"/>
  <c r="C33" i="2"/>
  <c r="B33" i="2" l="1"/>
</calcChain>
</file>

<file path=xl/comments1.xml><?xml version="1.0" encoding="utf-8"?>
<comments xmlns="http://schemas.openxmlformats.org/spreadsheetml/2006/main">
  <authors>
    <author>Atención  Ciudadano</author>
  </authors>
  <commentList>
    <comment ref="F310" authorId="0" shapeId="0">
      <text>
        <r>
          <rPr>
            <b/>
            <sz val="9"/>
            <color indexed="81"/>
            <rFont val="Tahoma"/>
            <family val="2"/>
          </rPr>
          <t>Atención  Ciudadano:</t>
        </r>
        <r>
          <rPr>
            <sz val="9"/>
            <color indexed="81"/>
            <rFont val="Tahoma"/>
            <family val="2"/>
          </rPr>
          <t xml:space="preserve">
Revisar base de datos anteriores para llenar este campo</t>
        </r>
      </text>
    </comment>
    <comment ref="T310" authorId="0" shapeId="0">
      <text>
        <r>
          <rPr>
            <b/>
            <sz val="9"/>
            <color indexed="81"/>
            <rFont val="Tahoma"/>
            <family val="2"/>
          </rPr>
          <t>Atención  Ciudadano:</t>
        </r>
        <r>
          <rPr>
            <sz val="9"/>
            <color indexed="81"/>
            <rFont val="Tahoma"/>
            <family val="2"/>
          </rPr>
          <t xml:space="preserve">
Fecha de digitalización de respuesta con firma</t>
        </r>
      </text>
    </comment>
    <comment ref="U310" authorId="0" shapeId="0">
      <text>
        <r>
          <rPr>
            <b/>
            <sz val="9"/>
            <color indexed="81"/>
            <rFont val="Tahoma"/>
            <family val="2"/>
          </rPr>
          <t>Atención  Ciudadano:</t>
        </r>
        <r>
          <rPr>
            <sz val="9"/>
            <color indexed="81"/>
            <rFont val="Tahoma"/>
            <family val="2"/>
          </rPr>
          <t xml:space="preserve">
Pdf,tiff,word o no aplica si no se puso información</t>
        </r>
      </text>
    </comment>
    <comment ref="V310" authorId="0" shapeId="0">
      <text>
        <r>
          <rPr>
            <b/>
            <sz val="9"/>
            <color indexed="81"/>
            <rFont val="Tahoma"/>
            <family val="2"/>
          </rPr>
          <t>Atención  Ciudadano:</t>
        </r>
        <r>
          <rPr>
            <sz val="9"/>
            <color indexed="81"/>
            <rFont val="Tahoma"/>
            <family val="2"/>
          </rPr>
          <t xml:space="preserve">
si o no</t>
        </r>
      </text>
    </comment>
    <comment ref="W310" authorId="0" shapeId="0">
      <text>
        <r>
          <rPr>
            <b/>
            <sz val="9"/>
            <color indexed="81"/>
            <rFont val="Tahoma"/>
            <family val="2"/>
          </rPr>
          <t>Atención  Ciudadano:</t>
        </r>
        <r>
          <rPr>
            <sz val="9"/>
            <color indexed="81"/>
            <rFont val="Tahoma"/>
            <family val="2"/>
          </rPr>
          <t xml:space="preserve">
si,no o N/A
</t>
        </r>
      </text>
    </comment>
    <comment ref="X310"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F311" authorId="0" shapeId="0">
      <text>
        <r>
          <rPr>
            <b/>
            <sz val="9"/>
            <color indexed="81"/>
            <rFont val="Tahoma"/>
            <family val="2"/>
          </rPr>
          <t>Atención  Ciudadano:</t>
        </r>
        <r>
          <rPr>
            <sz val="9"/>
            <color indexed="81"/>
            <rFont val="Tahoma"/>
            <family val="2"/>
          </rPr>
          <t xml:space="preserve">
Revisar base de datos anteriores para llenar este campo</t>
        </r>
      </text>
    </comment>
    <comment ref="I311" authorId="0" shapeId="0">
      <text>
        <r>
          <rPr>
            <b/>
            <sz val="9"/>
            <color indexed="81"/>
            <rFont val="Tahoma"/>
            <family val="2"/>
          </rPr>
          <t>Atención  Ciudadano:</t>
        </r>
        <r>
          <rPr>
            <sz val="9"/>
            <color indexed="81"/>
            <rFont val="Tahoma"/>
            <family val="2"/>
          </rPr>
          <t xml:space="preserve">
Dirección o una de las dos Subdirecciones</t>
        </r>
      </text>
    </comment>
    <comment ref="F313" authorId="0" shapeId="0">
      <text>
        <r>
          <rPr>
            <b/>
            <sz val="9"/>
            <color indexed="81"/>
            <rFont val="Tahoma"/>
            <family val="2"/>
          </rPr>
          <t>Atención  Ciudadano:</t>
        </r>
        <r>
          <rPr>
            <sz val="9"/>
            <color indexed="81"/>
            <rFont val="Tahoma"/>
            <family val="2"/>
          </rPr>
          <t xml:space="preserve">
Revisar base de datos anteriores para llenar este campo</t>
        </r>
      </text>
    </comment>
    <comment ref="F316" authorId="0" shapeId="0">
      <text>
        <r>
          <rPr>
            <b/>
            <sz val="9"/>
            <color indexed="81"/>
            <rFont val="Tahoma"/>
            <family val="2"/>
          </rPr>
          <t>Atención  Ciudadano:</t>
        </r>
        <r>
          <rPr>
            <sz val="9"/>
            <color indexed="81"/>
            <rFont val="Tahoma"/>
            <family val="2"/>
          </rPr>
          <t xml:space="preserve">
Revisar base de datos anteriores para llenar este campo</t>
        </r>
      </text>
    </comment>
    <comment ref="T316" authorId="0" shapeId="0">
      <text>
        <r>
          <rPr>
            <b/>
            <sz val="9"/>
            <color indexed="81"/>
            <rFont val="Tahoma"/>
            <family val="2"/>
          </rPr>
          <t>Atención  Ciudadano:</t>
        </r>
        <r>
          <rPr>
            <sz val="9"/>
            <color indexed="81"/>
            <rFont val="Tahoma"/>
            <family val="2"/>
          </rPr>
          <t xml:space="preserve">
Fecha de digitalización de respuesta con firma</t>
        </r>
      </text>
    </comment>
    <comment ref="U316" authorId="0" shapeId="0">
      <text>
        <r>
          <rPr>
            <b/>
            <sz val="9"/>
            <color indexed="81"/>
            <rFont val="Tahoma"/>
            <family val="2"/>
          </rPr>
          <t>Atención  Ciudadano:</t>
        </r>
        <r>
          <rPr>
            <sz val="9"/>
            <color indexed="81"/>
            <rFont val="Tahoma"/>
            <family val="2"/>
          </rPr>
          <t xml:space="preserve">
Pdf,tiff,word o no aplica si no se puso información</t>
        </r>
      </text>
    </comment>
    <comment ref="V316" authorId="0" shapeId="0">
      <text>
        <r>
          <rPr>
            <b/>
            <sz val="9"/>
            <color indexed="81"/>
            <rFont val="Tahoma"/>
            <family val="2"/>
          </rPr>
          <t>Atención  Ciudadano:</t>
        </r>
        <r>
          <rPr>
            <sz val="9"/>
            <color indexed="81"/>
            <rFont val="Tahoma"/>
            <family val="2"/>
          </rPr>
          <t xml:space="preserve">
si o no</t>
        </r>
      </text>
    </comment>
    <comment ref="W316" authorId="0" shapeId="0">
      <text>
        <r>
          <rPr>
            <b/>
            <sz val="9"/>
            <color indexed="81"/>
            <rFont val="Tahoma"/>
            <family val="2"/>
          </rPr>
          <t>Atención  Ciudadano:</t>
        </r>
        <r>
          <rPr>
            <sz val="9"/>
            <color indexed="81"/>
            <rFont val="Tahoma"/>
            <family val="2"/>
          </rPr>
          <t xml:space="preserve">
si,no o N/A
</t>
        </r>
      </text>
    </comment>
    <comment ref="X316"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T319" authorId="0" shapeId="0">
      <text>
        <r>
          <rPr>
            <b/>
            <sz val="9"/>
            <color indexed="81"/>
            <rFont val="Tahoma"/>
            <family val="2"/>
          </rPr>
          <t>Atención  Ciudadano:</t>
        </r>
        <r>
          <rPr>
            <sz val="9"/>
            <color indexed="81"/>
            <rFont val="Tahoma"/>
            <family val="2"/>
          </rPr>
          <t xml:space="preserve">
Fecha de digitalización de respuesta con firma</t>
        </r>
      </text>
    </comment>
    <comment ref="U319" authorId="0" shapeId="0">
      <text>
        <r>
          <rPr>
            <b/>
            <sz val="9"/>
            <color indexed="81"/>
            <rFont val="Tahoma"/>
            <family val="2"/>
          </rPr>
          <t>Atención  Ciudadano:</t>
        </r>
        <r>
          <rPr>
            <sz val="9"/>
            <color indexed="81"/>
            <rFont val="Tahoma"/>
            <family val="2"/>
          </rPr>
          <t xml:space="preserve">
Pdf,tiff,word o no aplica si no se puso información</t>
        </r>
      </text>
    </comment>
    <comment ref="V319" authorId="0" shapeId="0">
      <text>
        <r>
          <rPr>
            <b/>
            <sz val="9"/>
            <color indexed="81"/>
            <rFont val="Tahoma"/>
            <family val="2"/>
          </rPr>
          <t>Atención  Ciudadano:</t>
        </r>
        <r>
          <rPr>
            <sz val="9"/>
            <color indexed="81"/>
            <rFont val="Tahoma"/>
            <family val="2"/>
          </rPr>
          <t xml:space="preserve">
si o no</t>
        </r>
      </text>
    </comment>
    <comment ref="W319" authorId="0" shapeId="0">
      <text>
        <r>
          <rPr>
            <b/>
            <sz val="9"/>
            <color indexed="81"/>
            <rFont val="Tahoma"/>
            <family val="2"/>
          </rPr>
          <t>Atención  Ciudadano:</t>
        </r>
        <r>
          <rPr>
            <sz val="9"/>
            <color indexed="81"/>
            <rFont val="Tahoma"/>
            <family val="2"/>
          </rPr>
          <t xml:space="preserve">
si,no o N/A
</t>
        </r>
      </text>
    </comment>
    <comment ref="X331"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X336"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N341" authorId="0" shapeId="0">
      <text>
        <r>
          <rPr>
            <b/>
            <sz val="9"/>
            <color indexed="81"/>
            <rFont val="Tahoma"/>
            <family val="2"/>
          </rPr>
          <t>Atención  Ciudadano:</t>
        </r>
        <r>
          <rPr>
            <sz val="9"/>
            <color indexed="81"/>
            <rFont val="Tahoma"/>
            <family val="2"/>
          </rPr>
          <t xml:space="preserve">
Eliminar hora, dejar solo fecha</t>
        </r>
      </text>
    </comment>
    <comment ref="F343" authorId="0" shapeId="0">
      <text>
        <r>
          <rPr>
            <b/>
            <sz val="9"/>
            <color indexed="81"/>
            <rFont val="Tahoma"/>
            <family val="2"/>
          </rPr>
          <t>Atención  Ciudadano:</t>
        </r>
        <r>
          <rPr>
            <sz val="9"/>
            <color indexed="81"/>
            <rFont val="Tahoma"/>
            <family val="2"/>
          </rPr>
          <t xml:space="preserve">
Revisar base de datos anteriores para llenar este campo</t>
        </r>
      </text>
    </comment>
    <comment ref="I343" authorId="0" shapeId="0">
      <text>
        <r>
          <rPr>
            <b/>
            <sz val="9"/>
            <color indexed="81"/>
            <rFont val="Tahoma"/>
            <family val="2"/>
          </rPr>
          <t>Atención  Ciudadano:</t>
        </r>
        <r>
          <rPr>
            <sz val="9"/>
            <color indexed="81"/>
            <rFont val="Tahoma"/>
            <family val="2"/>
          </rPr>
          <t xml:space="preserve">
Dirección o una de las dos Subdirecciones</t>
        </r>
      </text>
    </comment>
    <comment ref="X344"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F346" authorId="0" shapeId="0">
      <text>
        <r>
          <rPr>
            <b/>
            <sz val="9"/>
            <color indexed="81"/>
            <rFont val="Tahoma"/>
            <family val="2"/>
          </rPr>
          <t>Atención  Ciudadano:</t>
        </r>
        <r>
          <rPr>
            <sz val="9"/>
            <color indexed="81"/>
            <rFont val="Tahoma"/>
            <family val="2"/>
          </rPr>
          <t xml:space="preserve">
</t>
        </r>
      </text>
    </comment>
    <comment ref="N356" authorId="0" shapeId="0">
      <text>
        <r>
          <rPr>
            <b/>
            <sz val="9"/>
            <color indexed="81"/>
            <rFont val="Tahoma"/>
            <family val="2"/>
          </rPr>
          <t>Atención  Ciudadano:</t>
        </r>
        <r>
          <rPr>
            <sz val="9"/>
            <color indexed="81"/>
            <rFont val="Tahoma"/>
            <family val="2"/>
          </rPr>
          <t xml:space="preserve">
Eliminar hora, dejar solo fecha</t>
        </r>
      </text>
    </comment>
    <comment ref="N370" authorId="0" shapeId="0">
      <text>
        <r>
          <rPr>
            <b/>
            <sz val="9"/>
            <color indexed="81"/>
            <rFont val="Tahoma"/>
            <family val="2"/>
          </rPr>
          <t>Atención  Ciudadano:</t>
        </r>
        <r>
          <rPr>
            <sz val="9"/>
            <color indexed="81"/>
            <rFont val="Tahoma"/>
            <family val="2"/>
          </rPr>
          <t xml:space="preserve">
Eliminar hora, dejar solo fecha</t>
        </r>
      </text>
    </comment>
    <comment ref="F396" authorId="0" shapeId="0">
      <text>
        <r>
          <rPr>
            <b/>
            <sz val="9"/>
            <color indexed="81"/>
            <rFont val="Tahoma"/>
            <family val="2"/>
          </rPr>
          <t>Atención  Ciudadano:</t>
        </r>
        <r>
          <rPr>
            <sz val="9"/>
            <color indexed="81"/>
            <rFont val="Tahoma"/>
            <family val="2"/>
          </rPr>
          <t xml:space="preserve">
Revisar base de datos anteriores para llenar este campo</t>
        </r>
      </text>
    </comment>
    <comment ref="X414"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N418" authorId="0" shapeId="0">
      <text>
        <r>
          <rPr>
            <b/>
            <sz val="9"/>
            <color indexed="81"/>
            <rFont val="Tahoma"/>
            <family val="2"/>
          </rPr>
          <t>Atención  Ciudadano:</t>
        </r>
        <r>
          <rPr>
            <sz val="9"/>
            <color indexed="81"/>
            <rFont val="Tahoma"/>
            <family val="2"/>
          </rPr>
          <t xml:space="preserve">
Eliminar hora, dejar solo fecha</t>
        </r>
      </text>
    </comment>
    <comment ref="N425" authorId="0" shapeId="0">
      <text>
        <r>
          <rPr>
            <b/>
            <sz val="9"/>
            <color indexed="81"/>
            <rFont val="Tahoma"/>
            <family val="2"/>
          </rPr>
          <t>Atención  Ciudadano:</t>
        </r>
        <r>
          <rPr>
            <sz val="9"/>
            <color indexed="81"/>
            <rFont val="Tahoma"/>
            <family val="2"/>
          </rPr>
          <t xml:space="preserve">
Eliminar hora, dejar solo fecha</t>
        </r>
      </text>
    </comment>
    <comment ref="T436" authorId="0" shapeId="0">
      <text>
        <r>
          <rPr>
            <b/>
            <sz val="9"/>
            <color indexed="81"/>
            <rFont val="Tahoma"/>
            <family val="2"/>
          </rPr>
          <t>Atención  Ciudadano:</t>
        </r>
        <r>
          <rPr>
            <sz val="9"/>
            <color indexed="81"/>
            <rFont val="Tahoma"/>
            <family val="2"/>
          </rPr>
          <t xml:space="preserve">
Fecha de digitalización de respuesta con firma</t>
        </r>
      </text>
    </comment>
    <comment ref="U436" authorId="0" shapeId="0">
      <text>
        <r>
          <rPr>
            <b/>
            <sz val="9"/>
            <color indexed="81"/>
            <rFont val="Tahoma"/>
            <family val="2"/>
          </rPr>
          <t>Atención  Ciudadano:</t>
        </r>
        <r>
          <rPr>
            <sz val="9"/>
            <color indexed="81"/>
            <rFont val="Tahoma"/>
            <family val="2"/>
          </rPr>
          <t xml:space="preserve">
Pdf,tiff,word o no aplica si no se puso información</t>
        </r>
      </text>
    </comment>
    <comment ref="V436" authorId="0" shapeId="0">
      <text>
        <r>
          <rPr>
            <b/>
            <sz val="9"/>
            <color indexed="81"/>
            <rFont val="Tahoma"/>
            <family val="2"/>
          </rPr>
          <t>Atención  Ciudadano:</t>
        </r>
        <r>
          <rPr>
            <sz val="9"/>
            <color indexed="81"/>
            <rFont val="Tahoma"/>
            <family val="2"/>
          </rPr>
          <t xml:space="preserve">
si o no</t>
        </r>
      </text>
    </comment>
    <comment ref="W436" authorId="0" shapeId="0">
      <text>
        <r>
          <rPr>
            <b/>
            <sz val="9"/>
            <color indexed="81"/>
            <rFont val="Tahoma"/>
            <family val="2"/>
          </rPr>
          <t>Atención  Ciudadano:</t>
        </r>
        <r>
          <rPr>
            <sz val="9"/>
            <color indexed="81"/>
            <rFont val="Tahoma"/>
            <family val="2"/>
          </rPr>
          <t xml:space="preserve">
si,no o N/A
</t>
        </r>
      </text>
    </comment>
    <comment ref="N447" authorId="0" shapeId="0">
      <text>
        <r>
          <rPr>
            <b/>
            <sz val="9"/>
            <color indexed="81"/>
            <rFont val="Tahoma"/>
            <family val="2"/>
          </rPr>
          <t>Atención  Ciudadano:</t>
        </r>
        <r>
          <rPr>
            <sz val="9"/>
            <color indexed="81"/>
            <rFont val="Tahoma"/>
            <family val="2"/>
          </rPr>
          <t xml:space="preserve">
Eliminar hora, dejar solo fecha</t>
        </r>
      </text>
    </comment>
    <comment ref="N450" authorId="0" shapeId="0">
      <text>
        <r>
          <rPr>
            <b/>
            <sz val="9"/>
            <color indexed="81"/>
            <rFont val="Tahoma"/>
            <family val="2"/>
          </rPr>
          <t>Atención  Ciudadano:</t>
        </r>
        <r>
          <rPr>
            <sz val="9"/>
            <color indexed="81"/>
            <rFont val="Tahoma"/>
            <family val="2"/>
          </rPr>
          <t xml:space="preserve">
Eliminar hora, dejar solo fecha</t>
        </r>
      </text>
    </comment>
    <comment ref="N453" authorId="0" shapeId="0">
      <text>
        <r>
          <rPr>
            <b/>
            <sz val="9"/>
            <color indexed="81"/>
            <rFont val="Tahoma"/>
            <family val="2"/>
          </rPr>
          <t>Atención  Ciudadano:</t>
        </r>
        <r>
          <rPr>
            <sz val="9"/>
            <color indexed="81"/>
            <rFont val="Tahoma"/>
            <family val="2"/>
          </rPr>
          <t xml:space="preserve">
Eliminar hora, dejar solo fecha</t>
        </r>
      </text>
    </comment>
  </commentList>
</comments>
</file>

<file path=xl/sharedStrings.xml><?xml version="1.0" encoding="utf-8"?>
<sst xmlns="http://schemas.openxmlformats.org/spreadsheetml/2006/main" count="13536" uniqueCount="3525">
  <si>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</si>
  <si>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</si>
  <si>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</si>
  <si>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</si>
  <si>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</si>
  <si>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</si>
  <si>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</si>
  <si>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</si>
  <si>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</si>
  <si>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</si>
  <si>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</si>
  <si>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</si>
  <si>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No Radicado</t>
  </si>
  <si>
    <t>Fecha Radicación</t>
  </si>
  <si>
    <t>Número de salida</t>
  </si>
  <si>
    <t>Fecha de salida</t>
  </si>
  <si>
    <t>Tiempo de respuesta días hábiles</t>
  </si>
  <si>
    <t>Estado</t>
  </si>
  <si>
    <t>Observaciones</t>
  </si>
  <si>
    <t>FECHA DIGITALIZACIÓN DOCUMENTO DE RESPUESTA</t>
  </si>
  <si>
    <t>TIPO DE DOCUMENTO SALIDA</t>
  </si>
  <si>
    <t>ENVIAR POR CORREO ELECTRÓNICO</t>
  </si>
  <si>
    <t>ENVIAR POR CORREO TERRESTRE #PLANILLA</t>
  </si>
  <si>
    <t>CANAL ESCRITO</t>
  </si>
  <si>
    <t>Servicio de mensajeria</t>
  </si>
  <si>
    <t>HUILA</t>
  </si>
  <si>
    <t>Ronny Estiven Romero Velandia</t>
  </si>
  <si>
    <t>FORMULACIÓN Y ACTUALIZACIÓN NORMATIVA Y OPERATIVA</t>
  </si>
  <si>
    <t>SUBDIRECCIÓN ESTRATÉGICA Y DE COORDINACIÓN BOMBERIL</t>
  </si>
  <si>
    <t>CONSULTA </t>
  </si>
  <si>
    <t>Pdf</t>
  </si>
  <si>
    <t>N/A</t>
  </si>
  <si>
    <t>VALLE DEL CAUCA</t>
  </si>
  <si>
    <t>Persona natural</t>
  </si>
  <si>
    <t>CESAR</t>
  </si>
  <si>
    <t>OTROS</t>
  </si>
  <si>
    <t>SUBDIRECCIÓN ADMINISTRATIVA Y FINANCIERA</t>
  </si>
  <si>
    <t>QUEJA </t>
  </si>
  <si>
    <t>Extemporanea</t>
  </si>
  <si>
    <t>Word</t>
  </si>
  <si>
    <t>SANTANDER</t>
  </si>
  <si>
    <t xml:space="preserve"> Carlos Armando López Barrera</t>
  </si>
  <si>
    <t>OFICINA ASESORA JURIDICA</t>
  </si>
  <si>
    <t>BOLIVAR</t>
  </si>
  <si>
    <t>CUNDINAMARCA</t>
  </si>
  <si>
    <t>Vencida</t>
  </si>
  <si>
    <t>SAFETY FIRE  </t>
  </si>
  <si>
    <t>Formato PQRSD</t>
  </si>
  <si>
    <t>Cundinamarca</t>
  </si>
  <si>
    <t>Solicitud de información</t>
  </si>
  <si>
    <t>RD DERECHO DE PETICION </t>
  </si>
  <si>
    <t>Servicio de mensajería</t>
  </si>
  <si>
    <t>Casanare</t>
  </si>
  <si>
    <t>Solicitud de recursos</t>
  </si>
  <si>
    <t>Área Central de Referencia Bomberil</t>
  </si>
  <si>
    <t>Santander</t>
  </si>
  <si>
    <t>SECRETARIA DISTRITAL DE AMBIENTE  </t>
  </si>
  <si>
    <t>Otros</t>
  </si>
  <si>
    <t>Petición entre autoridades</t>
  </si>
  <si>
    <t>Arauca</t>
  </si>
  <si>
    <t>Cristhian Matiz</t>
  </si>
  <si>
    <t>Tolima</t>
  </si>
  <si>
    <t>Radicación Directa</t>
  </si>
  <si>
    <t>Valle del Cauca</t>
  </si>
  <si>
    <t>Boyacá</t>
  </si>
  <si>
    <t>ALCALDIA MUNICIPAL DE EL PLAYON - SANTANDER  </t>
  </si>
  <si>
    <t>Andrea Bibiana Castañeda Durán</t>
  </si>
  <si>
    <t>Persona Jurídica</t>
  </si>
  <si>
    <t>CAROLINA ESCARRAGA</t>
  </si>
  <si>
    <t>GESTIÓN CONTRACTUAL</t>
  </si>
  <si>
    <t>CUERPO DE BOMBEROS VOLUNTARIOS DE SIBATE  </t>
  </si>
  <si>
    <t>Huila</t>
  </si>
  <si>
    <t>Legislación Bomberil</t>
  </si>
  <si>
    <t>Freddy Andrés Farfán Moreno</t>
  </si>
  <si>
    <t>CONTRALORIA GENERAL DE LA NACION  </t>
  </si>
  <si>
    <t>RD SOLICITUD </t>
  </si>
  <si>
    <t>MINISTERIO DE INTERIOR  </t>
  </si>
  <si>
    <t>Cristhian Matiz </t>
  </si>
  <si>
    <t>Quindío</t>
  </si>
  <si>
    <t>Antioquia</t>
  </si>
  <si>
    <t>SOLICITUD </t>
  </si>
  <si>
    <t>RD SOLICITUD DE INFORMACION </t>
  </si>
  <si>
    <t>Correo atención al Ciudadano</t>
  </si>
  <si>
    <t>Andrés Fernando Muñoz Cabrera </t>
  </si>
  <si>
    <t>CAC SOLICITUD </t>
  </si>
  <si>
    <t>CAC SOLICITUD DE INFORMACION </t>
  </si>
  <si>
    <t>CAC DERECHO DE PETICION </t>
  </si>
  <si>
    <t>Canal escrito</t>
  </si>
  <si>
    <t>Entidad Territorial</t>
  </si>
  <si>
    <t>FORMULACIÓN Y ACTUALIZACIÓN NORMATIVA Y OPERATIVA </t>
  </si>
  <si>
    <t>.pdf</t>
  </si>
  <si>
    <t>SI</t>
  </si>
  <si>
    <t>Caldas</t>
  </si>
  <si>
    <t>DELEGACION DEPARTAMENTAL DE BOMBEROS DE CALDAS  </t>
  </si>
  <si>
    <t>Cuerpo de Bomberos</t>
  </si>
  <si>
    <t>EDISON DELGADO </t>
  </si>
  <si>
    <t>Entidad Pública</t>
  </si>
  <si>
    <t>Canal Virtual</t>
  </si>
  <si>
    <t>Magdalena</t>
  </si>
  <si>
    <t xml:space="preserve">FORMULACIÓN Y ACTUALIZACIÓN NORMATIVA Y OPERATIVA </t>
  </si>
  <si>
    <t>16 de abril del 2020</t>
  </si>
  <si>
    <t>SM SOLICITUD DE INFORMACION </t>
  </si>
  <si>
    <t>ALCALDIA DE TURMEQUE  </t>
  </si>
  <si>
    <t>Carlos Armando López Barrera</t>
  </si>
  <si>
    <t>Risaralda</t>
  </si>
  <si>
    <t>Luis Alberto Valencia Pulido</t>
  </si>
  <si>
    <t>VEEDURIA CIUDADANA VIGIAS DEL CAFE  </t>
  </si>
  <si>
    <t>FEDERACION NACIONAL DE BOMBEROS DE COLOMBIA  </t>
  </si>
  <si>
    <t>Vichada</t>
  </si>
  <si>
    <t>FERNANDO QUINTERO VARGAS </t>
  </si>
  <si>
    <t xml:space="preserve"> Edgar Alexander Maya Lopez</t>
  </si>
  <si>
    <t>Cauca</t>
  </si>
  <si>
    <t>Cesar</t>
  </si>
  <si>
    <t>CAROLINA ESCARRAGA </t>
  </si>
  <si>
    <t>GESTIÓN CONTRACTUAL  </t>
  </si>
  <si>
    <t>Mauricio Delgado Perdomo</t>
  </si>
  <si>
    <t xml:space="preserve"> Andrea Bibiana Castañeda Durán</t>
  </si>
  <si>
    <t>ALCALDÍA MUNICIPAL DE ALTAMIRA - HUILA  </t>
  </si>
  <si>
    <t>si</t>
  </si>
  <si>
    <t>Atlántico</t>
  </si>
  <si>
    <t>CUERPO DE BOMBEROS VOLUNTARIOS DE PUERTO COLOMBIA  </t>
  </si>
  <si>
    <t>ALCALDIA MUNICIPAL DE SIBATE  </t>
  </si>
  <si>
    <t>Edgar Alexander Maya Lopez</t>
  </si>
  <si>
    <t>HERNAN DIAZ  </t>
  </si>
  <si>
    <t>Julio Alejandro Chamorro Cabrera  </t>
  </si>
  <si>
    <t>SUBDIRECCIÓN ESTRATÉGICA Y DE COORDINACIÓN BOMBERIL </t>
  </si>
  <si>
    <t>Amazonas</t>
  </si>
  <si>
    <t>05 de abril del 2020</t>
  </si>
  <si>
    <t>ANSELMO LOZANO MORENO </t>
  </si>
  <si>
    <t>CAC CONSULTA </t>
  </si>
  <si>
    <t>CAC DENUNCIA </t>
  </si>
  <si>
    <t>pdf</t>
  </si>
  <si>
    <t>Putumayo</t>
  </si>
  <si>
    <t>Paula Andrea Cortéz Mojica</t>
  </si>
  <si>
    <t>JAVIER ABELARDO GUTIERREZ ALVAREZ </t>
  </si>
  <si>
    <t>En proceso</t>
  </si>
  <si>
    <t>ALCALDIA MUNICIPAL DE TUTA- BOYACA  </t>
  </si>
  <si>
    <t>Ronny Estiven Romero Velandia </t>
  </si>
  <si>
    <t>Correo Institucional</t>
  </si>
  <si>
    <t>Sucre</t>
  </si>
  <si>
    <t>Norte de Santander</t>
  </si>
  <si>
    <t>Andrea Bibiana Castañeda Durán  </t>
  </si>
  <si>
    <t>CRISTOBAL LASSO  </t>
  </si>
  <si>
    <t>Faubricio Sanchez Cortes</t>
  </si>
  <si>
    <t xml:space="preserve">Faubricio Sanchez Cortes </t>
  </si>
  <si>
    <t>CAC PETICION </t>
  </si>
  <si>
    <t>CENTRAL DE INFORMACIÓN Y TELECOMUNICACIONES</t>
  </si>
  <si>
    <t>ORLANDO MURILLO LOPEZ </t>
  </si>
  <si>
    <t>DIRECCION GENERAL </t>
  </si>
  <si>
    <t>Carolina Pulido Moyeton </t>
  </si>
  <si>
    <t>SUBDIRECCIÓN ADMINISTRATIVA Y FINANCIERA </t>
  </si>
  <si>
    <t>Guaviare</t>
  </si>
  <si>
    <t>Nariño</t>
  </si>
  <si>
    <t>CORREO INSTITUCIONAL</t>
  </si>
  <si>
    <t>GUSTAVO ALBERTO CALLEJAS AGUDELO </t>
  </si>
  <si>
    <t>MINISTERIO DE INTERIOR PQRSD  </t>
  </si>
  <si>
    <t>Carlos Cartagena Cano </t>
  </si>
  <si>
    <t>PRESIDENCIA DE LA REPUBLICA  </t>
  </si>
  <si>
    <t>Jorge Edwin Amarillo Alvarado</t>
  </si>
  <si>
    <t>Meta</t>
  </si>
  <si>
    <t>Luis Alberto Valencia Pulido </t>
  </si>
  <si>
    <t>COLOMBIA COMPRA EFICIENTE - AGENCIA NACIONAL DE CONTRATACIÓN PUBLICA ANC COLOMBIA  </t>
  </si>
  <si>
    <t>JOHN JAIRO BELTRAN MAHECHA  </t>
  </si>
  <si>
    <t>HELDA MARIA SAAVEDRA CARRASQUILLA </t>
  </si>
  <si>
    <t>CAC TRASLADO POR COMPETENCIA </t>
  </si>
  <si>
    <t>OBSERVACIONES ATENCIÓN CIUDADANO</t>
  </si>
  <si>
    <t>Canal Escrito</t>
  </si>
  <si>
    <t>CONTRALORIA DE BOGOTÁ  </t>
  </si>
  <si>
    <t>Edgar Alexander Maya Lopez </t>
  </si>
  <si>
    <t>No se genero radicado de salida</t>
  </si>
  <si>
    <t>ARMANDO LLAMAS  </t>
  </si>
  <si>
    <t>SUGERENCIA </t>
  </si>
  <si>
    <t>Área Cenrtral de Referencia Bomberil </t>
  </si>
  <si>
    <t>Bolivar</t>
  </si>
  <si>
    <t>EDGAR DANIEL SAENZ MUNEVAR </t>
  </si>
  <si>
    <t>Covid-19</t>
  </si>
  <si>
    <t>MARYOLY DIAZ</t>
  </si>
  <si>
    <t>GESTIÓN TALENTO HUMANO</t>
  </si>
  <si>
    <t>CAC SOLICITUD  </t>
  </si>
  <si>
    <t>Orfeo sin cerrar</t>
  </si>
  <si>
    <t>Peticion por congresista</t>
  </si>
  <si>
    <t>La guajira</t>
  </si>
  <si>
    <t>FRANCISCO JAVIER GAMBOA PEDRAZA </t>
  </si>
  <si>
    <t>NELSON ENRIQUE GONZALEZ RAMIREZ </t>
  </si>
  <si>
    <t>JAIRO SOTO GIL</t>
  </si>
  <si>
    <t>ARGENIS RAMON QUEVEDO ORTEGANO </t>
  </si>
  <si>
    <t xml:space="preserve"> Mauricio Delgado Perdomo</t>
  </si>
  <si>
    <t>MIGUEL EDUARDO CARDOZO ORTIZ </t>
  </si>
  <si>
    <t>Lina Maria Rojas Gallego</t>
  </si>
  <si>
    <t>Jeison Andrés López Ruiz </t>
  </si>
  <si>
    <t>GESTIÓN ADMINISTRATIVA </t>
  </si>
  <si>
    <t>Javier Alberto Coral Meneses </t>
  </si>
  <si>
    <t>Radicacion directa</t>
  </si>
  <si>
    <t>Jorge Edwin Amarillo Alvarado </t>
  </si>
  <si>
    <t>PROCURADURIA GENERAL DE LA NACION  </t>
  </si>
  <si>
    <t>JAIME POPO ASTUDILLO </t>
  </si>
  <si>
    <t>UNGRD  </t>
  </si>
  <si>
    <t>Área Cenrtral de Referencia Bomberil</t>
  </si>
  <si>
    <t>Carlos Osorio</t>
  </si>
  <si>
    <t>GESTIÓN CONTRACTUAL </t>
  </si>
  <si>
    <t>Solicitud de Información</t>
  </si>
  <si>
    <t>Subdirección estratégica y de Coordinación Bomberil</t>
  </si>
  <si>
    <t>Bogotá D.C</t>
  </si>
  <si>
    <t>Legislación bomberil</t>
  </si>
  <si>
    <t>Oficina Asesora Jurídica</t>
  </si>
  <si>
    <t>Dirección General</t>
  </si>
  <si>
    <t>GERMAN BARRERO TORRES </t>
  </si>
  <si>
    <t>ESCUELA SURCOLOMBIANA DE BOMBEROS - PITALITO  </t>
  </si>
  <si>
    <t>Carlos Osorio </t>
  </si>
  <si>
    <t>CONTRALORIA DELAGA PARA INFRAESTRUCTORA GABRIEL ADOLFO JURADO PARRA </t>
  </si>
  <si>
    <t>Subdirección  administrativa y financiera</t>
  </si>
  <si>
    <t>CUERPO DE BOMBEROS VOLUNTARIOS SABANAGRANDE  </t>
  </si>
  <si>
    <t>CHARLES WILBER BENAVIDES CASTILLO </t>
  </si>
  <si>
    <t>CUERPO DE BOMBEROS QUIMBAYA  </t>
  </si>
  <si>
    <t>Melba Vidal </t>
  </si>
  <si>
    <t>Paula Andrea Cortés Mojica</t>
  </si>
  <si>
    <t>DELEGACIÓN DEPARTAMENTAL DE NORTE DE SANTANDER  </t>
  </si>
  <si>
    <t>ALEXANDER ABADIA  </t>
  </si>
  <si>
    <t>Juan Carlos Puerto Prieto</t>
  </si>
  <si>
    <t>Miguel Ángel Franco Torres</t>
  </si>
  <si>
    <t>La Guajira</t>
  </si>
  <si>
    <t>Vaupés</t>
  </si>
  <si>
    <t>BASILEO PASCUALI  </t>
  </si>
  <si>
    <t>Área Central de Referencia Bomberil </t>
  </si>
  <si>
    <t>ARNOLDO ULISES TOSCANO SALAS  </t>
  </si>
  <si>
    <t>CAC. DERECHO DE PETICION. </t>
  </si>
  <si>
    <t>CAC. DERECHO DE PETICIÓN.  </t>
  </si>
  <si>
    <t>CAC. TRASLADO POR COMPETENCIA. </t>
  </si>
  <si>
    <t>Córdoba</t>
  </si>
  <si>
    <t>PAOLA CALLE  </t>
  </si>
  <si>
    <t>CAC. Derecho de Petición de Información.  </t>
  </si>
  <si>
    <t>20203800016332  </t>
  </si>
  <si>
    <t>30 de junio del 2020</t>
  </si>
  <si>
    <t>INGRID MARGARITA GALAN DíAZ  </t>
  </si>
  <si>
    <t>CAC. Solicitud Listado censal bomberos.  </t>
  </si>
  <si>
    <t>DEPENDENCIA DE SALIDA </t>
  </si>
  <si>
    <t>20203800016342  </t>
  </si>
  <si>
    <t>20203320003061</t>
  </si>
  <si>
    <t>CAC. Información.  </t>
  </si>
  <si>
    <t>20203800016352  </t>
  </si>
  <si>
    <t>Anotación ORFEO: La peticiòn fue debidamente atendida, se redactó y envio respuesta por correo electrónico junto con los anexos.</t>
  </si>
  <si>
    <t>01 de julio del 2020</t>
  </si>
  <si>
    <t>JOHN EDISON BRICEñO URREGO </t>
  </si>
  <si>
    <t>CAC. (sin asunto), REF: CONTESTACION A SU REQUERIMIENTO 20202000002721* del 26 de junio del 2020, me permito enviar copia documentación para tramite, fijando como fecha primeros días del mes de julio para hacer entrega físico en su despacho. Lo anterior por pandemia cerradas oficina. </t>
  </si>
  <si>
    <t>Arbey Hernan Trujillo Mendez </t>
  </si>
  <si>
    <t>20202000016372  </t>
  </si>
  <si>
    <t>02 de julio del 2020</t>
  </si>
  <si>
    <t>CAC. PARA MI CAPITÁN EN JEFE CHARLES BENAVIDES.  </t>
  </si>
  <si>
    <t>20202000016382  </t>
  </si>
  <si>
    <t>CI. Fwd: certificacion  </t>
  </si>
  <si>
    <t>20202000016402  </t>
  </si>
  <si>
    <t>20202050068551</t>
  </si>
  <si>
    <t>EDGAR ROJAS PIERTO </t>
  </si>
  <si>
    <t>CAC. CamScanner 07-01-2020 15.53.48.pdf  </t>
  </si>
  <si>
    <t>Julio Alejandro Chamorro Cabrera</t>
  </si>
  <si>
    <t>20203800016412  </t>
  </si>
  <si>
    <t>20202000003911</t>
  </si>
  <si>
    <t>Anotación ORFEO: Sugerencia Mesas técnicas CBV</t>
  </si>
  <si>
    <t>LUCAS SERAFIN BENITEZ NIÑO </t>
  </si>
  <si>
    <t>CAC. derecho de petición señor José del Carmen conde comandante puerto Rico Meta.  </t>
  </si>
  <si>
    <t>20203800016432  </t>
  </si>
  <si>
    <t>20202050068931</t>
  </si>
  <si>
    <t>01 de julio del 2020. No se especifica medio de envío de respuesta documento sin firma.</t>
  </si>
  <si>
    <t>CAC Solicitud comodato  </t>
  </si>
  <si>
    <t>20203800016442  </t>
  </si>
  <si>
    <t>CAC. Solicitud. </t>
  </si>
  <si>
    <t>20203800016472  </t>
  </si>
  <si>
    <t>MUNICIPIO DE JUNIN  </t>
  </si>
  <si>
    <t>Acompañamiento Jurídico</t>
  </si>
  <si>
    <t>CAC. Fwd: Solicitud acompañamiento y seguimiento al proceso de suscripción de convenio y/o contrato con el Cuerpo de Bomberos Voluntario del Municipio de Gacheta. </t>
  </si>
  <si>
    <t>20203800016492  </t>
  </si>
  <si>
    <t>20202050068951</t>
  </si>
  <si>
    <t>02 de julio del 2020. No se especifica medio de envío de respuesta documento sin firma.</t>
  </si>
  <si>
    <t>20203800016502  </t>
  </si>
  <si>
    <t>20202050068761</t>
  </si>
  <si>
    <t>CAC. Solicitud para dar de baja a dos bomberos. </t>
  </si>
  <si>
    <t>20203800016532  </t>
  </si>
  <si>
    <t>03 de julio del 2020</t>
  </si>
  <si>
    <t>FABIAN BARONA GONZALEZ </t>
  </si>
  <si>
    <t>CAC. concepto Prescripción a la sobretasas municipales de bomberos. </t>
  </si>
  <si>
    <t>20203800016552  </t>
  </si>
  <si>
    <t>PROCURADURIA DELEGADA PARA LA VIGILANCIA PREVENTIVA DE LA FUNCIóN PúBLICA MARCELA RIASCOS ERASO ASESORA DE LA DELEGADA </t>
  </si>
  <si>
    <t>CI. Fwd: RADICADO E-2020-269645 y Anexo. </t>
  </si>
  <si>
    <t>20203800016882  </t>
  </si>
  <si>
    <t>31-07-2020</t>
  </si>
  <si>
    <t>Anotación ORFEO: ya se le dio respuesta de parte del área contractual.</t>
  </si>
  <si>
    <t>03 de julio del 2020. No se adjunta la prueba del envío del correo electrónico.</t>
  </si>
  <si>
    <t>JAIRO SOTO GIL SUBDIRECTOR ESTRATéGICO Y DE COORDINACIóN BOMBERIL </t>
  </si>
  <si>
    <t>CI. Fwd: impedimento. </t>
  </si>
  <si>
    <t>20203800016892  </t>
  </si>
  <si>
    <t>06 de julio del 2020.</t>
  </si>
  <si>
    <t>CI. Fwd: Reiteración Solicitud información Contraloria General de la República. </t>
  </si>
  <si>
    <t>20203800016902  </t>
  </si>
  <si>
    <t>31 de julio del 2020</t>
  </si>
  <si>
    <t>20203800016912  </t>
  </si>
  <si>
    <t>20202000003351</t>
  </si>
  <si>
    <t>28 de agosto del 2020</t>
  </si>
  <si>
    <t>27 de agosto del 2020</t>
  </si>
  <si>
    <t>EDUARDO JOSE GONZALEZ ANGULO UNGRD </t>
  </si>
  <si>
    <t>CI. Fwd: derecho de peticion jose del carmen conde. </t>
  </si>
  <si>
    <t>20203800016932  </t>
  </si>
  <si>
    <t>Anotación ORFEO: SE DARÁ TRÁMITE CON SOLICITUD 20203800016432.</t>
  </si>
  <si>
    <t>03 de julio del 2020.No se especifica medio de envío de respuesta documento sin firma.</t>
  </si>
  <si>
    <t>CAC. Traslado por competencia - solicitud vehículo de Bomberos Pijao – Quindío. RADICADO N° 2020ER04806. </t>
  </si>
  <si>
    <t>20203800016972  </t>
  </si>
  <si>
    <t>23 de mayo del 2020</t>
  </si>
  <si>
    <t>CLAUDIA ROCIO CEQUEDA OLAGO </t>
  </si>
  <si>
    <t>CAC. ASESORIA. </t>
  </si>
  <si>
    <t>20203800017012  </t>
  </si>
  <si>
    <t>04 de julio del 2020</t>
  </si>
  <si>
    <t>CAC. RV: solicitud pueblo bello escaneada. </t>
  </si>
  <si>
    <t>20203800017022  </t>
  </si>
  <si>
    <t>Anotación ORFEO: Se archiva por desistimiento del peticionario se deja soporte en digital.</t>
  </si>
  <si>
    <t>CAC. Solicitud de planos y formato proyecto. </t>
  </si>
  <si>
    <t>20203800017032  </t>
  </si>
  <si>
    <t>06 de julio del 2020</t>
  </si>
  <si>
    <t>DIOMEDES PAREDES  </t>
  </si>
  <si>
    <t>CAC. Consulta. </t>
  </si>
  <si>
    <t>20203800017042  </t>
  </si>
  <si>
    <t>05 de julio del 2020</t>
  </si>
  <si>
    <t>CAC. SOLICITUD. </t>
  </si>
  <si>
    <t>20203800017072  </t>
  </si>
  <si>
    <t xml:space="preserve"> 20202050069211</t>
  </si>
  <si>
    <t>06 de agosto</t>
  </si>
  <si>
    <t>CAC. Sigob 2020EE04883 Traslado por competencia. </t>
  </si>
  <si>
    <t>20202000017162  </t>
  </si>
  <si>
    <t>SISBEN IZA-BOYACA  </t>
  </si>
  <si>
    <t>CAC. SOLICITUD CERTIFICADO DE LISTADO CENSAL. </t>
  </si>
  <si>
    <t>20203800017192  </t>
  </si>
  <si>
    <t>20203320003031</t>
  </si>
  <si>
    <t>9 de julio del 2020</t>
  </si>
  <si>
    <t>16 de julio del 2020</t>
  </si>
  <si>
    <t>CAC. SOLICITUD ASESORÍA Y ACOMPAÑAMIENTO </t>
  </si>
  <si>
    <t>20203800017202  </t>
  </si>
  <si>
    <t>CAC. Solicitud de Registro Para Curso &amp;amp;quot;Gestión y Administración de Cuerpos de Bomberos&amp;amp;quot;. </t>
  </si>
  <si>
    <t>20203800017212  </t>
  </si>
  <si>
    <t xml:space="preserve">30 de julio </t>
  </si>
  <si>
    <t>Anotación ORFEO: Se da respuesta por correo electrónico de deja evidencia en digital.</t>
  </si>
  <si>
    <t>CAC. Información DNBC Re: SOLICITUD ASESORÍA Y ACOMPAÑAMIENTO. </t>
  </si>
  <si>
    <t>20203800017222  </t>
  </si>
  <si>
    <t>PERSONERÍA MUNICIPAL RIOSUCI  </t>
  </si>
  <si>
    <t>SM REMISIÓN QUEJA A CUERPO DE BOMBEROS </t>
  </si>
  <si>
    <t>20203800017342  </t>
  </si>
  <si>
    <t>07 de julio del 2020</t>
  </si>
  <si>
    <t>COMANDANTE BOMBEROS HELICONIA  </t>
  </si>
  <si>
    <t>CAC. kit de incendios forestales. </t>
  </si>
  <si>
    <t>20203800017392  </t>
  </si>
  <si>
    <t>SM DERECHO DE PETICIÓN  </t>
  </si>
  <si>
    <t>CHARLES WILBER BENAVIDES CASTILLO</t>
  </si>
  <si>
    <t>20203800017432  </t>
  </si>
  <si>
    <t>20201000003291</t>
  </si>
  <si>
    <t>10 de julio de 2020</t>
  </si>
  <si>
    <t>word</t>
  </si>
  <si>
    <t>07 de julio del 2020. No se especifica medio de envío de respuesta documento sin firma.</t>
  </si>
  <si>
    <t>SM SOLICITUD DE INTERVENIR CBV MAGANGUE </t>
  </si>
  <si>
    <t>20203800017442  </t>
  </si>
  <si>
    <t>07 de julio del 2020.</t>
  </si>
  <si>
    <t>BANCO AGRARIO DE COLOMBA  </t>
  </si>
  <si>
    <t>CAC. Solicitud información tarifas asignadas para el caso Inspecciones y certificados de seguridad. </t>
  </si>
  <si>
    <t>20203800017502  </t>
  </si>
  <si>
    <t>20202050068781</t>
  </si>
  <si>
    <t>27 de julio del 2020</t>
  </si>
  <si>
    <t>09 de marzo del 2020. No se especifica medio de envío de respuesta documento sin firma.</t>
  </si>
  <si>
    <t>CAC. Solicitud de Información RUE. </t>
  </si>
  <si>
    <t>20203800017512  </t>
  </si>
  <si>
    <t>07 de julio</t>
  </si>
  <si>
    <t>Anotación ORFEO: Buenas Tardes Se dio repuesta mediante correo electronico el pasado 7 de Julio del 2020.</t>
  </si>
  <si>
    <t>07 de julio del 2020.  No se anexa el correo electrónico de la respuesta.</t>
  </si>
  <si>
    <t>CAC. OFI20-00145625 / IDM: Derecho de Petición. </t>
  </si>
  <si>
    <t>20203800017522  </t>
  </si>
  <si>
    <t>Anotación ORFEO: RESPONDIDA CON RADICADO 20203800016312 SARGENTO POPO VILLAGORGONA</t>
  </si>
  <si>
    <t>07 de julio. No se a respondido el número de radicado: 20203800016312.</t>
  </si>
  <si>
    <t>WILLIAM CARVAJAL CONTRERAS  </t>
  </si>
  <si>
    <t>CAC. Petición de Información y Apoyo Técnico - Desinfección frente a Covid-19. </t>
  </si>
  <si>
    <t>20203800017542  </t>
  </si>
  <si>
    <t>CI. Fwd: Queja Cuerpo de Bomberos Voluntario de Altamira Huila. </t>
  </si>
  <si>
    <t>20203800017552  </t>
  </si>
  <si>
    <t xml:space="preserve"> 20202050065791</t>
  </si>
  <si>
    <t>Anotación ORFEO: SE DIO TRÁMITE CON LA SOLICITUD DEL RADICADO 20203320003112 EL CUAL TENÍA LA MISMA PETICIÓN, SE DIO RESPUESTA CON EL RADICADO 20202050065791 DEL 16/4/2020</t>
  </si>
  <si>
    <t>05 de abril del 2020. No se especifica medio de envío de respuesta documento sin firma.</t>
  </si>
  <si>
    <t>OFICINA JURÍDICA NACIONAL  </t>
  </si>
  <si>
    <t>CAC. OFICIO SOLICITUD DE AYUDA HUMANITARIA PEÑA DE LOS INDIOS Y OTROS. </t>
  </si>
  <si>
    <t xml:space="preserve"> Luis Alberto Valencia Pulido</t>
  </si>
  <si>
    <t xml:space="preserve"> Área Cenrtral de Referencia Bomberil</t>
  </si>
  <si>
    <t>20203800017562  </t>
  </si>
  <si>
    <t>20202100003551 y 20202100003561</t>
  </si>
  <si>
    <t>17 de julio del 2020</t>
  </si>
  <si>
    <t>04 de abril del 2020. No se especifica medio de envío de respuesta documento sin firma.</t>
  </si>
  <si>
    <t>CI. Fwd: DOC. REGLAMENTO INTERNO Y DISCIPLINARIO SANTA MARIA. </t>
  </si>
  <si>
    <t>20203800017572  </t>
  </si>
  <si>
    <t>27 de enero</t>
  </si>
  <si>
    <t>CI. SOLICITUD.  </t>
  </si>
  <si>
    <t>20203800017582  </t>
  </si>
  <si>
    <t>20202050069381</t>
  </si>
  <si>
    <t>ORLANDO PONCE MALAGA,</t>
  </si>
  <si>
    <t>CI. Fwd: OFICIO. </t>
  </si>
  <si>
    <t>LUZ MARINA SERNA </t>
  </si>
  <si>
    <t>COOPERACIÓN INTERNACIONAL Y ALIANZAS ESTRATÉGICAS </t>
  </si>
  <si>
    <t>20203800017592  </t>
  </si>
  <si>
    <t>CAC. Apoyo Jurídico.  </t>
  </si>
  <si>
    <t>20203800017602  </t>
  </si>
  <si>
    <t>GOBERNACION DE CUNDINAMARCA  </t>
  </si>
  <si>
    <t>CAC. SOLICITUD RELACION CUERPO DE BOMBEROS VOLUNTARIOS CUNDINAMARCA.  </t>
  </si>
  <si>
    <t>20203800017622  </t>
  </si>
  <si>
    <t>Anotación ORFEO: Se da respuesta mediante correo electronico.</t>
  </si>
  <si>
    <t>CAC. Rv: estatutos bomberos canta gallo. </t>
  </si>
  <si>
    <t>Melba Vidal</t>
  </si>
  <si>
    <t>20203800017642  </t>
  </si>
  <si>
    <t>20202050069481</t>
  </si>
  <si>
    <t>21 de agosto</t>
  </si>
  <si>
    <t>Anotación ORFEO: el documento se atendio a traves de correo electronico.</t>
  </si>
  <si>
    <t>CAC. CONSULTA RESOLUCION 66. </t>
  </si>
  <si>
    <t>20203800017692  </t>
  </si>
  <si>
    <t>20202000004311</t>
  </si>
  <si>
    <t>20 de agosto</t>
  </si>
  <si>
    <t>08 de julio del 2020</t>
  </si>
  <si>
    <t>CAC. Solicitud información Instructores. </t>
  </si>
  <si>
    <t>Lina Maria Rojas Gallego </t>
  </si>
  <si>
    <t>20203800017702  </t>
  </si>
  <si>
    <t>CAC. Solicitud información Instructores Tunja. </t>
  </si>
  <si>
    <t>20203800017712  </t>
  </si>
  <si>
    <t>20202000004501</t>
  </si>
  <si>
    <t xml:space="preserve">12 de agosto </t>
  </si>
  <si>
    <t>CI. Fwd: : aviso de terminación CONVENIO DE COOPERACIÓN No. 301.18.3-001 DEL 28 DE FEBRERO DE 2020. </t>
  </si>
  <si>
    <t>20203800017722  </t>
  </si>
  <si>
    <t>AGENCIA PARA LA RESINCORPORACIóN Y LA NORMALIZACION  </t>
  </si>
  <si>
    <t>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t>
  </si>
  <si>
    <t>20203800017752  </t>
  </si>
  <si>
    <t>20202050068751</t>
  </si>
  <si>
    <t xml:space="preserve">27 de julio </t>
  </si>
  <si>
    <t>08 de julio del 2020. No se especifica medio de envío de respuesta documento sin firma.</t>
  </si>
  <si>
    <t>OSWALDO ORTIZ SEVILLANO  </t>
  </si>
  <si>
    <t>CAC. Derecho de petición. </t>
  </si>
  <si>
    <t>20203800017762  </t>
  </si>
  <si>
    <t>20202000004001</t>
  </si>
  <si>
    <t>20 de agosto 2020</t>
  </si>
  <si>
    <t>Anotación ORFEO: Respuesta proyectada por Dra. Liz Alvarez.</t>
  </si>
  <si>
    <t>CAC. Problemática de contratación. </t>
  </si>
  <si>
    <t>20202000017802  </t>
  </si>
  <si>
    <t>09 de julio del 2020.</t>
  </si>
  <si>
    <t>SECRETARIA GENERAL Y DE GOBIERNO DE TRINIDAD - CASANARE  </t>
  </si>
  <si>
    <t>CAC. OFICIO No 1140-07.0142 de fecha 08 de julio de 2020 - Municipio de Trinidad - Casanare. </t>
  </si>
  <si>
    <t>20203800017882  </t>
  </si>
  <si>
    <t>20202000005811</t>
  </si>
  <si>
    <t>27 de agosto</t>
  </si>
  <si>
    <t>CAC. Derecho de Petición. </t>
  </si>
  <si>
    <t>20203800017892  </t>
  </si>
  <si>
    <t>20201200000313</t>
  </si>
  <si>
    <t>05 de agosto</t>
  </si>
  <si>
    <t>09 de julio del 2020.No se especifica medio de envío de respuesta documento sin firma.</t>
  </si>
  <si>
    <t>CAC. Radicado oficio.  </t>
  </si>
  <si>
    <t>20203800017902  </t>
  </si>
  <si>
    <t>20202100003511</t>
  </si>
  <si>
    <t>17 de julio</t>
  </si>
  <si>
    <t>10 de julio del 2020. No se especifica medio de envío de respuesta documento sin firma.</t>
  </si>
  <si>
    <t>PROCURADURIA AUXILIAR PARA ASUNTOS CONSTITUCIONALES  </t>
  </si>
  <si>
    <t>CAC. PROCURADURíA AUXILIAR ASUNTOS CONSTITUCIONALES. </t>
  </si>
  <si>
    <t>20202000017942  </t>
  </si>
  <si>
    <t>20202050068801</t>
  </si>
  <si>
    <t>27 de julio</t>
  </si>
  <si>
    <t>CAC. SOLICITA ORIENTACIÓN EN LA ENTREGA DE DOCUMENTOS A ENTREGAR PARA LA CERTIFICACIÓN DE LOS RESPECTIVOS CURSOS. </t>
  </si>
  <si>
    <t>Maicol Villarreal Ospina</t>
  </si>
  <si>
    <t>20203800017952  </t>
  </si>
  <si>
    <t>20202000003321</t>
  </si>
  <si>
    <t>07 de agosto</t>
  </si>
  <si>
    <t>Se modifico imagen de entrada</t>
  </si>
  <si>
    <t>CI. Fwd: CAPITAN EN JEFE CHARLES BENAVIDES. </t>
  </si>
  <si>
    <t>20203800017962  </t>
  </si>
  <si>
    <t>20202000005451</t>
  </si>
  <si>
    <t>26 de agosto</t>
  </si>
  <si>
    <t>10 de julio del 2020.</t>
  </si>
  <si>
    <t>IDALIA AMPARO GONZALEZ GIRALDO SECRETARIA DE GOBIERNO GOBERNACION DE ANTIOQUIA </t>
  </si>
  <si>
    <t>CAC. Documento - 2020030176387  </t>
  </si>
  <si>
    <t>20203800018002  </t>
  </si>
  <si>
    <t xml:space="preserve">04 de agosto </t>
  </si>
  <si>
    <t>Anotación ORFEO: Se tramita solicitud por video conferencia con los interesados.</t>
  </si>
  <si>
    <t>13 de julio del 2020.</t>
  </si>
  <si>
    <t>DANIEL LONDOñO ARIAS </t>
  </si>
  <si>
    <t>CAC. SOLICITUD DE INFORMACION.  </t>
  </si>
  <si>
    <t>20203800018182  </t>
  </si>
  <si>
    <t>14 de julio del 2020</t>
  </si>
  <si>
    <t>SANDRA MARTINEZ VERASTEGUI  </t>
  </si>
  <si>
    <t>CAC. BOMBEROS MELGAR. </t>
  </si>
  <si>
    <t>20202000018222  </t>
  </si>
  <si>
    <t>20202000006111</t>
  </si>
  <si>
    <t>01 septiembre del 2020</t>
  </si>
  <si>
    <t>14 de julio del 2020. No se especifica medio de envío de respuesta documento sin firma.</t>
  </si>
  <si>
    <t>20202000018232  </t>
  </si>
  <si>
    <t>20202000006151</t>
  </si>
  <si>
    <t>CAC. PRIORIDAD URGENTE - PRESENTACIÓN DE PROYECTOS – PLANES DE INVERSIÓN 2020 DEL DEPARTAMENTO DE BOLÌVAR. </t>
  </si>
  <si>
    <t>20202000018312  </t>
  </si>
  <si>
    <t xml:space="preserve">14 de julio del 2020. </t>
  </si>
  <si>
    <t>GOBERNACION DEL VALLE DEL CAUCA WALTER CAMILO MURCIA LOZANO  </t>
  </si>
  <si>
    <t>CAC. CAPITÁN CHARLES WILBER BENAVIDES CASTILLO.  </t>
  </si>
  <si>
    <t>20203800018342  </t>
  </si>
  <si>
    <t>21 de agosto del 2020</t>
  </si>
  <si>
    <t>Anotación ORFEO: la respuesta se dirigió al peticionario a través del correo electronico</t>
  </si>
  <si>
    <t xml:space="preserve">15 de julio del 2020. </t>
  </si>
  <si>
    <t>OFICINA CONTRACTUAL UNGRD  </t>
  </si>
  <si>
    <t>CAC. Fwd: Traslado de solicitud de apoyo para mejorar la Capacidad de Respuesta ante incendios en la Primavera – Vichada – Radicado No. 2020ER03213. </t>
  </si>
  <si>
    <t>20203800018352  </t>
  </si>
  <si>
    <t>LUIS JESúS ORTIZ TORRADO </t>
  </si>
  <si>
    <t>CAC. Requisitos para conformar cuerpo de bomberos. </t>
  </si>
  <si>
    <t>20203800018382  </t>
  </si>
  <si>
    <t>SM SOLICITUD CAMBIO MEGAFONO </t>
  </si>
  <si>
    <t>20203800018402  </t>
  </si>
  <si>
    <t>20203800018422  </t>
  </si>
  <si>
    <t>CAC. SOLICITUD CERTIFICACION LISTADO DE UNIDADES.  </t>
  </si>
  <si>
    <t>20203800018432  </t>
  </si>
  <si>
    <t>20202100004061</t>
  </si>
  <si>
    <t>CAC. Registered: ULTIMA REITERACIÓN (PETICIÓN DE INFORMACIÓN Y DOCUMENTACIÓN No. 20203320002742) Certificación de seguridad, Concepto Técnico para establecimientos comerciales abiertos al público.  </t>
  </si>
  <si>
    <t>20203800018462  </t>
  </si>
  <si>
    <t>20202050069091</t>
  </si>
  <si>
    <t xml:space="preserve">28 de julio </t>
  </si>
  <si>
    <t>15 de julio del 2020. No se especifica medio de envío de respuesta documento sin firma.</t>
  </si>
  <si>
    <t>CAC. SOLICITUD CERTIFICADO UNIDADES ACTIVAS. </t>
  </si>
  <si>
    <t>20203800018662  </t>
  </si>
  <si>
    <t>20202100004021</t>
  </si>
  <si>
    <t>04 de agosto</t>
  </si>
  <si>
    <t>CAC. Fw: Solicitud Certificación Contrato John Jairo Beltrán. </t>
  </si>
  <si>
    <t>Carolina Pulido Moyeton</t>
  </si>
  <si>
    <t>20202000018772  </t>
  </si>
  <si>
    <t>24 de julio</t>
  </si>
  <si>
    <t>Anotación ORFEO: se dio respuesta enviando mediante correo electrónico el certificado laboral solicitado.</t>
  </si>
  <si>
    <t xml:space="preserve">16 de julio del 2020. </t>
  </si>
  <si>
    <t>CAC. SOLICITUD INFORMACIÓN. </t>
  </si>
  <si>
    <t>20203800018892  </t>
  </si>
  <si>
    <t xml:space="preserve"> 20202000004491</t>
  </si>
  <si>
    <t>MINISTERIO DE SALUD  </t>
  </si>
  <si>
    <t>CAC. Radicado No. 202021001064361 Ministerio de Salud y Protección. </t>
  </si>
  <si>
    <t>20203800018912  </t>
  </si>
  <si>
    <t>CAC. CERTIFICADO DE CUMPLIMIENTO.  </t>
  </si>
  <si>
    <t>20203800018932  </t>
  </si>
  <si>
    <t>20202050068981</t>
  </si>
  <si>
    <t>29 de julio</t>
  </si>
  <si>
    <t xml:space="preserve">17 de julio del 2020. </t>
  </si>
  <si>
    <t>CAC. Solicitud de Recurso de Apelación ante DNBC.  </t>
  </si>
  <si>
    <t>20203800018982  </t>
  </si>
  <si>
    <t>Anotación ORFEO: la respuesta se remitio por correo electronico.</t>
  </si>
  <si>
    <t>16 de julio del 2020. No se especifica medio de envío.</t>
  </si>
  <si>
    <t>CAC. Bomberos Voluntarios de Puerto Libertador Córdoba. </t>
  </si>
  <si>
    <t>20203800019232  </t>
  </si>
  <si>
    <t>20202000005471</t>
  </si>
  <si>
    <t>GOBERNACION DE VICHADA  </t>
  </si>
  <si>
    <t>CAC. Fwd: Gobernación del Vichada.  </t>
  </si>
  <si>
    <t>20203800019252  </t>
  </si>
  <si>
    <t>20202050069191</t>
  </si>
  <si>
    <t>CAC. muy buenos dias solicitud de copia contrato comodato kit forestales.  </t>
  </si>
  <si>
    <t>20203800019292  </t>
  </si>
  <si>
    <t>20203500003591</t>
  </si>
  <si>
    <t>22 de julio</t>
  </si>
  <si>
    <t>Anotación ORFEO: LA RESPUESTA FUE ENVIADA MEDIANTE CORREO ELECTRÓNICO JUNTO CON LOS ANEXOS.</t>
  </si>
  <si>
    <t>17 de julio del 2020. La respuesta se encuentra en documentos.</t>
  </si>
  <si>
    <t>PROCURADURIA PROVINCIAL DE GIRARDOT  </t>
  </si>
  <si>
    <t>RD E-2020-90608 </t>
  </si>
  <si>
    <t>20203800019342  </t>
  </si>
  <si>
    <t>CAC. Solicitud listado unidades beneficiadas en ayuda humanitaria. </t>
  </si>
  <si>
    <t>EDWIN GONZALEZ MALAGON  </t>
  </si>
  <si>
    <t>20203800019372  </t>
  </si>
  <si>
    <t>20202100006121</t>
  </si>
  <si>
    <t>01 de septiembre</t>
  </si>
  <si>
    <t>17 de julio del 2020. No se especifica medio de envío de respuesta documento sin firma.</t>
  </si>
  <si>
    <t>CAC. Solicitud Copia de comodato KIT FORESTAL </t>
  </si>
  <si>
    <t>Subdirección  Administrativa y Financiera</t>
  </si>
  <si>
    <t>20203800019402  </t>
  </si>
  <si>
    <t>CAC. RESPUESTA A RADICADO 20202050068671. </t>
  </si>
  <si>
    <t>20203800019422  </t>
  </si>
  <si>
    <t>18 de julio del 2020</t>
  </si>
  <si>
    <t>CLEIDER FARDEY PEREZ ECHEVERRI </t>
  </si>
  <si>
    <t>RD DERECHO DE PETCION </t>
  </si>
  <si>
    <t>20203800019652  </t>
  </si>
  <si>
    <t>20202000006101</t>
  </si>
  <si>
    <t>31 de agosto del 2020</t>
  </si>
  <si>
    <t>21 de julio del 2020. No se especifica medio de envío de respuesta documento sin firma.</t>
  </si>
  <si>
    <t>RD SOLICITUD RECURSO APELACION ANTE LA DNBC </t>
  </si>
  <si>
    <t>20203800019692  </t>
  </si>
  <si>
    <t xml:space="preserve">21 de julio del 2020. </t>
  </si>
  <si>
    <t>ALCALDIA USO OFICIAL DUITAMA  </t>
  </si>
  <si>
    <t>RD SOLICITUD CERTIFICACION  </t>
  </si>
  <si>
    <t>SUBDIRECCIÓN ESTRATÉGICA Y DE COORDINACIÓN BOMBERIL  </t>
  </si>
  <si>
    <t>20203800019712  </t>
  </si>
  <si>
    <t>20203320003831</t>
  </si>
  <si>
    <t>02 de agosto del 2020</t>
  </si>
  <si>
    <t>CAC. solicitud: Copia de comodato kit forestal del Cuerpo de Bomberos Voluntarios Flandes. </t>
  </si>
  <si>
    <t>20203800019822  </t>
  </si>
  <si>
    <t>CAC. SOLICITUD DE APOYO PARA BOMBEROS JERICÓ ANTIOQUIA.  </t>
  </si>
  <si>
    <t>20203800019852  </t>
  </si>
  <si>
    <t xml:space="preserve">20202000005481
</t>
  </si>
  <si>
    <t>20203800019872  </t>
  </si>
  <si>
    <t>20202050065881</t>
  </si>
  <si>
    <t xml:space="preserve">02 de julio </t>
  </si>
  <si>
    <t>21 de julio</t>
  </si>
  <si>
    <t>19 de julio del 2020. El correo electrónico se recibió el 19 de julio pero se envió la respuesta el día 02 de julio.</t>
  </si>
  <si>
    <t>VEEDURIA CIVICA PUERTO GAITAN  </t>
  </si>
  <si>
    <t>CAC. Solicitud Información denuncia 046 de 2019. </t>
  </si>
  <si>
    <t>Liz Margaret Álvarez calderon</t>
  </si>
  <si>
    <t>20203800019882  </t>
  </si>
  <si>
    <t>20202000004011</t>
  </si>
  <si>
    <t>20 de julio.</t>
  </si>
  <si>
    <t>EVA CAROLINA SOTO MARTINEZ  </t>
  </si>
  <si>
    <t>CAC. PETICIÓN DE INFORMACIÓN. </t>
  </si>
  <si>
    <t>20203800019922  </t>
  </si>
  <si>
    <t>21 de julio.</t>
  </si>
  <si>
    <t>SG. FRANCISCO JAVIER PULIDO MOSOS  </t>
  </si>
  <si>
    <t>CAC. Solicitud de registros de formación.  </t>
  </si>
  <si>
    <t>20203800019932  </t>
  </si>
  <si>
    <t>CAC. Derecho de Petición.  </t>
  </si>
  <si>
    <t>20203800019942  </t>
  </si>
  <si>
    <t>Anotación ORFEO: le respuesta se remitió a traves de correo electronico desde el 21 de julio de 2020</t>
  </si>
  <si>
    <t>DANIEL ESTEBAN MARTíNEZ CHAMUCERO  </t>
  </si>
  <si>
    <t>20203800020022  </t>
  </si>
  <si>
    <t>CAC. INFORMACIÓN.  </t>
  </si>
  <si>
    <t>20203800020072  </t>
  </si>
  <si>
    <t>CAC. ENVIO OFICIO SOLICITAR ACOMPAÑAMIENTO PARA ELECCION DE MESA DIRECTIVA. </t>
  </si>
  <si>
    <t>20203800020092  </t>
  </si>
  <si>
    <t>CAC. Carnets y placas. </t>
  </si>
  <si>
    <t>20203800020152  </t>
  </si>
  <si>
    <t>20202050069131</t>
  </si>
  <si>
    <t xml:space="preserve">29 de julio </t>
  </si>
  <si>
    <t>21 de julio. No se especifica medio de envío de respuesta documento sin firma.</t>
  </si>
  <si>
    <t>CAC. RE: SOLICITUD INFORME DE SEGUIMIENTO VEHÍCULO MÁQUINA CISTERNA. </t>
  </si>
  <si>
    <t>20203800020222  </t>
  </si>
  <si>
    <t>20202100003981</t>
  </si>
  <si>
    <t>18 de agosto</t>
  </si>
  <si>
    <t>JAVIER RIAñO  </t>
  </si>
  <si>
    <t>CAC. Queja Bomberos de Cota (Cundinamarca).  </t>
  </si>
  <si>
    <t>20203800020432  </t>
  </si>
  <si>
    <t>20202050069461</t>
  </si>
  <si>
    <t>25 de agosto</t>
  </si>
  <si>
    <t>24 de agosto</t>
  </si>
  <si>
    <t>CAC. SOLICITUD COMODATO KIT FORESTAL LETICIA - AMAZONAS. </t>
  </si>
  <si>
    <t xml:space="preserve">Carolina Pulido Moyeton </t>
  </si>
  <si>
    <t>20203800020452  </t>
  </si>
  <si>
    <t>20203500004051</t>
  </si>
  <si>
    <t>Anotaciòn ORFEO: se dio respuesta mediante correo electrónico.</t>
  </si>
  <si>
    <t>08 de agosto</t>
  </si>
  <si>
    <t>22 de julio. No especifican el número de radicado de salida, sin embargo se anexó en documentos.</t>
  </si>
  <si>
    <t>CAC. Respuesta Oficial - UNGRD, Solicitud Información sobre la ejecución de contratos en marco de la Atención de la emergencia y la Reconstrucción del Municipio de Mocoa Putumayo, según Decretos de Desastre Nacional 599 de 2017 y 606 de 2018. </t>
  </si>
  <si>
    <t>20202000020502  </t>
  </si>
  <si>
    <t>Anotación ORFEO: archivo se envio por correo electronico del ct soto el informe el dia 30 de julio 2020.</t>
  </si>
  <si>
    <t>ROBINSON TORRES BARRERO </t>
  </si>
  <si>
    <t>RD DERECHO DE PETICIÓN  </t>
  </si>
  <si>
    <t>20203800020512  </t>
  </si>
  <si>
    <t>20202000004711</t>
  </si>
  <si>
    <t>Anotación ORFEO. Respuesta proyectada por Dra. Liz Alvarez.</t>
  </si>
  <si>
    <t>23 de julio.  No especifican el número de radicado de salida, sin embargo se anexó en documentos.</t>
  </si>
  <si>
    <t>20202000020592  </t>
  </si>
  <si>
    <t xml:space="preserve">23 de julio.  </t>
  </si>
  <si>
    <t>CAC. Solicitud de copia. </t>
  </si>
  <si>
    <t>20202000020652  </t>
  </si>
  <si>
    <t>23 de julio.</t>
  </si>
  <si>
    <t>CAC. (sin asunto), &amp;amp;quot;se solicita ala Dirección Nacional de Bomberos Colombia a una investigación a fondo del manejo de los recursos del cuerpo de Bomberos voluntarios de Puerto Rico&amp;amp;quot;. </t>
  </si>
  <si>
    <t>20202000020672  </t>
  </si>
  <si>
    <t>20202000004741 y 20202000004661</t>
  </si>
  <si>
    <t>24 de agosto (20202000004661) y 28 de agosto (20202000004741)</t>
  </si>
  <si>
    <t>20 y 24</t>
  </si>
  <si>
    <t>Anotación ORFEO: Respuesta Proyectada por Dra. Liz Alvarez.</t>
  </si>
  <si>
    <t>23 de julio. No se relaciona los número de radicados de respuesta pero en documentos se encuentran.</t>
  </si>
  <si>
    <t>CAC. Solicitud copia de comodato. </t>
  </si>
  <si>
    <t>20203800020802  </t>
  </si>
  <si>
    <t>20203500004371</t>
  </si>
  <si>
    <t>11 de agosto</t>
  </si>
  <si>
    <t>Anotación ORFEO: LA RESPUESTA A LA SOLICITUD FUE ENVIADA MEDIANTE CORROE ELECTRÓNICO.</t>
  </si>
  <si>
    <t>20203800020862  </t>
  </si>
  <si>
    <t xml:space="preserve">23 de julio. </t>
  </si>
  <si>
    <t>CAC. SOLICITUD DE CONCEPTO.  </t>
  </si>
  <si>
    <t>20203800020882  </t>
  </si>
  <si>
    <t xml:space="preserve">20202050069311 </t>
  </si>
  <si>
    <t>JUAN CAMILO OCAMPO  </t>
  </si>
  <si>
    <t>CAC. Registro 069 y 070 2020 al Cuerpo de Bomberos Voluntarios de Villamaria Caldas. </t>
  </si>
  <si>
    <t>20203800020892  </t>
  </si>
  <si>
    <t xml:space="preserve">28 de agosto </t>
  </si>
  <si>
    <t>Anotación ORFEO. Se dio respuesta por correo electrónico el día 28-08-2020, se adjunto imagen de respuesta enviada.</t>
  </si>
  <si>
    <t>23 de julio.  En el número de radicado 20203800020892 adjuntaron el correo de respuesta.</t>
  </si>
  <si>
    <t>ALCALDIA EL CALVARIO-META  </t>
  </si>
  <si>
    <t>CAC. Buen día, soy Wilson Alférez, Alcalde de el municipio de El Calvario Meta, envío solicitud. </t>
  </si>
  <si>
    <t>USUARIO DE ATENCION AL CIUDADANO</t>
  </si>
  <si>
    <t>GESTIÓN ATENCIÓN AL CIUDADANO</t>
  </si>
  <si>
    <t>20203800020902  </t>
  </si>
  <si>
    <t>20203800003661</t>
  </si>
  <si>
    <t>Anotación ORFEO: Se da traslado por competencia con radicado 20203800003661 por correo electrónico.</t>
  </si>
  <si>
    <t xml:space="preserve">24 de julio. </t>
  </si>
  <si>
    <t>COMITE DEPARTAMENTAL BOLIVAR  </t>
  </si>
  <si>
    <t>CAC. Solicitud de información proyectos y aprobaciones. </t>
  </si>
  <si>
    <t>20203800021212  </t>
  </si>
  <si>
    <t>CAC. NUEVA SOLICITUD - COMODATO MAQUINA EXTINTORA ANOLAIMA.  </t>
  </si>
  <si>
    <t>20203800021462  </t>
  </si>
  <si>
    <t>PROCURADURIA GENERAL DE LA NACION - OFICINA JURÍDICA  </t>
  </si>
  <si>
    <t>20203800021472  </t>
  </si>
  <si>
    <t>20203100003901</t>
  </si>
  <si>
    <t>31 de julio</t>
  </si>
  <si>
    <t>COORDINACION ACADEMICA GFC  </t>
  </si>
  <si>
    <t>CAC. Solicitud de Desistimiento Curso Escuela Bomberos Villavicencio. </t>
  </si>
  <si>
    <t>20203800021612  </t>
  </si>
  <si>
    <t>Anotación Orfeo: Se archiva por ser de carácter informativo de acuerdo a circular N° 20203000000544.</t>
  </si>
  <si>
    <t>26 de julio</t>
  </si>
  <si>
    <t>CAC. Rv: derecho de petición.  </t>
  </si>
  <si>
    <t>20203800021622  </t>
  </si>
  <si>
    <t>20192050063611</t>
  </si>
  <si>
    <t>18 de diciembre del 2019</t>
  </si>
  <si>
    <t>CAC. solicitud de concepto.  </t>
  </si>
  <si>
    <t>20203800021662  </t>
  </si>
  <si>
    <t>CAC. solicitud de copia del seguro. </t>
  </si>
  <si>
    <t>20203800021822  </t>
  </si>
  <si>
    <t>CAC. SOLICITUD DE RESPUESTA A RADICADO 20203800017612. </t>
  </si>
  <si>
    <t>20203800021832  </t>
  </si>
  <si>
    <t>20202050069211</t>
  </si>
  <si>
    <t>CAC. SOLICITUD DOCUMENTOS.  </t>
  </si>
  <si>
    <t>20203800021852  </t>
  </si>
  <si>
    <t>20203500004031</t>
  </si>
  <si>
    <t>Anotación ORFEO: RESPUESTA REDACTADA Y ENVIADA POR CORREO ELECTRÓNICO CON ANEXOS</t>
  </si>
  <si>
    <t>27 de julio. No se relaciona los número de radicados de respuesta pero en documentos se encuentran.</t>
  </si>
  <si>
    <t>CAC. RV: ENVÍO SOLICITUD ACOMPAÑAMIENTO E INTERVENCIÓN. </t>
  </si>
  <si>
    <t>20203800021862  </t>
  </si>
  <si>
    <t>CAC. copia de comodato.  </t>
  </si>
  <si>
    <t>20203800021872  </t>
  </si>
  <si>
    <t>CAC. SOLICITUD DOCUMENTACIÓN PARA RECLAMAR SEGURO DE VIDA UNIDAD BOMBERIL.  </t>
  </si>
  <si>
    <t>20203800021882  </t>
  </si>
  <si>
    <t>Anotación ORFEO: archivo se contesto por correo electronico el dia 29 de julio de 2020.</t>
  </si>
  <si>
    <t>CI. Fwd: Solicitud.  </t>
  </si>
  <si>
    <t>20203800021892  </t>
  </si>
  <si>
    <t>20202050069281</t>
  </si>
  <si>
    <t>20203800021902  </t>
  </si>
  <si>
    <t>20203800021912  </t>
  </si>
  <si>
    <t>CAC. COPIA DEL COMODATO KIT FORESTAL. </t>
  </si>
  <si>
    <t>20203800021922  </t>
  </si>
  <si>
    <t>AERONAUTICA CIVIL  </t>
  </si>
  <si>
    <t>20203800021932  </t>
  </si>
  <si>
    <t>20202000003861</t>
  </si>
  <si>
    <t>CAC. Charles Benavidez.  </t>
  </si>
  <si>
    <t>20203800021982  </t>
  </si>
  <si>
    <t>Anotación ORFEO: la respuesta se envio al peticionario a traves de correo electronico desde la subbdireccion</t>
  </si>
  <si>
    <t>28 de julio. No mencionan el número de radicado ni lo anexan en documentos.</t>
  </si>
  <si>
    <t>CAC. TRASLADO POR COMPETENCIA. Federación Nacional de Bomberos, mediante el cual solicita acompañamiento frente a las ARL. </t>
  </si>
  <si>
    <t>Juan Gabriel Parra </t>
  </si>
  <si>
    <t>20203800022042  </t>
  </si>
  <si>
    <t>28 de julio</t>
  </si>
  <si>
    <t>CAC. RV: SOLICITUD DE IMFORMACION. </t>
  </si>
  <si>
    <t>20203800022052  </t>
  </si>
  <si>
    <t>EDIEL REVELO  </t>
  </si>
  <si>
    <t>CAC. Concepto de elección de cargo de dignatarios CBVC. </t>
  </si>
  <si>
    <t>20203800022112  </t>
  </si>
  <si>
    <t>CAC. CamScanner 07-28-2020 12.45.51.pdf.  </t>
  </si>
  <si>
    <t>20203800022132  </t>
  </si>
  <si>
    <t>Anotación ORFEO: Se archiva, es copia de oficio enviado a Alcaldía de Magangué.</t>
  </si>
  <si>
    <t>MARIA PAOLA SUAREZ MORALES,  </t>
  </si>
  <si>
    <t>CAC. Traslado por Competencia - H.R David Racero.  </t>
  </si>
  <si>
    <t>20203800022452  </t>
  </si>
  <si>
    <t>20201200000333</t>
  </si>
  <si>
    <t xml:space="preserve">
28 de julio. No se especifica medio de envío de respuesta documento sin firma. Es una petición del Congreso de la República.
</t>
  </si>
  <si>
    <t>CAC. Entrega Maquinas Bolìvar 2020 - 28 julio 2020. </t>
  </si>
  <si>
    <t>20203800022462  </t>
  </si>
  <si>
    <t>CAC. RV: Solicitud apoyo bomberos GUAPI. </t>
  </si>
  <si>
    <t>20203800022542  </t>
  </si>
  <si>
    <t>20202000006351</t>
  </si>
  <si>
    <t>09 de septiembre</t>
  </si>
  <si>
    <t>CAC. SOLICITUD NUMERO DE COMODATO KIT DE PROTECCIÓN PERSONAL ESTRUCTURAL DE BOMBERO.  </t>
  </si>
  <si>
    <t>20203800022552  </t>
  </si>
  <si>
    <t>Anotación ORFEO: Se archiva por ser de carácter informativo de acuerdo a circular N° 20203000000544.</t>
  </si>
  <si>
    <t>29 de julio. Considero que no se debió de archivar pues es una solicitud de una copia de un contrato de comodato.</t>
  </si>
  <si>
    <t>LEYDER HUMBERTO MILLáN LóPEZ  </t>
  </si>
  <si>
    <t>CAC. Offline message sent by Leyder Humberto Millán López.  </t>
  </si>
  <si>
    <t>20203800022582  </t>
  </si>
  <si>
    <t>20201000004441</t>
  </si>
  <si>
    <t>29 de julio.No se especifica medio de envío de respuesta documento sin firma.</t>
  </si>
  <si>
    <t>NATALIA RINCóN  </t>
  </si>
  <si>
    <t>CAC. Derecho de petición.  </t>
  </si>
  <si>
    <t>20202000022902  </t>
  </si>
  <si>
    <t>20202050069161</t>
  </si>
  <si>
    <t>03 de abril</t>
  </si>
  <si>
    <t>CI. Fwd: Reiteración Solicitud de Información 2020EE0069967. </t>
  </si>
  <si>
    <t>20203800022922  </t>
  </si>
  <si>
    <t>Anotación ORFEO: SE DIO RESPUESTA MEDIANTE CORREO ELECTRÓNICO, EL DÍA 31 DE JULIO DE 2020. SE ENVIÓ LA DOCUMENTACIÓN FALTANTE</t>
  </si>
  <si>
    <t>29 de julio. No contestaron oficio, no se tiene número de radicado.</t>
  </si>
  <si>
    <t>ESCUELA SUPERIOR DE LA ADMINISTRACIóN PúBLICA ESAP  </t>
  </si>
  <si>
    <t>CAC. Fwd: OFICIO S-2020-004360 ESAP.  </t>
  </si>
  <si>
    <t>20203800022942  </t>
  </si>
  <si>
    <t>20203100004321</t>
  </si>
  <si>
    <t>10 de agosto</t>
  </si>
  <si>
    <t xml:space="preserve">29 de julio. </t>
  </si>
  <si>
    <t>CI. Fwd: DERECHO DE PETICION.  </t>
  </si>
  <si>
    <t>20203800022962  </t>
  </si>
  <si>
    <t>20202050069291</t>
  </si>
  <si>
    <t>30 de julio</t>
  </si>
  <si>
    <t>CORREDORES COLOMBIANOS DE SEGUROS  </t>
  </si>
  <si>
    <t>20203800022972  </t>
  </si>
  <si>
    <t>GABRIEL ADOLFO JURADO PARRA CONTRALOR DELEGADO PARA INFRAESTRUCTURA  </t>
  </si>
  <si>
    <t>CAC. Solicitud de información Urgencia Manifiesta- Resolución No. 050 de 2020- Artículo 43 de la Ley 80 de 1993.  </t>
  </si>
  <si>
    <t>20202000023032  </t>
  </si>
  <si>
    <t>Anotación ORFEO: LA RESPUESTA FUE ENVIADA JUNTO CON LOS SOPORTES MEDIANTE CORREO ELECTRÓNICO EL DÍA 06 DE AGOSTO DE 2020.</t>
  </si>
  <si>
    <t>30 de julio. Se anexa la respuesta en Documentos pero no tiene  nùmero de radicado.</t>
  </si>
  <si>
    <t>YULI PAOLA HURTADO OBANDO </t>
  </si>
  <si>
    <t>CAC. Offline message sent by Yuli Paola Hurtado Obando  </t>
  </si>
  <si>
    <t>20203800023052  </t>
  </si>
  <si>
    <t>20201000004481</t>
  </si>
  <si>
    <t>30 de julio. No se especifica medio de envío de respuesta documento sin firma.</t>
  </si>
  <si>
    <t>JANIER AUGUSTO GARCIA LOPEZ  </t>
  </si>
  <si>
    <t>CAC. Fwd: Maquina cisterna para mi pueblo GRANADA ANTIOQUIA. </t>
  </si>
  <si>
    <t>20203800023722  </t>
  </si>
  <si>
    <t>20202000005491</t>
  </si>
  <si>
    <t>SAN IGNACIO DE LOYOLA  </t>
  </si>
  <si>
    <t>CAC. Solicitud de capacitaciones virtuales y acompañamiento en planes de evacuación y emergencia para la atención de servicios de primera infancia.  </t>
  </si>
  <si>
    <t>20203800023732  </t>
  </si>
  <si>
    <t>20202000004331</t>
  </si>
  <si>
    <t>ALCALDIA DE MEDELLIN  </t>
  </si>
  <si>
    <t>RD VISITA INSTALACIONES ESTACIÓN DE BOMBEROS </t>
  </si>
  <si>
    <t>20203800023742  </t>
  </si>
  <si>
    <t>Anotación ORFEO: SE ARCHIVA POR CUANTO SE COORDINO LA VISITA CON EL INGENIERO Y EL ARQUITECTO</t>
  </si>
  <si>
    <t>MARIO LEóN ARCINIEGAS COLORADO </t>
  </si>
  <si>
    <t>CAC. QUEJA BOMBEROS.  </t>
  </si>
  <si>
    <t>20203800023762  </t>
  </si>
  <si>
    <t>20202050069501</t>
  </si>
  <si>
    <t>07 de septiembre</t>
  </si>
  <si>
    <t>31 de julio. No se especifica medio de envío de respuesta documento sin firma.</t>
  </si>
  <si>
    <t>ALCALDIA DESPACHO MANTA  </t>
  </si>
  <si>
    <t>RD SOLICITUD MAQUINA EXTINTORA Y 2 KITS DE RESPIRACION AUTONOMA </t>
  </si>
  <si>
    <t>20203800023772  </t>
  </si>
  <si>
    <t>20202000006391</t>
  </si>
  <si>
    <t xml:space="preserve">Magdalena </t>
  </si>
  <si>
    <t>Caquetá</t>
  </si>
  <si>
    <t>correo atencion al ciudadano</t>
  </si>
  <si>
    <t>CAC. SOLICITUD COPIA COMODATO KIT DE DESINUNDACIÓN FOX.  </t>
  </si>
  <si>
    <t>20203800024402  </t>
  </si>
  <si>
    <t>04-08-2020 11:11 AM Archivar Carolina Pulido Moyeton SE DIO RESPUESTA MEDIANTE CORROE ELECTRÓNICO, SE ENVIÓ CON ANEXOS</t>
  </si>
  <si>
    <t>N.A</t>
  </si>
  <si>
    <t>radicada y respondida al peticionario mediante correo electyronico</t>
  </si>
  <si>
    <t>CAC. Alcance al radicado No. 20203800017242. </t>
  </si>
  <si>
    <t>Paula Andrea Cortéz</t>
  </si>
  <si>
    <t>20203800024462  </t>
  </si>
  <si>
    <t xml:space="preserve"> 13-08-2020 10:10 AM Archivar Paula Andrea Cortéz Mojica archivo 20201000004521</t>
  </si>
  <si>
    <t>Radicada y respondida al peticionario</t>
  </si>
  <si>
    <t>FABIO AUGUSTO PARRA BELTRAN </t>
  </si>
  <si>
    <t>CAC. Fwd: Derecho de Petición. </t>
  </si>
  <si>
    <t>20203800024932  </t>
  </si>
  <si>
    <t>18-08-2020 16:38 PM Archivar Carlos Armando López Barrera Se archiva por cuanto se da respuesta mediante radicado 20201200000363</t>
  </si>
  <si>
    <t xml:space="preserve">archivada </t>
  </si>
  <si>
    <t>ADRIANA CARO CORONADO </t>
  </si>
  <si>
    <t>CAC. SS CONCEPTO TECNICO BOMBEROS TUNJA. </t>
  </si>
  <si>
    <t>20203800024962  </t>
  </si>
  <si>
    <t>06-08-2020 22:26 PM Archivar Edgar Alexander Maya Lopez Se da respuesta con radicado DNBC N° 20202050069391</t>
  </si>
  <si>
    <t>CAC. PROYECTO CIRCASIA. </t>
  </si>
  <si>
    <t>20203800025082  </t>
  </si>
  <si>
    <t>26-08-2020 10:20 AM Archivar Cristhian Matiz se da respuesta al orfeo con radicado 20202000005301</t>
  </si>
  <si>
    <t>CAC. Evaluación integral cuerpo de bomberos Puerto Gaitán. </t>
  </si>
  <si>
    <t>20203800025092  </t>
  </si>
  <si>
    <t>21-08-2020 14:12 PM Archivar Julio Alejandro Chamorro Cabrera Respuesta proyectada por la Dra Liz Álvarez</t>
  </si>
  <si>
    <t>CAC. Anulación de PINES Cursos. </t>
  </si>
  <si>
    <t>Educacion</t>
  </si>
  <si>
    <t>20203800025112  </t>
  </si>
  <si>
    <t>06-08-2020 00:02 AM Archivar Lina Maria Rojas Gallego Se da respuesta con radicado DNBC No. 20202000004221</t>
  </si>
  <si>
    <t>ROGELIO LONDOÑO RESTERPO </t>
  </si>
  <si>
    <t>CAC. Solicitud especial del CBVSabaneta a departamento de educación.  </t>
  </si>
  <si>
    <t>20203800025142  </t>
  </si>
  <si>
    <t>07-08-2020 12:34 PM Archivar Mauricio Delgado Perdomo Se resuelve mediante radicado DNBC 20202000004251</t>
  </si>
  <si>
    <t>respondida</t>
  </si>
  <si>
    <t>AQUILEO MEDINA ARTEAGA </t>
  </si>
  <si>
    <t>CAC. SOLICITUD DE INFORMACIÓN. </t>
  </si>
  <si>
    <t>20203800025162  </t>
  </si>
  <si>
    <t>18-08-2020 16:43 PM Archivar Carlos Armando López Barrera Se archiva por cuanto fue respondido con oficio No. 20201200000383</t>
  </si>
  <si>
    <t>respondida y archivada</t>
  </si>
  <si>
    <t>CAC. Solicitud de Mantenimiento de registros formación TÉCNICO LABORAL BOMBEROS. </t>
  </si>
  <si>
    <t>20203800025172  </t>
  </si>
  <si>
    <t>08-08-2020 18:56 PM Archivar Lina Maria Rojas Gallego Se da respuesta con radicado DNBC No. 20202000004281</t>
  </si>
  <si>
    <t>DIRECCIóN DE INVERSIóN Y FINANZAS PúBLICAS DIFP - DNP  </t>
  </si>
  <si>
    <t>CAC. Solicitud acompañamiento Reunión de articulación, para la ejecuión de proyectos de Dotación y construcción de Estación de Bomberos y Mitigación de erosión costera (Córdoba y Sucre) DNP) </t>
  </si>
  <si>
    <t>20203800025192  </t>
  </si>
  <si>
    <t>04-08-2020 13:04 PM Archivar JAIRO SOTO GIL archivo invitaciones se envio por correo electronico el correo de las personas q participaran</t>
  </si>
  <si>
    <t>CAC. Maquina Cisterna para mi pueblo Granada Antioquia.  </t>
  </si>
  <si>
    <t>20203800025202  </t>
  </si>
  <si>
    <t>09-09-2020 10:49 AM Archivar Cristhian Matiz se archiva orfeo con radicado 20202000006401</t>
  </si>
  <si>
    <t>JOVAN GARCIA  </t>
  </si>
  <si>
    <t>CAC. Pregunta.  </t>
  </si>
  <si>
    <t>20203800025222  </t>
  </si>
  <si>
    <t>01-09-2020 16:23 PM Archivar Edgar Alexander Maya Lopez Se da respuesta por correo electrónico, se deja soporte en digital</t>
  </si>
  <si>
    <t>CARLOS FERNANDO MORA  </t>
  </si>
  <si>
    <t>CAC. Solicitamos una respuesta de la DNBC. </t>
  </si>
  <si>
    <t>20203800025252  </t>
  </si>
  <si>
    <t>23-09-2020 18:10 PM Archivar Carlos Osorio Mediante oficio No. 20202050069801 del 1 de septiembre de 2020, se dio respuesta a la presente solicitud.</t>
  </si>
  <si>
    <t>CAC. Fwd: OFI20-00169524 / IDM: Traslado. </t>
  </si>
  <si>
    <t>20203800025262  </t>
  </si>
  <si>
    <t>09-09-2020 10:44 AM Archivar Julio Alejandro Chamorro Cabrera Respuesta proyectada por Dra. Liz Alvarez</t>
  </si>
  <si>
    <t>MARTHA CECILIA SOLER GIL </t>
  </si>
  <si>
    <t>CAC. MJD-OFI20-0025528-DOJ-300 traslado de derecho de petición (Cumplimiento sentencia de tutela). </t>
  </si>
  <si>
    <t>20203800025322  </t>
  </si>
  <si>
    <t>15-09-2020 17:34 PM Archivar Andrea Bibiana Castañeda Durán SE DIO TRÁMITE CON RADICADO 20202050070171 ENVIADO EL 15/9/2020</t>
  </si>
  <si>
    <t>CI. Fwd: expulsión de bomberos  </t>
  </si>
  <si>
    <t>20203800025332  </t>
  </si>
  <si>
    <t>05-08-2020 15:35 PM Reasignacion Ronny Estiven Romero Velandia PARA TRAMITAR CONFORME A LOS ANTECEDENTES</t>
  </si>
  <si>
    <t>FLOR DEL CARMEN SEPULVEDA VALBUENA </t>
  </si>
  <si>
    <t>CI. Fwd: ACOSO LABORAL. </t>
  </si>
  <si>
    <t>20203800025362  </t>
  </si>
  <si>
    <t>10-09-2020 10:02 AM Archivar Andrea Bibiana Castañeda Durán SE DIO TRÁMITE CON RAD. 20202050069301 ENVIADO EL 6/8/2020</t>
  </si>
  <si>
    <t>CAC. solicitud.  </t>
  </si>
  <si>
    <t>20203800025372  </t>
  </si>
  <si>
    <t>06-08-2020 17:11 PM Reasignacion USUARIO DE ATENCION AL CIUDADANO Para los fines pertinentes</t>
  </si>
  <si>
    <t>reasignada</t>
  </si>
  <si>
    <t>CAC. Respuesta radicado 20202000003301  </t>
  </si>
  <si>
    <t>20203800025392  </t>
  </si>
  <si>
    <t>10-08-2020 15:15 PM Archivar Lina Maria Rojas Gallego Se da respuesta con radicado DNBC No. 20202000004341</t>
  </si>
  <si>
    <t>CAC. SOLICITUD DE INFORMACION PLAN DE MEJORAMIENTO </t>
  </si>
  <si>
    <t>20203800025402  </t>
  </si>
  <si>
    <t>25-08-2020 12:26 PM Archivar Julio Alejandro Chamorro Cabrera Se envió dictamen plan de mejoramiento proyectado por ACH</t>
  </si>
  <si>
    <t>CAC. solicitud concepto jurídico. </t>
  </si>
  <si>
    <t>20203800025462  </t>
  </si>
  <si>
    <t>13-08-2020 16:20 PM Archivar Andrea Bibiana Castañeda Durán SE DIO TRÁMITE CON RADICADO 20202050069421 ENVIADO EL 13/8/2020</t>
  </si>
  <si>
    <t>Valle del cauca</t>
  </si>
  <si>
    <t>CAC. SOLICITUD FORMAL. </t>
  </si>
  <si>
    <t>20203800025472  </t>
  </si>
  <si>
    <t>23-09-2020 16:28 PM Archivar Carlos Osorio Se dio respuesta el día 1 de Septiembre a través del oficio identificado con el número de radicación 20202050069811 enviado el día 4 de Septiembre de 2020.</t>
  </si>
  <si>
    <t>DEIVINSONN MORALES BRITO  </t>
  </si>
  <si>
    <t>CAC. DENUNCIAS POR MALOS MANEJOS DE UNA INSTITUCIÓN BOMBERIL - REMITIR AL CAPITÁN JAIRO SOTO Y CHARLES BENAVIDES. </t>
  </si>
  <si>
    <t>20203800025492  </t>
  </si>
  <si>
    <t>23-09-2020 11:53 AM Archivar Arbey Hernan Trujillo Mendez ARCHIVO 20202000007761</t>
  </si>
  <si>
    <t>CAC. CT JAIRO SOTO GIL SUBDIRECTOR ESTRATÉGICO Y DE COORDINACIÓN BOMBERIL. </t>
  </si>
  <si>
    <t>20203800025992  </t>
  </si>
  <si>
    <t>3-08-2020 11:35 AM Archivar Paula Andrea Cortéz Mojica archivo 20201000004531</t>
  </si>
  <si>
    <t>CAC. PROPUESTA BOMBEROS FLORENCIA. </t>
  </si>
  <si>
    <t>20203800026002  </t>
  </si>
  <si>
    <t>13-08-2020 22:20 PM Archivar Lina Maria Rojas Gallego Se dio respuesta por medio de correo electrónico el 13-08-2020 310-2020 CBV Florencia – Bombero I - Semipresencial - a realizar desde el 01 de septiembre de 2020 al 27 de febrero del 2021 Radicado No. 20203800028332 del 11-08-2020</t>
  </si>
  <si>
    <t>ALCALDIA MUNICIPAL DE BOLIVAR - VALLE DEL CAUCA  </t>
  </si>
  <si>
    <t>CAC. SOLICITUD MUNICIPIO DE BOLÍVAR CAUCA. </t>
  </si>
  <si>
    <t>20203800026022  </t>
  </si>
  <si>
    <t>09-09-2020 10:36 AM Archivar Cristhian Matiz se archiva orfeo con radicado 20202000006421</t>
  </si>
  <si>
    <t>EVELIN  </t>
  </si>
  <si>
    <t>CAC. Offline message sent by Evelin. </t>
  </si>
  <si>
    <t>20203800026062  </t>
  </si>
  <si>
    <t>07-09-2020 16:26 PM Archivar Andrea Bibiana Castañeda Durán SE DIO TRÁMITE CON RADICADO 20202050069511 ENVIADO EL 31/8/2020</t>
  </si>
  <si>
    <t>jose antonio jimenez gutierrez </t>
  </si>
  <si>
    <t>20203800026152  </t>
  </si>
  <si>
    <t>02-09-2020 16:09 PM Archivar Andrea Bibiana Castañeda Durán SE DIO RESPUESTA POR CORREO ELECTRÓNICO</t>
  </si>
  <si>
    <t>MARIA PAOLA SUAREZ MORALES </t>
  </si>
  <si>
    <t>20203800026172  </t>
  </si>
  <si>
    <t>09-09-2020 11:16 AM Archivar Carlos Armando López Barrera Se archiva con concepto sobre el proyecto de ley, oficio con radicado 20201200006921</t>
  </si>
  <si>
    <t>CONVIVENCIA Y SEGURIDAD CIUDADANA  </t>
  </si>
  <si>
    <t>CAC. Visita Instalaciones Bomberos Ansermanuevo. </t>
  </si>
  <si>
    <t xml:space="preserve">GESTIÓN PRESUPUESTO </t>
  </si>
  <si>
    <t>20203800026342  </t>
  </si>
  <si>
    <t>18-08-2020 13:29 PM Archivar Freddy Andrés Farfán Moreno se traslada a contabilidad para el tramite de pago</t>
  </si>
  <si>
    <t>20203800026372  </t>
  </si>
  <si>
    <t>10-08-2020 21:50 PM Reasignacion USUARIO DE ATENCION AL CIUDADANO Para los fines pertinentes</t>
  </si>
  <si>
    <t>CAC. solicitud copia de comodatos. </t>
  </si>
  <si>
    <t>20203800026392  </t>
  </si>
  <si>
    <t>10-08-2020 21:51 PM Reasignacion USUARIO DE ATENCION AL CIUDADANO Para los fines pertinentes</t>
  </si>
  <si>
    <t>COMITE DEPARTAMENTAL PUTUMAYO  </t>
  </si>
  <si>
    <t>CAC. REMITO OFICIO DSG-1206-2020. </t>
  </si>
  <si>
    <t>20203800026402  </t>
  </si>
  <si>
    <t>27-08-2020 12:25 PM Reasignacion Adriana Moreno Roncancio Para su conocimiento.</t>
  </si>
  <si>
    <t>CAC. TRASLADO POR COMPETENCIA DE DERECHO DE PETICIÓN MATEO CONTRERAS CORREA.  </t>
  </si>
  <si>
    <t>20203800026412  </t>
  </si>
  <si>
    <t>16-09-2020 15:15 PM Archivar Andrea Bibiana Castañeda Durán SE DIO TRÁMITE CON RADICADO 20202050069471 ENVIADO EL 26/09/2020</t>
  </si>
  <si>
    <t>LUIS ENRIQUE RAMíREZ LóPEZ  </t>
  </si>
  <si>
    <t>CAC. Buena tarde.soy el Capitán LUIS ENRIQUE RAMIREZ LOPEZ, ex comandante cuerpo de bomberos voluntarios de barcelona qauindio, comedidamente solicito se me informe por este medio si como instructor avalado puedo dictar capacitaciones certificadas, con el aval de la institución obviamente. </t>
  </si>
  <si>
    <t>20203800026422  </t>
  </si>
  <si>
    <t>24-08-2020 22:05 PM Archivar Lina Maria Rojas Gallego Se da respuesta con radicado DNBC No. 20202000005641</t>
  </si>
  <si>
    <t>MANUEL SALAZAR  </t>
  </si>
  <si>
    <t>CI. Fwd: petición.  </t>
  </si>
  <si>
    <t>GESTIÓN TESORERIA</t>
  </si>
  <si>
    <t>20203800026452  </t>
  </si>
  <si>
    <t>11-09-2020 08:16 AM Archivar Miguel Ángel Franco Torres Con apoyo del Área contractual, se esta generando el expediente virtual con todos los pagos del proceso de Maquinas Cisternas para ser enviado al solicitante (Manuel Salazar)</t>
  </si>
  <si>
    <t>ALCALDIA MUNICIPAL DE PINCHOTE SANTANDER  </t>
  </si>
  <si>
    <t>20203800027252  </t>
  </si>
  <si>
    <t>12-08-2020 15:53 PM Reasignacion Ronny Estiven Romero Velandia PARA TRAMITAR</t>
  </si>
  <si>
    <t>CAC. Solicitud Acta de Entrega Kit de EPP para Bomberos Guachene Cauca. </t>
  </si>
  <si>
    <t>20203800027292  </t>
  </si>
  <si>
    <t>10-08-2020 22:03 PM Reasignacion USUARIO DE ATENCION AL CIUDADANO Para los fines pertinentes</t>
  </si>
  <si>
    <t>CAC. Fw: leer y responder con urgencia.  </t>
  </si>
  <si>
    <t>20203800027312  </t>
  </si>
  <si>
    <t>13-08-2020 15:42 PM Archivar JAIRO SOTO GIL ARCHIVO 20202000004751</t>
  </si>
  <si>
    <t>FREDYS MARMOL  </t>
  </si>
  <si>
    <t>CAC. Inconformidad.  </t>
  </si>
  <si>
    <t>20203800027322  </t>
  </si>
  <si>
    <t>12-08-2020 15:59 PM Reasignacion Ronny Estiven Romero Velandia PARA TRAMITAR</t>
  </si>
  <si>
    <t>20203800027352  </t>
  </si>
  <si>
    <t>23-09-2020 10:56 AM Archivar Arbey Hernan Trujillo Mendez ARCHIVO 20202000007761</t>
  </si>
  <si>
    <t>CAC. ENVIO NOTA NOVEDAD Y SOLICUTUD CAPITAN SOTO. </t>
  </si>
  <si>
    <t>20203800028292  </t>
  </si>
  <si>
    <t>07-09-2020 16:05 PM Archivar Andrea Bibiana Castañeda Durán SE DIO TRÁMITE CON RAD. 20202050069921 ENVIADO EL 7/9/2020</t>
  </si>
  <si>
    <t>EXXE LOGISTICA ENTREGAS PERFECTAS  </t>
  </si>
  <si>
    <t>CAC. SOLICITUD NUMEROS TELEFONICOS. </t>
  </si>
  <si>
    <t>Luis alberto Valencia Pulido</t>
  </si>
  <si>
    <t>20203800028302  </t>
  </si>
  <si>
    <t>31-08-2020 06:49 AM Archivar Luis Alberto Valencia Pulido Se da respuesta mediante correo electronico el dia 31/08/2020-</t>
  </si>
  <si>
    <t>LUIS BERNARDO LONDOÑO  </t>
  </si>
  <si>
    <t>CAC. DENUNCIAS REITERATIVAS. </t>
  </si>
  <si>
    <t>20203800028312  </t>
  </si>
  <si>
    <t>23-09-2020 09:47 AM Archivar Arbey Hernan Trujillo Mendez ARCHIVO 20202000007751</t>
  </si>
  <si>
    <t>CAC. Solicitud Información.  </t>
  </si>
  <si>
    <t>Viviana Andrade Tovar</t>
  </si>
  <si>
    <t>PLANEACIÓN ESTRATEGICA</t>
  </si>
  <si>
    <t>20203800028322  </t>
  </si>
  <si>
    <t>20-08-2020 20:38 PM Archivar VIVIANA ANDRADE TOVAR Se da respuesta formal a la consulta a través de correo electrónico con fecha del 20 de agosto de 2020.</t>
  </si>
  <si>
    <t>CAC. SEGUIMIENTO E INTERVENCIÓN EN LA ADJUDICACIÓN DE GRADOS BOMBERILES. </t>
  </si>
  <si>
    <t>20203800028342  </t>
  </si>
  <si>
    <t>31-08-2020 14:35 PM Archivar Andrea Bibiana Castañeda Durán SE DIO TRÁMITE CON RAD. 20202050069521 ENVIADO EL 31/8/2020</t>
  </si>
  <si>
    <t>ALCALDIA MUNICIPAL DE CUMARIBO  </t>
  </si>
  <si>
    <t>CAC. Solicitud de apoyo cuerpo de Bomberos Municipio de Cumaribo - Vichada  </t>
  </si>
  <si>
    <t>20203800028352  </t>
  </si>
  <si>
    <t>12-08-2020 16:25 PM Reasignacion Ronny Estiven Romero Velandia PARA TRAMITAR</t>
  </si>
  <si>
    <t>Entidad territorial</t>
  </si>
  <si>
    <t>CAC. SOLICITUD APOYO CUERPO DE BOMBEROS VOLUNTARIOS MUNICIPIO TURMEQUE. </t>
  </si>
  <si>
    <t>20203800028382  </t>
  </si>
  <si>
    <t>12-08-2020 16:26 PM Reasignacion Ronny Estiven Romero Velandia PARA TRAMITAR</t>
  </si>
  <si>
    <t>radicacion directa</t>
  </si>
  <si>
    <t>RD. Entrega de autorización de la Alcaldía para realización de cursos. </t>
  </si>
  <si>
    <t>20203800028452  </t>
  </si>
  <si>
    <t>01-09-2020 11:32 AM Archivar Mauricio Delgado Perdomo SE ATIENDE SOLICITUD EN REUNION PRESENCIAL, ACTA RADICADO DNBC 20203800035582</t>
  </si>
  <si>
    <t>SM. Problemática Cuerpo de Bomberos Voluntarios de Turbana.  </t>
  </si>
  <si>
    <t>20203800028482  </t>
  </si>
  <si>
    <t>27-08-2020 16:54 PM Archivar Julio Alejandro Chamorro Cabrera Respuesta proyectada por Dra. Liz Alvarez</t>
  </si>
  <si>
    <t>correo institucional</t>
  </si>
  <si>
    <t>CONGRESO DE LA REPúBLICA DE COLOMBIA COMISIóN PRIMERA CONSTITUCIONAL PERMANENTE  </t>
  </si>
  <si>
    <t>CI. Fwd: ¡Proposición! Debate Control político Proyecto de Ley No. 296/2020 Cámara Presupuestos de Rentas. </t>
  </si>
  <si>
    <t>20203800028512  </t>
  </si>
  <si>
    <t>14-08-2020 16:38 PM Archivar Carlos Armando López Barrera Se remite con oficio No. 20201200000343 mediante correo electrónico del 14 de agosto</t>
  </si>
  <si>
    <t>ASISTENTE COMANDANTE BOMBEROS POPAYAN  </t>
  </si>
  <si>
    <t>CI. Fwd: SOLICITUD INCLUSIÓN MESAS DE TRABAJO INSPECCIONES Y CERTIFICADOS DE SEGURIDAD BOMBEROS POPAYÁN.  </t>
  </si>
  <si>
    <t>20203800028522  </t>
  </si>
  <si>
    <t>20-08-2020 10:41 AM Reasignacion JAIRO SOTO GIL POR SER DE SU COMPETENCIA</t>
  </si>
  <si>
    <t>CAC. Dirección de apoyo Institucional (Impugnación actas).  </t>
  </si>
  <si>
    <t>20203800028552  </t>
  </si>
  <si>
    <t>19-08-2020 12:27 PM Reasignacion Ronny Estiven Romero Velandia PARA TRAMITAR</t>
  </si>
  <si>
    <t>Manuel salazar  </t>
  </si>
  <si>
    <t>CAC PETICION  </t>
  </si>
  <si>
    <t>20203800028652  </t>
  </si>
  <si>
    <t>13-08-2020 15:14 PM Reasignacion USUARIO DE ATENCION AL CIUDADANO Para los fines pertinentes</t>
  </si>
  <si>
    <t>CAC REITERACION DE DOCUMENTO </t>
  </si>
  <si>
    <t>20203800028672  </t>
  </si>
  <si>
    <t>26-08-2020 18:09 PM Archivar Lina Maria Rojas Gallego Se dio respuesta el 26 de agosto con Radicado DNBC No. 20202000003641</t>
  </si>
  <si>
    <t>IVAN FERNANDO GOMEZ JIMENEZ </t>
  </si>
  <si>
    <t>CAC QUEJA CUERPO DE BOMBEROS </t>
  </si>
  <si>
    <t>20203800028712  </t>
  </si>
  <si>
    <t>04-09-2020 14:10 PM Archivar Julio Alejandro Chamorro Cabrera Proyección hecha por la Dra. Liz Alvarez</t>
  </si>
  <si>
    <t>CHRISTIAN CAMILO LOPEZ NAVIA </t>
  </si>
  <si>
    <t>20203800028732  </t>
  </si>
  <si>
    <t>19-08-2020 12:41 PM Archivar Ronny Estiven Romero Velandia SE TRAMITO, CON REUNION ADELANTADA EL DIA SOLICITADO POR PARTE DEL FUNCIONARIO RONNY ROMERO</t>
  </si>
  <si>
    <t>manuel salazar  </t>
  </si>
  <si>
    <t>20203800028902  </t>
  </si>
  <si>
    <t>13-08-2020 13:21 PM Reasignacion USUARIO DE ATENCION AL CIUDADANO Para los fines pertinentes</t>
  </si>
  <si>
    <t>MARISOL MILLáN HERNáNDEZ CONTRALORIA DELEGADA PARA EL MEDIO AMBIENTE  </t>
  </si>
  <si>
    <t>CAC. Solicitud reunión.  </t>
  </si>
  <si>
    <t>20203800028922  </t>
  </si>
  <si>
    <t>19-08-2020 11:40 AM Archivar JAIRO SOTO GIL ARCHIVO 20202000005341</t>
  </si>
  <si>
    <t>CONGRESO DE LA REPúBLICA DE COLOMBIA COMISIóN SEPTIMA CONSTINUCIONAL PERMANENTE  </t>
  </si>
  <si>
    <t>CAC. Fwd: ¡Solicitud! Infraestructura Bomberos los municipios de Guapi (cauca), La Estrella (Antioquia, Mitú (Vaupés) López de Micay (Cauca), El Cairo (Valle). </t>
  </si>
  <si>
    <t>20203800029282  </t>
  </si>
  <si>
    <t>20-08-2020 15:35 PM Archivar Carlos Armando López Barrera Se archiva por cuanto se dio respuesta mediante radicado 20201200000393</t>
  </si>
  <si>
    <t>CAC. solicitud de acompañamiento e intervención del cuerpo de Bomberos de Córdoba Nariño.  </t>
  </si>
  <si>
    <t>20203800029322  </t>
  </si>
  <si>
    <t>19-08-2020 13:02 PM Reasignacion Ronny Estiven Romero Velandia PARA TRAMITAR</t>
  </si>
  <si>
    <t>CUERPO DE BOMBEROS VOLUNTARIOS DE UBATE  </t>
  </si>
  <si>
    <t>CAC. solicitud de acompañamiento urgente. </t>
  </si>
  <si>
    <t>20203800029352  </t>
  </si>
  <si>
    <t>FEDERACION NACIONAL DE BOMBEROS  </t>
  </si>
  <si>
    <t>RD CONVENIO E COOPERACION PARA OBTENER RECURSOS PARA CBV ATRAVES DEL BINGO FENABOCOL </t>
  </si>
  <si>
    <t>20203800029362  </t>
  </si>
  <si>
    <t>26-08-2020 10:08 AM Archivar JAIRO SOTO GIL archivo 20202000005741</t>
  </si>
  <si>
    <t>ALEJANDRO MONTOYA VELEZ </t>
  </si>
  <si>
    <t>CAC. (sin asunto), ascenso, Cabo Alejandro Montoya Velez .  </t>
  </si>
  <si>
    <t>20203800029372  </t>
  </si>
  <si>
    <t>02-09-2020 16:03 PM Archivar Andrea Bibiana Castañeda Durán SE DIO TRÁMITE CON RAD. 20202050069691 ENVIADO EL 2/9/2020</t>
  </si>
  <si>
    <t>CAC. Solicitud copia Comodatos.  </t>
  </si>
  <si>
    <t>20203800029422  </t>
  </si>
  <si>
    <t>18-08-2020 12:38 PM Reasignacion USUARIO DE ATENCION AL CIUDADANO Para los fines pertinentes</t>
  </si>
  <si>
    <t>CAC. IMPORTANTE. </t>
  </si>
  <si>
    <t>20203800029582  </t>
  </si>
  <si>
    <t>19-08-2020 15:35 PM Archivar JAIRO SOTO GIL archivo es información de designación de beneficiarios</t>
  </si>
  <si>
    <t>LUIS ALFONSO DIAZ CARDONA </t>
  </si>
  <si>
    <t>CAC. Queja sobre manejo inadecuado de recursos y poner en riesgo conductores sin necesidad.  </t>
  </si>
  <si>
    <t>20203800029622  </t>
  </si>
  <si>
    <t>07-09-2020 15:51 PM Archivar Andrea Bibiana Castañeda Durán SE DIO TRÁMITE CON RADICADO 20202050069701 ENVIADO EL 03/09/2020</t>
  </si>
  <si>
    <t>CAC. RV: Solicitud copia Comodatos.  </t>
  </si>
  <si>
    <t>20203800029672  </t>
  </si>
  <si>
    <t>18-08-2020 18:41 PM Reasignacion USUARIO DE ATENCION AL CIUDADANO Para los fines pertinentes</t>
  </si>
  <si>
    <t>AERONAUTICA CIVIL FRANKLIN ROLANDO CANO VALCARCEL  </t>
  </si>
  <si>
    <t>CAC. Derecho de Petición –requisitos homologaciones.  </t>
  </si>
  <si>
    <t>20203800029702  </t>
  </si>
  <si>
    <t>03-09-2020 14:46 PM Archivar Mauricio Delgado Perdomo se responde mediante radicado DNBC 20202000006631</t>
  </si>
  <si>
    <t>CAC. Solicitud Bomberos de Bucaramanga  </t>
  </si>
  <si>
    <t>20203800029722  </t>
  </si>
  <si>
    <t>02-09-2020 16:02 PM Archivar Edgar Alexander Maya Lopez Se da respuesta con radicado DNBC N° 20202000005871</t>
  </si>
  <si>
    <t>CAC. Cancelación de cursos.  </t>
  </si>
  <si>
    <t>20203800029762  </t>
  </si>
  <si>
    <t>19-08-2020 20:11 PM Archivar Lina Maria Rojas Gallego Se da respuesta con radicado DNBC No. 20202000005361</t>
  </si>
  <si>
    <t>DELEGACIÓN DEPARTAMENTAL DE BOMBEROS DE CORDOBA  </t>
  </si>
  <si>
    <t>20203800029782  </t>
  </si>
  <si>
    <t>26-08-2020 16:06 PM Reasignacion Ronny Estiven Romero Velandia PARA TRAMITAR</t>
  </si>
  <si>
    <t>SECRETARIA GENERAL Y DE GOBIERNO DE YARUMAL - ANTIOQUIA  </t>
  </si>
  <si>
    <t>CAC SOLICIRUD </t>
  </si>
  <si>
    <t>20203800029802  </t>
  </si>
  <si>
    <t>26-08-2020 16:08 PM Reasignacion Ronny Estiven Romero Velandia PARA TRAMITAR</t>
  </si>
  <si>
    <t>PROCURADURIA PROVINCIAL DE CHAPARRAL  </t>
  </si>
  <si>
    <t>CI. REMISION POR COMPETENCIA D-2020-1562821  </t>
  </si>
  <si>
    <t>20203800029912  </t>
  </si>
  <si>
    <t>02-09-2020 12:16 PM Archivar Arbey Hernan Trujillo Mendez archivo 20202000006341</t>
  </si>
  <si>
    <t>GERMAN ANDRéS TORRES  </t>
  </si>
  <si>
    <t>CAC. derecho de petición. </t>
  </si>
  <si>
    <t>20203800029922  </t>
  </si>
  <si>
    <t>07-09-2020 16:03 PM Archivar Andrea Bibiana Castañeda Durán SE DIO TRÁMITE CON RAD. 20202050069941 ENVIADO EL 7/9/2020</t>
  </si>
  <si>
    <t>mensajeria directa</t>
  </si>
  <si>
    <t>PROCURADURIA RIONEGRO  </t>
  </si>
  <si>
    <t>SM. Solicitud de información en cumplimiento de un auto. Oficio No. 2020-111 RSP; IUS 2020-372312 </t>
  </si>
  <si>
    <t>20203800029932  </t>
  </si>
  <si>
    <t>02-09-2020 12:59 PM Archivar MARYOLY DIAZ SE REALIZA TRAMITE MEDIANTE RADICADO 20203100006371</t>
  </si>
  <si>
    <t>AGENCIA NACIONAL DEL ESPRECTO ANE  </t>
  </si>
  <si>
    <t>CAC. Fwd: [ANE] Comunicado ANE GD-008455-E-2020. </t>
  </si>
  <si>
    <t>20203800029942  </t>
  </si>
  <si>
    <t>27-08-2020 10:40 AM Archivar JAIRO SOTO GIL SE ARCHIVA POR CUANTO SE CONTESTO CON RADICADO 20202000005821</t>
  </si>
  <si>
    <t>EMBAJADA DE LA REPúBLICA CHECA EN COLOMBIA  </t>
  </si>
  <si>
    <t>CI. Fwd: Solicitud de la Embajadora de la República Checa.  </t>
  </si>
  <si>
    <t>LUZ MARINA SERNA</t>
  </si>
  <si>
    <t>COOPERACIÓN INTERNACIONAL Y ALIANZAS ESTRATÉGICAS</t>
  </si>
  <si>
    <t>20203800029982  </t>
  </si>
  <si>
    <t>28-08-2020 10:30 AM Archivar LUZ MARINA SERNA Se atiende reunión con el equipo de la Embajada el jueves 28 de agosto de 2020.</t>
  </si>
  <si>
    <t>MANUEL ENRIQUE SALAZAR HERNANDEZ </t>
  </si>
  <si>
    <t>CI. Fwd: respetuosa solicitud  </t>
  </si>
  <si>
    <t>20203800029992  </t>
  </si>
  <si>
    <t>20-08-2020 11:44 AM Reasignacion Jorge Edwin Amarillo Alvarado Buenos días, Agradezco dar tramite y la respuesta pertinente. gracias</t>
  </si>
  <si>
    <t>MINISTERIO DE INTERIOR OFICINA JURíDICA  </t>
  </si>
  <si>
    <t>CAC. Traslado de petición, OFI2020-28057-OAJ-1400, PQRSD-034383 del 21 de julio de 2020. Concepto recursos con destino a los cuerpos de bomberos oficiales y voluntarios. Alcaldía municipal Cartagena del Chairá. </t>
  </si>
  <si>
    <t>20203800030132  </t>
  </si>
  <si>
    <t>23-09-2020 18:13 PM Archivar Carlos Osorio Mediante oficio No. 20202050070251 del 14 de septiembre de 2020. se dio respuesta a la presente solicitud.</t>
  </si>
  <si>
    <t>GOBIERNO CALDAS - BOYACA  </t>
  </si>
  <si>
    <t>20203800030172  </t>
  </si>
  <si>
    <t>26-08-2020 16:16 PM Reasignacion Ronny Estiven Romero Velandia PARA TRAMITAR</t>
  </si>
  <si>
    <t>CI. Fwd: Ref: Reiteración “CUMPLIMIENTO RESPONSABILIDADES LEY 1575 DE 2012. </t>
  </si>
  <si>
    <t>20203800030182  </t>
  </si>
  <si>
    <t>23-09-2020 15:52 PM Archivar Carlos Osorio Se dio respuesta el día 14 de Septiembre de 2020, a través del oficio identificado con el número de radicación 20202050070261 suscrito por el Capitán Jairo Soto Gil Subdirector Estratégico y de Coordinación Bomberil, dirigido a la Alcaldesa Municipal de Paz de Ariporo Casanare, Cumplimiento Ley 1575 de 2012.</t>
  </si>
  <si>
    <t>CAC. (sin asunto), Solicitud apoyo e información estado actual con Bomberos el Playon.  </t>
  </si>
  <si>
    <t>20203800030232  </t>
  </si>
  <si>
    <t>26-08-2020 16:31 PM Reasignacion Ronny Estiven Romero Velandia PARA TRAMITAR</t>
  </si>
  <si>
    <t>CAC. Fwd: SOLICITUD COMEDIDA. </t>
  </si>
  <si>
    <t>20203800030252  </t>
  </si>
  <si>
    <t>09-09-2020 14:33 PM Archivar LUZ MARINA SERNA En respuesta sale el ORFEO 20203400006751 via correo eletrónico</t>
  </si>
  <si>
    <t>CAC. solicitud, derecho de petición.  </t>
  </si>
  <si>
    <t>20203800030542  </t>
  </si>
  <si>
    <t>04-09-2020 14:29 PM Archivar Carlos Armando López Barrera 20201200000403 archivo</t>
  </si>
  <si>
    <t>CAC. Petición.  </t>
  </si>
  <si>
    <t>20203800030572  </t>
  </si>
  <si>
    <t>04-09-2020 14:35 PM Archivar Carlos Armando López Barrera archivo 20201200000413</t>
  </si>
  <si>
    <t>CAC. Respuesta Oficial, EXT_S20-00040595-PQRSD-040516-PQR. San Antonio de Tequendama.  </t>
  </si>
  <si>
    <t>20203800030602  </t>
  </si>
  <si>
    <t>27-08-2020 15:31 PM Archivar Paula Andrea Cortéz Mojica archivo 20202000005961</t>
  </si>
  <si>
    <t>CAC. Respuesta Oficial. EXT_S20-00041165-PQRSD-041086-PQR.  </t>
  </si>
  <si>
    <t>20203800030742  </t>
  </si>
  <si>
    <t>14-09-2020 15:52 PM Archivar Marisol Mora Bustos Una vez diligenciados y firmados los documentos de pago por parte del supervisor se da un visto bueno por parte del area financiera en central de cuentas, se radica y se sube al secop 2, se obliga y se da tramite de pago en las fechas establecidas dentro del calendario de pago y disponilidad del PAC</t>
  </si>
  <si>
    <t>SECRETARIA CBV FLORIDABLANCA  </t>
  </si>
  <si>
    <t>CAC. DERECHO DE PETICIÓN DE CONSULTA - RADICADO CBVF-2020-COMD-00847-S. </t>
  </si>
  <si>
    <t>20203800030842  </t>
  </si>
  <si>
    <t>26-08-2020 16:42 PM Reasignacion Ronny Estiven Romero Velandia PARA TRAMITAR</t>
  </si>
  <si>
    <t>CAC. petición.  </t>
  </si>
  <si>
    <t>20203800030852  </t>
  </si>
  <si>
    <t>26-08-2020 15:54 PM Reasignacion Jorge Edwin Amarillo Alvarado Buenas tardes Para su información y tramites pertinentes</t>
  </si>
  <si>
    <t>MANUEL  </t>
  </si>
  <si>
    <t>CAC. Offline message sent by Miguel.  </t>
  </si>
  <si>
    <t>20203800030862  </t>
  </si>
  <si>
    <t>02-09-2020 16:52 PM Archivar Edgar Alexander Maya Lopez Se da respuesta por correo electrónico se deja evidencia en digital</t>
  </si>
  <si>
    <t>HENRY FEENANDO CORREAL HERRERA </t>
  </si>
  <si>
    <t>CAC. Traslado por Competencia “Petición – Carro de Bomberos”.  </t>
  </si>
  <si>
    <t>20203800030872  </t>
  </si>
  <si>
    <t>04-09-2020 14:44 PM Archivar Carlos Armando López Barrera archivo 20201200000423</t>
  </si>
  <si>
    <t>DELEGACION DEPARTAMENTAL DE ANTIOQUIA  </t>
  </si>
  <si>
    <t>CAC COMPARENDOS VEHICULOS DE BOMBEROS </t>
  </si>
  <si>
    <t>20203800030902  </t>
  </si>
  <si>
    <t>29-09-2020 19:02 PM Archivar Andrea Bibiana Castañeda Durán SE DIO TRÁMITE CON EL RAD. 20202050070381 ENVIADO EL 25/9/2020 SOLICITANDO UN CONCEPTO AL MINISTERIO DE TRANSPORTE</t>
  </si>
  <si>
    <t>20203800030912  </t>
  </si>
  <si>
    <t>28-09-2020 13:26 PM Archivar Julio Alejandro Chamorro Cabrera Respuesta proyectada por Dra. Liz Alvarez</t>
  </si>
  <si>
    <t>Liz Margaret Álvarez calderon </t>
  </si>
  <si>
    <t>20203800030952  </t>
  </si>
  <si>
    <t>28-09-2020 13:46 PM Archivar Julio Alejandro Chamorro Cabrera Respuesta Proyectada por Dra. Liz Alvarez</t>
  </si>
  <si>
    <t>CAC DIRECTRICES ELECCION DE NUEVAS JUNTAS </t>
  </si>
  <si>
    <t>20203800030962  </t>
  </si>
  <si>
    <t>29-09-2020 19:11 PM Archivar Andrea Bibiana Castañeda Durán SE DIO TRÁMITE CON RAD. 20202050070521 ENVIADO EL 28/09/2020</t>
  </si>
  <si>
    <t>20203800030982  </t>
  </si>
  <si>
    <t>10-09-2020 13:53 PM Archivar Luis Alberto Valencia Pulido Se archiva al ser un documento de seugerencia de algunas carcateristicas que tiene el RUE</t>
  </si>
  <si>
    <t>20203800030992  </t>
  </si>
  <si>
    <t>07-09-2020 10:00 AM Reasignacion USUARIO DE ATENCION AL CIUDADANO Para los fines pertinentes</t>
  </si>
  <si>
    <t>CAC OFICIO  </t>
  </si>
  <si>
    <t>20203800031012  </t>
  </si>
  <si>
    <t>08-09-2020 14:59 PM Archivar Paula Andrea Cortéz Mojica ARCHIVO 20201000006871</t>
  </si>
  <si>
    <t>20203800031022  </t>
  </si>
  <si>
    <t>07-09-2020 16:09 PM Reasignacion Ronny Estiven Romero Velandia PARA TRAMITAR</t>
  </si>
  <si>
    <t>20203800031032  </t>
  </si>
  <si>
    <t>10-09-2020 14:21 PM Archivar Mauricio Delgado Perdomo Se resuelve mediante radicado DNBC 20202000006951</t>
  </si>
  <si>
    <t>20203800031052  </t>
  </si>
  <si>
    <t>01-10-2020 11:12 AM Archivar Edgar Alexander Maya Lopez Se da respuesta con radicado DNBC N° 20202050070841</t>
  </si>
  <si>
    <t>USUARIO  </t>
  </si>
  <si>
    <t>20203800031072  </t>
  </si>
  <si>
    <t>07-09-2020 16:11 PM Reasignacion Ronny Estiven Romero Velandia PARA TRAMITAR, REVISAR ANTENCEDENTES</t>
  </si>
  <si>
    <t>CAC. TRASLADO POR COMPETENCIA DE MININTERIOR, Cuerpo de Bomberos Voluntarios de Palmira - VAlle del Cauca.  </t>
  </si>
  <si>
    <t>20203800031112  </t>
  </si>
  <si>
    <t>10-09-2020 14:13 PM Archivar Andrea Bibiana Castañeda Durán SE DIO TRÁMITE CON RAD. 20202050069971 ENVIADO EL 8/9/2020</t>
  </si>
  <si>
    <t>CAC. SOLICITUD COPIA COMODATOS.  </t>
  </si>
  <si>
    <t>20203800031142  </t>
  </si>
  <si>
    <t>26-08-2020 10:06 AM Reasignacion USUARIO DE ATENCION AL CIUDADANO Para los fines pertinentes</t>
  </si>
  <si>
    <t>HENRY FERNANDO CORREAL HERRERA REPRESENTANTE A LA CáMARA DEPARTAMENTO DEL VAUPéS </t>
  </si>
  <si>
    <t>CAC. Fwd: REMISIÓN POR COMPETENCIA EXTMI2020-27427.  </t>
  </si>
  <si>
    <t>20203800031172  </t>
  </si>
  <si>
    <t>COMISIóN TERCERA CONSTITUCIONAL PERMANENTE CONGRESO DE LA REPùBLICA DE COLOMBIA ELIZABETH MARTINEZ BARRERA </t>
  </si>
  <si>
    <t>CI. Fwd: ¡Proposicion! Estado actual de ejecución presupuestal Sector Interior (C3C). </t>
  </si>
  <si>
    <t>Informe por congresista</t>
  </si>
  <si>
    <t>20203800031212  </t>
  </si>
  <si>
    <t>26-08-2020 17:02 PM Archivar Carlos Armando López Barrera Se archiva por cuanto se respondió mediante oficio 20201200005761 del 26 de agosto de 2020</t>
  </si>
  <si>
    <t>GOBERNACION DE CALDAS  </t>
  </si>
  <si>
    <t>CAC. DERECHO DE PETICION BOMBEROS.  </t>
  </si>
  <si>
    <t>20203800031242  </t>
  </si>
  <si>
    <t>26-08-2020 16:48 PM Reasignacion Ronny Estiven Romero Velandia PARA TRAMITAR</t>
  </si>
  <si>
    <t>servicio de mensajeria</t>
  </si>
  <si>
    <t>20203800031262  </t>
  </si>
  <si>
    <t>27-08-2020 10:53 AM Archivar Mauricio Delgado Perdomo Se responde con radicado DNBC 20202000005871</t>
  </si>
  <si>
    <t>CAC. ASESORIA PARA ACTUALIZACIÓN DE BASE DE DATOS DE UNIDADES DE BOMBEROS FLORIDA. </t>
  </si>
  <si>
    <t>20203800031352  </t>
  </si>
  <si>
    <t>01-09-2020 15:35 PM Archivar Luis Alberto Valencia Pulido Se dio respuesta mediante correo electronico el dia 24 /08/2020</t>
  </si>
  <si>
    <t>CAC. COMUNICACIÓN 056-2020. </t>
  </si>
  <si>
    <t>20203800031422  </t>
  </si>
  <si>
    <t>27-08-2020 12:30 PM Archivar JAIRO SOTO GIL archivo 20202000005961</t>
  </si>
  <si>
    <t>SEBAS HINCAPIE MARTINEZ  </t>
  </si>
  <si>
    <t>CAC. buenos días.  </t>
  </si>
  <si>
    <t>20203800031452  </t>
  </si>
  <si>
    <t>09-09-2020 10:34 AM Archivar Cristhian Matiz se archiva orfeo con radicado 20202000006531</t>
  </si>
  <si>
    <t>OVIER MENDOZA ARAUJO </t>
  </si>
  <si>
    <t>CAC. Solicitud de reasignación de camión cisterna.  </t>
  </si>
  <si>
    <t>20203800031612  </t>
  </si>
  <si>
    <t>01-09-2020 15:59 PM Reasignacion Ronny Estiven Romero Velandia ES NECESARIO QYE LE TOME LA INSTRUCCION AL CAPITAN SOTO DE COMO DEBE SER LA REWSPUESTA, PARA QUE EL RESPONSABLE DE PROYECTOS LA GENERE LA RESPUESTA CONFORME A LA INSTRUCCION DEL SUNBDIRECTOR.</t>
  </si>
  <si>
    <t>MAURICIO GOMEZ AMIN SENADOR DE LA REPùBLICA  </t>
  </si>
  <si>
    <t>CAC. Petición de Información artículo 258 de la Ley 5ª de 1992, RADICADO UNGRD No.2020ER07335. </t>
  </si>
  <si>
    <t>20203800032042  </t>
  </si>
  <si>
    <t>03-09-2020 17:10 PM Archivar Carlos Armando López Barrera Se archiva por cuanto se respondió mediante radicado 202021100006081</t>
  </si>
  <si>
    <t>ALEJO VILLAMIL  </t>
  </si>
  <si>
    <t>CAC. INQUIETUD INFORMACIÓN DNBC. </t>
  </si>
  <si>
    <t>20203800032212  </t>
  </si>
  <si>
    <t>01-09-2020 16:31 PM Archivar Andrés Fernando Muñoz Cabrera Se archiva, se dio contestación al peticionario mediante correo electrónico del 1 de septiembre</t>
  </si>
  <si>
    <t>MARINA CASTAñO BURGOS </t>
  </si>
  <si>
    <t>CAC. Fwd: denuncia formal.  </t>
  </si>
  <si>
    <t>20203800032372  </t>
  </si>
  <si>
    <t>07-09-2020 16:19 PM Archivar Andrea Bibiana Castañeda Durán SE DIO TRÁMITE CON RADICADO 20202050070001 ENVIADO EL 07/09/2020</t>
  </si>
  <si>
    <t>CAC. Ref: Reiteración “CUMPLIMIENTO RESPONSABILIDADES LEY 1575 DE 2012. </t>
  </si>
  <si>
    <t>20203800032382  </t>
  </si>
  <si>
    <t>23-09-2020 18:15 PM Archivar Carlos Osorio Mediante oficio No. 20202050070261 del 14 de septiembre de 2020, se dio trámite a la presente solicitud.</t>
  </si>
  <si>
    <t>JAIR VAQUERO TRUJILLO </t>
  </si>
  <si>
    <t>CAC. DENUNCIA POR OMISIÓN Y PONER EN RIESGO LA CIUDADANÍA.  </t>
  </si>
  <si>
    <t>20203800032392  </t>
  </si>
  <si>
    <t>07-09-2020 16:18 PM Archivar Andrea Bibiana Castañeda Durán SE DIO TRÁMITE CON RADICADO 20202050069981 ENVIADO EL 7/9/2020</t>
  </si>
  <si>
    <t>SERVIINFORMACIóN  </t>
  </si>
  <si>
    <t>CAC. DERECHO DE PETICION Solicitud de copia de todas las cotizaciones presentadas del evento adelantado que generó la orden de compra No. 46058.  </t>
  </si>
  <si>
    <t>20203800032482  </t>
  </si>
  <si>
    <t>01-09-2020 15:00 PM Reasignacion USUARIO DE ATENCION AL CIUDADANO Para los fines pertinentes</t>
  </si>
  <si>
    <t>CAC. carta dnb carta de acompañamiento.pdf  </t>
  </si>
  <si>
    <t>20203800032622  </t>
  </si>
  <si>
    <t>26-08-2020 16:58 PM Reasignacion Ronny Estiven Romero Velandia PARA TRAMITAR</t>
  </si>
  <si>
    <t>SM SOLICITUD  </t>
  </si>
  <si>
    <t>20203800032642  </t>
  </si>
  <si>
    <t>27-08-2020 10:30 AM Archivar Paula Andrea Cortéz Mojica ARCHIVO 20201000005891</t>
  </si>
  <si>
    <t>ALCALDIA TIPACOQUE  </t>
  </si>
  <si>
    <t>CAC. SOLICITUD DE INFORMACIÓN - REQUISITOS PARA CONTRATAR CUERPOS DE BOMBEROS HABILITADOS E BOYACA.  </t>
  </si>
  <si>
    <t>20203800032662  </t>
  </si>
  <si>
    <t>15-09-2020 17:28 PM Archivar Andrea Bibiana Castañeda Durán SE DIO TRÁMITE CON EL RAD. 20202050070061 ENVIADO EL 15/09/2020</t>
  </si>
  <si>
    <t>CAC. TRASLADO POR COMPETENCIA, EXT_S20-00042202- PQRSD-042122-PQR con código de consulta 042320238160057. </t>
  </si>
  <si>
    <t>20203800032682  </t>
  </si>
  <si>
    <t>26-08-2020 17:03 PM Reasignacion Ronny Estiven Romero Velandia PARA TRAMITAR</t>
  </si>
  <si>
    <t>CAC. Fwd: ASESORÍA.  </t>
  </si>
  <si>
    <t>20203800032762  </t>
  </si>
  <si>
    <t>30-08-2020 19:59 PM Reasignacion Ronny Estiven Romero Velandia PARA TRAMITAR</t>
  </si>
  <si>
    <t>CUERPO DE BOMBEROS VOLUNTARIOS MONTENEGRO  </t>
  </si>
  <si>
    <t>20203800032882  </t>
  </si>
  <si>
    <t>09-09-2020 10:28 AM Archivar Cristhian Matiz se archiva orfeo con radicado 20202000006571</t>
  </si>
  <si>
    <t>20203800032902  </t>
  </si>
  <si>
    <t>31-08-2020 06:30 AM Archivar Luis Alberto Valencia Pulido se da respuesta mediante correo electronico el dia 31/08/2020</t>
  </si>
  <si>
    <t>RD SOLICITUD  </t>
  </si>
  <si>
    <t>20203800032932  </t>
  </si>
  <si>
    <t>27-08-2020 11:44 AM Reasignacion USUARIO DE ATENCION AL CIUDADANO Para los fines pertinentes</t>
  </si>
  <si>
    <t>CAC. CamScanner 08-27-2020 10.35.10.pdf. Solicitud Concepto juridico.  </t>
  </si>
  <si>
    <t>20203800033052  </t>
  </si>
  <si>
    <t>01-10-2020 16:06 PM Archivar Andrea Bibiana Castañeda Durán SE DIO TRÁMITE CON RAD. 20202050070561 ENVIADO EL 30/9/2020</t>
  </si>
  <si>
    <t>ALEXI ROBLES  </t>
  </si>
  <si>
    <t>CAC. información.  </t>
  </si>
  <si>
    <t>20203800033172  </t>
  </si>
  <si>
    <t>01-10-2020 10:40 AM Reasignacion Ronny Estiven Romero Velandia PARA TRAMITAR</t>
  </si>
  <si>
    <t>20203800033322  </t>
  </si>
  <si>
    <t>24-09-2020 11:22 AM Archivar Andrea Bibiana Castañeda Durán Se atendió con el radicado de entrada No. 20203800026412 por ser la misma solicitud.</t>
  </si>
  <si>
    <t>20203800033342  </t>
  </si>
  <si>
    <t>22-09-2020 14:25 PM Archivar Carlos Armando López Barrera Se archiva por cuanto se respondió mediante radicado 20201200000443</t>
  </si>
  <si>
    <t>20203800033352  </t>
  </si>
  <si>
    <t>27-08-2020 15:01 PM Reasignacion USUARIO DE ATENCION AL CIUDADANO Para su respuesta</t>
  </si>
  <si>
    <t>CARLOS ANDRéS GIRALDO AGUIRRE  </t>
  </si>
  <si>
    <t>CAC. Consulta.  </t>
  </si>
  <si>
    <t>20203800033372  </t>
  </si>
  <si>
    <t>02-09-2020 10:35 AM Reasignacion Ronny Estiven Romero Velandia PARA TRAMITAR</t>
  </si>
  <si>
    <t>CAC RADICADO DE PROYECTO </t>
  </si>
  <si>
    <t>20203800033392  </t>
  </si>
  <si>
    <t>01-09-2020 14:36 PM Reasignacion USUARIO DE ATENCION AL CIUDADANO Para los fines pertinentes</t>
  </si>
  <si>
    <t>CAC. Solicitud Copia de comodato.  </t>
  </si>
  <si>
    <t>20203800033402  </t>
  </si>
  <si>
    <t>01-09-2020 14:35 PM Reasignacion USUARIO DE ATENCION AL CIUDADANO Para los fines pertinentes</t>
  </si>
  <si>
    <t>CAC. Fwd: Solicitud.  </t>
  </si>
  <si>
    <t>20203800033472  </t>
  </si>
  <si>
    <t>01-10-2020 17:55 PM Archivar Andrea Bibiana Castañeda Durán SE DIO TRÁMITE CON RADICADO 20202050070361</t>
  </si>
  <si>
    <t>CAC. Buena tarde a la dirección nacional de bombero me dirijo muy respetuosamente para que me colaboren a mandarle un oficio al alcalde del municipio de ovejas Sucre por que hasta la fecha no hemos tenido voluntad de hacer un convenio para prestar un servicio eficaz.  </t>
  </si>
  <si>
    <t>20203800034032  </t>
  </si>
  <si>
    <t>23-09-2020 18:17 PM Archivar Carlos Osorio Mediante oficio No. 20202050070161 del 9 de septiembre de 2020, se dio trámite a la presente solicitud.</t>
  </si>
  <si>
    <t>CAC. solicitud copia comodato epp. </t>
  </si>
  <si>
    <t>20203800034042  </t>
  </si>
  <si>
    <t>01-09-2020 14:09 PM Reasignacion USUARIO DE ATENCION AL CIUDADANO Para los fines pertinentes</t>
  </si>
  <si>
    <t>CAC. Solicitud respetuosa consagrada en la ley 1755.  </t>
  </si>
  <si>
    <t>20203800034072  </t>
  </si>
  <si>
    <t>10-09-2020 16:25 PM Archivar Carlos Armando López Barrera archivo 20201200000453</t>
  </si>
  <si>
    <t>ALCALDIA MUNICIPAL DE HELICONIA ANTIOQUIA  </t>
  </si>
  <si>
    <t>CAC. Oficio radicado 001074. </t>
  </si>
  <si>
    <t>20203800034082  </t>
  </si>
  <si>
    <t>01-10-2020 16:07 PM Archivar Andrea Bibiana Castañeda Durán SE DIO TRÁMITE CON RADICADO 20202050070641 ENVIADO EL 30/9/2020</t>
  </si>
  <si>
    <t>CAC. TRASLADO POR COMPETENCIA, doctor Yocileth Palacios Mena, Alcalde del Municipio de Cértegui - Chocó, mediante la cual solicita apoyo y dotación para el cuerpo de bomberos.  </t>
  </si>
  <si>
    <t>20203800034112  </t>
  </si>
  <si>
    <t>09-09-2020 10:25 AM Archivar Cristhian Matiz se archiva orfeo con respuesta 20202000006581</t>
  </si>
  <si>
    <t>LEONTE CHÁVARRO HURTADO  </t>
  </si>
  <si>
    <t>CAC. Consulta Requisitos para Aspirante a Bombero y posterior graduación Vs Ley anti tramites.  </t>
  </si>
  <si>
    <t>20203800034122  </t>
  </si>
  <si>
    <t>01-10-2020 16:24 PM Archivar Andrea Bibiana Castañeda Durán SE DIO TRÁMITE CON RAD. 20202050070641 ENVIADO EL 30/9/2020</t>
  </si>
  <si>
    <t>CAC. Solicitud de vídeo capacitación RUE.  </t>
  </si>
  <si>
    <t>20203800034132  </t>
  </si>
  <si>
    <t>01-09-2020 15:37 PM Archivar Luis Alberto Valencia Pulido Se dio respuesta mediante correo electronico el dia 28/08/2020</t>
  </si>
  <si>
    <t>CAC. RV: SOLICITUD CONCEPTO URGENTE.  </t>
  </si>
  <si>
    <t>20203800034162  </t>
  </si>
  <si>
    <t>02-09-2020 14:17 PM Reasignacion Ronny Estiven Romero Velandia PARA TRAMITAR</t>
  </si>
  <si>
    <t>CAC. consulta. </t>
  </si>
  <si>
    <t>20203800035422  </t>
  </si>
  <si>
    <t>07-10-2020 11:02 AM Archivar Edgar Alexander Maya Lopez Se da respuesta por correo electrónico se deja evidencia en digital</t>
  </si>
  <si>
    <t>Correo Atención Ciudadano</t>
  </si>
  <si>
    <t>PROCURADURIA GENERAL DE LA NACION</t>
  </si>
  <si>
    <t>SM REMISION QUEJA INCOSISTENCIAS KITS DE BIOSEGURIDAD </t>
  </si>
  <si>
    <t>20203800040162  </t>
  </si>
  <si>
    <t>09-10-2020 09:41 AM Archivar Carlos Armando López Barrera Se procede, conforme a la orden de la PGN, a iniciar las investigaciones respectivas, oficiando a la delegación departamental de Cundinamarca para que se pronuncie al respecto.</t>
  </si>
  <si>
    <t>No se tiene evidencia de respuesta</t>
  </si>
  <si>
    <t>JOSE ANTONIO SABOGAL ZAMORA</t>
  </si>
  <si>
    <t>SM QUEJA VIOLACION LEY 1575 DE 2012 </t>
  </si>
  <si>
    <t>20203800041032  </t>
  </si>
  <si>
    <t>20202000010511</t>
  </si>
  <si>
    <t>09-11-2020 16:41 PM Archivar Arbey Hernan Trujillo Mendez archivo 20202000010511</t>
  </si>
  <si>
    <t>No se especifica medio de envío de respuesta, documento sin firma.</t>
  </si>
  <si>
    <t>RD SOLICITUD DE ACOMPAÑAMIENTO </t>
  </si>
  <si>
    <t>20203800038772  </t>
  </si>
  <si>
    <t>20202050075541</t>
  </si>
  <si>
    <t>05-11-2020 15:29 PM Archivar Melba Vidal archivo 20202050075541</t>
  </si>
  <si>
    <t>ALCALDIA CERINZA</t>
  </si>
  <si>
    <t>RD SOLICITUD CERTIFICACION </t>
  </si>
  <si>
    <t>20203800038532  </t>
  </si>
  <si>
    <t xml:space="preserve"> 20202100007941</t>
  </si>
  <si>
    <t>01-10-2020 16:36 PM Archivar Luis Alberto Valencia Pulido Se da respuesta mediante correo electrónico el día 30 de Septiembre del 2020</t>
  </si>
  <si>
    <t>Respuesta sin firma</t>
  </si>
  <si>
    <t>ALCALDIA MUNICIPAL DE SOPO</t>
  </si>
  <si>
    <t>RD SOLICITUD CASO BOMBEROS VOLUNTARIOS DE SOPO </t>
  </si>
  <si>
    <t>20203800038662  </t>
  </si>
  <si>
    <t>20202050074221</t>
  </si>
  <si>
    <t>04-11-2020 09:01 AM Archivar Andrea Bibiana Castañeda Durán SE DIO TRÁMITE CON RAD. 20202050074221 ENVIADO EL 3/11/2020</t>
  </si>
  <si>
    <t>DANIEL JAIME GOMEZ LARCON</t>
  </si>
  <si>
    <t>RD REMISION QUEJA POR COMPETENCIA </t>
  </si>
  <si>
    <t>20203800039742  </t>
  </si>
  <si>
    <t>20202000008151</t>
  </si>
  <si>
    <t>02-10-2020 11:33 AM Archivar Arbey Hernan Trujillo Mendez ARCHIVO 20202000008151</t>
  </si>
  <si>
    <t>Procuraduría General de la Nación</t>
  </si>
  <si>
    <t>RD EXPEDIENTE VERBAL NRO. IUS 2018-130044 </t>
  </si>
  <si>
    <t>20203800037712  </t>
  </si>
  <si>
    <t>20202050071111</t>
  </si>
  <si>
    <t>07-10-2020 16:13 PM Archivar Andrea Bibiana Castañeda Durán SE DIO TRÁMITE CON RAD. 20202050071111 ENVIADO EL 6/10/2020</t>
  </si>
  <si>
    <t xml:space="preserve"> DIANA MILENA CASTRO SANCHEZ</t>
  </si>
  <si>
    <t>RD DRECHO DE PETICION -APORTES DE CESANTIAS PENDIENTES DE APLICAR </t>
  </si>
  <si>
    <t>20203800038352  </t>
  </si>
  <si>
    <t>20203100008411</t>
  </si>
  <si>
    <t>08-10-2020 19:22 PM Archivar MARYOLY DIAZ SE DA RESPUESTA CON LA SALIDA 20203100008411 Y SE ENVÍA CORREO ELECTRÓNICO A johrodriguez@fna.gov.co, entidades@fna.gov.co</t>
  </si>
  <si>
    <t>HUGO ALBONZALEZERTO MAESTRE GONZALEZ</t>
  </si>
  <si>
    <t>FT SOLICITUD DE INFORMACION </t>
  </si>
  <si>
    <t>Educación</t>
  </si>
  <si>
    <t>20203800039442  </t>
  </si>
  <si>
    <t>202038000383102 Y DNBC 20203800038312</t>
  </si>
  <si>
    <t>24-09-2020 08:48 AM Archivar Mauricio Delgado Perdomo EVIDENCIA PARA CERRAR EL TRAMITE DE LOS RADICADOS DNBC 202038000383102 Y DNBC 20203800038312</t>
  </si>
  <si>
    <t>Se generaro Orfeos de entrada para responder</t>
  </si>
  <si>
    <t>Correo institucional</t>
  </si>
  <si>
    <t>HR. JOSE VICENTE Carreño CASTRO DEPARTAMENTO DE ARAUCA</t>
  </si>
  <si>
    <t>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t>
  </si>
  <si>
    <t>20203800038612  </t>
  </si>
  <si>
    <t>20201200000493</t>
  </si>
  <si>
    <t>22-09-2020 13:41 PM Archivar Carlos Armando López Barrera Se archiva por cuanto se dio respuesta mediante radicado 20201200000493</t>
  </si>
  <si>
    <t>GOBERNACIÓN DE SANTANDER SECRETARIO DEL INTERIOR</t>
  </si>
  <si>
    <t>CI. Fwd: Solicitud Urgente.  </t>
  </si>
  <si>
    <t>20203800038542  </t>
  </si>
  <si>
    <t>20202050070401</t>
  </si>
  <si>
    <t>01-10-2020 18:05 PM Archivar Andrea Bibiana Castañeda Durán SE DIO TRÁMITE CON RADICADO 20202050070401 ENVIADO EL 18/9/2020</t>
  </si>
  <si>
    <t>SECRETARIA DE PLANEACION HERVEO - TOLIMA</t>
  </si>
  <si>
    <t>CI. Fwd: SOLICITUD LISTADOS CENSALES MES SEPTIEMBRE. </t>
  </si>
  <si>
    <t>20203800040842  </t>
  </si>
  <si>
    <t>20203320002911</t>
  </si>
  <si>
    <t>06-10-2020 13:16 PM Archivar Faubricio Sanchez Cortes se da respuesta con radicado No. 20203320002911 el día 6/10/2020</t>
  </si>
  <si>
    <t>FISCALIA GENERAL DE LA NACION</t>
  </si>
  <si>
    <t>CI. Fwd: Solicitud información. </t>
  </si>
  <si>
    <t>20203800036842  </t>
  </si>
  <si>
    <t>20201200000513</t>
  </si>
  <si>
    <t>8 de septiembre: No se adjunta evidencia de respuesta petición ni de envío de la misma en correo electrónico</t>
  </si>
  <si>
    <t>CI. Fwd: solicitud información.  </t>
  </si>
  <si>
    <t>20203800036872  </t>
  </si>
  <si>
    <t>Se resuelve por correo electrónico. se adjunta evidencia de la respuesta en formato pdf</t>
  </si>
  <si>
    <t>Al intentar visualizar la respuesta en Orfeo aparece que no se encontró el archivo.</t>
  </si>
  <si>
    <t>EMPRESA NACIONAL PROMOTORA DEL DESARROLLO TERRITORIAL EN TERRITORIO</t>
  </si>
  <si>
    <t>CI. Fwd: Solicitud de Información para la Estación de Bomberos en el Municipio de Santiago de Tolú, Sucre.  </t>
  </si>
  <si>
    <t>Jonathan Prieto</t>
  </si>
  <si>
    <t>20203800037472  </t>
  </si>
  <si>
    <t>Archivar JAIRO SOTO GIL se envío al arquitecto Jonathan Prieto y el ing camilo Vásquez para que contestaran la solicitud</t>
  </si>
  <si>
    <t>INCOLDEXT</t>
  </si>
  <si>
    <t>CI. Fwd: SOLICITUD CERTIFICADOS DE RETENCION.  </t>
  </si>
  <si>
    <t>20203800036852  </t>
  </si>
  <si>
    <t>El día 11 de Septiembre se expidió el Certificado de Ingresos y Retenciones con corte Sep/11/2020 a INCOLDEXT y se envió al correo electrónico certificaciones@incoldext.com</t>
  </si>
  <si>
    <t>CI. Fwd: Solicitud Bomberos Villagarzon.  </t>
  </si>
  <si>
    <t>20203800039892  </t>
  </si>
  <si>
    <t>20202000007931</t>
  </si>
  <si>
    <t>28-09-2020 15:00 PM Archivar Mauricio Delgado Perdomo SE RESUELVE MEDIANTE RADICADO DNBC 20202000007931</t>
  </si>
  <si>
    <t>JARIO BARCENAS</t>
  </si>
  <si>
    <t>CI. Fwd: Saludos y Solicitud.  </t>
  </si>
  <si>
    <t>20203800039842  </t>
  </si>
  <si>
    <t>20203000008101</t>
  </si>
  <si>
    <t>04-11-2020 18:20 PM Archivar LUZ MARINA SERNA enviado 13 de octubre</t>
  </si>
  <si>
    <t>La imagen de entrada fue remplazada por la respuesta dada al peticionario</t>
  </si>
  <si>
    <t>CI. Fwd: Requerimiento Judicial  </t>
  </si>
  <si>
    <t>20203800036832  </t>
  </si>
  <si>
    <t>20201200000523</t>
  </si>
  <si>
    <t>PROCURADURIA PROVINCIAL DE CHAPARRAL</t>
  </si>
  <si>
    <t>CI. Fwd: REMSION POR COMPETENCIA D-2020-1579973. </t>
  </si>
  <si>
    <t>Arbey Hernan Trujillo Mendez</t>
  </si>
  <si>
    <t>20203800037762  </t>
  </si>
  <si>
    <t xml:space="preserve"> 20202000008181</t>
  </si>
  <si>
    <t>02-10-2020 11:50 AM Archivar Arbey Hernan Trujillo Mendez ARCHIVO 20202000008181</t>
  </si>
  <si>
    <t>CI. Fwd: OFI20-00198655 / IDM: EXT20-00145746. Traslado de la comunicación del 4 de septiembre de 2020 relacionada con las necesidades de los cuerpos de bomberos de las... </t>
  </si>
  <si>
    <t>20203800037792  </t>
  </si>
  <si>
    <t xml:space="preserve"> 20201200000493</t>
  </si>
  <si>
    <t>22-09-2020 13:40 PM Archivar Carlos Armando López Barrera Se archiva por cuanto se dio respuesta mediante radicado 20201200000493</t>
  </si>
  <si>
    <t>A</t>
  </si>
  <si>
    <t>CI. Fwd: IRREGULARIDADES EN EL FUNCIONAMIENTO DEL CUERPO DE BOMBEROS VOLUNTARIOS DE SAN JUAN DEL CESAR - LA GUAJIRA.  </t>
  </si>
  <si>
    <t xml:space="preserve"> Arbey Hernan Trujillo Mendez</t>
  </si>
  <si>
    <t>20203800036082  </t>
  </si>
  <si>
    <t>20202000007761</t>
  </si>
  <si>
    <t>No se adjunta evidencia de respuesta petición ni de envío de la misma en correo electrónico</t>
  </si>
  <si>
    <t>ELIZABETH SUAREZ LOPEZ</t>
  </si>
  <si>
    <t>CI. Fwd: Enviar - Remisión por Competencia 26 de 2020 [20201700952651] (EMAIL CERTIFICADO de sspd@superservicios.gov.co).  </t>
  </si>
  <si>
    <t>20203800040372  </t>
  </si>
  <si>
    <t xml:space="preserve"> 20202000008371</t>
  </si>
  <si>
    <t>10-11-2020 12:22 PM Archivar Julio Alejandro Chamorro Cabrera Se demoro en firma y envío</t>
  </si>
  <si>
    <t>Coordinación EJECUTIVA DE BOMBEROS DE CAUCA HELDA MARIA SAAVEDRA CARRASQUILLA</t>
  </si>
  <si>
    <t>CI. Fwd: DECRETO 064 DE ENERO 2020. </t>
  </si>
  <si>
    <t>20203800037862  </t>
  </si>
  <si>
    <t>44 días vencida</t>
  </si>
  <si>
    <t>CI. Fwd: Contestación propuesta Alcaldía de Suarez, Tolima. Problemas de contratación  </t>
  </si>
  <si>
    <t>20203800039472  </t>
  </si>
  <si>
    <t>20202050070731</t>
  </si>
  <si>
    <t>07-10-2020 16:25 PM Archivar Andrea Bibiana Castañeda Durán SE DIO TRÁMITE CON RADICADO 20202050070731 ENVIADO EL 2/10/2020</t>
  </si>
  <si>
    <t>CI. Fwd: Consulta Bomberos Mocoa Putumayo.  </t>
  </si>
  <si>
    <t>20203800039872  </t>
  </si>
  <si>
    <t>20202050076131</t>
  </si>
  <si>
    <t>09-11-2020 18:08 PM Archivar Edgar Alexander Maya Lopez Se da respuesta con radicado DNBC N° 20202050076131</t>
  </si>
  <si>
    <t>THOMAS GREG SEGURIDAD INTEGRAL LTDA.</t>
  </si>
  <si>
    <t>CI. 20203800035892. </t>
  </si>
  <si>
    <t>20203800036442  </t>
  </si>
  <si>
    <t>Chat Institucional</t>
  </si>
  <si>
    <t>Nelson Cantor</t>
  </si>
  <si>
    <t>CH. Offline message sent by Nelson Cantor.  </t>
  </si>
  <si>
    <t>20203800035882  </t>
  </si>
  <si>
    <t>Anotación ORFEO: Se da respuesta por correo electrónico se deja soporte en digital</t>
  </si>
  <si>
    <t>2 de septiembre. Al abrir el archivo en documentos aparece: No se encontró el archivo</t>
  </si>
  <si>
    <t>CLARA INES PUENTE MARMOLEJO</t>
  </si>
  <si>
    <t>CH. Offline message sent by Clara Ines Puente Marmolejo.  </t>
  </si>
  <si>
    <t>20203800040992  </t>
  </si>
  <si>
    <t>20202000010351</t>
  </si>
  <si>
    <t>10-11-2020 15:32 PM Archivar Cristhian Matiz SE DA RESPUESTA AL ORFEO 20202000010351</t>
  </si>
  <si>
    <t>CH. [Smartsupp] New message from bomberospazderio@hotmail.com.  </t>
  </si>
  <si>
    <t>20203800040902  </t>
  </si>
  <si>
    <t>20202050067431</t>
  </si>
  <si>
    <t>30-09-2020 14:13 PM Reasignación Ronny Estiven Romero Velandia PARA TRAMITAR CONFORME A LOS RADICADOS: Al contestar cite este número: Radicado DNBC No. *20202050067431* **20202050067431** REFERENCIA: Radicado DNBC No. 20202000009802</t>
  </si>
  <si>
    <t>Petición solicitada con anterioridad a la oficina FANO</t>
  </si>
  <si>
    <t>CAC. TRAZABILIDAD FRENTE A LA SUSPENSION DE BOMEROS DE TAMARA.  </t>
  </si>
  <si>
    <t>20203800039512  </t>
  </si>
  <si>
    <t>HR. JOSE VICENTE Carreño CASTRO, Cámara de Representantes</t>
  </si>
  <si>
    <t>CAC. Traslado de Petición. </t>
  </si>
  <si>
    <t>20203800036372  </t>
  </si>
  <si>
    <t>CAC. trabajo.  </t>
  </si>
  <si>
    <t>20203800038952  </t>
  </si>
  <si>
    <t xml:space="preserve"> 20202050074521</t>
  </si>
  <si>
    <t>04-11-2020 09:08 AM Archivar Andrea Bibiana Castañeda Durán SE DIO TRÁMITE CON RADICADO 20202050074521 ENVIADO EL 3/11/2020</t>
  </si>
  <si>
    <t>PHANOR REYES VIZCAYA</t>
  </si>
  <si>
    <t>20203800036772  </t>
  </si>
  <si>
    <t>20202000007771</t>
  </si>
  <si>
    <t>07/09/2020. No se adjunta evidencia de respuesta petición ni de envío de la misma en correo electrónico</t>
  </si>
  <si>
    <t>20203800037222  </t>
  </si>
  <si>
    <t>23-09-2020 11:25 AM Archivar Arbey Hernan Trujillo Mendez ARCHIVO 20202000007771</t>
  </si>
  <si>
    <t>Documentos sin firma, no se especifica medio de respuesta</t>
  </si>
  <si>
    <t>20203800038482  </t>
  </si>
  <si>
    <t>20202000007621</t>
  </si>
  <si>
    <t>8-09-2020 15:02 PM Archivar Julio Alejandro Chamorro Cabrera Lista de chequeo enviada conforme a reunión realizada el 16 de septiembre</t>
  </si>
  <si>
    <t>GOBERNACION DE ANTIOQUIA SECRETARIA DE GOBIERNO DEPARTAMENTAL</t>
  </si>
  <si>
    <t>CAC. Solicitud,  </t>
  </si>
  <si>
    <t>20203800039932  </t>
  </si>
  <si>
    <t>20202050070971</t>
  </si>
  <si>
    <t>01-10-2020 15:44 PM Archivar Edgar Alexander Maya Lopez Se da respuesta con radicado DNBC N° 20202050070971</t>
  </si>
  <si>
    <t>CAC. Solicitud vehículo cisterna. </t>
  </si>
  <si>
    <t>20203800038502  </t>
  </si>
  <si>
    <t>20202000009861</t>
  </si>
  <si>
    <t>06-11-2020 16:46 PM Archivar Cristhian Matiz se da respuesta al orfeo 20202000009861</t>
  </si>
  <si>
    <t>HR. ERASMO ELIAS ZULETA BECHARA</t>
  </si>
  <si>
    <t>CAC. SOLICITUD URGENTE! Petición Presupuesto y Metas H.R Erasmo Zuleta. </t>
  </si>
  <si>
    <t>20203800036602  </t>
  </si>
  <si>
    <t>20201200000443</t>
  </si>
  <si>
    <t>07/09/2020 No se adjunta evidencia de respuesta petición ni de envío de la misma en correo electrónico</t>
  </si>
  <si>
    <t>HECTOR JAVIER ROJAS OSORIO</t>
  </si>
  <si>
    <t>CAC. Solicitud reintegración.  </t>
  </si>
  <si>
    <t>20203800040402  </t>
  </si>
  <si>
    <t>10-11-2020 08:29 AM Archivar Edgar Alexander Maya Lopez Se da respuesta por correo electrónico se deja soporte en digital</t>
  </si>
  <si>
    <t>No se genero radicado de salida para su respuesta</t>
  </si>
  <si>
    <t>UNIDAD ADMINISTRATIVA ESPECIAL CUERPO OFICIAL DE BOMBEROS DE BOGOTA UAECOB</t>
  </si>
  <si>
    <t>CAC. Solicitud realización &amp;amp;quot;Charla de sensibilización de Equidad de Género, Prevención de todo tipo de Violencias contra la Mujer, Masculinidades y Cultura de Paz&amp;amp;quot;  </t>
  </si>
  <si>
    <t>Paola Urrueña</t>
  </si>
  <si>
    <t>20203800041002  </t>
  </si>
  <si>
    <t xml:space="preserve"> 20202050071731</t>
  </si>
  <si>
    <t>SE DA RESPUESTA MEDIANTE OFICIO 20202050071731 Y SE ENVIA ATRAVES DE FANO - PAOLA URUEÑA</t>
  </si>
  <si>
    <t>CAC. Solicitud para la asesoría y fortalecimiento del gobierno bomberil del Cuerpo de Bomberos Voluntarios Santa Fe de Antioquia, con el fin de fortalecer los requerimientos para la obtención del certificado de cumplimiento.  </t>
  </si>
  <si>
    <t>20203800039102  </t>
  </si>
  <si>
    <t xml:space="preserve"> 20202000007971</t>
  </si>
  <si>
    <t>05-10-2020 19:22 PM Archivar Julio Alejandro Chamorro Cabrera Proyectó respuesta Dra. Liz Alvarez</t>
  </si>
  <si>
    <t>CAC. solicitud información. </t>
  </si>
  <si>
    <t>20203800039242  </t>
  </si>
  <si>
    <t>20202000010261</t>
  </si>
  <si>
    <t>10-11-2020 15:02 PM Archivar Cristhian Matiz SE ARCHIVA EL ORFEO 20202000010261</t>
  </si>
  <si>
    <t>Sin especificar medio de envío de respuesta</t>
  </si>
  <si>
    <t>Cuerpo de Bomberos Alpujarra</t>
  </si>
  <si>
    <t>CAC. solicitud información.  </t>
  </si>
  <si>
    <t>20203800035592  </t>
  </si>
  <si>
    <t>NO</t>
  </si>
  <si>
    <t>1 de septiembre, se debió de responder el día: 21 de octubre</t>
  </si>
  <si>
    <t>CAC. solicitud información </t>
  </si>
  <si>
    <t>20203800040862  </t>
  </si>
  <si>
    <t>35 días vencida</t>
  </si>
  <si>
    <t xml:space="preserve"> Quindío</t>
  </si>
  <si>
    <t>HUGO ROBINSON GONZALEZ HURTADO</t>
  </si>
  <si>
    <t>CAC. Solicitud información y / o concepto.  </t>
  </si>
  <si>
    <t>20203800036892  </t>
  </si>
  <si>
    <t>20202000007051</t>
  </si>
  <si>
    <t>08 de septiembre</t>
  </si>
  <si>
    <t>CAC. SOLICITUD DISCIPLINARIO. </t>
  </si>
  <si>
    <t>20203800036792  </t>
  </si>
  <si>
    <t xml:space="preserve"> COMUNIDAD DE PALOMINO</t>
  </si>
  <si>
    <t>CAC. Solicitud de seguimiento de los derechos de petición adjuntos </t>
  </si>
  <si>
    <t>20203800038042  </t>
  </si>
  <si>
    <t>20202050074481</t>
  </si>
  <si>
    <t>27-10-2020 16:58 PM Archivar Edgar Alexander Maya Lopez Se da respuesta con radicado DNBC N° 20202050074481</t>
  </si>
  <si>
    <t>JORGE NUÑEZ</t>
  </si>
  <si>
    <t>CAC. SOLICITUD DE REVOCATORIA DIRECTA ACTO ADMINISTRATIVO.  </t>
  </si>
  <si>
    <t>20203800037142  </t>
  </si>
  <si>
    <t>Resolución 287-2020</t>
  </si>
  <si>
    <t>04-11-2020 09:38 AM Archivar Andrea Bibiana Castañeda Durán SE EMITIÓ LA RESOLUCIÓN RESOLUCIÓN 287 02 OCTUBRE 2020 POR MEDIO DE LA CUAL SE RESOLVIÓ LA SOLICITUD.</t>
  </si>
  <si>
    <t>sin evidencia de envío de respuesta</t>
  </si>
  <si>
    <t>FRANCISCO JAVIER GAMBOA PEDRAZA</t>
  </si>
  <si>
    <t>CAC. Solicitud de información. </t>
  </si>
  <si>
    <t>20203800037132  </t>
  </si>
  <si>
    <t>20202050073521</t>
  </si>
  <si>
    <t>26-10-2020 08:45 AM Archivar Andrea Bibiana Castañeda Durán SE DIO TRÁMITE CON RAD 20202050073521 ENVIADO EL 23/10/2020</t>
  </si>
  <si>
    <t>ALCALDIA DE TIMANA</t>
  </si>
  <si>
    <t>CAC. solicitud de información. </t>
  </si>
  <si>
    <t>20203800040042  </t>
  </si>
  <si>
    <t>20202000010231</t>
  </si>
  <si>
    <t>10-11-2020 14:50 PM Archivar Cristhian Matiz SE DA RESPUESTA AL ORFEO 20202000010231</t>
  </si>
  <si>
    <t>PAULA ARANGO LOPEZ</t>
  </si>
  <si>
    <t>20203800040632  </t>
  </si>
  <si>
    <t>20202000010251</t>
  </si>
  <si>
    <t>10-11-2020 14:57 PM Archivar Cristhian Matiz SE ARCHIVA ORFEO 20202000010251</t>
  </si>
  <si>
    <t>No especifica medio de envío de respuesta.</t>
  </si>
  <si>
    <t>ALCALDIA JORDAN</t>
  </si>
  <si>
    <t>CAC. SOLICITUD DE INFORMACIÓN- REQUISITOS PARA CONTRATAR CUERPOS DE BOMBEROS. CUERPOS DE BOMBEROS HABILITADOS EN SANTANDER. </t>
  </si>
  <si>
    <t>20203800041022  </t>
  </si>
  <si>
    <t>20202050074621</t>
  </si>
  <si>
    <t>04-11-2020 09:07 AM Archivar Andrea Bibiana Castañeda Durán SE DIO TRÁMITE CON RAD. 20202050074621 ENVIADO EL 3/11/2020</t>
  </si>
  <si>
    <t>CAC. SOLICITUD DE INFORMACIÓN Radicado DNBC No. 20202000013782.  </t>
  </si>
  <si>
    <t>20203800039782  </t>
  </si>
  <si>
    <t>20202050075551</t>
  </si>
  <si>
    <t>05-11-2020 15:33 PM Archivar Melba Vidal ARCHIVO 20202050075551</t>
  </si>
  <si>
    <t>MARIA JOSE DUQUE ARIAS</t>
  </si>
  <si>
    <t>CAC. SOLICITUD DE INFORMACIÓN - SEGURO DE VIDA.  </t>
  </si>
  <si>
    <t>Paula Andrea Cortez Mojica</t>
  </si>
  <si>
    <t>20203800037592  </t>
  </si>
  <si>
    <t>20201000007381</t>
  </si>
  <si>
    <t>22-09-2020 12:00 PM Archivar Paula Andrea Cortez Mojica ARCHIVO SE CONTESTO CON RADICADO 20201000007381</t>
  </si>
  <si>
    <t>CAC. Solicitud de apoyo y acompañamiento. </t>
  </si>
  <si>
    <t>20203800038372  </t>
  </si>
  <si>
    <t xml:space="preserve"> 20202050075531</t>
  </si>
  <si>
    <t>05-11-2020 15:22 PM Archivar Melba Vidal archivo 20202050075531</t>
  </si>
  <si>
    <t>CAC. Solicitud de acompañamiento. </t>
  </si>
  <si>
    <t>20203800039772  </t>
  </si>
  <si>
    <t>20202000010041</t>
  </si>
  <si>
    <t>03-11-2020 11:53 AM Archivar Arbey Hernan Trujillo Mendez archivo 20202000010041</t>
  </si>
  <si>
    <t>CAC. SOLICITUD DE ACOMPAÑAMIENTO.  </t>
  </si>
  <si>
    <t>20203800040112  </t>
  </si>
  <si>
    <t>30-09-2020 10:06 AM Archivar Ronny Estiven Romero Velandia LA REUNION SE ADELANTARÁ EL DIA 30 DE SEPTIEMBRE, PRESIDIDA POR EL SEÑOR DIRECTOR.</t>
  </si>
  <si>
    <t>No se tiene evidencia de reunión</t>
  </si>
  <si>
    <t>VEEDURIA CIUDADANA VIGIAS DEL CAFÉ</t>
  </si>
  <si>
    <t>CAC. SOLICITUD COPIAS.  </t>
  </si>
  <si>
    <t>20203800035502  </t>
  </si>
  <si>
    <t>20202000006661</t>
  </si>
  <si>
    <t>30-09-2020 17:24 PM: Anotación ORFEO: Remisorio enviado con plan de mejoramiento y el dictamen de este.</t>
  </si>
  <si>
    <t>31 de agosto: Al archivar el Orfeo no se especifica el No. de salida, éste se encuentra en documentos.</t>
  </si>
  <si>
    <t>Presidente de la Junta Departamental de Bomberos</t>
  </si>
  <si>
    <t>CAC. SOLICITUD CERTIFICACIÓN.  </t>
  </si>
  <si>
    <t>20203800035902  </t>
  </si>
  <si>
    <t>20202050072771</t>
  </si>
  <si>
    <t>02 de septiembre</t>
  </si>
  <si>
    <t>BOMBEROS FLORENCIA</t>
  </si>
  <si>
    <t>CAC. SOLICITUD APOYO CON CAPACITACIÓN BOMBEROS FLORENCIA.  </t>
  </si>
  <si>
    <t>20203800038332  </t>
  </si>
  <si>
    <t>20202000008701</t>
  </si>
  <si>
    <t>15-10-2020 14:33 PM Archivar Mauricio Delgado Perdomo se responde con radicado DNBC 20202000008701</t>
  </si>
  <si>
    <t>BAYARDO ROA</t>
  </si>
  <si>
    <t>CAC. Solicitud aclaración Consejo de Dignatarios Resolución 1127 de 2018. </t>
  </si>
  <si>
    <t>20203800040822  </t>
  </si>
  <si>
    <t>20202050075841</t>
  </si>
  <si>
    <t>06-11-2020 11:51 AM Archivar Melba Vidal archivo 20202050075841</t>
  </si>
  <si>
    <t>Ministerio del  Interior</t>
  </si>
  <si>
    <t>CAC. Servicio Automatizado de Envió - Respuesta Comunicaciones SIGOB, OFI2020-30040 y asunto Solicitud de documentación para pago de la sentencia a favor de Hugo Cesar Chingate Prieto. </t>
  </si>
  <si>
    <t>20203800035912  </t>
  </si>
  <si>
    <t>20201200000483</t>
  </si>
  <si>
    <t>02 de septiembre: No se especifica medio de envío de respuesta documento sin firma.</t>
  </si>
  <si>
    <t>GERMAN BARRERO TORRES</t>
  </si>
  <si>
    <t>CAC. Señor Director Capitán Charles Benavidez.  </t>
  </si>
  <si>
    <t>20203800039902  </t>
  </si>
  <si>
    <t>20202050075571</t>
  </si>
  <si>
    <t>05-11-2020 15:41 PM Archivar Melba Vidal archivo 20202050075571</t>
  </si>
  <si>
    <t xml:space="preserve">EMPRESA NACIONAL PROMOTORA DEL DESARROLLO TERRITORIAL EN TERRITORIO </t>
  </si>
  <si>
    <t>CAC. RV: Solicitud de Información para la Estación de Bomberos en el Municipio de Santiago de Tolú, Sucre.  </t>
  </si>
  <si>
    <t>20203800040712  </t>
  </si>
  <si>
    <t>20203320009541</t>
  </si>
  <si>
    <t>10-11-2020 16:29 PM Archivar Cristhian Matiz SE DA RESPUESTA AL ORFEO 20203320009541</t>
  </si>
  <si>
    <t>Contraloría DELEGADA PARA EL MEDIO AMBIENTE</t>
  </si>
  <si>
    <t>CAC. RV: Solicitud de información incendios forestales - DNBC. </t>
  </si>
  <si>
    <t>20203800037582  </t>
  </si>
  <si>
    <t>20201200000543</t>
  </si>
  <si>
    <t>30-09-2020 17:08 PM Archivar Carlos Armando López Barrera Se archiva por cuanto se dio respuesta mediante radicado 20201200000543</t>
  </si>
  <si>
    <t>MARCO ANTONIO GARCIA LARA</t>
  </si>
  <si>
    <t>CAC. REVISION TECNICA OPERATIVA.  </t>
  </si>
  <si>
    <t>20203800038922  </t>
  </si>
  <si>
    <t>20202000007981</t>
  </si>
  <si>
    <t>05-10-2020 19:21 PM Archivar Julio Alejandro Chamorro Cabrera Proyecto respuesta Dra. Liz Álvarez</t>
  </si>
  <si>
    <t>LUIS HERNAN RODRIGUEZ TORRES</t>
  </si>
  <si>
    <t>CAC. Respuesta Oficial, EXT_S20-00046506-PQRSD-046411-PQR, código de consulta 035320260173243 del 16/09/2020 que se adjunta. </t>
  </si>
  <si>
    <t>20203800038442  </t>
  </si>
  <si>
    <t>20202050075111</t>
  </si>
  <si>
    <t>30-10-2020 11:11 AM Archivar Edgar Alexander Maya Lopez Se da respuesta con radicado DNBC N° 20202050075111</t>
  </si>
  <si>
    <t>MARIA BOHORQUEZ Q</t>
  </si>
  <si>
    <t>CAC. Replica Circular.  </t>
  </si>
  <si>
    <t>20203800038052  </t>
  </si>
  <si>
    <t>20202050071241</t>
  </si>
  <si>
    <t>07-10-2020 16:14 PM Archivar Andrea Bibiana Castañeda Durán SE DIO TRÁMITE CON RAD. 20202050071241 ENVIADO EL 6/10/2020</t>
  </si>
  <si>
    <t>WILFREDO PERALTA ARDILA</t>
  </si>
  <si>
    <t>CAC. Remisión Solicitud Ticket N° GSC-2020-65432 - ATENCIÓN AL CIUDADANO UNGRD. </t>
  </si>
  <si>
    <t>20203800039392  </t>
  </si>
  <si>
    <t>39 días vencido</t>
  </si>
  <si>
    <t>Mariana Adriana Vega</t>
  </si>
  <si>
    <t>CAC. Remisión Solicitud - Ticket N° GSC-2020-6450.  </t>
  </si>
  <si>
    <t>20203800035482  </t>
  </si>
  <si>
    <t>22-09-2020 15:50 PM Archivar Luis Alberto Valencia Pulido Se envío información a la UNGRD por medio del correo electrónico el día 22 de Septiembre del 2020</t>
  </si>
  <si>
    <t>COMUNIDAD CASTILLA LA NUEVA</t>
  </si>
  <si>
    <t>CAC. REMISIÓN POR COMPETENCIA.  </t>
  </si>
  <si>
    <t>20203800037952  </t>
  </si>
  <si>
    <t>20202000007911 y  20202000007921</t>
  </si>
  <si>
    <t>05-10-2020 19:29 PM Archivar Julio Alejandro Chamorro Cabrera Respuesta proyectada por Dra. Liz Alvarez</t>
  </si>
  <si>
    <t>Representante a la Cámara por el Departamento de Córdoba</t>
  </si>
  <si>
    <t>CAC. Reiteración Petición Presupuesto y Metas H.R Erasmo Zuleta.  </t>
  </si>
  <si>
    <t>20203800035622  </t>
  </si>
  <si>
    <t>1 de septiembre se debió de responder el día 8 de septiembre. No se especifica medio de envío de respuesta documento sin firma.</t>
  </si>
  <si>
    <t>20203800040202  </t>
  </si>
  <si>
    <t>20202050075611</t>
  </si>
  <si>
    <t>05-11-2020 16:00 PM Archivar Melba Vidal archivo 20202050075611</t>
  </si>
  <si>
    <t>ESCUELA INTERNACIONAL DE BOMBEROS DEL ORIENTE COLOMBIANO</t>
  </si>
  <si>
    <t>CAC. Recurso de Reposición y en subsidio de apelación contra acto administrativo con consecutivo: 20202000005701.  </t>
  </si>
  <si>
    <t>20203800036962  </t>
  </si>
  <si>
    <t>20202000005701</t>
  </si>
  <si>
    <t>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t>
  </si>
  <si>
    <t>JENNIFER OCHOA PIETRO</t>
  </si>
  <si>
    <t>CAC. Radicado No. 202042401269722 Ministerio de Salud y Protección, Tramite a la solicitud del Ciudadano JENNIFER ANDREA OCHOA PRIETO. </t>
  </si>
  <si>
    <t>20203800037112  </t>
  </si>
  <si>
    <t>20202050064251</t>
  </si>
  <si>
    <t>19-10-2020 09:55 AM Archivar Edgar Alexander Maya Lopez Se da respuesta con radicado DNBC N° 20202050064251</t>
  </si>
  <si>
    <t>Numero de radicado no corresponde a respuesta</t>
  </si>
  <si>
    <t>Contraloría General de la Nación</t>
  </si>
  <si>
    <t>CAC. RADICADO 2020EE0099598.  </t>
  </si>
  <si>
    <t>20203800037102  </t>
  </si>
  <si>
    <t>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t>
  </si>
  <si>
    <t>Se dio respuesta sin generar radicado de salida</t>
  </si>
  <si>
    <t>MICHAEL DAVID BARRETO GUTIÉRREZ</t>
  </si>
  <si>
    <t>CAC. Querella. </t>
  </si>
  <si>
    <t>20203800038092  </t>
  </si>
  <si>
    <t>05-10-2020 19:32 PM Archivar Julio Alejandro Chamorro Cabrera Respuesta proyectada por Dra. Liz Alvarez</t>
  </si>
  <si>
    <t>DAYAN DARSON VERA PARRA</t>
  </si>
  <si>
    <t>CAC. QUEJA Y PRESENTACIÓN DE SOLICITUD FORMAL CON RELACIÓN A LA SRA GISELLA VARGAS.  </t>
  </si>
  <si>
    <t>20203800039642  </t>
  </si>
  <si>
    <t>20202000010531</t>
  </si>
  <si>
    <t>09-11-2020 16:50 PM Archivar Arbey Hernan Trujillo Mendez archivo 20202000010531</t>
  </si>
  <si>
    <t xml:space="preserve"> ESTACION CONTABILIDAD</t>
  </si>
  <si>
    <t>CAC. QUEJA SOBRE EL VALOR DE CERTIFICACION DE BOMBEROS EN LA CIUDAD DE CALI. </t>
  </si>
  <si>
    <t>20203800040882  </t>
  </si>
  <si>
    <t>20202050076891</t>
  </si>
  <si>
    <t>17-11-2020 12:18 PM Archivar Edgar Alexander Maya Lopez Se da respuesta con radicado DNBC 20202050076891</t>
  </si>
  <si>
    <t xml:space="preserve"> EDWIN BMX</t>
  </si>
  <si>
    <t>CAC. pregunta. </t>
  </si>
  <si>
    <t>20203800038592  </t>
  </si>
  <si>
    <t>09-11-2020 12:40 PM Archivar Edgar Alexander Maya Lopez Se da respuesta por correo electrónico se deja evidencia en digital</t>
  </si>
  <si>
    <t>No se genero numero de radicado de salida</t>
  </si>
  <si>
    <t>ANGY BONILLA</t>
  </si>
  <si>
    <t>CAC. Oficio. </t>
  </si>
  <si>
    <t>20203800036882  </t>
  </si>
  <si>
    <t>CAC. OFICIO PARA MI CAPITAN SOTO. </t>
  </si>
  <si>
    <t>20203800039182  </t>
  </si>
  <si>
    <t xml:space="preserve"> 20202050070531</t>
  </si>
  <si>
    <t>Maria del Pilar Saade Cotes</t>
  </si>
  <si>
    <t>CAC. Oficio de solicitud de documentación para pago de la sentencia a favor de Hugo Cesar Chingate Prieto.  </t>
  </si>
  <si>
    <t>20203800036652  </t>
  </si>
  <si>
    <t>7 de septiembre</t>
  </si>
  <si>
    <t xml:space="preserve"> HILARY TORRENEGRA</t>
  </si>
  <si>
    <t>CAC. Offline message sent by Hilary Torrenegra. </t>
  </si>
  <si>
    <t>20203800037462  </t>
  </si>
  <si>
    <t>21-10-2020 10:21 AM Archivar Edgar Alexander Maya Lopez Se da respuesta por correo electrónico se deja evidencia en digital</t>
  </si>
  <si>
    <t>CAC. LLAMADO URGENCIA - DOTACION COMPRESOR y AUTOCONTENIDOS BOMBEROS SEVILLA. </t>
  </si>
  <si>
    <t>20203800038982  </t>
  </si>
  <si>
    <t>20202000008241</t>
  </si>
  <si>
    <t>05-10-2020 16:04 PM Archivar JAIRO SOTO GIL ARCHIVO 20202000008241</t>
  </si>
  <si>
    <t>CAC. Inquietud Seguro de Vida. </t>
  </si>
  <si>
    <t>20203800038632  </t>
  </si>
  <si>
    <t>20201000008261</t>
  </si>
  <si>
    <t>06-10-2020 12:00 PM Archivar Paula Andrea Cortez Mojica archivo 20201000008261</t>
  </si>
  <si>
    <t>GOBERNACION DEL BOLIVAR SECRETARIA DEL INTERIOR</t>
  </si>
  <si>
    <t>CAC. Información relacionada con CBV Clemencia en creación. </t>
  </si>
  <si>
    <t>20203800036452  </t>
  </si>
  <si>
    <t>20202050072781</t>
  </si>
  <si>
    <t>22/10/2020.</t>
  </si>
  <si>
    <t>5 de septiembre</t>
  </si>
  <si>
    <t>Jair Edwin Montenegro Domínguez</t>
  </si>
  <si>
    <t>CAC. INCONSISTENCIA EN LA ELECCIÓN DE DIGNATARIOS BOMBEROS CÓRDOBA. </t>
  </si>
  <si>
    <t>20203800036632  </t>
  </si>
  <si>
    <t>20202050075471</t>
  </si>
  <si>
    <t>7 de septiembre: No se adjunta evidencia de respuesta petición ni de envío de la misma en correo electrónico</t>
  </si>
  <si>
    <t>CAC. Fwd: Validación referencia laboral - contratista. </t>
  </si>
  <si>
    <t>20203800035892  </t>
  </si>
  <si>
    <t>Se solicita evidencia orfeo</t>
  </si>
  <si>
    <t>2 de septiembre: Anotación ORFEO: Dr. remitimos esta solicitud para su conocimiento y fines pertinentes. Lo archivan, se debió de contestar el día: 30 de septiembre.</t>
  </si>
  <si>
    <t>ALCALDIA DE COVEÑAS</t>
  </si>
  <si>
    <t>CAC. Fwd: TRAMITE DE ADQUISICIÓN.  </t>
  </si>
  <si>
    <t>20203800038412  </t>
  </si>
  <si>
    <t>20202000009851</t>
  </si>
  <si>
    <t>09-11-2020 19:19 PM Archivar Cristhian Matiz SE DA RESPUESTA AL ORFEO 20202000009851</t>
  </si>
  <si>
    <t>COORDINACION EJECUTIVA DEPARTAMENTAL CAQUETA</t>
  </si>
  <si>
    <t>CAC. Fwd: SOLICITUDES. </t>
  </si>
  <si>
    <t>20203800036702  </t>
  </si>
  <si>
    <t>20202000007151</t>
  </si>
  <si>
    <t>MINISTERIO DEL INTERIOR CARLOS ALBERTO BAENA López CARLOS ALBERTO BAENA López</t>
  </si>
  <si>
    <t>CAC. Fwd: Solicitud de información sobre la estrategia o lineamientos establecidos por su entidad para el desarrollo y la implementación del enfoque diferencial étnico. </t>
  </si>
  <si>
    <t>VIVIANA ANDRADE TOVAR </t>
  </si>
  <si>
    <t>PLANEACIÓN ESTRATEGICA </t>
  </si>
  <si>
    <t>20203800038012  </t>
  </si>
  <si>
    <t>12-11-2020 16:33 PM Archivar VIVIANA ANDRADE TOVAR Se dio respuesta al correo indicado en el oficio con fecha 12 noviembre 2020.</t>
  </si>
  <si>
    <t>ALCALDÍA DE SANTIAGO DE TOLU</t>
  </si>
  <si>
    <t>CAC. Fwd: SOLICITUD CARRO DE BOMBEROS - SANTIAGO DE TOLÚ/SUCRE.  </t>
  </si>
  <si>
    <t>20203800038242  </t>
  </si>
  <si>
    <t xml:space="preserve"> 20202000010921</t>
  </si>
  <si>
    <t>Falta archivar petición</t>
  </si>
  <si>
    <t>Anónimo</t>
  </si>
  <si>
    <t>CAC. Fwd: SCAN,  </t>
  </si>
  <si>
    <t>20203800037192  </t>
  </si>
  <si>
    <t xml:space="preserve"> 20202000007901</t>
  </si>
  <si>
    <t>10-11-2020 12:21 PM Archivar Julio Alejandro Chamorro Cabrera Se demoraron en firma y envío</t>
  </si>
  <si>
    <t>CAC. Fwd: RECLAMO POR SOBRETASA A LA ALCALDIA DE VILLARRICA - CAUCA .  </t>
  </si>
  <si>
    <t>20203800038342  </t>
  </si>
  <si>
    <t xml:space="preserve"> 20202050070511</t>
  </si>
  <si>
    <t>Orfeo a falta de archivar</t>
  </si>
  <si>
    <t>JESUS DAVID CEBALLOS YEPEZ</t>
  </si>
  <si>
    <t>CAC. Fwd: Oficio capacitación Bomberos.  </t>
  </si>
  <si>
    <t>20203800037732  </t>
  </si>
  <si>
    <t xml:space="preserve"> 20202000007361</t>
  </si>
  <si>
    <t>28-09-2020 13:29 PM Archivar Julio Alejandro Chamorro Cabrera Capacitación Realizada el día septiembre 16</t>
  </si>
  <si>
    <t>MILTON CESAR MONTOYA ORTEGA</t>
  </si>
  <si>
    <t>CAC. Fwd: Documento bomberos Piendamó Cauca </t>
  </si>
  <si>
    <t>20203800038362  </t>
  </si>
  <si>
    <t>20202000008171</t>
  </si>
  <si>
    <t>02-10-2020 11:42 AM Archivar Arbey Hernan Trujillo Mendez ARCHIVO 20202000008171</t>
  </si>
  <si>
    <t>CAC. Fwd: DERECHO DE PETICIÓN, PROCESO BOMBEROS CÓRDOBA. </t>
  </si>
  <si>
    <t>20203800036862  </t>
  </si>
  <si>
    <t>20202050075501</t>
  </si>
  <si>
    <t>JORDAN CASAÑAS</t>
  </si>
  <si>
    <t>CAC. Fwd: DENUNCIA Y SOLICITUD DE INSPECCIÓN VIGILANCIA Y CONTROL. </t>
  </si>
  <si>
    <t>20203800036932  </t>
  </si>
  <si>
    <t xml:space="preserve"> 20202000007271</t>
  </si>
  <si>
    <t>28-09-2020 13:25 PM Archivar Julio Alejandro Chamorro Cabrera Respuesta Proyectada por Dra. Liz Alvarez</t>
  </si>
  <si>
    <t xml:space="preserve">GUSTAVO ADOLFO GONZÁLEZ MONTOYA </t>
  </si>
  <si>
    <t>CAC. Fwd: Delivery Status Notificación (Failure). solicitud contratista convivencia y seguridad ciudadana.  </t>
  </si>
  <si>
    <t>20203800040872  </t>
  </si>
  <si>
    <t>CAC. envío oficio BVISG-022.  </t>
  </si>
  <si>
    <t>20203800038892  </t>
  </si>
  <si>
    <t>41 días vencida</t>
  </si>
  <si>
    <t>CAC. Documento bomberos planadas. </t>
  </si>
  <si>
    <t>20203800037162  </t>
  </si>
  <si>
    <t>2020205007041</t>
  </si>
  <si>
    <t>SE DIO TRÁMITE CON RAD 20202050070411 SOLICITANDO INVESTIGACIÓN DISCIPLINARIA A LA PROCURADURÍA, ENVIADO EL 28/09/2020</t>
  </si>
  <si>
    <t xml:space="preserve">GOBERNACION DE ANTIOQUIA </t>
  </si>
  <si>
    <t>CAC. Documento - 2020030219194.  </t>
  </si>
  <si>
    <t>20203800037842  </t>
  </si>
  <si>
    <t>20202000007321</t>
  </si>
  <si>
    <t>16-09-2020 14:50 PM Archivar Mauricio Delgado Perdomo se responde mediante radicado DNBC 20202000007321</t>
  </si>
  <si>
    <t>VALENTINA GUIZA SANTANA</t>
  </si>
  <si>
    <t>20203800040172  </t>
  </si>
  <si>
    <t xml:space="preserve"> 20202050075601</t>
  </si>
  <si>
    <t>05-11-2020 15:56 PM Archivar Melba Vidal archivo 20202050075601</t>
  </si>
  <si>
    <t>PAOLA Estefanía SALAZAR AGUDELO</t>
  </si>
  <si>
    <t>CAC. DERECHO DE PETICIÓN. </t>
  </si>
  <si>
    <t>20203800040422  </t>
  </si>
  <si>
    <t>20202050075831</t>
  </si>
  <si>
    <t>06-11-2020 11:45 AM Archivar Melba Vidal archivo 20202050075831</t>
  </si>
  <si>
    <t>EDGAR DANIEL SAENZ MUNEVAR</t>
  </si>
  <si>
    <t>`30</t>
  </si>
  <si>
    <t>20203800040472  </t>
  </si>
  <si>
    <t>20202000010521</t>
  </si>
  <si>
    <t>09-11-2020 16:45 PM Archivar Arbey Hernan Trujillo Mendez archivo 20202000010521</t>
  </si>
  <si>
    <t xml:space="preserve"> ANDRES ARTURO CASTRO LINARES</t>
  </si>
  <si>
    <t>20203800040922  </t>
  </si>
  <si>
    <t>20202050075851</t>
  </si>
  <si>
    <t>06-11-2020 11:55 AM Archivar Melba Vidal archivo 20202050075851</t>
  </si>
  <si>
    <t>VEEDURIA VIGILANCIA CIUDADANA</t>
  </si>
  <si>
    <t>CAC. derecho de petición.  </t>
  </si>
  <si>
    <t>20203800040212  </t>
  </si>
  <si>
    <t>20202050075621</t>
  </si>
  <si>
    <t>05-11-2020 16:06 PM Archivar Melba Vidal ARCHIVO 20202050075621</t>
  </si>
  <si>
    <t xml:space="preserve"> HSE KRISTHIAN Barragán R</t>
  </si>
  <si>
    <t>CAC. Derecho de Petición vigencia certificados Bomberos.  </t>
  </si>
  <si>
    <t>20203800037282  </t>
  </si>
  <si>
    <t>20202050073351</t>
  </si>
  <si>
    <t>19-10-2020 14:47 PM Archivar Edgar Alexander Maya Lopez SE da respuesta con radicado DNBC N° 20202050073351</t>
  </si>
  <si>
    <t>ASDEBER WEB</t>
  </si>
  <si>
    <t>CAC. Derecho de Petición Federación Bomberos Colombia </t>
  </si>
  <si>
    <t>20203800037832  </t>
  </si>
  <si>
    <t>20202100007841</t>
  </si>
  <si>
    <t>24-09-2020 17:35 PM Archivar Ronny Estiven Romero Velandia RESPONDIDO CON Radicado DNBC No. *20202100007841* **20202100007841** Bogotá D.C, 24-09-2020</t>
  </si>
  <si>
    <t xml:space="preserve"> DIANA PATRICIA CORREA Balcázar</t>
  </si>
  <si>
    <t>CAC. Derecho de petición Diana Correa 23 Sep 2020.  </t>
  </si>
  <si>
    <t>20203800039822  </t>
  </si>
  <si>
    <t>20202050073991</t>
  </si>
  <si>
    <t>26-10-2020 10:13 AM Archivar Edgar Alexander Maya Lopez Se da respuesta con radicado DNBC N° 20202050073991</t>
  </si>
  <si>
    <t>CARLOS ENRIQUE MURGAS CARRILLO CÓNCLAVE</t>
  </si>
  <si>
    <t>CAC. Derecho de Petición 09-09-2020. </t>
  </si>
  <si>
    <t>20203800036972  </t>
  </si>
  <si>
    <t xml:space="preserve"> 20203320007301</t>
  </si>
  <si>
    <t>22-09-2020 16:00 PM Archivar Faubricio Sanchez Cortes se dio respuesta con radico No. 20203320007301</t>
  </si>
  <si>
    <t>HR JOHN JAIRO BERMUDEZ GARCES REPRESENTANTE A LA Cámara POR ANTIOQUIA</t>
  </si>
  <si>
    <t>CAC. DERECHO DE PETICIÓN - HR JOHN JAIRO BERMÚDEZ GARCÉS.  </t>
  </si>
  <si>
    <t>20203800037542  </t>
  </si>
  <si>
    <t>20201200000473</t>
  </si>
  <si>
    <t>21-09-2020 14:42 PM Archivar Carlos Armando López Barrera archivo 20201200000473</t>
  </si>
  <si>
    <t xml:space="preserve"> DEIVINSONN MORALES BRITO</t>
  </si>
  <si>
    <t>CAC. Denuncias en contra del comandante del Cuerpo de Bomberos Voluntarios de San Juan del Cesar.pdf.  </t>
  </si>
  <si>
    <t>20203800040692  </t>
  </si>
  <si>
    <t xml:space="preserve"> 20202000008381</t>
  </si>
  <si>
    <t>10-11-2020 12:23 PM Archivar Julio Alejandro Chamorro Cabrera Se demoró en firma y envío</t>
  </si>
  <si>
    <t>YENI ADRIANA MARTINEZ</t>
  </si>
  <si>
    <t>CAC. Denuncia. </t>
  </si>
  <si>
    <t>20203800040622  </t>
  </si>
  <si>
    <t>20202000010051</t>
  </si>
  <si>
    <t>03-11-2020 11:59 AM Archivar Arbey Hernan Trujillo Mendez archivo 20202000010051</t>
  </si>
  <si>
    <t>CAC. DENUNCIA.  </t>
  </si>
  <si>
    <t>20203800036782  </t>
  </si>
  <si>
    <t>ASOCELTA FUNZA</t>
  </si>
  <si>
    <t>CAC. Cuerpos de Bomberos avalados como Centros de Formación de Brigadas. </t>
  </si>
  <si>
    <t>20203800037642  </t>
  </si>
  <si>
    <t>15-09-2020 11:13 AM Archivar Mauricio Delgado Perdomo Se resuelve vía correo electrónico el día 15 de septiembre al correo del peticionario. se anexa imagen de la respuesta</t>
  </si>
  <si>
    <t>CAC. Creación del cuerpo de bomberos voluntarios Municipio de Santa María Huila.  </t>
  </si>
  <si>
    <t>20203800038022  </t>
  </si>
  <si>
    <t>20203800039972  </t>
  </si>
  <si>
    <t xml:space="preserve">20202050076111 </t>
  </si>
  <si>
    <t>Cuerpo de Bomberos de Guamal</t>
  </si>
  <si>
    <t>CAC. CONSULTA JURIDICA. </t>
  </si>
  <si>
    <t>20203800035642  </t>
  </si>
  <si>
    <t>20202050075151</t>
  </si>
  <si>
    <t>05-11-2020 10:54 AM Archivar Melba Vidal 20202050075151 archivo</t>
  </si>
  <si>
    <t>20203800039502  </t>
  </si>
  <si>
    <t>20202050076121</t>
  </si>
  <si>
    <t>Orfeo sin cerrar, no se adjunta evidencia de respuesta.</t>
  </si>
  <si>
    <t xml:space="preserve"> NATALIA JAIME GOMEZ</t>
  </si>
  <si>
    <t>CAC. consulta aplicación de La Ley 1575 de 2.012 y Resolución 0256 de 2.014. </t>
  </si>
  <si>
    <t>20203800040192  </t>
  </si>
  <si>
    <t>20202050076081</t>
  </si>
  <si>
    <t>09-11-2020 13:07 PM Archivar Edgar Alexander Maya Lopez Se da respuesta con radicado DNBC N° 20202050076081</t>
  </si>
  <si>
    <t>GEORGINA LEMUS</t>
  </si>
  <si>
    <t>CAC. CONSULTA ACERCA DE CAPACITACIÓN EN ACCIONES PARA CONTROLAR Y MITIGAR LA OCURRENCIA DE INCENDIOS FORESTALES.  </t>
  </si>
  <si>
    <t>20203800040642  </t>
  </si>
  <si>
    <t>20202050076351</t>
  </si>
  <si>
    <t>10-11-2020 10:31 AM Archivar Edgar Alexander Maya Lopez Se da respuesta con radicado DNBCN° 20202050076351</t>
  </si>
  <si>
    <t>CAC. certificación de bomberos.  </t>
  </si>
  <si>
    <t>20203800036982  </t>
  </si>
  <si>
    <t>16-10-2020 12:05 PM Archivar Edgar Alexander Maya Lopez Se da respuesta por correo electrónico de deja evidencia en digital</t>
  </si>
  <si>
    <t>No se genero radicado de respuesta, pero se respondió a peticionario vía correo electrónico</t>
  </si>
  <si>
    <t xml:space="preserve"> ADELA HOLGUIN</t>
  </si>
  <si>
    <t>CAC. CARTA ADIELA HOLGUIN.  </t>
  </si>
  <si>
    <t>20203800037532  </t>
  </si>
  <si>
    <t>20202000007281</t>
  </si>
  <si>
    <t>16-09-2020 11:25 AM Archivar Mauricio Delgado Perdomo Se resuelve mediante radicado DNBC 20202000007281</t>
  </si>
  <si>
    <t>CAC. BOMBEROS JAMUNDI. </t>
  </si>
  <si>
    <t>20203800040762  </t>
  </si>
  <si>
    <t xml:space="preserve">Cuerpo de Bomberos de Villa del Rosario </t>
  </si>
  <si>
    <t>CAC. Asesoría legal y solicitud de información. </t>
  </si>
  <si>
    <t>20203800035602  </t>
  </si>
  <si>
    <t>20202050070191</t>
  </si>
  <si>
    <t xml:space="preserve">ELIANA DEL PILAR López Rodríguez </t>
  </si>
  <si>
    <t>CAC. Ajuste descuentos Información.  </t>
  </si>
  <si>
    <t>20203800037242  </t>
  </si>
  <si>
    <t>14-09-2020 15:35 PM Archivar Miguel Ángel Franco Torres El día 10 de Septiembre se dio alcance a la solicitud de la Dra. Eliana del Pilar López y se envió respuesta al correo electrónico emiliosneider@hotmail.com</t>
  </si>
  <si>
    <t>No se adjunta evidencia de respuesta vía correo electrónico</t>
  </si>
  <si>
    <t>CAC. aclaración del objetivo delos vehículos entregado en comodato por parte de sistema nacional de bombero. </t>
  </si>
  <si>
    <t>20203800040442  </t>
  </si>
  <si>
    <t>20202050076361</t>
  </si>
  <si>
    <t>19-11-2020 14:36 PM Archivar Andrea Bibiana Castañeda Durán SE DIO TRÁMITE CON RAD. 20202050076361 ENVIADO EL 18/11/2020</t>
  </si>
  <si>
    <t>CAC. Aclaración de inquietudes.  </t>
  </si>
  <si>
    <t>20203800040152  </t>
  </si>
  <si>
    <t>20202050075591</t>
  </si>
  <si>
    <t>05-11-2020 15:51 PM Archivar Melba Vidal ARCHIVO 20202050075591</t>
  </si>
  <si>
    <t>LUZ MERY GALEANO ENRIQUEZ</t>
  </si>
  <si>
    <t>CAC. 87.DERECHO DE PETICIÓN 90917 UNIDAD ADMINISTRATIVA ESPECIAL DIRECCIÓN NACIONAL DE BOMBEROS. </t>
  </si>
  <si>
    <t>20203800036762  </t>
  </si>
  <si>
    <t>07/09/2020 20 días al 5 de octubre</t>
  </si>
  <si>
    <t>SANTIAGO RUBIO Londoño</t>
  </si>
  <si>
    <t>CAC. 20203800036152, REQUERIMIENTO PROCESO DISCIPLINARIO  </t>
  </si>
  <si>
    <t>20203800036822  </t>
  </si>
  <si>
    <t>20202050070301</t>
  </si>
  <si>
    <t>Anotación ORFEO: MISMA SOLICITUD DEL 20203800036212</t>
  </si>
  <si>
    <t>Yesenia Valderrama</t>
  </si>
  <si>
    <t>CAC. 20202050068581.pdf </t>
  </si>
  <si>
    <t>20203800035922  </t>
  </si>
  <si>
    <t>Anotación ORFEO: Se archiva por que se realizo reiteración del envió ya que el correo electrónico estaba erróneo.</t>
  </si>
  <si>
    <t>Luz Elvira Rodriguez Aldana</t>
  </si>
  <si>
    <t>CAC, PETICIÓN.  </t>
  </si>
  <si>
    <t>20203800036492  </t>
  </si>
  <si>
    <t>20202050073141</t>
  </si>
  <si>
    <t>06 de septiembre 35 días al 26 de octubre</t>
  </si>
  <si>
    <t>RAFAEL REYES ARREDONDO</t>
  </si>
  <si>
    <t>CAC, CONSULTA. </t>
  </si>
  <si>
    <t>20203800036462  </t>
  </si>
  <si>
    <t>20202000007181</t>
  </si>
  <si>
    <t>RICARDO ALFONSO FERRO LOZANO</t>
  </si>
  <si>
    <t>CAC TRASLADO EXT_S20-00043696-PQRSD-043611-PQR </t>
  </si>
  <si>
    <t>20203800037482  </t>
  </si>
  <si>
    <t>20203000007241</t>
  </si>
  <si>
    <t>22-09-2020 13:49 PM Archivar Carlos Armando López Barrera Se archiva por cuanto se dio respuesta mediante oficio 20203000007241</t>
  </si>
  <si>
    <t>20203800036152  </t>
  </si>
  <si>
    <t>En lugar de reasignar se archivó.</t>
  </si>
  <si>
    <t>20203800036242  </t>
  </si>
  <si>
    <t>20202100007711</t>
  </si>
  <si>
    <t>4 de septiembre: No se adjunta evidencia de respuesta petición ni de envío de la misma en correo electrónico</t>
  </si>
  <si>
    <t>GIOVANNY VANEGAS</t>
  </si>
  <si>
    <t>20203800037442  </t>
  </si>
  <si>
    <t>20202050073371</t>
  </si>
  <si>
    <t>20-10-2020 15:34 PM Archivar Edgar Alexander Maya Lopez Se da respuesta con radicado DNBC N° 20202050073371</t>
  </si>
  <si>
    <t>VIVIANA VALENCIA RESTREPO</t>
  </si>
  <si>
    <t>20203800037502  </t>
  </si>
  <si>
    <t>20202050073531</t>
  </si>
  <si>
    <t>21-10-2020 14:10 PM Archivar Edgar Alexander Maya Lopez Se da respuesta con radicado DNBC N° 20202050073531</t>
  </si>
  <si>
    <t>CAROLINA CARREÑO</t>
  </si>
  <si>
    <t>20203800039582  </t>
  </si>
  <si>
    <t>20202100008131</t>
  </si>
  <si>
    <t>28-10-2020 12:54 PM Archivar Luis Alberto Valencia Pulido Se dio respuesta el día 2 de Octubre con el Radicado No. 20202100008131</t>
  </si>
  <si>
    <t>DOR INES CASTRO</t>
  </si>
  <si>
    <t>20203800039592  </t>
  </si>
  <si>
    <t xml:space="preserve"> 20202000007961</t>
  </si>
  <si>
    <t>05-10-2020 19:35 PM Archivar Julio Alejandro Chamorro Cabrera Respuesta proyectada por Dra. Liz Alvarez</t>
  </si>
  <si>
    <t>SANTIAGO MORA ALVAREZ</t>
  </si>
  <si>
    <t>20203800037332  </t>
  </si>
  <si>
    <t>20202050073361</t>
  </si>
  <si>
    <t>20-10-2020 12:08 PM Archivar Edgar Alexander Maya Lopez Se da respuesta con radicado DNBC N° 20202050073361</t>
  </si>
  <si>
    <t>ALVARO JOSE VELEZ JURADO</t>
  </si>
  <si>
    <t>CAC SOLICITUD DE FORMATO ACTUAL PARA EL SEGURO DE VIDA BOMBERIL. </t>
  </si>
  <si>
    <t>20203800037492  </t>
  </si>
  <si>
    <t>20202000007231</t>
  </si>
  <si>
    <t>15-09-2020 12:37 PM Archivar JAIRO SOTO GIL archivo 20202000007231</t>
  </si>
  <si>
    <t>ANDRES GUTIERREZ</t>
  </si>
  <si>
    <t>CAC SOLICITUD COMANDANTE DE BOMBEROS </t>
  </si>
  <si>
    <t>20203800038132  </t>
  </si>
  <si>
    <t>20202050075521</t>
  </si>
  <si>
    <t>05-11-2020 15:16 PM Archivar Melba Vidal archivo 20202050075521</t>
  </si>
  <si>
    <t>KEYLA CORTES RODRIGUEZ</t>
  </si>
  <si>
    <t>CAC SOLICITUD CERTIFICADO LABORAL </t>
  </si>
  <si>
    <t>20203800037342  </t>
  </si>
  <si>
    <t>Sin nota</t>
  </si>
  <si>
    <t>Es de aclarar que la petición fue respondida vía correo electrónico, el cual su evidencia fue enviada al correo atención ciudadano</t>
  </si>
  <si>
    <t>CAC RUE </t>
  </si>
  <si>
    <t>20203800038112  </t>
  </si>
  <si>
    <t>24-09-2020 14:36 PM Archivar Luis Alberto Valencia Pulido Se da respuesta mediante correo electrónico el día 24 de Septiembre del 2020</t>
  </si>
  <si>
    <t>CAC REQUERIMIENTO </t>
  </si>
  <si>
    <t>20203800036212  </t>
  </si>
  <si>
    <t>4 de septiembre</t>
  </si>
  <si>
    <t>Cuerpo de Bomberos de la Dorada</t>
  </si>
  <si>
    <t>CAC PROPUESTA SOLICITUD </t>
  </si>
  <si>
    <t>20203800035762  </t>
  </si>
  <si>
    <t>Anotación ORFEO: Hace parte del trámite de registro de cursos con radicado 20203800036532 del CBV de La Dorada Putumayo (San Miguel).</t>
  </si>
  <si>
    <t>2 de septiembre se debió de responder el día 8 de septiembre.</t>
  </si>
  <si>
    <t>Gobernación del Quindío</t>
  </si>
  <si>
    <t>CAC OFICIO </t>
  </si>
  <si>
    <t>20203800036012  </t>
  </si>
  <si>
    <t>20202000007311</t>
  </si>
  <si>
    <t>3 de septiembre: 35 DIAS AL 23 DE OCTUBRE</t>
  </si>
  <si>
    <t>CUERPO DE BPMBEROS EL ROSARIO NARIÑO</t>
  </si>
  <si>
    <t>CAC OFICIO SOLICITUD </t>
  </si>
  <si>
    <t>20203800036362  </t>
  </si>
  <si>
    <t>Cuerpo de Bomberos de Mitú</t>
  </si>
  <si>
    <t>CAC INQUIETUD </t>
  </si>
  <si>
    <t>20203800035832  </t>
  </si>
  <si>
    <t xml:space="preserve"> 20202050070481</t>
  </si>
  <si>
    <t>2 de septiembre se debió de responder el día 22 de octubre</t>
  </si>
  <si>
    <t>Emmanuel Narváez Maya</t>
  </si>
  <si>
    <t>CAC inquietud Curso Sarcov-2  </t>
  </si>
  <si>
    <t>20203800037452  </t>
  </si>
  <si>
    <t>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t>
  </si>
  <si>
    <t>No fue llenado formato de llamada para respuesta por este medio</t>
  </si>
  <si>
    <t>MARIA CAMILA DIEZ MARTINEZ</t>
  </si>
  <si>
    <t>CAC Externo D-5226. Solicitud de Concepto de Viabilidad Dirección Nacional de Bomberos </t>
  </si>
  <si>
    <t>20203800037512  </t>
  </si>
  <si>
    <t>21-10-2020 14:34 PM Archivar Edgar Alexander Maya Lopez Se da respuesta con radicado DNBC N° 20202000007311</t>
  </si>
  <si>
    <t>Representante a la Cámara por el Departamento de Antioquia</t>
  </si>
  <si>
    <t>20203800035742  </t>
  </si>
  <si>
    <t>RESERVAS ALUNA</t>
  </si>
  <si>
    <t>CAC DENUNCIA Y ACLARACION TARIFARIA. </t>
  </si>
  <si>
    <t>20203800038862  </t>
  </si>
  <si>
    <t>20202050074511</t>
  </si>
  <si>
    <t>04-11-2020 09:03 AM Archivar Andrea Bibiana Castañeda Durán SE DIO TRÁMITE CON RADICADO 20202050074511 ENVIADO EL 3/11/2020</t>
  </si>
  <si>
    <t>DAVID SEBASTIAN TANGARIFE GARZON</t>
  </si>
  <si>
    <t>CAC Consulta técnica acerca de sistemas de extinción de incendio en edificaciones  </t>
  </si>
  <si>
    <t>20203800038162  </t>
  </si>
  <si>
    <t>20202050075101</t>
  </si>
  <si>
    <t>29-10-2020 16:40 PM Archivar Edgar Alexander Maya Lopez Se da respuesta con radicado DNBN °</t>
  </si>
  <si>
    <t>CANAL VIRTUAL</t>
  </si>
  <si>
    <t>CORREO ATENCION CIUDADANO</t>
  </si>
  <si>
    <t>DIOSELINA DEL CARMEN CAMARGO FONSECA </t>
  </si>
  <si>
    <t>CAC. Fw: Documento (2).pdf  </t>
  </si>
  <si>
    <t>20203800041052  </t>
  </si>
  <si>
    <t>2020-10-01 09:19:31 </t>
  </si>
  <si>
    <t>28-10-2020 13:17 PM Archivar Luis Alberto Valencia Pulido Se da respuesta mediante Oficio No 20202100008141 el día 02 de Octubre del 2020</t>
  </si>
  <si>
    <t>HAROLD VASQUEZ VELASCO </t>
  </si>
  <si>
    <t>CAC. Remisión Solicitud Ticket N° GSC-2020-65640 - ATENCIÓN AL CIUDADANO UNGRD </t>
  </si>
  <si>
    <t>20203800041062  </t>
  </si>
  <si>
    <t>10-11-2020 15:26 PM Archivar Edgar Alexander Maya Lopez Se da respuesta con radicado DNBC N° 20202050076371</t>
  </si>
  <si>
    <t xml:space="preserve">NO SE ESPECIFICA MEDIO DE ENVIO DE RESPUESTA </t>
  </si>
  <si>
    <t>NO DESIGNA</t>
  </si>
  <si>
    <t>DUDAMEL GARCIA  </t>
  </si>
  <si>
    <t>CAC. Derecho de Petición  </t>
  </si>
  <si>
    <t>20203800041072  </t>
  </si>
  <si>
    <t>CUERPO DE BOMBEROS VOLUNTARIOS DE ALCALA  </t>
  </si>
  <si>
    <t>CAC. SOLICITUD INFORMACION SOBRE CONVENIO TRAMOS DE MATERIAL. </t>
  </si>
  <si>
    <t>20203800041152  </t>
  </si>
  <si>
    <t>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t>
  </si>
  <si>
    <t>CAUCA</t>
  </si>
  <si>
    <t>Coordinación EJECUTIVA DE BOMBEROS DE CAUCA HELDA MARIA SAAVEDRA CARRASQUILLA  </t>
  </si>
  <si>
    <t>CAC. SOLICITUD APOYO JURIDICO A COMANDANTES DEL CAUCA.  </t>
  </si>
  <si>
    <t>20203800041192  </t>
  </si>
  <si>
    <t>CI. Fado: solicitud.  </t>
  </si>
  <si>
    <t>20203800041222  </t>
  </si>
  <si>
    <t>06-10-2020 08:57 AM Archivar CHARLES WILBER BENAVIDES CASTILLO SE DA RESPUESTA MEDIANTE OFICIO 20202050071741 Y ENVIADO A TRAVES DE FANO</t>
  </si>
  <si>
    <t>SUCRE</t>
  </si>
  <si>
    <t>CAMILO CANCHILA  </t>
  </si>
  <si>
    <t>QUEJA CONTRA CUERPO DE BOMBEROS</t>
  </si>
  <si>
    <t>20203800041262  </t>
  </si>
  <si>
    <t>CAC. traslado por competencia radicado N°4202020000008467. </t>
  </si>
  <si>
    <t>20203800041302  </t>
  </si>
  <si>
    <t>2020-10-01 18:13:30 </t>
  </si>
  <si>
    <t>08-10-2020 ARCHIVAR CAROLINA PULIDO SE DA RESPUESTA SIN NUMERO DE RADICADO, EVIDENCIA ENVIADA VIA CORREO ELECTRONICO</t>
  </si>
  <si>
    <t>CAC. carta.  </t>
  </si>
  <si>
    <t>20203800041312  </t>
  </si>
  <si>
    <t>VEDURIA SEGURIDAD CIUDADAN  </t>
  </si>
  <si>
    <t>CAC. Traslado por Competencia, EXT_S20-00048607-PQRSD-048510-PQR </t>
  </si>
  <si>
    <t>20203800041322  </t>
  </si>
  <si>
    <t>2020-10-01 18:26:04 </t>
  </si>
  <si>
    <t>20-10-2020 14:04 PM Archivar Carlos Armando López Barrera SE ARCHIVA CON RADICADO DE SALIDA 20201200000573</t>
  </si>
  <si>
    <t xml:space="preserve">SANTANDER </t>
  </si>
  <si>
    <t>BOMBEROS OFICIALES DE BUCARAMANGA  </t>
  </si>
  <si>
    <t>CAC. Fado: Oficio PE-GE 047-2020.  </t>
  </si>
  <si>
    <t>20203800041332  </t>
  </si>
  <si>
    <t xml:space="preserve">NO HAY RESPUESTA </t>
  </si>
  <si>
    <t>GLOBAL LATICES S.A.S  </t>
  </si>
  <si>
    <t>CAC.CERTIFICADO DE BRIGADA  </t>
  </si>
  <si>
    <t>20203800041362  </t>
  </si>
  <si>
    <t>10-11-2020 17:10 PM Archivar Edgar Alexander Maya Lopez Se da respuesta por correo electrónico se deja soporte en digital</t>
  </si>
  <si>
    <t>ANONIMO</t>
  </si>
  <si>
    <t>CAC. LO VOLVIERON A HACER (SIGUEN ROBANDO A COSTAS DE BOMBEROS SINCELEJO) 2.  </t>
  </si>
  <si>
    <t>20203800041382  </t>
  </si>
  <si>
    <t>CAC. Fado: CAPITAN CHARLES BENAVIDEZ DIRECTOR NACIONAL DE BOMBEROS DE COLOMBIA  </t>
  </si>
  <si>
    <t>20203800041392  </t>
  </si>
  <si>
    <t>06-11-2020 12:02 PM Archivar Melba Vidal ARCHIVO 20202050075861</t>
  </si>
  <si>
    <t>GUSTAVO ADOLFO Peñaloza CASTRO </t>
  </si>
  <si>
    <t>CAC. Solicitud información.  </t>
  </si>
  <si>
    <t>20203800041402  </t>
  </si>
  <si>
    <t>CUERPO DE BOMBEROS VOLUNTARIOS DE NECHI- ANTIOQUIA  </t>
  </si>
  <si>
    <t>SOLICITUD DE RECURSOS</t>
  </si>
  <si>
    <t>CAC. Oficio.  </t>
  </si>
  <si>
    <t>20203800041412  </t>
  </si>
  <si>
    <t>06-11-2020 17:34 PM Archivar Cristhian Matiz se da respuesta al Orfeo 20202000010001</t>
  </si>
  <si>
    <t>GRUPO COLBA  </t>
  </si>
  <si>
    <t>CAC. Derecho de petición a la Dirección Nacional de Bomberos.  </t>
  </si>
  <si>
    <t>20203800041422  </t>
  </si>
  <si>
    <t>17-11-2020 16:40 PM Archivar Edgar Alexander Maya Lopez Se da respuesta con radicado DNBC N° 20202050076921</t>
  </si>
  <si>
    <t>CAC. Solicitud de información incendios forestales 2020. </t>
  </si>
  <si>
    <t>20203800041432  </t>
  </si>
  <si>
    <t>14-10-2020 13:14 PM Archivar Juan Carlos Puerto Prieto Se realiza contestación mediante correo electrónico maria.buitrago@ambientebogota.gov.co el 14 de octubre de 2020 a las 13:11</t>
  </si>
  <si>
    <t>CAC. SOLICITUDES RESPETUOSAS BOMBEROS ALCALÁ. </t>
  </si>
  <si>
    <t>JAIRO SOTO GIL  </t>
  </si>
  <si>
    <t>DEPENDENCIA DE SALIDA SUBDIRECCIÓN ESTRATÉGICA Y DE COORDINACIÓN BOMBERIL</t>
  </si>
  <si>
    <t>20203800041522  </t>
  </si>
  <si>
    <t>2020-10-05 09:45:36 </t>
  </si>
  <si>
    <t>15-10-2020 16:21 PM Archivar JAIRO SOTO GIL archivo 20202000008711</t>
  </si>
  <si>
    <t>CAC. Fado: Remisión Derecho de Petición por Competencia RI20200337, &amp;amp;quot;Senadora de la República, Partido Político MIRA&amp;amp;quot;  </t>
  </si>
  <si>
    <t>20203800041582  </t>
  </si>
  <si>
    <t>20-10-2020 14:08 PM Archivar Carlos Armando López Barrera Se archiva mediante radicado 20201200000583</t>
  </si>
  <si>
    <t>EQUIPO HSEQ BIOMAX  </t>
  </si>
  <si>
    <t>CAC. RV: Solicitud información cuerpos de bomberos. </t>
  </si>
  <si>
    <t>20203800041592  </t>
  </si>
  <si>
    <t>10-11-2020 17:45 PM Archivar Edgar Alexander Maya Lopez Se da respuesta por correo electrónico se deja evidencia en digital</t>
  </si>
  <si>
    <t>ANDRES FERNANDO RODRÍGUEZ AGUDELO </t>
  </si>
  <si>
    <t>20203800041602  </t>
  </si>
  <si>
    <t>27-10-2020 15:35 PM Archivar Carlos Armando López Barrera archivo 20201200000623</t>
  </si>
  <si>
    <t>HORACIO JOSE SERPA MONCADA </t>
  </si>
  <si>
    <t>CAC. SOLICITUD DE INFORMACIÓN CONTRATACIÓN. </t>
  </si>
  <si>
    <t>20203800041612  </t>
  </si>
  <si>
    <t>2020-10-05 13:21:28 </t>
  </si>
  <si>
    <t>03-11-2020 11:23 AM Archivar Carolina Pulido Moyeton REVISADO REPSONDIDO</t>
  </si>
  <si>
    <t>NO HAY EVIDENCIA</t>
  </si>
  <si>
    <t>EFRAIN MENDOZA MORENO </t>
  </si>
  <si>
    <t>CAC. derecho de petición - solicitud de información.  </t>
  </si>
  <si>
    <t>20203800041622  </t>
  </si>
  <si>
    <t>2020-10-05 13:28:09 </t>
  </si>
  <si>
    <t>GOBERNACION DE ANTIOQUIA SECRETARIA DE GOBIERNO DEPARTAMENTAL  </t>
  </si>
  <si>
    <t>ENTIDAD TERRITORIAL</t>
  </si>
  <si>
    <t>CAC. Solicitud de inscripción de Coordinadora Ejecutiva de Antioquia en Capacitación programada por la DNBC. </t>
  </si>
  <si>
    <t>Paula Andrea Cortez Mojica </t>
  </si>
  <si>
    <t>SUBDIRECCION ADSUBDIRECCIÓN ESTRATÉGICA Y DE COORDINACIÓN BOMBERIL</t>
  </si>
  <si>
    <t>20203800041632  </t>
  </si>
  <si>
    <t>19-10-2020 08:54 AM Archivar Paula Andrea Cortez Mojica Se archiva por cuanto es la confirmación a un evento programado por la DNBC</t>
  </si>
  <si>
    <t>FANNY ESPERANZA DUARTE CAMARGO </t>
  </si>
  <si>
    <t>CAC. Queja por discriminación de género. </t>
  </si>
  <si>
    <t>20203800041652  </t>
  </si>
  <si>
    <t>PUTUMAYO</t>
  </si>
  <si>
    <t>MUNICIPIO DE MOCOA COMITE MUNICIPAL MOCOA  </t>
  </si>
  <si>
    <t>CAC. SOLICITUD DE APOYO SUBSIDARIO BOMBEROS MOCOA. </t>
  </si>
  <si>
    <t>20203800041662  </t>
  </si>
  <si>
    <t>CAC. Queja por maltrato en el cuerpo de bomberos voluntarios de TUTA. </t>
  </si>
  <si>
    <t>20203800041672  </t>
  </si>
  <si>
    <t>HSEQ  </t>
  </si>
  <si>
    <t>CAC. RV: Listado centros de entrenamiento bomberos contraincendio. </t>
  </si>
  <si>
    <t>20203800041682  </t>
  </si>
  <si>
    <t>10-11-2020 17:25 PM Archivar Edgar Alexander Maya Lopez Se da respuesta por correo electrónico se deja evidencia en digital</t>
  </si>
  <si>
    <t>CAC. Solicitud listado Brigadas bajo Res. 0256:2014. </t>
  </si>
  <si>
    <t>20203800041692  </t>
  </si>
  <si>
    <t>CAC. documento para el director. </t>
  </si>
  <si>
    <t>20203800041722  </t>
  </si>
  <si>
    <t>NO HAY RESPUESTA</t>
  </si>
  <si>
    <t>CAC. Respuesta Oficial, EXT_S20-00042917-PQRSD-042835-PQR, código de consulta 2052078520241035700 del 28/08/2020.  </t>
  </si>
  <si>
    <t>20203800041782  </t>
  </si>
  <si>
    <t>CAC. SOLICITUD COPIA COMODATO BAUER_2019.  </t>
  </si>
  <si>
    <t>20203800041802  </t>
  </si>
  <si>
    <t>JAIR EDWIN MONTENEGRO DOMINGUEZ </t>
  </si>
  <si>
    <t>CAC. TRASLADO PETICIÓN IUS-E-2020-499487. </t>
  </si>
  <si>
    <t>20203800041822  </t>
  </si>
  <si>
    <t>2020-10-06 12:32:14 </t>
  </si>
  <si>
    <t>06-11-2020 12:08 PM Archivar Melba Vidal archivo 20202050075871</t>
  </si>
  <si>
    <t>Alcaldía DE SAN PEDRO VALLE  </t>
  </si>
  <si>
    <t>CAC. SOLICITUD DE DONACIÒN MAQUINA DE BOMBEROS YEQUIPAMIENTO PARA EL BENEMÉRITO CUERPO DE BOMBEROS DEL MUNICIPIO DE SAN PEDROVALLE DEL CAUCA.  </t>
  </si>
  <si>
    <t>20203800041832  </t>
  </si>
  <si>
    <t>02-11-2020 21:01:17 PM Archivar Cristian Matiz 20202000009991</t>
  </si>
  <si>
    <t>NO SE CONFIRMA EL ENVIO DEL DOCUMENTO</t>
  </si>
  <si>
    <t>CI. Fado: Notificación RES-ORD 85111-0003-2020.  </t>
  </si>
  <si>
    <t>20203800041852  </t>
  </si>
  <si>
    <t>2020-10-06 16:44:11 </t>
  </si>
  <si>
    <t>20-10-2020 14:10 PM Archivar Carlos Armando López Barrera Se archiva por cuanto es la notificación de una resolución.</t>
  </si>
  <si>
    <t>20203800041872  </t>
  </si>
  <si>
    <t>2020-10-06 17:05:01 </t>
  </si>
  <si>
    <t>ALCALDÍA DE SANTIAGO DE TOLU  </t>
  </si>
  <si>
    <t>CAC. TRASLADO POR COMPETENCIA, EXTMI2020-31589, EXTMI2020-31464. </t>
  </si>
  <si>
    <t>20203800041882  </t>
  </si>
  <si>
    <t>06-11-2020 17:29 PM Archivar Cristhian Matiz se da respuesta la Orfeo 20202000009981</t>
  </si>
  <si>
    <t>LUIS HERNAN RODRIGUEZ TORRES </t>
  </si>
  <si>
    <t>20203800041892  </t>
  </si>
  <si>
    <t>TARIS POSADA SANMARTIN </t>
  </si>
  <si>
    <t>CAC, TRASLADO POR COMPETENCIA, OFI20-00209673 / IDM 12000002. </t>
  </si>
  <si>
    <t>20203800041902  </t>
  </si>
  <si>
    <t>VEEDUBOMB  </t>
  </si>
  <si>
    <t>CAC. TRASLADO POR COMPETENCIA - REQUERIMIENTO CUMPPLIMIENTO PREVIO.  </t>
  </si>
  <si>
    <t>20203800041912  </t>
  </si>
  <si>
    <t>CAC. TRASLADO POR COMPETENCIA - DER PETECION JAIME ASTUDILLO. </t>
  </si>
  <si>
    <t>20203800041932  </t>
  </si>
  <si>
    <t>GLORIA STELLA WILCHES FRANCO  </t>
  </si>
  <si>
    <t>CAC. TRASLADO POR COMPETENCIA - DERECHO DE PETECION GLORIA STELLA WILCHES. </t>
  </si>
  <si>
    <t>20203800041942  </t>
  </si>
  <si>
    <t>YENICA SUGEIN ACOSTA INFANTE HR REPRESENTANTE A LA Cámara DPTO. DEL AMAZONAS  </t>
  </si>
  <si>
    <t>CAC. Correos electrónicos 10062020 - OFICIO DNBC - CONSTRUCCIÓN ESTACIÓN BOMBEROS LETICIA .pdf. </t>
  </si>
  <si>
    <t>20203800042002  </t>
  </si>
  <si>
    <t>27-10-2020 15:23 PM Archivar Carlos Armando López Barrera ARCHIVO 20201200000603</t>
  </si>
  <si>
    <t>CUERPO DE BOMBEROS VOLUNTARIOS DE GARAGOA  </t>
  </si>
  <si>
    <t>CAC. SOLICITUD DE COPIA DE SOAT. </t>
  </si>
  <si>
    <t>20203800042022  </t>
  </si>
  <si>
    <t>JULIO CESAR OSORIO PALACIO </t>
  </si>
  <si>
    <t>CAC. solicitud aclaración porte de uniformes de la institución para personas en carrera administrativa.  </t>
  </si>
  <si>
    <t>20203800042032  </t>
  </si>
  <si>
    <t>20203800042092  </t>
  </si>
  <si>
    <t>2020-10-07 15:48:24 </t>
  </si>
  <si>
    <t>16-10-2020 13:46 PM Archivar Mauricio Delgado Perdomo se responde mediante radicado DNBC 20202000008791</t>
  </si>
  <si>
    <t>CONTRALORIA DELEGADA PARA EL MEDIO AMBIENTE  </t>
  </si>
  <si>
    <t>CAC. De nuevo Solicitud de información incendios forestales - DNBC. </t>
  </si>
  <si>
    <t>20203800042112  </t>
  </si>
  <si>
    <t>2020380003758 - 20201200000543</t>
  </si>
  <si>
    <t>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t>
  </si>
  <si>
    <t>CAC. Solicitud estado peticiones Veeduría del Café.  </t>
  </si>
  <si>
    <t>20203800042132  </t>
  </si>
  <si>
    <t>27-10-2020 15:27 PM Archivar Carlos Armando López Barrera archivo 20201200000613</t>
  </si>
  <si>
    <t>CUERPO DE BOMBEROS VOLUNTARIOS DE TIBASOSA  </t>
  </si>
  <si>
    <t>CAC. SOLICITUD CONCEPTO JURIDICO BOMBEROS TIBASOSA. </t>
  </si>
  <si>
    <t>20203800042152  </t>
  </si>
  <si>
    <t>2020-10-07 16:59:34 </t>
  </si>
  <si>
    <t xml:space="preserve">NO HAY ARCHIVO EN ORFEO </t>
  </si>
  <si>
    <t>20203800042162  </t>
  </si>
  <si>
    <t>CUERPO DE BOMBEROS GUICAN DE LA SIERRA  </t>
  </si>
  <si>
    <t>CAC. Fado: SOLICITUD COMODATO CAMIONETA. </t>
  </si>
  <si>
    <t>20203800042172  </t>
  </si>
  <si>
    <t>2020-10-07 17:43:24 </t>
  </si>
  <si>
    <t>CAC. TRASLADO POR COMPETENCIA - SAN PEDRO- VALLE DEL CAUCA. </t>
  </si>
  <si>
    <t>20203800042192  </t>
  </si>
  <si>
    <t>09-11-2020 19:28 PM Archivar Cristhian Matiz SE DA RESPUESTA AL ORFEO 20202000009971</t>
  </si>
  <si>
    <t>JOHANNA VANESSA ALVAREZ RODRIGUEZ </t>
  </si>
  <si>
    <t>CAC. Solicitud Certificación. </t>
  </si>
  <si>
    <t>Marisol Mora Bustos</t>
  </si>
  <si>
    <t>GESTION CONTABLE</t>
  </si>
  <si>
    <t>20203800042212  </t>
  </si>
  <si>
    <t>08-10-2020 12:31 PM Archivar Marisol Mora Bustos Se da respuesta al correo vane-alvarez@hotmail.com y se copia al correo de atención al ciudadano y a carolina escarrga de contratacion el día 08 de octubre 2020 a las 12.31 pm</t>
  </si>
  <si>
    <t>ALCADIA MUNICIPAL MUNCIPIO DE SANTA ROSA  </t>
  </si>
  <si>
    <t>CAC. Solicitud de Reunión. </t>
  </si>
  <si>
    <t>20203800042232  </t>
  </si>
  <si>
    <t>NO HAY ARCHIVO EN ORFEO</t>
  </si>
  <si>
    <t>DANIELA MUNARES  </t>
  </si>
  <si>
    <t>CAC. SOLICITUD DE INFORMACION. . </t>
  </si>
  <si>
    <t>20203800042282  </t>
  </si>
  <si>
    <t>GOBERNACION DE ANTIOQUIA  </t>
  </si>
  <si>
    <t>CAC. TRASLADO POR COMPETENCIA DERECHO PETICION RADICADO 2020010233673.  </t>
  </si>
  <si>
    <t>20203800042302  </t>
  </si>
  <si>
    <t>CAC. Solicitud de convenio kit forestal.  </t>
  </si>
  <si>
    <t>20203800042312  </t>
  </si>
  <si>
    <t>2020-10-08 16:14:50 </t>
  </si>
  <si>
    <t>CAC. Solicitud.  </t>
  </si>
  <si>
    <t>Edgar Hernán Molina Macías</t>
  </si>
  <si>
    <t>GESTIÓN COMUNICACIONES</t>
  </si>
  <si>
    <t>20203800042322  </t>
  </si>
  <si>
    <t>16-10-2020 11:01 AM Archivar Edgar Hernán Molina Macías Se dio respuesta mediante correo con vídeo de saludo respectivo.</t>
  </si>
  <si>
    <t>ADI MEHTA AUSTRALIA  </t>
  </si>
  <si>
    <t>CAC. Fire damage loss statistics. </t>
  </si>
  <si>
    <t>20203800042352  </t>
  </si>
  <si>
    <t>14-10-2020 20:20 PM Archivar Juan Carlos Puerto Prieto Se da respuesta al correo electrónico Adi_Mehta@swissre.com el 14 de octubre de 2020 a las 20:17 desde el correo de sala situacional.</t>
  </si>
  <si>
    <t>CUERPO DE BOMBEROS VOLUNTARIOS DE EL PAICOL - HUILA  </t>
  </si>
  <si>
    <t>CAC. RV: Solicitud Bomberos Voluntarios de Paicol Huila. </t>
  </si>
  <si>
    <t>20203800042382  </t>
  </si>
  <si>
    <t>2020-10-09 11:32:26 </t>
  </si>
  <si>
    <t>ALCALDIA PESCA  </t>
  </si>
  <si>
    <t>CAC. PESCA_Población de Listados Censales.  </t>
  </si>
  <si>
    <t>Jiud Magnoly Gaviria Narvaez </t>
  </si>
  <si>
    <t>20203800042402  </t>
  </si>
  <si>
    <t>09-11-2020 10:42 AM Archivar Jiud Magnoly Gaviria Narvaez Se da respuesta con radicado DNBC 20202100009531</t>
  </si>
  <si>
    <t>LUIS CARRILLO CERCHAR </t>
  </si>
  <si>
    <t>CAC. Inquietud sobre actividades bomberiles en época de la pandemia Covid-19. </t>
  </si>
  <si>
    <t>20203800042412  </t>
  </si>
  <si>
    <t>HELBERTH PARDO PARDO </t>
  </si>
  <si>
    <t>SM SOLICITUD INTERVENCION  </t>
  </si>
  <si>
    <t>20203800042422  </t>
  </si>
  <si>
    <t>06-11-2020 17:00 PM Archivar Julio Alejandro Chamorro Cabrera Se contestan dos solicitudes con una sola respuesta</t>
  </si>
  <si>
    <t>GOBERNACIÓN DE SANTANDER SECRETARIO DEL INTERIOR  </t>
  </si>
  <si>
    <t>CAC. Fado: SOLICITUD CONCEPTO.  </t>
  </si>
  <si>
    <t>20203800042442  </t>
  </si>
  <si>
    <t>2020-10-09 15:16:44 </t>
  </si>
  <si>
    <t>06-11-2020 16:59 PM Archivar Julio Alejandro Chamorro Cabrera Se contestan dos solicitudes con una sola respuesta</t>
  </si>
  <si>
    <t>UNIDAD ADMINISTRATIVA ESPECIAL CUERPO OFICIAL DE BOMBEROS DE BOGOTA UAECOB  </t>
  </si>
  <si>
    <t>CAC. DNBC - Envío oficio radicado No. E-01052-2020004811-UAECOB Id: 56994. </t>
  </si>
  <si>
    <t>20203800042532  </t>
  </si>
  <si>
    <t>27-10-2020 15:17 PM Archivar Carlos Armando López Barrera archivo 20201200000593</t>
  </si>
  <si>
    <t>NO HAY EVIDENCIA EN ORFEO</t>
  </si>
  <si>
    <t>CAC. Registered: REENVIO: ULTIMA REITERACIÓN (PETICIÓN DE INFORMACIÓN Y DOCUMENTACIÓN No. 20203320002742) Certificación de seguridad, Concepto Técnico para establecimientos comerciales abiertos al público. </t>
  </si>
  <si>
    <t>20203800042542  </t>
  </si>
  <si>
    <t>27-10-2020 09:18 AM Archivar Edgar Alexander Maya Lopez Se da respuesta con radicado DNBC N° 20202050074171</t>
  </si>
  <si>
    <t>MAGDALENA</t>
  </si>
  <si>
    <t>DELEGACION DEPARTAMENTAL BOMBEROS DEL MAGDALENA  </t>
  </si>
  <si>
    <t>CAC. SOLICITUD DE VISITA DE INSPECCION. </t>
  </si>
  <si>
    <t>Liz Margaret Álvarez calderón </t>
  </si>
  <si>
    <t>20203800042552  </t>
  </si>
  <si>
    <t>NO SE ARCHIVO EN ORFEO</t>
  </si>
  <si>
    <t>VEEDURIA CIUDADANA LIDERES PARA LA TRANSPARENCIA  </t>
  </si>
  <si>
    <t>CAC. SOLICITUD  </t>
  </si>
  <si>
    <t>20203800042592  </t>
  </si>
  <si>
    <t>CALDAS</t>
  </si>
  <si>
    <t>MARIA JOSE DUQUE ARIAS  </t>
  </si>
  <si>
    <t>CAC. SOLICITUD DE INFORMACIÓN SOBRE TRÁMITES DE SEGURO. </t>
  </si>
  <si>
    <t>20203800042602  </t>
  </si>
  <si>
    <t>15-10-2020 17:30 PM Archivar JAIRO SOTO GIL archivo 20202000008751</t>
  </si>
  <si>
    <t>CHAT INSTITUCIONAL</t>
  </si>
  <si>
    <t>JORGE ARMANDO CHIVARá SARAY </t>
  </si>
  <si>
    <t>CHT. Chat transcript on dnbc.gov.co started on Tuesday, October 13, 2020, at 21:04 (GMT+0). </t>
  </si>
  <si>
    <t>20203800042642  </t>
  </si>
  <si>
    <t>03-11-2020 11:34 AM Archivar Arbey Hernan Trujillo Mendez ARCHIVO 20202000010031</t>
  </si>
  <si>
    <t>MARIBEL MUJICA RINCÓN  </t>
  </si>
  <si>
    <t>CAC. SOLICITUD DE REVISION.  </t>
  </si>
  <si>
    <t>20203800042692  </t>
  </si>
  <si>
    <t>TOLIMA</t>
  </si>
  <si>
    <t>CUERPO DE BOMBEROS VOLUNTARIOS DE MONIQUIRA  </t>
  </si>
  <si>
    <t>CAC. Solicitud acompañamiento al cuerpo de bomberos voluntarios de Moniquirá Boyacá.  </t>
  </si>
  <si>
    <t>20203800042742  </t>
  </si>
  <si>
    <t>06-11-2020 12:15 PM Archivar Melba Vidal archivo 20202050075881</t>
  </si>
  <si>
    <t>GUAJIRA</t>
  </si>
  <si>
    <t>DELEGACION DEPARTAMENTAL DE BOMBEROS LA GUAJIRA  </t>
  </si>
  <si>
    <t>CAC. Solicitud - Delegación Departamental de Bomberos Guajira.  </t>
  </si>
  <si>
    <t>20203800042752  </t>
  </si>
  <si>
    <t>2020-10-14 </t>
  </si>
  <si>
    <t>2020-11-10 15:29:00 PM archivar Liz Margaret Álvarez calderón 20202000010591</t>
  </si>
  <si>
    <t>CONTRALORIA DELAGA PARA INFRAESTRUCTORA DIEGO ALBERTO OSPINA GUZMAN </t>
  </si>
  <si>
    <t>CAC. Fado: Solicitud Información – Atención Petición 2020-190264-82111-SE, con Radicado 2020ER0083468. </t>
  </si>
  <si>
    <t>20203800042782  </t>
  </si>
  <si>
    <t>2020-10-14 10:06:36 </t>
  </si>
  <si>
    <t>20-10-2020 13:57 PM Archivar Carlos Armando López Barrera Se archiva mediante radicado de salida 20201200000563</t>
  </si>
  <si>
    <t>CUERPO DE BOMBEROS VOLUNTARIOS DE SANTAFE DE ANTIOQUIA  </t>
  </si>
  <si>
    <t>CAC. Solicitud visita de verificación para la evaluación de los criterios en búsqueda del certificado de cumplimiento para el Cuerpo Bomberos Voluntarios del Municipio de Santa Fe de Antioquia. </t>
  </si>
  <si>
    <t>20203800042822  </t>
  </si>
  <si>
    <t>10-11-2020 15:02 PM Archivar Julio Alejandro Chamorro Cabrera Se realizo visita de acompañamiento, se anexa acta</t>
  </si>
  <si>
    <t>RADICACION DIRECTA</t>
  </si>
  <si>
    <t>24 CUERPOS DE BOMBEROS VOLUNTARIOS DEL VALLE DEL CAUCA  </t>
  </si>
  <si>
    <t>RD SOLICITUD DE DONACION MAQUINA DE BOMBEROS Y EQUIPAMIENTO PARA EL BENEERITO CB DE SAN PEDRO VALLE DEL CAUCA </t>
  </si>
  <si>
    <t>20203800042922  </t>
  </si>
  <si>
    <t>09-11-2020 19:24 PM Archivar Cristhian Matiz SE DA RESPUESTA AL ORFEO 20202000009951</t>
  </si>
  <si>
    <t>CAC. ASESORIA JURIDICA EN SOBRETASA PREDIAL.  </t>
  </si>
  <si>
    <t>20203800043002  </t>
  </si>
  <si>
    <t xml:space="preserve">20/11/2020  9:10:55 a. m. Archivar Carlos Osorio 20202050077771 </t>
  </si>
  <si>
    <t>JUZGADO 12 PENAL CIRCUITO FUNCION CONOCIMIENTO - BOGOTA  </t>
  </si>
  <si>
    <t>CAC. Fado: REQUERIMIENTO IMEDIATO 2020-163. </t>
  </si>
  <si>
    <t>20203800043032  </t>
  </si>
  <si>
    <t>2020-10-15 12:13:00 </t>
  </si>
  <si>
    <t>19-10-2020 18:45 PM Archivar Andrea Bibiana Castañeda Durán SE DIO TRÁMITE CON RADICADO 20202050072861 DENTRO DEL CUAL SE DIO RESPUESTA AL REQUERIMIENTO. ENVIADO EL 16/10/2020</t>
  </si>
  <si>
    <t>REYES Y LEYES S.A.S. LEONARDO REYES CONTRERAS </t>
  </si>
  <si>
    <t>20203800043062  </t>
  </si>
  <si>
    <t>PROCURADURIA DELEGADA PARA LA VIGILANCIA PREVENTIVA DE LA Función Pública MARCELA RIASCOS ERASO ASESORA DE LA DELEGADA </t>
  </si>
  <si>
    <t>CAC. RADICADO E-2020-522884 y Anexos.  </t>
  </si>
  <si>
    <t>20203800043072  </t>
  </si>
  <si>
    <t>Asociación DE SALVAVIDAS SOCORRISTAS ASOVICARIN  </t>
  </si>
  <si>
    <t>CAC. TRASLADO POR COMPETENCIA - ASOCIACION DE SALVAVIDAS SOCORRISTAS CARTAGENA DE INDIAS - ASOVICARIN.  </t>
  </si>
  <si>
    <t>20203800043082  </t>
  </si>
  <si>
    <t>CONCEJO MUNICIPAL DE ALBANIA- CAQUETA</t>
  </si>
  <si>
    <t>CAC. TRASLADO POR COMPETENCIA - ALBANIA - CAQUETA.  </t>
  </si>
  <si>
    <t>20203800043122  </t>
  </si>
  <si>
    <t>06-11-2020 17:21 PM Archivar Cristhian Matiz se da respuesta al Orfeo 20202000009941</t>
  </si>
  <si>
    <t>BENEMERITO CUERPO DE BOMBEROS VOLUNTARIOS DE VERSALLES - VALLE DEL CAUCA  </t>
  </si>
  <si>
    <t>CAC. Copia de Comodatos.  </t>
  </si>
  <si>
    <t>20203800043132  </t>
  </si>
  <si>
    <t>CAC. INFORE VISITAS, SOLICITUD ACOMPAÑAMIENTO E INVESTIGACION. </t>
  </si>
  <si>
    <t>20203800043152  </t>
  </si>
  <si>
    <t>CAC. TRASLADO POR COMPETENCIA - EXTMI2020-35145. </t>
  </si>
  <si>
    <t>20203800043172  </t>
  </si>
  <si>
    <t>ALCALDIA PUERTO ESCONDIDO  </t>
  </si>
  <si>
    <t>CAC. SOLICITUD DE COTIZACIÓN -CAPACITACIÓN. </t>
  </si>
  <si>
    <t>20203800043202  </t>
  </si>
  <si>
    <t>CASANARE</t>
  </si>
  <si>
    <t>SUBCOMANDO YOPAL  </t>
  </si>
  <si>
    <t>CAC. Lista chequeo de condiciones técnicas.  </t>
  </si>
  <si>
    <t>20203800043212  </t>
  </si>
  <si>
    <t>HENRY LUIS AGUILAR MORALES </t>
  </si>
  <si>
    <t>CAC.DERECHO DE PETICION A LA DIRECCION NACIONAL DE BOMBERO DE COLOMBIA  </t>
  </si>
  <si>
    <t>20203800043222  </t>
  </si>
  <si>
    <t>CRISTINA CASTRO  </t>
  </si>
  <si>
    <t>CAC. Interrogante sobre certificación. </t>
  </si>
  <si>
    <t>20203800043242  </t>
  </si>
  <si>
    <t>CAC. Solicitud de Intervención Bomberos Cachipay Cundinamarca. </t>
  </si>
  <si>
    <t>20203800043292  </t>
  </si>
  <si>
    <t>ALCALDIA OICATA  </t>
  </si>
  <si>
    <t>CAC. solicitud creación cuerpo de bomberos Oicatá. </t>
  </si>
  <si>
    <t xml:space="preserve"> Lina Maria Rojas Gallego</t>
  </si>
  <si>
    <t>20203800043302  </t>
  </si>
  <si>
    <t>RD DIPLOMAS CURSO BOMBERO 1  </t>
  </si>
  <si>
    <t xml:space="preserve"> Maicol Villarreal Ospina</t>
  </si>
  <si>
    <t>20203800043342  </t>
  </si>
  <si>
    <t>2020-10-16 11:51:50 </t>
  </si>
  <si>
    <t>20203800043352  </t>
  </si>
  <si>
    <t>CAC. SOLICITU DE IMFORMACION.  </t>
  </si>
  <si>
    <t>20203800043372  </t>
  </si>
  <si>
    <t>COMIMPORT  </t>
  </si>
  <si>
    <t>CAC. RV: RADICADO E-2020-522884 y Anexos - OBSERVACION NO PUBLICADA - Remision Procuraduría General del Estado de Colombia. </t>
  </si>
  <si>
    <t>20203800043402  </t>
  </si>
  <si>
    <t>n/a</t>
  </si>
  <si>
    <t>Orfeo sin evidencia de respuesta</t>
  </si>
  <si>
    <t>CAC. Solicitud Información. </t>
  </si>
  <si>
    <t>20203800043422  </t>
  </si>
  <si>
    <t>CONCEJAL MUNICIPIO DE LA CUMBRE VALLE DEL CAUCA  </t>
  </si>
  <si>
    <t>CAC. Derecho de Petición - Dotación maquina de Bomberos y Ambulancia Municipio de La Cumbre Valle. </t>
  </si>
  <si>
    <t>20203800043432  </t>
  </si>
  <si>
    <t>GOBERNACION DEL BOLIVAR SECRETARIA DEL INTERIOR  </t>
  </si>
  <si>
    <t>CAC. RV: Derecho de petición secretaría del interior departamental de Bolívar. </t>
  </si>
  <si>
    <t>20203800043962  </t>
  </si>
  <si>
    <t>NOTIFICACIONES Gestión HUMANA  </t>
  </si>
  <si>
    <t>CAC. Solicitud de acompañamiento de un experto técnico en el proceso de ascensos dentro de la Unidad Administrativa del Cuerpo oficial de Bomberos Bogotá D.C. </t>
  </si>
  <si>
    <t>20203800044012  </t>
  </si>
  <si>
    <t>CI. Reemisión propuesta reforma.  </t>
  </si>
  <si>
    <t>20203800044042  </t>
  </si>
  <si>
    <t>2020-10-19 16:40:58 </t>
  </si>
  <si>
    <t>GOBERNACIÓN DEL VAUPES  </t>
  </si>
  <si>
    <t>CAC. REITERACIÓN RESPECTO DE LAS NECESIDADES PARA OPERACIÓN DEL CUERPO DE BOMBEROS DEPARTAMENTO DEL VAUPÉS  </t>
  </si>
  <si>
    <t>20203800044122  </t>
  </si>
  <si>
    <t>CAC. Re: Lista de chequeo con las condiciones técnicas, operativas, legales, administrativas y financieras para efectuar proceso de certificado de cumplimiento para los Cuerpos de Bomberos Voluntarios del departamento del Casanare.  </t>
  </si>
  <si>
    <t>20203800044132  </t>
  </si>
  <si>
    <t>CAC. SOLICITUD DE ACOMPAÑAMIENTO TARIFAS. </t>
  </si>
  <si>
    <t>20203800044142  </t>
  </si>
  <si>
    <t>CAC. SOLICITUD DE ACOMPAÑAMIENTO. </t>
  </si>
  <si>
    <t>20203800044152  </t>
  </si>
  <si>
    <t>CAC. Derecho de petición (2).pdf.  </t>
  </si>
  <si>
    <t>20203800044162  </t>
  </si>
  <si>
    <t>CAC. QUEJA BOMBEROS VOLUNTARIOS TUTA BOYACA.  </t>
  </si>
  <si>
    <t>20203800044192  </t>
  </si>
  <si>
    <t>CRISTINA OTALVARO IDARRAGA </t>
  </si>
  <si>
    <t>CAC. Solicitud de Información.  </t>
  </si>
  <si>
    <t>20203800044242  </t>
  </si>
  <si>
    <t>Compañía NACIONAL DE CHOCOLATES  </t>
  </si>
  <si>
    <t>CAC. Solicitud de aclaración normativa. </t>
  </si>
  <si>
    <t>20203800044312  </t>
  </si>
  <si>
    <t>CAC. RESOLUCION INSCRIPCION DE DIGNATARIOS MAGANGUE y otros 1 documentos.pdf. </t>
  </si>
  <si>
    <t>20203800044452  </t>
  </si>
  <si>
    <t>LETICIA</t>
  </si>
  <si>
    <t>20203800044492  </t>
  </si>
  <si>
    <t>20203800044522  </t>
  </si>
  <si>
    <t>20203800044542  </t>
  </si>
  <si>
    <t>LUIS ALEJANDRO RAMIREZ ALVAREZ </t>
  </si>
  <si>
    <t>CAC. Traslado parcial de petición PQRSD 04790 del 24 de septiembre de 2020. </t>
  </si>
  <si>
    <t>20203800044572  </t>
  </si>
  <si>
    <t>No tenemos acceso a respuesta</t>
  </si>
  <si>
    <t>MELBA AGUDELO CASTAÑO </t>
  </si>
  <si>
    <t>20203800044592  </t>
  </si>
  <si>
    <t>DEPARTAMENTO DE Capacitación BOMBEROS TUNJA  </t>
  </si>
  <si>
    <t>CAC. Solicitud información  </t>
  </si>
  <si>
    <t>20203800044602  </t>
  </si>
  <si>
    <t>CAC. DERECHO DE PETICION.  </t>
  </si>
  <si>
    <t>20203800044632  </t>
  </si>
  <si>
    <t>CAC. Respuesta Oficial.  </t>
  </si>
  <si>
    <t>20203800044702  </t>
  </si>
  <si>
    <t>NICOLáS Andrés LASTRE  </t>
  </si>
  <si>
    <t>CAC. Consulta procesos actualización y entrenamiento. </t>
  </si>
  <si>
    <t>20203800044762  </t>
  </si>
  <si>
    <t>2020-10-21 10:42:09 </t>
  </si>
  <si>
    <t>PROCURADURIA 1 DELEGADA Contratación ESTATAL  </t>
  </si>
  <si>
    <t>CAC. REMITIR A QUIEN CORRESPONDA. </t>
  </si>
  <si>
    <t>20203800044772  </t>
  </si>
  <si>
    <t>ALCALDIA MUNICIPAL DE SIBUNDOY ANONIMO  </t>
  </si>
  <si>
    <t>RD CARTA DE INTENCION </t>
  </si>
  <si>
    <t>20203800044782  </t>
  </si>
  <si>
    <t>CAC. solicitud de información derecho de petición. </t>
  </si>
  <si>
    <t>20203800044792  </t>
  </si>
  <si>
    <t>CAC. DERECHO DE PETICION DE CONSULTA / RADICADO CBVF-2020-COMD-01096-S. </t>
  </si>
  <si>
    <t>20203800044812  </t>
  </si>
  <si>
    <t>2020-10-21 11:09:51 </t>
  </si>
  <si>
    <t>RD REITERACION SLICITUD DE PAZ Y SALVO EN RESPUESTA A SU RDAICADO DEL 16 SEP/2020 </t>
  </si>
  <si>
    <t>20203800044842  </t>
  </si>
  <si>
    <t>COMPAÑIA NACIONAL DE CHOCOLATES ANONIMO  </t>
  </si>
  <si>
    <t>RD CONSULTA SOBRE AVANCES ASOCIADOS A LA RESOLUCION 0256 DE 2014 </t>
  </si>
  <si>
    <t>20203800044862  </t>
  </si>
  <si>
    <t>ALCALDIA MUNICIPAL DE RIONEGRO  </t>
  </si>
  <si>
    <t>20203800044872  </t>
  </si>
  <si>
    <t>CARLOS FELIZ MONSALVE  </t>
  </si>
  <si>
    <t>CAC. Solicitud apoyo en proceso de elección Coordinador Ejecutivo Departamental de Bolívar. </t>
  </si>
  <si>
    <t>20203800045072  </t>
  </si>
  <si>
    <t>EVELYN LINEYRA ORTIZ García </t>
  </si>
  <si>
    <t>CH. Offline message sent by Evelyn Ortiz  </t>
  </si>
  <si>
    <t>20203800045092  </t>
  </si>
  <si>
    <t>CORRECOL  </t>
  </si>
  <si>
    <t>CI. Fado: Derecho de Petición-segunda comunicación. </t>
  </si>
  <si>
    <t>20203800045142  </t>
  </si>
  <si>
    <t>AMAZONAS</t>
  </si>
  <si>
    <t>CAC. SOLICITUD COMODATO KIT FORESTAL  </t>
  </si>
  <si>
    <t>20203800045182  </t>
  </si>
  <si>
    <t>2020-10-21 21:18:49 </t>
  </si>
  <si>
    <t>NARIÑO</t>
  </si>
  <si>
    <t>LUID BERNARDO ROSERO MURCIA </t>
  </si>
  <si>
    <t>CAC. Aldana-Nariño.  </t>
  </si>
  <si>
    <t>20203800045192  </t>
  </si>
  <si>
    <t>2020-10-22 07:40:24 </t>
  </si>
  <si>
    <t>DERLY FORERO  </t>
  </si>
  <si>
    <t>CAC. Registro personal bomberos voluntarios Sibaté. </t>
  </si>
  <si>
    <t>CENTRAL DE INFORMACIÓN Y TELECOMUNICACIONES  </t>
  </si>
  <si>
    <t>20203800045212  </t>
  </si>
  <si>
    <t>DIANA PATRICIA CORREA BALCAZAR </t>
  </si>
  <si>
    <t>CI. RV: RV: Ref.: Derecho de Petición, artículos 23 de la Constitución Política 1991 .  </t>
  </si>
  <si>
    <t>20203800045292  </t>
  </si>
  <si>
    <t>2020-10-22 14:21:44 </t>
  </si>
  <si>
    <t>CAC. CHARLA DE SENSIBILIZACION EQUIDAD DE GENERO. </t>
  </si>
  <si>
    <t>20203800045312  </t>
  </si>
  <si>
    <t>ALCALDIA LANDAZURI  </t>
  </si>
  <si>
    <t>CAC. OFICIO 062 ANEXO DENUNCIA. </t>
  </si>
  <si>
    <t>20203800045322  </t>
  </si>
  <si>
    <t>CAC. Solicitud de apoyo para el Cuerpo de Bomberos Voluntarios de Turmequé. </t>
  </si>
  <si>
    <t>20203800045342  </t>
  </si>
  <si>
    <t>CAC. INVITACION AL DIRECTOR NACIONAL-BOMBEROS COLOMBIA. </t>
  </si>
  <si>
    <t>20203800045412  </t>
  </si>
  <si>
    <t>EVIDALIA ROJAS TORRES </t>
  </si>
  <si>
    <t>CAC. (sin asunto), queja y denuncia ante ustedes ya que el municipio no cuenta con un grupo completo de bomberos. </t>
  </si>
  <si>
    <t>20203800045422  </t>
  </si>
  <si>
    <t>ALEJANDRO MONTES  </t>
  </si>
  <si>
    <t>CAC. Petición de información.  </t>
  </si>
  <si>
    <t>20203800045482  </t>
  </si>
  <si>
    <t>2020-10-23 09:58:43 </t>
  </si>
  <si>
    <t>CAC. SOLICITUD CONTRATOS DE COMODATOS UNIDAD DE INTERVENCIÓN RÁPIDA, KIT DE DESINUNDACIÓN. </t>
  </si>
  <si>
    <t>20203800045562  </t>
  </si>
  <si>
    <t>2020-10-23 11:59:00 </t>
  </si>
  <si>
    <t>FIREXPRESS A/S  </t>
  </si>
  <si>
    <t>20203800045582  </t>
  </si>
  <si>
    <t>José WALTER VELASCO SALCEDO </t>
  </si>
  <si>
    <t>CAC. Solicitud de apoyo.  </t>
  </si>
  <si>
    <t>20203800045662  </t>
  </si>
  <si>
    <t>20203800045672  </t>
  </si>
  <si>
    <t>2020-10-23 17:35:17 </t>
  </si>
  <si>
    <t>CAC. solicitud copia comodato de Forestales. </t>
  </si>
  <si>
    <t>20203800045682  </t>
  </si>
  <si>
    <t>CAC. Requerimiento de información de trámite dado a Derecho de Petición SDP 2883-20. </t>
  </si>
  <si>
    <t>20203800045742  </t>
  </si>
  <si>
    <t>2020-10-26 14:04:53 </t>
  </si>
  <si>
    <t>RD TRASLADO POR COMPETENCIA DE DERECHO DE PETICION DE LOS SEÑORES NELSON ZULUAICA Y CRISTIAN MONSALVE RD 202210233673 </t>
  </si>
  <si>
    <t>20203800045752  </t>
  </si>
  <si>
    <t>2020-10-26 14:36:22 </t>
  </si>
  <si>
    <t>RD RESPUESTA SOLICITUD RADICADO 2020010233673 Y 2020010233675 </t>
  </si>
  <si>
    <t>20203800045762  </t>
  </si>
  <si>
    <t>2020-10-26 14:38:41 </t>
  </si>
  <si>
    <t>SECRETARIA GENERAL Y DE GOBIERNO DE COTA  </t>
  </si>
  <si>
    <t>RD REITERACION RADICADO CO 20954 </t>
  </si>
  <si>
    <t>20203800045782  </t>
  </si>
  <si>
    <t>RD PROPUESTA CREACION ESCUELA EN PROVISIONALIDAD CENTRO DE FORMACION TECNICO BOBERIL CN ENFASIS RE RESCATE EN TODAS SUS MODALIDADES Y LA GESTION DEL RIESGO CONTRA INCENDIOS </t>
  </si>
  <si>
    <t>20203800045792  </t>
  </si>
  <si>
    <t>META</t>
  </si>
  <si>
    <t>Personería ACACIAS  </t>
  </si>
  <si>
    <t>CI. Fado: PARA SU CONCOCIMIENTO.  </t>
  </si>
  <si>
    <t>20203800045842  </t>
  </si>
  <si>
    <t>RD SOLICITUD INFORMACION </t>
  </si>
  <si>
    <t>20203800045862  </t>
  </si>
  <si>
    <t>LUZ MERY GALEANO ENRIQUEZ </t>
  </si>
  <si>
    <t>CAC. DERECHO DE PETICIÓN 56401 UAE - DIRECCIÓN NACIONAL DE BOMBEROS.  </t>
  </si>
  <si>
    <t>20203800045922  </t>
  </si>
  <si>
    <t>MINISTERIO DEL INTERIOR OFICINA ASESORA DE Planeación ROSA EVA Gutiérrez Calderón </t>
  </si>
  <si>
    <t>CAC. Solicitud información sobre proyectos de decreto que se pretendan tramitar en el próximo año. </t>
  </si>
  <si>
    <t>20203800045942  </t>
  </si>
  <si>
    <t>MICHAEL DAVID BARRETO GUTIÉRREZ  </t>
  </si>
  <si>
    <t>CI. Fado: QUERELLA BOMBEROS LA JAGUA.  </t>
  </si>
  <si>
    <t>20203800045972  </t>
  </si>
  <si>
    <t>CAC. DERECHO DE PETICIÓN 56640 UAE - DIRECCION NACIONAL DE BOMBEROS. </t>
  </si>
  <si>
    <t>20203800045982  </t>
  </si>
  <si>
    <t>CAC. Fado: Denuncia  </t>
  </si>
  <si>
    <t>20203800045992  </t>
  </si>
  <si>
    <t>IVAN ALBERTO PONCE MENA </t>
  </si>
  <si>
    <t>CAC. DERECHO DE PETICION PARTICULAR ANTE EL CUERPO DE BOMBEROS DE BUESACO PARA QUE SU ENTIDAD HAGA SEGUIMIENTO DEL MENCIONADO DERECHO. GRACIAS </t>
  </si>
  <si>
    <t>20203800046022  </t>
  </si>
  <si>
    <t>LUIS GABRIEL GOMEZ ACOSTA  </t>
  </si>
  <si>
    <t>CI. Fado: REFERENCIA: Radicado DNBC No. 20203800034002 ASUNTO: Respuesta solicitud. </t>
  </si>
  <si>
    <t>20203800046072  </t>
  </si>
  <si>
    <t>PABLO ZAPATA FRANCO </t>
  </si>
  <si>
    <t>CAC. Derecho de Petición de información. </t>
  </si>
  <si>
    <t>20203800046152  </t>
  </si>
  <si>
    <t>PROCURADURIA SEGUNDA DELEGADA CONTRATACION ESTATAL  </t>
  </si>
  <si>
    <t>CAC. E-2020-324686 --Solicitud de Información -Dirección Nacional De Bomberos. </t>
  </si>
  <si>
    <t>20203800046172  </t>
  </si>
  <si>
    <t>JOHN BYRON ZAPATA ATEHORTÚA </t>
  </si>
  <si>
    <t>CAC. Derecho de Petición de información.  </t>
  </si>
  <si>
    <t>Freddy Andrés Farfán Moreno </t>
  </si>
  <si>
    <t>GESTIÓN PRESUPUESTO </t>
  </si>
  <si>
    <t>20203800046182  </t>
  </si>
  <si>
    <t>CI. Fado: Bomberos la dorada proyecto maquina.  </t>
  </si>
  <si>
    <t>20203800046242  </t>
  </si>
  <si>
    <t>CAC. RV: REMISION HOJAS DE VIDA PARA DAR ALCANCE AL OFICIO GOBOL-20-034850. </t>
  </si>
  <si>
    <t>20203800046262  </t>
  </si>
  <si>
    <t>2020-10-27 16:57:12 </t>
  </si>
  <si>
    <t>JAVIER MARTINEZ  </t>
  </si>
  <si>
    <t>CAC. Solicitar cita para ofrecer producto orgánico que desarrollamos para apagar incendios forestales 20 veces más efectivo que el agua.  </t>
  </si>
  <si>
    <t>20203800046272  </t>
  </si>
  <si>
    <t>GSH  </t>
  </si>
  <si>
    <t>CAC. Certificación laboral-JUAN SEBASTIAN MUÑOZ GARZON. </t>
  </si>
  <si>
    <t>20203800046282  </t>
  </si>
  <si>
    <t>CAC. Documento - 2020030275624  </t>
  </si>
  <si>
    <t>20203800046322  </t>
  </si>
  <si>
    <t>CAC. Solicitud de cita Director nacional de Bomberos de Colombia. </t>
  </si>
  <si>
    <t>20203800046332  </t>
  </si>
  <si>
    <t>CAC. SOLICITUD VISITA A CUERPO DE BOMBEROS DE GOMEZ PLATA.  </t>
  </si>
  <si>
    <t>20203800046362  </t>
  </si>
  <si>
    <t>CAC. DERECHO DE PETICION DE DOCUMENTOS. </t>
  </si>
  <si>
    <t>20203800046532  </t>
  </si>
  <si>
    <t>2020-10-29 08:34:49 </t>
  </si>
  <si>
    <t>EDILMA AURORA GUTIERREZ  </t>
  </si>
  <si>
    <t>CAC. Fw: DERECHO DE PETICIÓN - MIEMBROS CUERPO DE BOMBEROS VOLUNTARIOS DE SIBATÉ.  </t>
  </si>
  <si>
    <t>20203800046542  </t>
  </si>
  <si>
    <t>PROMIGAS  </t>
  </si>
  <si>
    <t>CAC. Resolución 0256.  </t>
  </si>
  <si>
    <t>20203800046552  </t>
  </si>
  <si>
    <t>INSPECTOR DE POLICÍA MARIA FERNANDA RIOS MOLINA  </t>
  </si>
  <si>
    <t>CAC. QUEJA </t>
  </si>
  <si>
    <t>20203800046582  </t>
  </si>
  <si>
    <t>GUSTAVO ADOLFO BOLIVAR CARO </t>
  </si>
  <si>
    <t>20203800046592  </t>
  </si>
  <si>
    <t>CAC. TRASLADO POR COMPETENCIA - CUERPO BOMBEROS SIBATE - CUNDINAMARCA. OFI20-00223341 / IDM 12000002. </t>
  </si>
  <si>
    <t>20203800046612  </t>
  </si>
  <si>
    <t>ALCALDIA MUNICIPAL DE SAN, PEDRO, VALLE ANONIMO  </t>
  </si>
  <si>
    <t>RD SOLICITUD DE DONACION MAQUINA DE BOMBEROS ////TRASLADO OFICIO CON RD EXTERNO-EXTMI2020-35811 </t>
  </si>
  <si>
    <t>20203800046622  </t>
  </si>
  <si>
    <t>GLORIA PAOLA GUEVARA SILVA </t>
  </si>
  <si>
    <t>RD SOLICITUD INFORMATIVA </t>
  </si>
  <si>
    <t>20203800046662  </t>
  </si>
  <si>
    <t>CAC. PARA MI CAPITAN JAIRO SOTO GIL. </t>
  </si>
  <si>
    <t>20203800046672  </t>
  </si>
  <si>
    <t>CAC. Consulta sobre función de conducción de vehículos en la prestación del servicio publico esencial de la gestión integral del riesgo. </t>
  </si>
  <si>
    <t>20203800046692  </t>
  </si>
  <si>
    <t>MINISTERIO DE INTERIOR OFICINA Jurídica  </t>
  </si>
  <si>
    <t>CAC. Alcance CIR2020-135-OAJ-1400 - solicitud información sobre proyectos de decreto que se pretendan tramitar en el próximo año. </t>
  </si>
  <si>
    <t>20203800046782  </t>
  </si>
  <si>
    <t>2020-10-30 11:41:25 </t>
  </si>
  <si>
    <t>PROCURADURIA PROVINCIAL DE GARZÓN HUILA  </t>
  </si>
  <si>
    <t>CAC. OFICIO No. 2040 - ACCION PREVENTIVA IUS-E-2020-569446. </t>
  </si>
  <si>
    <t>Viviana Gonzalez Cano </t>
  </si>
  <si>
    <t>GESTIÓN ASUNTOS DISCIPLINARIOS </t>
  </si>
  <si>
    <t>20203800046812  </t>
  </si>
  <si>
    <t>20202000007721  y  20202050076341</t>
  </si>
  <si>
    <t>20203800046822  </t>
  </si>
  <si>
    <t>CAC. Fado: solicitud para que se programe una visita institucional. Bomberos Trinidad </t>
  </si>
  <si>
    <t>20203800046842  </t>
  </si>
  <si>
    <t>LUIS ENRIQUE VELEZ ROMAN </t>
  </si>
  <si>
    <t>CAC. Fado: SOLICITUD APERTURA INVESTIGACION DISCIPLINARIA. </t>
  </si>
  <si>
    <t>20203800046852  </t>
  </si>
  <si>
    <t>CORREO ATENCION AL CIUDADANO</t>
  </si>
  <si>
    <t>CAC. Consulta al DNBC.  </t>
  </si>
  <si>
    <t>20203800047012  </t>
  </si>
  <si>
    <t>CAC. Solicitud Revisión Res 01-2020 Junta Departamental de Bomberos, Proceso en Apelación ante la DNBC - Radicado DNBC No. 20203800018982 y 20203800019692  </t>
  </si>
  <si>
    <t>20203800047022  </t>
  </si>
  <si>
    <t>ALCALDIA CLEMENCIA BOLIVAR</t>
  </si>
  <si>
    <t>CAC. SOLICITUD DE REUNION. </t>
  </si>
  <si>
    <t>20203800047052  </t>
  </si>
  <si>
    <t>CI. Fwd: Solicitud de informacion. </t>
  </si>
  <si>
    <t>20203800047092  </t>
  </si>
  <si>
    <t>CUMPLIDO</t>
  </si>
  <si>
    <t>VEEDURIA CIUDADANA VIGIAS DEL CAFE</t>
  </si>
  <si>
    <t>CAC. SOLICITUD PRONUNCIAMIENTO PETICIONES DE MARZO Y JULIO DE 2020. </t>
  </si>
  <si>
    <t>20203800047132  </t>
  </si>
  <si>
    <t>20203800047182  </t>
  </si>
  <si>
    <t>CAC. Acción Preventiva Rad. IUC P-2020-1554719 – IUS E-2020-340576 (Citar este radicado en su respuesta).  </t>
  </si>
  <si>
    <t>20203800047202  </t>
  </si>
  <si>
    <t>CAC. ACCIÓN PREVENTIVA </t>
  </si>
  <si>
    <t>20203800047212  </t>
  </si>
  <si>
    <t>CAC. Solicitud de charla de equidad y genero para el departamento de Santander.  </t>
  </si>
  <si>
    <t>20203800047242  </t>
  </si>
  <si>
    <t>PROCURADURIA AUXILIAR PARA ASUNTOS CONSTITUCIONALES</t>
  </si>
  <si>
    <t>CI. Requerimiento de información de la Procuraduría General de la Nación sobre el trámite dado al Derecho de Petición con radicado EXTMI2020-36697 del 26 de octubre de 2020.- Urgente,  </t>
  </si>
  <si>
    <t>20203800047332  </t>
  </si>
  <si>
    <t>ANDRéS EDUARDO RODRIGUEZ GOMEZ</t>
  </si>
  <si>
    <t>CAC. solicitud INSPECCION Y TARIFAS DE CERTIFICADOS </t>
  </si>
  <si>
    <t>20203800047482  </t>
  </si>
  <si>
    <t>GESTIóN DEL RIESGO DE DESASTRE</t>
  </si>
  <si>
    <t>CAC. solicitud asesoría conformación linea gratuita de emergencia del Cuerpo de Bomberos  </t>
  </si>
  <si>
    <t>20203800047492  </t>
  </si>
  <si>
    <t>ANGELICA MARIA BERROTERAN BENITES</t>
  </si>
  <si>
    <t>CAC. Derecho petición Cuerpo de Bomberos Voluntarios de Pza.  </t>
  </si>
  <si>
    <t>20203800047542  </t>
  </si>
  <si>
    <t>LA GUAJIRA</t>
  </si>
  <si>
    <t>NIDIA TELLO RAMOS</t>
  </si>
  <si>
    <t>CAC. SOLICITUD CONCEPTO E INFORMACION. </t>
  </si>
  <si>
    <t>20203800047612  </t>
  </si>
  <si>
    <t>CAC. Fwd: PROPUESTA CAMPAMENTO MUJERES DE BOMBEROS COLOMBIA.pdf.  </t>
  </si>
  <si>
    <t>20203800047622  </t>
  </si>
  <si>
    <t>CAC. SOLICITUD CERTIFICADO DE CUMPLIMIENTO  </t>
  </si>
  <si>
    <t>20203800047712  </t>
  </si>
  <si>
    <t>ARTURO ENRIQUE LLAMAS CANO</t>
  </si>
  <si>
    <t>CAC. Revisor Fiscal - Bomberos San Juan Nepomuceno - Bolivar  </t>
  </si>
  <si>
    <t>20203800047792  </t>
  </si>
  <si>
    <t>CAC. Invitación No Violencias contra las Mujeres.  </t>
  </si>
  <si>
    <t>20203800047812  </t>
  </si>
  <si>
    <t>BOMBEROS VOLUNTARIOS DE BORRERO AYERBE</t>
  </si>
  <si>
    <t>CAC. ANTECEDENTES DE LA SANCION M1 Y ASUNTO DE RECURSO DE RECONSIDERACION ANTE LA DIAN . </t>
  </si>
  <si>
    <t>20203800047842  </t>
  </si>
  <si>
    <t>JUZGADO 62 ADMINISTRATIVO CIRCUITO JUDICIAL DE BOGOTÁ SECCIÓN TERCERA</t>
  </si>
  <si>
    <t>CAC. Fwd: AUTO REQUERIMIENTO PREVIO A ABRIR INCIDENTE DESACATO RAD. 2020-212. </t>
  </si>
  <si>
    <t>20203800047892  </t>
  </si>
  <si>
    <t>FABIO NELSON LARRAHONDO</t>
  </si>
  <si>
    <t>CAC. Imfoamcion. </t>
  </si>
  <si>
    <t>20203800047902  </t>
  </si>
  <si>
    <t>ADOLFO LEON VELEZ GARCIA</t>
  </si>
  <si>
    <t>CAC. EXALTACIÓN. </t>
  </si>
  <si>
    <t>20203800047932  </t>
  </si>
  <si>
    <t>ANSELMO LOZANO MORENO</t>
  </si>
  <si>
    <t>CAC. SOLICITU DE IMFORMACION  </t>
  </si>
  <si>
    <t>20203800048202  </t>
  </si>
  <si>
    <t>CAC. DRA PAOLA UREÑA.pdf  </t>
  </si>
  <si>
    <t>20203800048212  </t>
  </si>
  <si>
    <t>RD derecho de peticion </t>
  </si>
  <si>
    <t>20203800048242  </t>
  </si>
  <si>
    <t>CAC. Acción Preventiva Rad. IUC P-2020-1554721 – IUS E-2020-340576 (Citar este radicado en su respuesta).  </t>
  </si>
  <si>
    <t>20203800048252  </t>
  </si>
  <si>
    <t>DELEGACION DEPARTAMENTAL DE BOMBEROS DE BOLIVAR</t>
  </si>
  <si>
    <t>CAC. Solicitudes Respetuosas y Respuestas.  </t>
  </si>
  <si>
    <t>20203800048322  </t>
  </si>
  <si>
    <t>EMERSON LUIS SIMANCA</t>
  </si>
  <si>
    <t>CAC. Jefe de escuadra  </t>
  </si>
  <si>
    <t>20203800048382  </t>
  </si>
  <si>
    <t>RD SOLICITUD AUTORIZACION Y ACOMPAÑAMIENTO </t>
  </si>
  <si>
    <t>20203800048392  </t>
  </si>
  <si>
    <t>RD SOLICITUD APOYO - FORO MUJER </t>
  </si>
  <si>
    <t>20203800048442  </t>
  </si>
  <si>
    <t>RD QUEJA VEEDURIAS DEL CAFE  </t>
  </si>
  <si>
    <t>20203800048482  </t>
  </si>
  <si>
    <t>20203800048492  </t>
  </si>
  <si>
    <t>BOMBEROS OFICIALES DE BUCARAMANGA</t>
  </si>
  <si>
    <t>CAC. Petición de consulta.  </t>
  </si>
  <si>
    <t>20203800048622  </t>
  </si>
  <si>
    <t>VEEDURIA CIUDADANA VIGIAS DEL CAFE LUIS REYES</t>
  </si>
  <si>
    <t>CH. Offline message sent by Luis reyes. </t>
  </si>
  <si>
    <t>20203800048792  </t>
  </si>
  <si>
    <t>CARLOS FELIZ MONSALVE</t>
  </si>
  <si>
    <t>CAC. Revisión Concepto No Favorable Proyecto Creación Bomberos Santa Catalina Bolivar. </t>
  </si>
  <si>
    <t>20203800048852  </t>
  </si>
  <si>
    <t>GLORIA WILCHES</t>
  </si>
  <si>
    <t>CAC. TRASLADO POR COMPETENCIA - PETICION GLORIA WILCHES.  </t>
  </si>
  <si>
    <t>20203800048872  </t>
  </si>
  <si>
    <t>CAC. TRASLADO POR COMPETENCIA - PETICION GLORIA WILCHES 3.  </t>
  </si>
  <si>
    <t>20203800048892  </t>
  </si>
  <si>
    <t>GOBERNACIÓN DE NORTE DE SANTANDER</t>
  </si>
  <si>
    <t>CAC. SOLICITUD DE CONCEPTO JURIDICO. </t>
  </si>
  <si>
    <t>20203800049062  </t>
  </si>
  <si>
    <t>CAC. Solicitud realización “Charla de Sensibilización - Violencias contra la mujer y como prevenirlas”.  </t>
  </si>
  <si>
    <t>20203800049072  </t>
  </si>
  <si>
    <t>MARTIN ENRIQUE CABARCAS QUINTANA</t>
  </si>
  <si>
    <t>CAC. SOLICITUD DE PARTICIPACIÓN EN LA REUNIÓN QUE SE VA A LLEVAR A CABO EN LA GOBERNACIÓN DE BOLÍVAR EL DÍA 21/11/2020.  </t>
  </si>
  <si>
    <t>20203800049132  </t>
  </si>
  <si>
    <t>CAC. SOLICITUD RESPETUOSA. </t>
  </si>
  <si>
    <t>20203800049212  </t>
  </si>
  <si>
    <t>ALCALDIA DE ALBAN</t>
  </si>
  <si>
    <t>CAC. SOLICITUD AUTORIZACION SUSCRIPCION CONVENIO BOMBEROS </t>
  </si>
  <si>
    <t>20203800049512  </t>
  </si>
  <si>
    <t>ROBERTO ARANGO</t>
  </si>
  <si>
    <t>CH. Offline message sent by Roberto Arango  </t>
  </si>
  <si>
    <t>20203800049702  </t>
  </si>
  <si>
    <t>HENANDO GONZALEZ GONZALEZ</t>
  </si>
  <si>
    <t>CAC VULNERABILIDAD SEDE PRINCIPAL DE TIGO MEDELLÍN </t>
  </si>
  <si>
    <t>20203800050042  </t>
  </si>
  <si>
    <t>DAMASO PINEDA ESPINOSA</t>
  </si>
  <si>
    <t>CAC APORTE DE PRUEBAS Y SUSTENTACION DE RECURSO DE APELACION CONCEDIDO SUBSIDIARIAMENTE POR NEGATIVA DE RESPOSICION CONTRA RESOLUCION 01 DE FECHA 13 DE DICIEMBRE DE 2019.  </t>
  </si>
  <si>
    <t>20203800050082  </t>
  </si>
  <si>
    <t>MANUEL SALAZAR</t>
  </si>
  <si>
    <t>CAC PETICIÓN  </t>
  </si>
  <si>
    <t>20203800050612  </t>
  </si>
  <si>
    <t>GESTION DEL RIESGO</t>
  </si>
  <si>
    <t>RD SOLICITUD CONCEPTO JURIDICO </t>
  </si>
  <si>
    <t xml:space="preserve"> Ronny Estiven Romero Velandia</t>
  </si>
  <si>
    <t>20203800050692  </t>
  </si>
  <si>
    <t>ANDRES ARTURO CASTRO</t>
  </si>
  <si>
    <t>20203800050722  </t>
  </si>
  <si>
    <t>20203800050762  </t>
  </si>
  <si>
    <t>FUNDACION AUL FUTURO VERDE ANONIMO</t>
  </si>
  <si>
    <t>20203800050782  </t>
  </si>
  <si>
    <t>SERGIO ANDRES GAVIRIA</t>
  </si>
  <si>
    <t>20203800050942  </t>
  </si>
  <si>
    <t>Comandante Cuerpo de Bomberos Puerto Lopez Meta ANONIMO</t>
  </si>
  <si>
    <t>20203800050952  </t>
  </si>
  <si>
    <t>Correo Atencion Ciudadano</t>
  </si>
  <si>
    <t>CONTRALORIA DEPARTAMENTAL DEL META  </t>
  </si>
  <si>
    <t>20203800051062  </t>
  </si>
  <si>
    <t>20202050081961</t>
  </si>
  <si>
    <t>20203800051082  </t>
  </si>
  <si>
    <t>CUERPOS DE BOMBEROS DE BOLIVAR  </t>
  </si>
  <si>
    <t>CAC Segunda Instancia Pablo Net Mora Mercado - Clemencia - Bolívar </t>
  </si>
  <si>
    <t>INFORMES </t>
  </si>
  <si>
    <t>20203800051102  </t>
  </si>
  <si>
    <t>Chocó</t>
  </si>
  <si>
    <t>CAC PROPUESTAS E INFORMACION REENVIADA POR EL SEÑOR DELEGADO DEPARTAMENTAL DE BOMBEROS AL MUNICIPIO DE RIO SUCIO </t>
  </si>
  <si>
    <t>EDISON DELGADO</t>
  </si>
  <si>
    <t>FORMULACIÓN Y ACTUALIZACIÓN NORMATIVA Y OPERATIVA  </t>
  </si>
  <si>
    <t>20203800051112  </t>
  </si>
  <si>
    <t>Juancho Valdéz  </t>
  </si>
  <si>
    <t>CAC ASESORIA </t>
  </si>
  <si>
    <t>20203800051122  </t>
  </si>
  <si>
    <t>20202050081931</t>
  </si>
  <si>
    <t>JUAN PABLO AMARGO GOMEZ </t>
  </si>
  <si>
    <t>CAC Envío Documento No. 20202102937 </t>
  </si>
  <si>
    <t>20203800051132  </t>
  </si>
  <si>
    <t>20212000013651</t>
  </si>
  <si>
    <t>CAC Remisión solicitud de información en oficio 20202050075171, con radicado EXT-BOL-20-026151.  </t>
  </si>
  <si>
    <t xml:space="preserve"> Melba Vidal</t>
  </si>
  <si>
    <t>20203800051142  </t>
  </si>
  <si>
    <t>Fortalecimiento Bomberil</t>
  </si>
  <si>
    <t>CAC TRASLADO POR COMPETENCIA - BAHIA SOLANO - CHOCO </t>
  </si>
  <si>
    <t>20203800051152  </t>
  </si>
  <si>
    <t>20202000012961</t>
  </si>
  <si>
    <t>20203800051172  </t>
  </si>
  <si>
    <t>CAC DOCUMENTOS BOMBEROS PLANADAS </t>
  </si>
  <si>
    <t xml:space="preserve"> Carlos Osorio</t>
  </si>
  <si>
    <t>20203800051182  </t>
  </si>
  <si>
    <t>20202050081881</t>
  </si>
  <si>
    <t>CAC RESPUESTA REQUERIMIENTO </t>
  </si>
  <si>
    <t>20203800051242  </t>
  </si>
  <si>
    <t>CAC RESPUESTA ENVIADA A LA CONTRALORIA DEPARTAMENTAL  </t>
  </si>
  <si>
    <t>20203800051252  </t>
  </si>
  <si>
    <t>20203800051272  </t>
  </si>
  <si>
    <t>CAC SOLICITUD AVAL </t>
  </si>
  <si>
    <t>20203800051362  </t>
  </si>
  <si>
    <t>CAC SOLICITUD ACTUALIZACIÓN </t>
  </si>
  <si>
    <t>20203800051392  </t>
  </si>
  <si>
    <t>20202000012241</t>
  </si>
  <si>
    <t>CAC Solicitud Aval para dictar curso Bombero I y II </t>
  </si>
  <si>
    <t>20203800051412  </t>
  </si>
  <si>
    <t>20202000012141</t>
  </si>
  <si>
    <t>CAC SOLICITUD CURSO </t>
  </si>
  <si>
    <t>20203800051422  </t>
  </si>
  <si>
    <t>20202000012221</t>
  </si>
  <si>
    <t>CAC PETICIÓN </t>
  </si>
  <si>
    <t>20203800051472  </t>
  </si>
  <si>
    <t>CAC PETICIÓN SIBATE 2 </t>
  </si>
  <si>
    <t>20203800051482  </t>
  </si>
  <si>
    <t>ALCALDIA CALDAS ANTIOQUIA </t>
  </si>
  <si>
    <t>CAC TRASLADO PRESENTACIÓN PROYECTO </t>
  </si>
  <si>
    <t>20203800051492  </t>
  </si>
  <si>
    <t>20202000012611</t>
  </si>
  <si>
    <t xml:space="preserve">VEEDURIA CALDAS  </t>
  </si>
  <si>
    <t>RD REMISION POR COMPETENCIA </t>
  </si>
  <si>
    <t>20203800051512  </t>
  </si>
  <si>
    <t>20212000013771</t>
  </si>
  <si>
    <t>20203800051522  </t>
  </si>
  <si>
    <t>ASOCIACION NCIONAL DE BOMBEROSASDEBER NEIVA  </t>
  </si>
  <si>
    <t>CAC notificación radicado 20205461592231 </t>
  </si>
  <si>
    <t>DERECHOS DE PETICIóN </t>
  </si>
  <si>
    <t>20203800051532  </t>
  </si>
  <si>
    <t>20202050082161</t>
  </si>
  <si>
    <t>CAC SOLICITUD DE REGISTROS </t>
  </si>
  <si>
    <t>20203800051602  </t>
  </si>
  <si>
    <t>20203800051672  </t>
  </si>
  <si>
    <t>CAC SOLCITUD OFICIO </t>
  </si>
  <si>
    <t>20203800051682  </t>
  </si>
  <si>
    <t>20202050082001</t>
  </si>
  <si>
    <t>20203800051702  </t>
  </si>
  <si>
    <t>20202000013171</t>
  </si>
  <si>
    <t>VIVIANA ANDRADE TOVAR</t>
  </si>
  <si>
    <t>20203800051712  </t>
  </si>
  <si>
    <t>20201100012731</t>
  </si>
  <si>
    <t>ALVARO WILLIAM LOPEZ OSSA </t>
  </si>
  <si>
    <t>RD REMISION DE QUEJA E-2020-538792 </t>
  </si>
  <si>
    <t>Angélica Xiomara Rosado Bayona</t>
  </si>
  <si>
    <t>DENUNCIA </t>
  </si>
  <si>
    <t>20203800051772  </t>
  </si>
  <si>
    <t>20203800012761</t>
  </si>
  <si>
    <t>ALCALDÍA MUNICIPAL DE CAJICA - CUNDINAMARCA  </t>
  </si>
  <si>
    <t>CAC. Fwd: Proceso de verificación de condiciones técnicas del Cuerpo de Bomberos Voluntarios de Cajicá - Cundinamarca. </t>
  </si>
  <si>
    <t>20203800051792  </t>
  </si>
  <si>
    <t>20202000013201</t>
  </si>
  <si>
    <t>20203800051802  </t>
  </si>
  <si>
    <t>RD DOCUMENOS DOCTORA VIVIANA </t>
  </si>
  <si>
    <t>20203800051822  </t>
  </si>
  <si>
    <t xml:space="preserve">20202000012901 </t>
  </si>
  <si>
    <t>DEPARTAMENTO NACIONAL DE PLANEACION BOGOTA  </t>
  </si>
  <si>
    <t>CAC. (20205461592231_702) Envío de notificación radicado 20205461592231 (EMAIL CERTIFICADO de notificaciones_sgdorfeo@dnp.gov.co)  </t>
  </si>
  <si>
    <t>20203800051832  </t>
  </si>
  <si>
    <t>CAC. (sin asunto), Contratación y desembolso de sobretasa bomberil 2020.  </t>
  </si>
  <si>
    <t>20203800051922  </t>
  </si>
  <si>
    <t>20202050081711</t>
  </si>
  <si>
    <t>EMPAQUETADURAS Y EMPAQUES  </t>
  </si>
  <si>
    <t>CAC. SOLICITUD LISTADO CUERPOS DE SOCORRO.  </t>
  </si>
  <si>
    <t>20203800051952  </t>
  </si>
  <si>
    <t>GOBERNACION DEL QUINDIO  </t>
  </si>
  <si>
    <t>CAC. Solicitud Concepto Jurídico.  </t>
  </si>
  <si>
    <t>20203800051962  </t>
  </si>
  <si>
    <t>CAC. RV: Oficio Cuerpo de Bomberos Voluntarios Ocaña. </t>
  </si>
  <si>
    <t>20203800051982  </t>
  </si>
  <si>
    <t>CAC. legalización vehículo.  </t>
  </si>
  <si>
    <t>Oficina Asesora Juridica</t>
  </si>
  <si>
    <t>Direccion General</t>
  </si>
  <si>
    <t>20203800052002  </t>
  </si>
  <si>
    <t>20211200000663</t>
  </si>
  <si>
    <t>JOSE ARJONA  </t>
  </si>
  <si>
    <t>CAC. SALUDOS, INCONFORMIDAD POR LAS RESPUESTAS A MIS DERRECHOS DE PETICION. </t>
  </si>
  <si>
    <t xml:space="preserve"> VIVIANA ANDRADE TOVAR</t>
  </si>
  <si>
    <t>20203800052012  </t>
  </si>
  <si>
    <t>20203000013021</t>
  </si>
  <si>
    <t>CAC. Asamblea Extraordinaria y hojas de vida para revisión por parte de Inspección, vigilancia y control DNBC, Bomberos Magangué y otros 2 documentos.pdf  </t>
  </si>
  <si>
    <t>20203800052022  </t>
  </si>
  <si>
    <t>20212050083051</t>
  </si>
  <si>
    <t>CAC. DOCUMENTACION BOMBEROS VOLUNTARIOS DE SOPO </t>
  </si>
  <si>
    <t>20203800052032  </t>
  </si>
  <si>
    <t>20202000012601</t>
  </si>
  <si>
    <t>CAC. RV: solicitud  </t>
  </si>
  <si>
    <t>20203800052102  </t>
  </si>
  <si>
    <t>20202000012131</t>
  </si>
  <si>
    <t>20203800052122  </t>
  </si>
  <si>
    <t>20203000013051</t>
  </si>
  <si>
    <t>CAC. REQUIERO INMEDIATA RESPUESTA DERECHO DE PETICION ACTAS REUNIONES PROCESO SELECCION SUBCOMISIONES NACIONALES DE RESCATE.  </t>
  </si>
  <si>
    <t>20203800052132  </t>
  </si>
  <si>
    <t>20203000013061</t>
  </si>
  <si>
    <t>CAC. DERECHO DE PETICION ACLARACION RESPUESTA CONVOCATORIA SELECCION SUBCOMISIONES NACIONALES DE RESCATE </t>
  </si>
  <si>
    <t>20203800052142  </t>
  </si>
  <si>
    <t>20201100013081</t>
  </si>
  <si>
    <t>CAC. Asamblea Extraordinaria y hojas de vida para revisión por parte de Inspección, vigilancia y control DNBC, Bomberos Magangué.pdf  </t>
  </si>
  <si>
    <t>20203800052162  </t>
  </si>
  <si>
    <t>ALCALDIA SABANETA ANTIOQUIA </t>
  </si>
  <si>
    <t>CAC. SOLICITUD DE VIGILANCI Y CONTROL </t>
  </si>
  <si>
    <t>20203800052172  </t>
  </si>
  <si>
    <t>CAC. Documentos Faltantes para aval Instructor Sargento Juan Camilo Ocampo </t>
  </si>
  <si>
    <t>20203800052202  </t>
  </si>
  <si>
    <t>20202000012781</t>
  </si>
  <si>
    <t>CAC. Fwd: Solicitud Bomberos Villagarzón.  </t>
  </si>
  <si>
    <t>20203800052212  </t>
  </si>
  <si>
    <t>NILSON JOSé LóPEZ IBARRA </t>
  </si>
  <si>
    <t>CAC. Offline message sent by NILSON José López ibarra  </t>
  </si>
  <si>
    <t>20203800052222  </t>
  </si>
  <si>
    <t>20202050081891</t>
  </si>
  <si>
    <t>CAC. Carta subdirector.pdf.  </t>
  </si>
  <si>
    <t>20203800052252  </t>
  </si>
  <si>
    <t>20201100013071</t>
  </si>
  <si>
    <t>JOSE ESTUPIÑAN LANDAZURI </t>
  </si>
  <si>
    <t>CAC, Fwd: Consulta. </t>
  </si>
  <si>
    <t>20203800052292  </t>
  </si>
  <si>
    <t>20212050083881</t>
  </si>
  <si>
    <t>CAC. Fwd: Derecho de petición de interés general.  </t>
  </si>
  <si>
    <t>20203800052302  </t>
  </si>
  <si>
    <t>CAC.COPIA DE COMODATO  </t>
  </si>
  <si>
    <t>20203800052312  </t>
  </si>
  <si>
    <t>ALCALDIA SAN ALBERTO CESAR </t>
  </si>
  <si>
    <t>CAC.Solitud de información Cuerpo de Bomberos  </t>
  </si>
  <si>
    <t>20203800052322  </t>
  </si>
  <si>
    <t>20202050081691</t>
  </si>
  <si>
    <t>CAC. Asesoria  </t>
  </si>
  <si>
    <t>20203800052342  </t>
  </si>
  <si>
    <t>20201000013271</t>
  </si>
  <si>
    <t>FRANCISCO ALBERTO ALDANA GUTIéRREZ </t>
  </si>
  <si>
    <t>CAC. Solicitud Apoyo.  </t>
  </si>
  <si>
    <t>20203800052352  </t>
  </si>
  <si>
    <t>20212050083451</t>
  </si>
  <si>
    <t>CAC. Solicitud Respuesta a preguntas Bomberiles  </t>
  </si>
  <si>
    <t>20203800052372  </t>
  </si>
  <si>
    <t>GOBERNACIÓN DE CHOCO  </t>
  </si>
  <si>
    <t>CAC. Solicitud concepto sobre procedimiento para expedición de personería jurídica a CBV..pdf. </t>
  </si>
  <si>
    <t>20203800052422  </t>
  </si>
  <si>
    <t>20202050082021</t>
  </si>
  <si>
    <t>JOSÉ DEL CARMEN CONDE PULIDO  </t>
  </si>
  <si>
    <t>CAC. Derecho de petición para revisar. </t>
  </si>
  <si>
    <t>20203800052432  </t>
  </si>
  <si>
    <t>CAC. RV: Oficio No. 002040 del 30/10/2020. Respuesta Acción preventiva IUS E-2020-569446. Solicitud urgente.  </t>
  </si>
  <si>
    <t>20203800052542  </t>
  </si>
  <si>
    <t>20202050081971</t>
  </si>
  <si>
    <t>CONTRALORIA MUNICIPAL DE SICELEJO  </t>
  </si>
  <si>
    <t>CAC. Fwd: 4 DIC 2020 - NUEVA DENUNCIA BOMBEROS OFICIAL DE SINCELEJO </t>
  </si>
  <si>
    <t>20203800052562  </t>
  </si>
  <si>
    <t>20212000013631</t>
  </si>
  <si>
    <t>ARROZ SONORA  </t>
  </si>
  <si>
    <t>CI. Fwd: Novedad de Inconsistencia de servicio </t>
  </si>
  <si>
    <t>20203800052652  </t>
  </si>
  <si>
    <t>20202050081901</t>
  </si>
  <si>
    <t>CAC. CERTIFICACIÓN UNIDADES ACTIVAS.  </t>
  </si>
  <si>
    <t>20203800052662  </t>
  </si>
  <si>
    <t>20202100012471</t>
  </si>
  <si>
    <t>CAC. RESPUESTA RADICADO DNBC N° 20202000003131. </t>
  </si>
  <si>
    <t>20203800052672  </t>
  </si>
  <si>
    <t>20202000012661</t>
  </si>
  <si>
    <t>PEGAUCHO LA UNION PERFECTA  </t>
  </si>
  <si>
    <t>CAC. inquietud certificado de bomberos  </t>
  </si>
  <si>
    <t>20203800052682  </t>
  </si>
  <si>
    <t>CAC. Fwd: Envio oficio para su debida revision...muchas gracias. </t>
  </si>
  <si>
    <t>20203800052692  </t>
  </si>
  <si>
    <t>20202050082031</t>
  </si>
  <si>
    <t>CAC. OFICIO BOMBEROS MAGANGUE  </t>
  </si>
  <si>
    <t>20203800052762  </t>
  </si>
  <si>
    <t>20202050082061</t>
  </si>
  <si>
    <t>ALCALDIA MAGANGUE BOLIVAR </t>
  </si>
  <si>
    <t>CAC. oficio para conocimiento y sus fines pertinentes. </t>
  </si>
  <si>
    <t>20203800052772  </t>
  </si>
  <si>
    <t>COMCE  </t>
  </si>
  <si>
    <t>CAC. Carta al director Benavides. </t>
  </si>
  <si>
    <t>20203800052792  </t>
  </si>
  <si>
    <t>20201000012511</t>
  </si>
  <si>
    <t>RD EXPEDIENTE IUS E- 2020-464787/ IUC D-2020-1588519 </t>
  </si>
  <si>
    <t xml:space="preserve"> Jorge Edwin Amarillo Alvarado</t>
  </si>
  <si>
    <t>20203800052822  </t>
  </si>
  <si>
    <t>RD E-2020-520978 REMISION POR COMPETENCIA </t>
  </si>
  <si>
    <t>20203800052832  </t>
  </si>
  <si>
    <t>20202050082071</t>
  </si>
  <si>
    <t>JUNIOR BERNAL  </t>
  </si>
  <si>
    <t>CAC. Documentos por fallecimiento del señor EUDES BERNAL Valledupar - Cesar. </t>
  </si>
  <si>
    <t>20203800052872  </t>
  </si>
  <si>
    <t>20211000013501</t>
  </si>
  <si>
    <t>20203800052942  </t>
  </si>
  <si>
    <t>20212000013621</t>
  </si>
  <si>
    <t>ALCALDÍA LA PALMA CUNDINAMARCA </t>
  </si>
  <si>
    <t>CAC. solicitud de acompañamiento y asesoría  </t>
  </si>
  <si>
    <t>20203800052972  </t>
  </si>
  <si>
    <t>ALCALDIA RIOSUCIO CHOCO </t>
  </si>
  <si>
    <t>CAC. Tramites para la creación del cuerpo de Bomberos Voluntarios del Municipio de Riosucio Chocó. </t>
  </si>
  <si>
    <t>20203800052992  </t>
  </si>
  <si>
    <t>20202050081701</t>
  </si>
  <si>
    <t>CAC. Documentos de peticion,  </t>
  </si>
  <si>
    <t>20203800053082  </t>
  </si>
  <si>
    <t>ERNESTO FRANCISO DEL CASTILLO MINOTA  </t>
  </si>
  <si>
    <t>CAC. Póliza de seguro de vida Dornelles Agenor Del castillo Lopez.  </t>
  </si>
  <si>
    <t>20203800053092  </t>
  </si>
  <si>
    <t>20211000013511</t>
  </si>
  <si>
    <t>SURA  </t>
  </si>
  <si>
    <t>CAC. CONSULTA | Alcance Resolución 0256 de 2014  </t>
  </si>
  <si>
    <t>20203800053112  </t>
  </si>
  <si>
    <t>20212050083471</t>
  </si>
  <si>
    <t>JAVIER RAMIREZ FLOREZ </t>
  </si>
  <si>
    <t>CAC. SOLICITUD CONCEPTO SOBRETASA BOMBERIL.  </t>
  </si>
  <si>
    <t>20203800053122  </t>
  </si>
  <si>
    <t xml:space="preserve">20202050082081 </t>
  </si>
  <si>
    <t>CESAR CAAMANO BOHORQUEZ  </t>
  </si>
  <si>
    <t>CAC. REMISION DENUNCIA CARLOS POLANCO GONZALES.  </t>
  </si>
  <si>
    <t>20203800053132  </t>
  </si>
  <si>
    <t>20212000013601</t>
  </si>
  <si>
    <t>ALCALDÍA MUNICIPAL DE LIBANO - TOLIMA  </t>
  </si>
  <si>
    <t>CAC. SOLICITUD.  </t>
  </si>
  <si>
    <t>20203800053162  </t>
  </si>
  <si>
    <t>20202000012971</t>
  </si>
  <si>
    <t>RD SLICITUD DE INFORMACION </t>
  </si>
  <si>
    <t>20203800053182  </t>
  </si>
  <si>
    <t>ALCALDÍA MAYOR DE BOGOTA SECRETARIA DE HACIENDA  </t>
  </si>
  <si>
    <t>CAC. Fwd: Remisión por competencia de las preguntas 1 y 2 del derecho de petición allegado mediante radicado N°00110-812-016396,  </t>
  </si>
  <si>
    <t>20203800053412  </t>
  </si>
  <si>
    <t>VANESSA VANEGAS  </t>
  </si>
  <si>
    <t>CAC. inspección en una planta de lubricantes. </t>
  </si>
  <si>
    <t>20203800053422  </t>
  </si>
  <si>
    <t>20203800053642  </t>
  </si>
  <si>
    <t>CUERPO OFICIAL DE BOMBEROS DE IBAGUE - TOLIMA  </t>
  </si>
  <si>
    <t>CAC. solicitud taller virtual &amp;amp;quot;requisitos certificado de idoneidad&amp;amp;quot;. </t>
  </si>
  <si>
    <t>20203800053652  </t>
  </si>
  <si>
    <t>20202000013211</t>
  </si>
  <si>
    <t>SECRETARIA DE GOBIERNO DEPARTAMENTAL  </t>
  </si>
  <si>
    <t>CAC. Respuesta Radicado Nro. 20201021-E-016208. </t>
  </si>
  <si>
    <t>20203800053822  </t>
  </si>
  <si>
    <t>20202000013221</t>
  </si>
  <si>
    <t>CAC. Solicitud de apoyo para la conformación del Cuerpo de Bomberos Voluntarios de Riosucio Choco.  </t>
  </si>
  <si>
    <t>20203800053852  </t>
  </si>
  <si>
    <t>CAROLINA CASTELLANOS ACUNA  </t>
  </si>
  <si>
    <t>20203800053862  </t>
  </si>
  <si>
    <t>20212000013581</t>
  </si>
  <si>
    <t>CESAR CAAMAñO BOHORQUEZ  </t>
  </si>
  <si>
    <t>CAC. Fwd: Remision denuncia penal carlos polanco.  </t>
  </si>
  <si>
    <t>20203800053872  </t>
  </si>
  <si>
    <t>20212000013611</t>
  </si>
  <si>
    <t>CAC. Remisión derecho de petición. </t>
  </si>
  <si>
    <t>20203800053952  </t>
  </si>
  <si>
    <t>20202050082121</t>
  </si>
  <si>
    <t>CAC. Fwd: CONSULTA JURÍDICA. </t>
  </si>
  <si>
    <t>20203800053962  </t>
  </si>
  <si>
    <t>20202050081941</t>
  </si>
  <si>
    <t>CAC. PARA EL CAPITAN SOTO.  </t>
  </si>
  <si>
    <t>20203800053972  </t>
  </si>
  <si>
    <t>20202050082111</t>
  </si>
  <si>
    <t>CARLOS ALDEMAR GARCIA VAZQUEZ  </t>
  </si>
  <si>
    <t>CAC. Homologacion , sci -CT Carlos GArcia.pdf. </t>
  </si>
  <si>
    <t>20203800053982  </t>
  </si>
  <si>
    <t>20202000012891</t>
  </si>
  <si>
    <t>CAC. Solicitud Aval Instructores  </t>
  </si>
  <si>
    <t>20203800054102  </t>
  </si>
  <si>
    <t>20202000012871</t>
  </si>
  <si>
    <t>DELEGACION DEPARTAMENTAL DE BOMBEROS DEL CAQUETA  </t>
  </si>
  <si>
    <t>CAC. ACOMPAÑAMIENTO JURÍDICO - DELEGACIÓN DEPARTAMENTAL DEL CAQUETA.  </t>
  </si>
  <si>
    <t>20203800054382  </t>
  </si>
  <si>
    <t>USUARIO ANONIMO  </t>
  </si>
  <si>
    <t>CAC. Denuncia No. 138-2020 - Traslado </t>
  </si>
  <si>
    <t>20203800054472  </t>
  </si>
  <si>
    <t>YISELA CUENCA  </t>
  </si>
  <si>
    <t>CAC. QUEJA AL CUERPO DE BOMBEROS VOLUNTARIOS DE CHAPARRAL TOLIMA  </t>
  </si>
  <si>
    <t>20203800054492  </t>
  </si>
  <si>
    <t xml:space="preserve">20212000013591 </t>
  </si>
  <si>
    <t>CAC. DERECHO DE PETICION CT JAIRO SOTO-BOMBEROS VOLUNTARIOS SOPO  </t>
  </si>
  <si>
    <t>20203800054522  </t>
  </si>
  <si>
    <t>20202050082141</t>
  </si>
  <si>
    <t>SECRETARIA DE GOBIERNO DE IBAGUé TOLIMA  </t>
  </si>
  <si>
    <t>CAC. QUEJA BOMBEROS. </t>
  </si>
  <si>
    <t>20203800054572  </t>
  </si>
  <si>
    <t>20212050083061</t>
  </si>
  <si>
    <t>CAC. Envío de Documento para Seguro de vida. .... </t>
  </si>
  <si>
    <t>20203800054692  </t>
  </si>
  <si>
    <t>20211000013481</t>
  </si>
  <si>
    <t>EMERSON LUIS SIMANCA  </t>
  </si>
  <si>
    <t>20203800054732  </t>
  </si>
  <si>
    <t>JUAN FERNANDO CASTRO VELEZ  </t>
  </si>
  <si>
    <t>CAC. CORRUPCION CONTRATAR LA ADQUISICIÓN DE KIT MATPEL MÁS EQUIPOS DE RESPIRACIÓN AUTÓNOMA SCBA... </t>
  </si>
  <si>
    <t>20203800054742  </t>
  </si>
  <si>
    <t>JORDANNY JOSHIO CASAÑAS CASAÑAS  </t>
  </si>
  <si>
    <t>CAC. SOLICITUD DE INFORMACIÓN  </t>
  </si>
  <si>
    <t>20203800054752  </t>
  </si>
  <si>
    <t>20212050083071</t>
  </si>
  <si>
    <t>PARTNERESI JEANETTE DECUBA  </t>
  </si>
  <si>
    <t>CAC. Pedida de Informacion </t>
  </si>
  <si>
    <t>John Jairo Beltran Mahecha</t>
  </si>
  <si>
    <t>FORTALECIMIENTO BOMBERIL</t>
  </si>
  <si>
    <t>20203800054772  </t>
  </si>
  <si>
    <t>DAWIN DE LEON CANO  </t>
  </si>
  <si>
    <t>CAC. Solicitud de información  </t>
  </si>
  <si>
    <t>20203800054782  </t>
  </si>
  <si>
    <t>20212050083081</t>
  </si>
  <si>
    <t>CI. Fwd: Solicitud Certificación Proyecto del Cuerpo de Bomberos Voluntarios de Guapi-Cauca.  </t>
  </si>
  <si>
    <t>20203800054952  </t>
  </si>
  <si>
    <t>20212050083091</t>
  </si>
  <si>
    <t>FONDO ROTATORIO DE LA POLICIA  </t>
  </si>
  <si>
    <t>CAC. Solicitud Respuesta Bomberos DNBC  </t>
  </si>
  <si>
    <t>Ana Milena Cedeño Avile</t>
  </si>
  <si>
    <t>20203800055082  </t>
  </si>
  <si>
    <t>20203800055282  </t>
  </si>
  <si>
    <t>20212050083111</t>
  </si>
  <si>
    <t>EDUARDOÑO  </t>
  </si>
  <si>
    <t>CAC. Radicado E-2020-651906 Oficio 4380. </t>
  </si>
  <si>
    <t>20203800055292  </t>
  </si>
  <si>
    <t>HARVEY RAMíREZ  </t>
  </si>
  <si>
    <t>20203800055312  </t>
  </si>
  <si>
    <t>20202050082101</t>
  </si>
  <si>
    <t>SM EXPLICACION PROYECTO 2018 </t>
  </si>
  <si>
    <t xml:space="preserve"> Andrés Fernando Muñoz Cabrera</t>
  </si>
  <si>
    <t>20203800055412  </t>
  </si>
  <si>
    <t>RIPEL  </t>
  </si>
  <si>
    <t>otros</t>
  </si>
  <si>
    <t>RD SOLICITUD PRORROGA CONTRATO 266 </t>
  </si>
  <si>
    <t>20203800055512  </t>
  </si>
  <si>
    <t>CAC. Aclaración aval bomberos Cartagena.  </t>
  </si>
  <si>
    <t>20203800055562  </t>
  </si>
  <si>
    <t>CORPORACION AUTONOMA REGIONAL DEL TOLIMA CORTOLIMA  </t>
  </si>
  <si>
    <t>CAC. Comunicación Resolución No. 2384 de 2020. </t>
  </si>
  <si>
    <t>20203800055572</t>
  </si>
  <si>
    <t>JUZGADO NOVENO DE EJECUCIóN DE PENAS Y MEDIDAS DE SEGURIDAD  </t>
  </si>
  <si>
    <t>CAC. 5 de 8.747 RV: TUTELA - FERNANDO QUINTERO VARGAS </t>
  </si>
  <si>
    <t>20203800055662  </t>
  </si>
  <si>
    <t>20203800055672  </t>
  </si>
  <si>
    <t>20212050083231</t>
  </si>
  <si>
    <t>ALCALDIA DE UBAQUE  </t>
  </si>
  <si>
    <t>CAC. TRASLADO POR COMPETENCIA - UBAQUE - CUNDINAMARCA.  </t>
  </si>
  <si>
    <t>2020|3800055732  </t>
  </si>
  <si>
    <t xml:space="preserve">20212000013541 </t>
  </si>
  <si>
    <t>ALCALDíA FOMEQUE  </t>
  </si>
  <si>
    <t>CAC. TRASLADO POR COMPETENCIA - FOMEQUE - CUNDINAMARCA.  </t>
  </si>
  <si>
    <t>20203800055742  </t>
  </si>
  <si>
    <t>20212000013551</t>
  </si>
  <si>
    <t>ALCALDIA MUNICIPAL DE LA MESA - CUNDINAMARCA  </t>
  </si>
  <si>
    <t>CAC. TRASLADO POR COMPETENCIA - LA MESA - CUNDINAMARCA </t>
  </si>
  <si>
    <t>20203800055752  </t>
  </si>
  <si>
    <t>20212000013561</t>
  </si>
  <si>
    <t>CAC. RV: información. </t>
  </si>
  <si>
    <t>20203800055762  </t>
  </si>
  <si>
    <t>20203800055782  </t>
  </si>
  <si>
    <t>ELISABETH SANCHEZ  </t>
  </si>
  <si>
    <t>CAC. Queja  </t>
  </si>
  <si>
    <t>20203800055872  </t>
  </si>
  <si>
    <t>20212050083121</t>
  </si>
  <si>
    <t>MINISTERIO DE EDUCACION NACIONAL  </t>
  </si>
  <si>
    <t>CAC. Comunicación de respuesta (2020-EE-258462). </t>
  </si>
  <si>
    <t>20203800055912  </t>
  </si>
  <si>
    <t>CAC. Solicitud de información de generación y gestión de residuos en el marco del cumplimiento de las metas Plan de Desarrollo 2020-2024. </t>
  </si>
  <si>
    <t>20203800055932  </t>
  </si>
  <si>
    <t>RD. Solicitud inclusión mesas técnicas. </t>
  </si>
  <si>
    <t>20203800055982  </t>
  </si>
  <si>
    <t>CAC. Traslado de radicado interno No. 2867 del 11 de diciembre del 2020.  </t>
  </si>
  <si>
    <t>20203800056052  </t>
  </si>
  <si>
    <t>20212050083131</t>
  </si>
  <si>
    <t>CAC. RE: Respuesta Radicado DNBC 20203800055562 Aclaración Aval Bomberos Cartagena  </t>
  </si>
  <si>
    <t>20203800056082  </t>
  </si>
  <si>
    <t>PROCURADURIA PROVINCIAL DE RIONEGRO ANTIOQUIA  </t>
  </si>
  <si>
    <t>CAC. Oficio 144-2020. </t>
  </si>
  <si>
    <t>20203800056092  </t>
  </si>
  <si>
    <t>20212050083141</t>
  </si>
  <si>
    <t>CAC. Oficio 146-2020 </t>
  </si>
  <si>
    <t>20203800056102  </t>
  </si>
  <si>
    <t>20212050083151</t>
  </si>
  <si>
    <t>CAC. DISCULPAS POR PRESENTAR DERECHOS DE PETICION SIN SENTIDO, REALMENTE SIENTO PENA AJENA.  </t>
  </si>
  <si>
    <t>20203800056112  </t>
  </si>
  <si>
    <t>ALCALDIA MUNICIPAL DE MANIZALES  </t>
  </si>
  <si>
    <t>CAC. SOLICITUD COPIA COMODATO 081/2016.  </t>
  </si>
  <si>
    <t>20203800056152  </t>
  </si>
  <si>
    <t>CAC. DERECHO DE PETICION- DNBC- SOLICITUD DOCUMENTACION SUBASTA INVERSA ELECTRONICA – SIE N° 005-2020.  </t>
  </si>
  <si>
    <t>20203800056192  </t>
  </si>
  <si>
    <t>CAC. Solicitud de acompañamiento y garantias al proceso de eleccion de Comandante , Subcomandante y demas Dignatarios del Cuerpo de Bomberos Volunatrios de Valledupar. </t>
  </si>
  <si>
    <t>20203800056282  </t>
  </si>
  <si>
    <t>CAC. Solicitud Prorroga. </t>
  </si>
  <si>
    <t>20203800056312  </t>
  </si>
  <si>
    <t>20212000013671</t>
  </si>
  <si>
    <t>Subdirección Estratégica y de Coordinación Bomberil</t>
  </si>
  <si>
    <t xml:space="preserve">Petición de Documentos e Información </t>
  </si>
  <si>
    <t>Petición de Interés General</t>
  </si>
  <si>
    <t>Petición de Interés Particular</t>
  </si>
  <si>
    <t>20202000004141</t>
  </si>
  <si>
    <t>20202050069561</t>
  </si>
  <si>
    <t>24 de agosto del 2020</t>
  </si>
  <si>
    <t>Anotaciòn ORFEO: LA RESPUESTA FUE REDACTADA Y ENVIADA POR CORREO.</t>
  </si>
  <si>
    <t>20203500006701</t>
  </si>
  <si>
    <t>20202000004081</t>
  </si>
  <si>
    <t>20202050068821</t>
  </si>
  <si>
    <t>Anotaciòn ORFEO: la respuesta fue radicada directamente son el solicitante</t>
  </si>
  <si>
    <t>20202000007091</t>
  </si>
  <si>
    <t>20202050070391</t>
  </si>
  <si>
    <t>20202050069631</t>
  </si>
  <si>
    <t>20202000007101</t>
  </si>
  <si>
    <t>20202050069061</t>
  </si>
  <si>
    <t>20202050069061 y 20202050068811</t>
  </si>
  <si>
    <t>20202000004421</t>
  </si>
  <si>
    <t>20202000005521</t>
  </si>
  <si>
    <t>20202050070421</t>
  </si>
  <si>
    <t>20202050068511</t>
  </si>
  <si>
    <t>Anotación Orfeo: Se da repuesta por correo electrónico, se deja soporte digital.</t>
  </si>
  <si>
    <t>20203400006741</t>
  </si>
  <si>
    <t>20202050069071</t>
  </si>
  <si>
    <t>Anotaciòn ORFEO: Se dio respuesta el día 27 de Julio de 2020, a través del oficio identificado con el número de radicación 20202050069071 suscrito por el Capitán Jairo Soto Gil Subdirector Estratégico y de Coordinación Bomberil, dirigido al Comandante del Cuerpo de Bomberos Voluntarios de Chaparral Tolima, sobre pago de cuentas y recursos para pago de estampillas.</t>
  </si>
  <si>
    <t>20202000007001</t>
  </si>
  <si>
    <t>20202050069081</t>
  </si>
  <si>
    <t>20202050069741</t>
  </si>
  <si>
    <t>20202050070431</t>
  </si>
  <si>
    <t>20202000011691</t>
  </si>
  <si>
    <t>20202000006331</t>
  </si>
  <si>
    <t xml:space="preserve">20202050069761 </t>
  </si>
  <si>
    <t>20202000006201</t>
  </si>
  <si>
    <t>Anotaciòn ORFEO: Respuesta proyectada Dra. Liz Alvarez</t>
  </si>
  <si>
    <t>20202000003991</t>
  </si>
  <si>
    <t>20203500006711</t>
  </si>
  <si>
    <t>20202050069451</t>
  </si>
  <si>
    <t>20202050069591</t>
  </si>
  <si>
    <t>Anotaciòn ORFEO. RESPUESTA ENVIADA POR CORROE ELECTRONICO CON ANEXOS</t>
  </si>
  <si>
    <t>20203500012451</t>
  </si>
  <si>
    <t>20202050069791</t>
  </si>
  <si>
    <t>20202050069901</t>
  </si>
  <si>
    <t>Anotaciòn ORFEO: LA RESPUESTA FUE REDACTADA Y ENVIADA POR CORREO ELECTRONICO</t>
  </si>
  <si>
    <t>20202050070441</t>
  </si>
  <si>
    <t>Anotaciòn ORFEO:  LA RESPUESTA FUE REDACTADA Y ENVIADA POR CORREO ELECTRÓNICO</t>
  </si>
  <si>
    <t>20203500008761</t>
  </si>
  <si>
    <t>20203500008921</t>
  </si>
  <si>
    <t>20202000011791</t>
  </si>
  <si>
    <t>Anotaciòn ORFEO: RESPUESTA ENVIADA VIA CORREO ELECTORNICO CON ANEXOS.</t>
  </si>
  <si>
    <t>20203500012481</t>
  </si>
  <si>
    <t>20202050069111</t>
  </si>
  <si>
    <t>20202000008191</t>
  </si>
  <si>
    <t>Anotaciòn ORFEO: RESPUESTA ENVIADA CON ANEXOS VIA CORREO.</t>
  </si>
  <si>
    <t>20203500000643</t>
  </si>
  <si>
    <t>20202050069931</t>
  </si>
  <si>
    <t>Anotaciòn ORFEO: LA RESPUESTA FUE REDACTADA Y ENVIADA POR CORREO ELECTRONICO.</t>
  </si>
  <si>
    <t>20203500008911</t>
  </si>
  <si>
    <t>20202050069601</t>
  </si>
  <si>
    <t>Anotaciòn ORFEO: RESPUESTA ENVIADA POR CORROE CON ANEXOS</t>
  </si>
  <si>
    <t>20203500012751</t>
  </si>
  <si>
    <t>20202000011801</t>
  </si>
  <si>
    <t>Anotaciòn ORFEO: Tramitado bajo el No. Radicado DNBC No. *20202050081841* del 15-12-2020 Doctor CARLOS JULIO RINCON AYALA DIRECTOR EJECUTIVO VEEDURIA CIUDADANA BOMBERIL DE COLOMBIA -VEEDUBOM Correo electrónico: veedubom@gmail.com Referencia: Radicado DNBC No. 20203800041272 y 20203800041912</t>
  </si>
  <si>
    <t>Anotaciòn ORFEO: Se da respuesta a este petición por parte del Cuerpo de Bomberos de Garagoa - Boyacà,el día 08 de Octubre de 2020, por medio del correo y se adjunta el documento de la póliza de Soat del vehículo de placas OET086, ya que para estas fechas el encargado del almacén estaba en periodo de vacaciones y por lo tanto no tenia orfeo, por lo tanto se dio respuesta a esta petición por este medio antes mencionado.</t>
  </si>
  <si>
    <t>Anotaciòn ORFEO: Respuesta enviada para coordinar reunión.</t>
  </si>
  <si>
    <t>Anotaciòn ORFEO:  Se tramito con oficio **20202050081441** del 11-12-2020. Señores NELSON ANTONIO ZULUAICA PATIÑO CUERPOS DE BOMBEROS VOLUNTARIOS DE BELLO ANTIOQUIA Correo electrónico: bomberosbello@une.net.co y CRISTIAN RICARDO MONSALVE LOPEZ CUERPOS DE BOMBEROS VOLUNTARIOS DE AMALFI ANTIOQUIA Correo electrónico: bomberosamalfi1@gmail.com</t>
  </si>
  <si>
    <t>Anotaciòn ORFEO: Se tramito con oficio **20202050081451** del 11-12-2020. LEONARDO REYES CONTRERAS - REYES Y LEYES S.A.S. Correo electrónico: notificacionesadministrativas@reyesyleyes.com Referencia: 20203800042302 y 20203800044702</t>
  </si>
  <si>
    <t>Anotaciòn ORFEO: respuesta enviada por correo electronico con anexos.</t>
  </si>
  <si>
    <t>Anotaciòn ORFEO: Se tramitó con oficio No. 20202050081521** del 11-12-2020. Señora: CONSUELO MORENO HURTADO. Comandante y Representante Legal Cuerpo de Bomberos Voluntarios - Bahía Solano Choco Correo Electrónico: bomberbasol2016@gmail.com</t>
  </si>
  <si>
    <t>Anotaciòn ORFEO: Se envió para firma desde el 27 de octubre.</t>
  </si>
  <si>
    <t>Anotaciòn ORFEO: Se tramito con oficio No. **20202050081621** del 11-12-2020. Señor ESMERINDO PINTO ESCOBEDO Comandante Bomberos Leticia – Delegado Departamental- JORGE MARIÑO RUIZ Presidente Junta de Dignatarios</t>
  </si>
  <si>
    <t>Respondido antes de la radicación.</t>
  </si>
  <si>
    <t>Anotaciòn ORFEO: Se tramito con oficio No.**20202050080231** del 0-11-2020. Señor FREDDY RIOS - Comandante Cuerpo de Bomberos Voluntarios – Heliconia Antioquia. Correo electrónico: comandantebomberosheliconia@gmail.com</t>
  </si>
  <si>
    <t>Anotaciòn ORFEO: RESPUESTA ENVIADA VIA CORROE ELECTRONICO</t>
  </si>
  <si>
    <t>Anotaciòn ORFEO: Se tramito con oficio No. **20202050081451** del 11-12-2020. Señor Doctor LEONARDO REYES CONTRERAS. REYES Y LEYES S.A.S. Correo electrónico: notificacionesadministrativas@reyesyleyes.com. Referencia: 20203800042302 y 20203800044702</t>
  </si>
  <si>
    <t>Anotaciòn ORFEO: Se archiva ya que se da respuesta al peticionario de manera presencial.</t>
  </si>
  <si>
    <t>Anotación ORFEO:  RESPUESTA ENVIADA CON ANEXOS VIA CORREO.</t>
  </si>
  <si>
    <t>Anotaciòn ORFEO: LA RESPUESTA SE ENVIO VIA CORREO ELECTRONICO.</t>
  </si>
  <si>
    <t xml:space="preserve">Sin número de radicado </t>
  </si>
  <si>
    <t>Anotaciòn ORFEO: Se da respuesta por correo electrónico se deja evidencia en digital.</t>
  </si>
  <si>
    <t>Anotaciòn ORFEO:  Se tramito con oficio No. 20202050081641** del 11-12-2020. Señora YELITZA OLIVEROS RAMIREZ -DIRECTORA BOMBEROS BUCARAMANGA Sede Administrativa Calle 44 No. 10-13 Bucaramanga Santander PBX 6526666 l Dirección general 6522220 Correo electrónico: direcciongeneral@bomberosbucaramanga.gov.co REFERENCIA: Radicado DNBC No. 20203800046692</t>
  </si>
  <si>
    <t>20202050082151</t>
  </si>
  <si>
    <t>Anotaciòn ORFEO: Se reactiva petición por no adjuntar evidencia de respuesta al momento de archivar</t>
  </si>
  <si>
    <t>20202050077831</t>
  </si>
  <si>
    <t>20202050077841</t>
  </si>
  <si>
    <t>20202050077851</t>
  </si>
  <si>
    <t>Ya se puede archivar</t>
  </si>
  <si>
    <t>20202050076851</t>
  </si>
  <si>
    <t>20202050079941</t>
  </si>
  <si>
    <t>Anotaciòn Orfeo: Se tramito con oficio No. 20202050081651** del 11-12-2020. Señor LEIDIS SENELLA DAZA FERIA COORDINADOR DE GESTIÓN DEL RIESGO DE DESASTRE ALCALDIA LA JAGUA DE IBIRICO – CESAR Correo Electrónico: gestionambiental@lajaguadeibirico-cesar.gov.co REFERENCIA: 20203800047492</t>
  </si>
  <si>
    <t>20202050081651</t>
  </si>
  <si>
    <t>20202050082131</t>
  </si>
  <si>
    <t>Anotación ORFEO: Tramitado bajo el No. de Radicado DNBC No. *20202050081661* del 13-12-2020. Señor JUAN CARLOS GONZALEZ MACA. Comandante y Representante Legal Cuerpo de Bomberos Voluntarios de Borrero Ayerbe. Correo electrónico: bomberosborreroayerbekm30@gmail.com Referencia: Radicado DNBC No. 20203800047842</t>
  </si>
  <si>
    <t>20202050081661</t>
  </si>
  <si>
    <t>Anotación ORFEO: Se da respuesta por correo electrónico se deja soporte en digital.</t>
  </si>
  <si>
    <t>20202050077881</t>
  </si>
  <si>
    <t>Aún no se a adjuntado la evidencia.</t>
  </si>
  <si>
    <t>Anotación ORFEO: Se da respuesta por correo electrónico se deja evidencia en digital.</t>
  </si>
  <si>
    <t>20202050076871</t>
  </si>
  <si>
    <t>20202050077891</t>
  </si>
  <si>
    <t>20202050078621</t>
  </si>
  <si>
    <t>20202050076841</t>
  </si>
  <si>
    <t>20202050076341</t>
  </si>
  <si>
    <t>20202050078571</t>
  </si>
  <si>
    <t>20202050076861</t>
  </si>
  <si>
    <t>20202050080331</t>
  </si>
  <si>
    <t>20202050077501</t>
  </si>
  <si>
    <t>20202050079251</t>
  </si>
  <si>
    <t>20202050077271</t>
  </si>
  <si>
    <t>20202050081671</t>
  </si>
  <si>
    <t>20202050079521</t>
  </si>
  <si>
    <t>20202050081861</t>
  </si>
  <si>
    <t>20202050079561</t>
  </si>
  <si>
    <t>20202050077771</t>
  </si>
  <si>
    <t>20202050080031</t>
  </si>
  <si>
    <t>2020380004970200000</t>
  </si>
  <si>
    <t>20202050080291</t>
  </si>
  <si>
    <t>20202050081871</t>
  </si>
  <si>
    <t>20202050077901</t>
  </si>
  <si>
    <t>Anotación ORFEO: Se reactiva petición por no adjuntar evidencia de respuesta al momento de archivar.</t>
  </si>
  <si>
    <t>20202050079551</t>
  </si>
  <si>
    <t xml:space="preserve">20202050081741 </t>
  </si>
  <si>
    <t>20202050077911</t>
  </si>
  <si>
    <t>20202050080311</t>
  </si>
  <si>
    <t>20202050079951</t>
  </si>
  <si>
    <t>20202050080321</t>
  </si>
  <si>
    <t>20202050081911</t>
  </si>
  <si>
    <t>20202050081981</t>
  </si>
  <si>
    <t>20202050081921 </t>
  </si>
  <si>
    <t>20212050083821</t>
  </si>
  <si>
    <t>20202050081991</t>
  </si>
  <si>
    <t>Etiquetas de fila</t>
  </si>
  <si>
    <t>Total general</t>
  </si>
  <si>
    <t>Cuenta de Dependencia</t>
  </si>
  <si>
    <t>Cuenta de Estado</t>
  </si>
  <si>
    <t>Cuenta de Tipo de petición</t>
  </si>
  <si>
    <t>Cuenta de Canal Oficial de Entrada</t>
  </si>
  <si>
    <t>Cuenta de Naturaleza jurídica del peticionario</t>
  </si>
  <si>
    <t>Cuenta de Departamento</t>
  </si>
  <si>
    <t>Cuenta de Tema de Consulta</t>
  </si>
  <si>
    <t>Evolucion PQRSD</t>
  </si>
  <si>
    <t>Total</t>
  </si>
  <si>
    <t>Julio</t>
  </si>
  <si>
    <t>Agosto</t>
  </si>
  <si>
    <t>Septiembre</t>
  </si>
  <si>
    <t>Octubre</t>
  </si>
  <si>
    <t>Noviembre</t>
  </si>
  <si>
    <t>Diciembre</t>
  </si>
  <si>
    <t>%</t>
  </si>
  <si>
    <t>Promedio de tiempo de respuesta días hábiles</t>
  </si>
  <si>
    <t>Cuerpo de Bomberos VOLUNTARIOS DE GUAMAL  </t>
  </si>
  <si>
    <t>Cuerpo de Bomberos VOLUNTARIOS DE CHAPARRAL - TOLIMA  </t>
  </si>
  <si>
    <t>QUEJA CONTRA Cuerpo de Bomberos</t>
  </si>
  <si>
    <t>Cuerpo de Bomberos VOLUNTARIOS DE NUEVA GRANADA - MAGDALENA  </t>
  </si>
  <si>
    <t>Cuerpo de Bomberos VOLUNTARIOS DEL ESPINAL  </t>
  </si>
  <si>
    <t>Cuerpo de Bomberos VOLUNTARIOS DE DONMATIAS  </t>
  </si>
  <si>
    <t>Cuerpo de Bomberos VOLUNTARIOS DE SURATA - SANTANDER  </t>
  </si>
  <si>
    <t>Cuerpo de Bomberos VOLUNTARIOS DE RIONEGRO  </t>
  </si>
  <si>
    <t>Cuerpo de Bomberos VOLUNTARIOS DE VALLEDUPAR  </t>
  </si>
  <si>
    <t>Cuerpo de Bomberos VOLUNTARIOS DE EL TAMBO - NARIÑO  </t>
  </si>
  <si>
    <t>Cuerpo de Bomberos VOLUNTARIOS DE SOACHA  </t>
  </si>
  <si>
    <t>Cuerpo de Bomberos VOLUNTARIOS DE ZIPAQUIRA  </t>
  </si>
  <si>
    <t>Cuerpo de Bomberos VOLUNTARIOS DE SAN VICENTE DE CHUCURI  </t>
  </si>
  <si>
    <t>Cuerpo de Bomberos OFICIALES BOGOTá UAECOB D.C. </t>
  </si>
  <si>
    <t>Cuerpo de Bomberos VOLUNTARIOS SANTA MARíA BOYACá  </t>
  </si>
  <si>
    <t>Cuerpo de Bomberos VOLUNTARIOS DE PUERTO GAITAN AREA PREVENCIóN  </t>
  </si>
  <si>
    <t>BENEMERITO Cuerpo de Bomberos VOLUNTARIOS DE IBAGUE  </t>
  </si>
  <si>
    <t>Cuerpo de Bomberos VOLUNTARIOS DE TUNJA  </t>
  </si>
  <si>
    <t>Cuerpo de Bomberos VOLUNTARIOS DE PAZ DE ARIPORO  </t>
  </si>
  <si>
    <t>Cuerpo de Bomberos VOLUNTARIOS DE SAN ALBERTO  </t>
  </si>
  <si>
    <t>Cuerpo de Bomberos VOLUNTARIOS DE COPACABANA  </t>
  </si>
  <si>
    <t>Cuerpo de Bomberos VOLUNTARIOS DE CALAMAR BOLIVAR  </t>
  </si>
  <si>
    <t>Cuerpo de Bomberos VOLUNTARIOS DE SOPO  </t>
  </si>
  <si>
    <t>Cuerpo de Bomberos VOLUNTARIOS DE RICAURTE - CUNDINAMARCA  </t>
  </si>
  <si>
    <t>Cuerpo de Bomberos VOLUNTARIOS DE NUEVO COLON BOYACA  </t>
  </si>
  <si>
    <t>Cuerpo de Bomberos VOLUNTARIOS DE PUERTO NARE - ANTIOQUIA  </t>
  </si>
  <si>
    <t>Cuerpo de Bomberos VOLUNTARIOS DE CLEMENCIA BOLIVAR  </t>
  </si>
  <si>
    <t>Cuerpo de Bomberos VOLUNTARIOS PUERTO LIBERTADOR CORDOBA </t>
  </si>
  <si>
    <t>Cuerpo de Bomberos VOLUNTARIOS DE CONCORDIA  </t>
  </si>
  <si>
    <t>Cuerpo de Bomberos VOLUNTARIOS DE CARTAGENA DEL CHAIRA  </t>
  </si>
  <si>
    <t>Cuerpo de Bomberos VOLUNTARIOS DE FLANDES - TOLIMA  </t>
  </si>
  <si>
    <t>Cuerpo de Bomberos VOLUNTARIOS DE JERICO - ANTIOQUIA  </t>
  </si>
  <si>
    <t>CI. Fwd: Denuncia por presunta corrupción en contrataciones celebradas con el Cuerpo de Bomberos oficial de Sincelejo.  </t>
  </si>
  <si>
    <t>Anotación ORFEO: Se programa reunión virtual con el Cuerpo de Bomberos para aclarar dudas sobre el tramite requerido (06 de agosto quedó programada, miré en documentos).</t>
  </si>
  <si>
    <t>Cuerpo de Bomberos VOLUNTARIOS DE SEVILLA  </t>
  </si>
  <si>
    <t>Cuerpo de Bomberos VOLUNTARIOS DE CHARALA  </t>
  </si>
  <si>
    <t>Cuerpo de Bomberos VOLUNTARIOS MAGANGUE - BOLIVAR  </t>
  </si>
  <si>
    <t>BENEMERITO Cuerpo de Bomberos VOLUNTARIOS DE LETICIA  </t>
  </si>
  <si>
    <t>Cuerpo de Bomberos VOLUNTARIOS DE BOSCONIA  </t>
  </si>
  <si>
    <t>Cuerpo de Bomberos VOLUNTARIOS DE EL SANTUARIO  </t>
  </si>
  <si>
    <t>Cuerpo de Bomberos VOLUNTARIOS DE MARÍA LA BAJA  </t>
  </si>
  <si>
    <t>Cuerpo de Bomberos VOLUNTARIOS DE GACHETA  </t>
  </si>
  <si>
    <t>CAC. COMODATOS VIGENTES DNBC Y Cuerpo de Bomberos VOLUNTARIOS DE GACHETA. </t>
  </si>
  <si>
    <t>Cuerpo de Bomberos VOLUNTARIOS DE CIRCASIA  </t>
  </si>
  <si>
    <t>Cuerpo de Bomberos VOLUNTARIOS ANOLAIMA  </t>
  </si>
  <si>
    <t>Cuerpo de Bomberos VOLUNTARIOS DE OTANCHE - BOYACA  </t>
  </si>
  <si>
    <t>Cuerpo de Bomberos VOLUNTARIOS DE HONDA  </t>
  </si>
  <si>
    <t>Cuerpo de Bomberos VOLUNTARIOS DE INZA - CAUCA  </t>
  </si>
  <si>
    <t>Cuerpo de Bomberos VOLUNTARIOS EL DONCELLO - CAQUETÁ  </t>
  </si>
  <si>
    <t>Cuerpo de Bomberos VOLUNTARIOS DE VITERBO - CALDAS  </t>
  </si>
  <si>
    <t>Cuerpo de Bomberos VOLUNTARIOS DE SARAVENA - ARAUCA  </t>
  </si>
  <si>
    <t>CAC. solicitud del Cuerpo de Bomberos voluntarios de Saravena Arauca. </t>
  </si>
  <si>
    <t>CAC, RV: solicitud del Cuerpo de Bomberos voluntarios de Saravena Arauca. </t>
  </si>
  <si>
    <t>Cuerpo de Bomberos VOLUNTARIOS DE GIGANTE  </t>
  </si>
  <si>
    <t>Cuerpo de Bomberos VOLUNTARIOS DE SIBATE  </t>
  </si>
  <si>
    <t>Cuerpo de Bomberos VOLUNTARIOS DE TORO - VALLE  </t>
  </si>
  <si>
    <t>Cuerpo de Bomberos VOLUNTARIOS DE EL BANCO  </t>
  </si>
  <si>
    <t>Cuerpo de Bomberos VOLUNTARIOS DE FUSAGASUGA  </t>
  </si>
  <si>
    <t>Cuerpo de Bomberos VOLUNTARIOS DE CHINCHINA  </t>
  </si>
  <si>
    <t>Cuerpo de Bomberos VOLUNTARIOS DE LA PLATA  </t>
  </si>
  <si>
    <t>Cuerpo de Bomberos VOLUNTARIOS SANTA ROSA DE OSOS  </t>
  </si>
  <si>
    <t>Cuerpo de Bomberos VOLUNTARIOS DE CHINACOTA  </t>
  </si>
  <si>
    <t>Cuerpo de Bomberos VOLUNTARIOS DE CALIMA EL DARIEN  </t>
  </si>
  <si>
    <t>Cuerpo de Bomberos VOLUNTARIOS DE FLORENCIA  </t>
  </si>
  <si>
    <t>Cuerpo de Bomberos DE MERCADERES  </t>
  </si>
  <si>
    <t>CAC. Información sobre el valor del kit dado en comodato al Cuerpo de Bomberos voluntarios de Mercaderes Cauca.  </t>
  </si>
  <si>
    <t>Cuerpo de Bomberos DE SILVIA  </t>
  </si>
  <si>
    <t>Cuerpo de Bomberos VOLUNTARIOS DE GUACHENE - CAUCA  </t>
  </si>
  <si>
    <t>Cuerpo de Bomberos VOLUNTARIOS DE SAN JUAN DEL CESAR  </t>
  </si>
  <si>
    <t>CAC. RREGULARIDADES EN LA ELECCIÓN DE DIGNATARIOS DEL Cuerpo de Bomberos VOLUNTARIOS DE SAN JUAN DEL CESAR, LA GUAJIRA.pdf.  </t>
  </si>
  <si>
    <t>Cuerpo de Bomberos VOLUNTARIOS DE MELGAR  </t>
  </si>
  <si>
    <t>Cuerpo de Bomberos VOLUNTARIOS DE PALMIRA  </t>
  </si>
  <si>
    <t>Cuerpo de Bomberos SAN JUAN DE RIOSECO - CUNDINAMARCA  </t>
  </si>
  <si>
    <t>Cuerpo de Bomberos VOLUNTARIOS DE TURBANA  </t>
  </si>
  <si>
    <t>OMAIRA TOBóN GóMEZ REVISOR FISCAL C.B.V.G Cuerpo de Bomberos VOLUNTARIOS DE GIRARDOTA  </t>
  </si>
  <si>
    <t>Cuerpo de Bomberos VOLUNTARIOS DE UBATE  </t>
  </si>
  <si>
    <t>24-08-2020 12:22 PM Archivar Andrea Bibiana Castañeda Durán SE ARCHIVA DADO QUE EL ACOMPAÑAMIENTO SE REALIZÓ DE FORMA PRESENCIAL POR EL DR. RONNY ROMERO EL DÍA 22 DE AGOSTO DE 2020 DONDE SE REUNIÓ CON LA ALCALDÍA, EL CONCEJO MUNICIPAL Y EL Cuerpo de Bomberos VOLUNTARIOS DE UBATÉ.</t>
  </si>
  <si>
    <t>Cuerpo de Bomberos VOLUNTARIOS DE LA VIRGINIA - RISARALDA  </t>
  </si>
  <si>
    <t>Cuerpo de Bomberos VOLUNTARIOS DE SAN ANTONIO - TOLIMA  </t>
  </si>
  <si>
    <t>Cuerpo de Bomberos BUCARAMANGA  </t>
  </si>
  <si>
    <t>Cuerpo de Bomberos VOLUNTARIOS CAICEDONIA  </t>
  </si>
  <si>
    <t>Cuerpo de Bomberos NATAGAIMA  </t>
  </si>
  <si>
    <t>Cuerpo de Bomberos VOLUNTARIOS CORDOBA QUINDÍO  </t>
  </si>
  <si>
    <t>Cuerpo de Bomberos VOLUNTARIOS DE BUENAVISTA - QUINDIO  </t>
  </si>
  <si>
    <t>Cuerpo de Bomberos VOLUNTARIOS LA DORADA - CALDAS  </t>
  </si>
  <si>
    <t>Cuerpo de Bomberos VOLUNTARIOS DE FLORIDA - VALLE  </t>
  </si>
  <si>
    <t>Cuerpo de Bomberos VOLUNTARIOS DE SAN ANTONIO DEL TEQUENDAMA  </t>
  </si>
  <si>
    <t>BENEMERITO Cuerpo de Bomberos VOLUNTARIOS SANTA HELENA  </t>
  </si>
  <si>
    <t>Cuerpo de Bomberos VOLUNTARIO SANTIAGO PUTUMAYO  </t>
  </si>
  <si>
    <t>Cuerpo de Bomberos VOLUNTARIOS MONTENEGRO  </t>
  </si>
  <si>
    <t>Cuerpo de Bomberos VOLUNTARIOS DE MIRAFLORES - GUAVIARE  </t>
  </si>
  <si>
    <t>Cuerpo de Bomberos VOLUNTARIOS DE PUERTO SALGAR  </t>
  </si>
  <si>
    <t>Cuerpo de Bomberos VOLUNTARIOS DE PUERTO CARREÑO - VICHADA  </t>
  </si>
  <si>
    <t>Cuerpo de Bomberos VOLUNTARIOS DE CALDAS  </t>
  </si>
  <si>
    <t>Cuerpo de Bomberos VOLUNTARIOS DE MANIZALES  </t>
  </si>
  <si>
    <t>Cuerpo de Bomberos VOLUNTARIOS DE PALESTINA - HUILA  </t>
  </si>
  <si>
    <t>Cuerpo de Bomberos VOLUNTARIOS DE PIEDECUESTA  </t>
  </si>
  <si>
    <t>Cuerpo de Bomberos DE OVEJAS  </t>
  </si>
  <si>
    <t>Cuerpo de Bomberos VOLUNTARIOS DEL BORDO PATIA  </t>
  </si>
  <si>
    <t>Cuerpo de Bomberos VOLUNTARIOS SABANAGRANDE  </t>
  </si>
  <si>
    <t>Cuerpo de Bomberos VOLUNTARIOS BOLIVAR VALLE  </t>
  </si>
  <si>
    <t>Cuerpo de Bomberos VOLUNTARIOS DE PULI - CUNDINAMARCA</t>
  </si>
  <si>
    <t>Cuerpo de Bomberos VOLUNTARIOS DE ANORI</t>
  </si>
  <si>
    <t>Cuerpo de Bomberos VOLUNTARIOS VILLAGARZON PUTUMAYO</t>
  </si>
  <si>
    <t>Cuerpo de Bomberos VOLUNTARIOS SUAREZ Cuerpo de Bomberos VOLUNTARIOS SUAREZ</t>
  </si>
  <si>
    <t>Cuerpo de Bomberos DE MOCOA</t>
  </si>
  <si>
    <t xml:space="preserve"> Cuerpo de Bomberos VOLUNTARIOS DE PAZ DE RIO</t>
  </si>
  <si>
    <t>Cuerpo de Bomberos VOLUNTARIOS DE TAMARA</t>
  </si>
  <si>
    <t xml:space="preserve"> Cuerpo de Bomberos VOLUNTARIOS DE OROCUE</t>
  </si>
  <si>
    <t>Cuerpo de Bomberos VOLUNTARIOS DE IPIALES</t>
  </si>
  <si>
    <t>Cuerpo de Bomberos VOLUNTARIOS DE SEGOVIA</t>
  </si>
  <si>
    <t xml:space="preserve"> Cuerpo de Bomberos VOLUNTARIOS DE SANTAFE DE ANTIOQUIA</t>
  </si>
  <si>
    <t>Cuerpo de Bomberos VOLUNTARIOS DE PUERTO LOPEZ</t>
  </si>
  <si>
    <t>Cuerpo de Bomberos VOLUNTARIOS DE AQUITANIA - BOYACA</t>
  </si>
  <si>
    <t>Cuerpo de Bomberos VOLUNTARIOS DE GIRARDOTA</t>
  </si>
  <si>
    <t>Cuerpo de Bomberos VOLUNTARIOS DE MAHATES</t>
  </si>
  <si>
    <t>Cuerpo de Bomberos VOLUNTARIOS DE VALLEDUPAR</t>
  </si>
  <si>
    <t>Cuerpo de Bomberos VOLUNTARIOS DE TRINIDAD</t>
  </si>
  <si>
    <t>CAC. REF.: SOLICITUD PARA QUE SE PERMITAN RESOLVER DUDAS Y PREGUNTAS PROCEDENTES PARA LA ELECCIÓN DEL CONSEJO DE DIGNATARIOS Y COMANDANTE DE LA INSTITUCIÓN BOMBERIL: Cuerpo de Bomberos VOLUNTARIOS DE TRINIDAD, CASANARE </t>
  </si>
  <si>
    <t>Cuerpo de Bomberos VOLUNTARIOS DE TIERRALTA</t>
  </si>
  <si>
    <t xml:space="preserve"> Cuerpo de Bomberos VOLUNTARIOS DE SEVILLA</t>
  </si>
  <si>
    <t>Cuerpo de Bomberos VOLUNTARIOS DE SANTA HELENA DEL OPON</t>
  </si>
  <si>
    <t>Cuerpo de Bomberos VOLUNTARIOS DE VILLARICA</t>
  </si>
  <si>
    <t>Cuerpo de Bomberos VOLUNTARIOS DE VILLAGORGONA</t>
  </si>
  <si>
    <t>Cuerpo de Bomberos VOLUNTARIOS DE PLANADAS - TOLIMA</t>
  </si>
  <si>
    <t>Cuerpo de Bomberos VOLUNTARIOS DE PIEDECUESTA</t>
  </si>
  <si>
    <t>CAC. consulta del Cuerpo de Bomberos de Piedecuesta.  </t>
  </si>
  <si>
    <t>Cuerpo de Bomberos Nariño Nariño</t>
  </si>
  <si>
    <t>Cuerpo de Bomberos VOLUNTARIOS DE JAMUNDI - VALLE DEL CAUCA</t>
  </si>
  <si>
    <t>Cuerpo de Bomberos VOLUNTARIOS DE JUAN DE ACOSTA</t>
  </si>
  <si>
    <t>Cuerpo de Bomberos VOLUNTARIOS ROZO - VALLE</t>
  </si>
  <si>
    <t>Cuerpo de Bomberos VOLUNTARIOS DE CANDELARIA</t>
  </si>
  <si>
    <t>BENEMERITO Cuerpo de Bomberos VOLUNTARIOS SANTA HELENA</t>
  </si>
  <si>
    <t>Cuerpo de Bomberos VOLUNTARIOS DE VILLA DEL ROSARIO</t>
  </si>
  <si>
    <t>Cuerpo de Bomberos VOLUNTARIOS DE PULI - CUNDINAMARCA  </t>
  </si>
  <si>
    <t>Cuerpo de Bomberos DE BAHIA SOLANO  </t>
  </si>
  <si>
    <t>Cuerpo de Bomberos LOS FUNDADORES  </t>
  </si>
  <si>
    <t>Cuerpo de Bomberos DE TAURAMENA  </t>
  </si>
  <si>
    <t>Cuerpo de Bomberos VOLUNTARIOS DE SUAREZ - CAUCA  </t>
  </si>
  <si>
    <t>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t>
  </si>
  <si>
    <t>Cuerpo de Bomberos VOLUNTARIOS EL ORTIGAL - MIRANDA - CAUCA  </t>
  </si>
  <si>
    <t>Cuerpo de Bomberos DE CHOCONTA  </t>
  </si>
  <si>
    <t>ACADEMIA NACIONAL DE LOS BOMBEROS DE COLOMBIA (ANBC) Benemérito Cuerpo de Bomberos VOLUNTARIOS DE CALI  </t>
  </si>
  <si>
    <t>Cuerpo de Bomberos VOLUNTARIOS DE CARTAGO  </t>
  </si>
  <si>
    <t>Cuerpo de Bomberos DE OCAÑA  </t>
  </si>
  <si>
    <t>Cuerpo de Bomberos VOLUNTARIOS DE TURBO - ANTIOQUIA  </t>
  </si>
  <si>
    <t>Cuerpo de Bomberos VOLUNTARIOS DE PORE  </t>
  </si>
  <si>
    <t>Cuerpo de Bomberos VOLUNTARIOS DE SIBATE CONSEJO DE OFICIALES  </t>
  </si>
  <si>
    <t>Cuerpo de Bomberos VOLUNTARIOS DE CUCUTA  </t>
  </si>
  <si>
    <t>Cuerpo de Bomberos VOLUNTARIOS DE TRINIDAD - CASANARE  </t>
  </si>
  <si>
    <t>Cuerpo de Bomberos VOLUNTARIOS DE YARUMAL</t>
  </si>
  <si>
    <t>Cuerpo de Bomberos VOLUNTARIOS DE CLEMENCIA BOLIVAR</t>
  </si>
  <si>
    <t>Cuerpo de Bomberos VOLUNTARIOS DE URIBE META</t>
  </si>
  <si>
    <t>Cuerpo de Bomberos VOLUNTARIOS DE LEBRIJA</t>
  </si>
  <si>
    <t>Cuerpo de Bomberos VOLUNTARIOS DE DIBULLA</t>
  </si>
  <si>
    <t>Cuerpo de Bomberos VOLUNTARIOS DE BOGOTA</t>
  </si>
  <si>
    <t>Cuerpo de Bomberos VOLUNTARIOS DE SOPO</t>
  </si>
  <si>
    <t>Cuerpo de Bomberos VOLUNTARIOS DE ZIPAQUIRA</t>
  </si>
  <si>
    <t>Cuerpo de Bomberos VOLUNTARIOS DE CHIA</t>
  </si>
  <si>
    <t>Cuerpo de Bomberos VOLUNTARIOS DE FLORENCIA</t>
  </si>
  <si>
    <t>Cuerpo de Bomberos OFICIALES BOGOTá UAECOB D.C.</t>
  </si>
  <si>
    <t>Cuerpo de Bomberos VOLUNTARIOS DE ALCALA</t>
  </si>
  <si>
    <t>Cuerpo de Bomberos OFICIALES BOGOTá UAECOB COOPERACIÓN INTERNACIONAL Y ALIANZAS ESTRATÉGICAS</t>
  </si>
  <si>
    <t>BENEMERITO Cuerpo de Bomberos VOLUNTARIOS TULUA - VALLE  </t>
  </si>
  <si>
    <t>Cuerpo de Bomberos VOLUNTARIOS DE TADO CHOCO  </t>
  </si>
  <si>
    <t>Cuerpo de Bomberos VOLUNTARIOS DE SANTAFE DE ANTIOQUIA  </t>
  </si>
  <si>
    <t>Cuerpo de Bomberos VOLUNTARIOS DE PLANADAS - TOLIMA  </t>
  </si>
  <si>
    <t>Cuerpo de Bomberos VOLUNTARIOS DE CIRCASIA QUINDIA  </t>
  </si>
  <si>
    <t>Cuerpo de Bomberos VOLUNTARIOS DE ALCALA  </t>
  </si>
  <si>
    <t>Cuerpo de Bomberos VOLUNTARIOS DE VILLAMARIA  </t>
  </si>
  <si>
    <t>Cuerpo de Bomberos VOLUNTARIOS DE COROMORO  </t>
  </si>
  <si>
    <t>Cuerpo de Bomberos OFICIALES BOGOTá UAECOB COOPERACIÓN INTERNACIONAL Y ALIANZAS ESTRATÉGICAS </t>
  </si>
  <si>
    <t>Cuerpo de Bomberos OCAÑA - NORTE DE SANTANDER  </t>
  </si>
  <si>
    <t>Cuerpo de Bomberos VOLUNTARIOS DE BUENAVENTURA  </t>
  </si>
  <si>
    <t>Cuerpo de Bomberos VOLUNTARIOS DE ENTRERRIOS  </t>
  </si>
  <si>
    <t>CAC. Fwd: solicitud apoyo para la creación del Cuerpo de Bomberos NORTE DE SANTANDER. </t>
  </si>
  <si>
    <t>Cuerpo de Bomberos VOLUNTARIOS DE POPAYAN</t>
  </si>
  <si>
    <t>Cuerpo de Bomberos SAN ANDRES DE CUERQUIA - ANTIOQUIA  </t>
  </si>
  <si>
    <t>Cuerpo de Bomberos VOLUNTARIOS SIBUNDOY  </t>
  </si>
  <si>
    <t>Cuerpo de Bomberos VOLUNTARIOS DE CALDAS - ANTIOQUIA  </t>
  </si>
  <si>
    <t>Cuerpo de Bomberos VOLUNTARIOS VILLAGARZON PUTUMAYO </t>
  </si>
  <si>
    <t>Cuerpo de Bomberos VOLUNTARIOS DE ARBOLETES  </t>
  </si>
  <si>
    <t>Cuerpo de Bomberos VOLUNTARIOS DE SAN JUAN DE ARAMA  </t>
  </si>
  <si>
    <t>Cuerpo de Bomberos VOLUNTARIOS DE VILLA DEL ROSARIO  </t>
  </si>
  <si>
    <t>Cuerpo de Bomberos VOLUNTARIOS DE CHIVATA - BOYACA  </t>
  </si>
  <si>
    <t>Cuerpo de Bomberos VOLUNTARIOS DE GUAMO  </t>
  </si>
  <si>
    <t>Cuerpo de Bomberos VOLUNTARIOS CUASPUD-CARLOSAMA  </t>
  </si>
  <si>
    <t>Cuerpo de Bomberos VOLUNTARIOS DE EL HOBO - HUILA  </t>
  </si>
  <si>
    <t>CAC. Oficio PMEH-182-2020 TRASLADO DE ASUNTO POR COMPETENCIA - Queja contra el Cuerpo de Bomberos DE EL HOBO - HUILA.  </t>
  </si>
  <si>
    <t>Cuerpo de Bomberos VOLUNTARIOS DE GIRARDOTA  </t>
  </si>
  <si>
    <t>Cuerpo de Bomberos OFICIALES RIOSUCIO - CALDAS  </t>
  </si>
  <si>
    <t>Cuerpo de Bomberos VOLUNTARIOS DE LA UNION  </t>
  </si>
  <si>
    <t>Cuerpo de Bomberos VOLUTARIOS CALARCA QUINDIO  </t>
  </si>
  <si>
    <t>Cuerpo de Bomberos VOLUNTARIOS DE OBANDO  </t>
  </si>
  <si>
    <t>Cuerpo de Bomberos VOLUNTARIOS GUAPI CAUCA  </t>
  </si>
  <si>
    <t>CAC. Situación Cuerpo de Bomberos Voluntarios de Trinidad. </t>
  </si>
  <si>
    <t>Cuerpo de Bomberos VOLUNTARIOS DE EL CARMEN DEL VIBORAL  </t>
  </si>
  <si>
    <t>Cuerpo de Bomberos VOLUNTARIOS DE MAICAO - LA GUAJIRA  </t>
  </si>
  <si>
    <t>CAC. REQUERIMIENTO EXIGIDO AL Cuerpo de Bomberos MAICAO.  </t>
  </si>
  <si>
    <t>Cuerpo De Bomberos</t>
  </si>
  <si>
    <t xml:space="preserve">Cuerpo De Bomberos </t>
  </si>
  <si>
    <t xml:space="preserve">Antioquia </t>
  </si>
  <si>
    <t>Guajira</t>
  </si>
  <si>
    <t>Quindio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</si>
</sst>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d&quot; de &quot;mmmm&quot; de &quot;yyyy;@"/>
    <numFmt numFmtId="165" formatCode="0;[Red]0"/>
    <numFmt numFmtId="166" formatCode="[$-C0A]d\-mmm\-yyyy;@"/>
  </numFmts>
  <fonts count="10" x14ac:knownFonts="1">
    <font>
      <sz val="11"/>
      <color theme="1"/>
      <name val="Calibri"/>
      <family val="2"/>
      <scheme val="minor"/>
    </font>
    <font>
      <sz val="8"/>
      <color rgb="FF000000"/>
      <name val="Arial"/>
      <family val="2"/>
    </font>
    <font>
      <b/>
      <sz val="9"/>
      <color indexed="81"/>
      <name val="Tahoma"/>
      <family val="2"/>
    </font>
    <font>
      <sz val="9"/>
      <color indexed="81"/>
      <name val="Tahoma"/>
      <family val="2"/>
    </font>
    <font>
      <b/>
      <sz val="8"/>
      <color rgb="FF000000"/>
      <name val="Arial"/>
      <family val="2"/>
    </font>
    <font>
      <sz val="11"/>
      <color theme="1"/>
      <name val="Calibri"/>
      <family val="2"/>
      <scheme val="minor"/>
    </font>
    <font>
      <b/>
      <sz val="11"/>
      <color theme="1"/>
      <name val="Calibri"/>
      <family val="2"/>
      <scheme val="minor"/>
    </font>
    <font>
      <b/>
      <sz val="8"/>
      <name val="Arial"/>
      <family val="2"/>
    </font>
    <font>
      <sz val="8"/>
      <color theme="1"/>
      <name val="Arial"/>
      <family val="2"/>
    </font>
    <font>
      <sz val="8"/>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129">
    <xf numFmtId="0" fontId="0" fillId="0" borderId="0" xfId="0"/>
    <xf numFmtId="0" fontId="4"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0" fillId="0" borderId="0" xfId="0" applyAlignment="1">
      <alignment wrapText="1"/>
    </xf>
    <xf numFmtId="0" fontId="6" fillId="0" borderId="1" xfId="0" pivotButton="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wrapText="1"/>
    </xf>
    <xf numFmtId="0" fontId="0" fillId="0" borderId="1" xfId="0" applyNumberFormat="1" applyBorder="1" applyAlignment="1">
      <alignment horizontal="center" vertical="center" wrapText="1"/>
    </xf>
    <xf numFmtId="0" fontId="0" fillId="0" borderId="1" xfId="0" applyNumberFormat="1" applyBorder="1" applyAlignment="1">
      <alignment horizontal="center" wrapText="1"/>
    </xf>
    <xf numFmtId="0" fontId="6" fillId="0" borderId="1" xfId="0" applyFont="1" applyBorder="1" applyAlignment="1">
      <alignment horizontal="left" wrapText="1"/>
    </xf>
    <xf numFmtId="0" fontId="6" fillId="0" borderId="1" xfId="0" applyNumberFormat="1" applyFont="1" applyBorder="1" applyAlignment="1">
      <alignment horizontal="center" wrapText="1"/>
    </xf>
    <xf numFmtId="0" fontId="6" fillId="0" borderId="1" xfId="0" pivotButton="1" applyFont="1" applyBorder="1" applyAlignment="1">
      <alignment horizontal="center" wrapText="1"/>
    </xf>
    <xf numFmtId="0" fontId="6" fillId="0" borderId="1" xfId="0" applyFont="1" applyBorder="1" applyAlignment="1">
      <alignment horizontal="center" wrapText="1"/>
    </xf>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left" wrapText="1"/>
    </xf>
    <xf numFmtId="0" fontId="0" fillId="0" borderId="0" xfId="0" applyNumberFormat="1" applyBorder="1" applyAlignment="1">
      <alignment horizontal="center" wrapText="1"/>
    </xf>
    <xf numFmtId="0" fontId="6" fillId="0" borderId="0" xfId="0" applyFont="1" applyBorder="1" applyAlignment="1">
      <alignment horizontal="left" wrapText="1"/>
    </xf>
    <xf numFmtId="0" fontId="6" fillId="0" borderId="0" xfId="0" applyNumberFormat="1" applyFont="1" applyBorder="1" applyAlignment="1">
      <alignment horizontal="center" wrapText="1"/>
    </xf>
    <xf numFmtId="0" fontId="0" fillId="0" borderId="5" xfId="0" applyBorder="1" applyAlignment="1">
      <alignment horizontal="center" vertical="center" wrapText="1"/>
    </xf>
    <xf numFmtId="10" fontId="0" fillId="0" borderId="0" xfId="1" applyNumberFormat="1" applyFont="1" applyBorder="1" applyAlignment="1">
      <alignment horizontal="center" vertical="center" wrapText="1"/>
    </xf>
    <xf numFmtId="0" fontId="0" fillId="0" borderId="1" xfId="0" applyBorder="1" applyAlignment="1">
      <alignment horizontal="center"/>
    </xf>
    <xf numFmtId="0" fontId="6" fillId="8" borderId="1" xfId="0" applyNumberFormat="1" applyFont="1" applyFill="1" applyBorder="1" applyAlignment="1">
      <alignment horizont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center" wrapText="1"/>
    </xf>
    <xf numFmtId="9" fontId="0" fillId="0" borderId="1" xfId="1" applyNumberFormat="1" applyFont="1" applyBorder="1" applyAlignment="1">
      <alignment horizontal="center" vertical="center" wrapText="1"/>
    </xf>
    <xf numFmtId="9" fontId="0" fillId="0" borderId="6" xfId="1" applyNumberFormat="1" applyFont="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1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22" fontId="1" fillId="4"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9" fontId="0" fillId="0" borderId="1" xfId="0" applyNumberFormat="1" applyBorder="1" applyAlignment="1">
      <alignment horizontal="center" wrapText="1"/>
    </xf>
    <xf numFmtId="9" fontId="0" fillId="0" borderId="1" xfId="0" applyNumberFormat="1" applyBorder="1" applyAlignment="1">
      <alignment horizontal="center" vertical="center" wrapText="1"/>
    </xf>
    <xf numFmtId="0" fontId="0" fillId="0" borderId="1" xfId="0" pivotButton="1" applyBorder="1" applyAlignment="1">
      <alignment horizontal="center" vertical="center"/>
    </xf>
    <xf numFmtId="0" fontId="0" fillId="0" borderId="1" xfId="0" applyBorder="1" applyAlignment="1">
      <alignment horizontal="left"/>
    </xf>
    <xf numFmtId="9" fontId="0" fillId="0" borderId="0" xfId="0" applyNumberFormat="1" applyBorder="1" applyAlignment="1">
      <alignment horizontal="center" wrapText="1"/>
    </xf>
    <xf numFmtId="0" fontId="0" fillId="0" borderId="0" xfId="0" applyBorder="1" applyAlignment="1">
      <alignment wrapText="1"/>
    </xf>
    <xf numFmtId="0" fontId="0" fillId="0" borderId="0" xfId="0" applyNumberFormat="1" applyBorder="1" applyAlignment="1">
      <alignment horizontal="center" vertical="center" wrapText="1"/>
    </xf>
    <xf numFmtId="9" fontId="0" fillId="0" borderId="0" xfId="0" applyNumberFormat="1" applyAlignment="1">
      <alignment wrapText="1"/>
    </xf>
    <xf numFmtId="0" fontId="8"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14" fontId="9" fillId="4"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 fontId="7" fillId="3" borderId="4" xfId="0" applyNumberFormat="1"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14" fontId="8" fillId="4" borderId="8" xfId="0" applyNumberFormat="1" applyFont="1" applyFill="1" applyBorder="1" applyAlignment="1">
      <alignment horizontal="center" vertical="center" wrapText="1"/>
    </xf>
    <xf numFmtId="49" fontId="9" fillId="4" borderId="8" xfId="0" applyNumberFormat="1"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wrapText="1"/>
    </xf>
    <xf numFmtId="0" fontId="8" fillId="0" borderId="0" xfId="0" applyFont="1" applyAlignment="1">
      <alignment horizontal="center" vertical="center" wrapText="1"/>
    </xf>
    <xf numFmtId="0" fontId="9" fillId="6" borderId="0" xfId="0" applyFont="1" applyFill="1" applyBorder="1" applyAlignment="1">
      <alignment horizontal="center" vertical="center" wrapText="1"/>
    </xf>
    <xf numFmtId="0" fontId="8" fillId="6" borderId="0" xfId="0" applyFont="1" applyFill="1" applyAlignment="1">
      <alignment horizontal="center" vertical="center" wrapText="1"/>
    </xf>
    <xf numFmtId="0" fontId="9" fillId="4" borderId="0" xfId="0" applyFont="1" applyFill="1" applyBorder="1" applyAlignment="1">
      <alignment horizontal="center" vertical="center" wrapText="1"/>
    </xf>
    <xf numFmtId="0" fontId="8" fillId="4" borderId="0" xfId="0" applyFont="1" applyFill="1" applyAlignment="1">
      <alignment horizontal="center" vertical="center" wrapText="1"/>
    </xf>
    <xf numFmtId="0" fontId="9" fillId="5" borderId="0" xfId="0" applyFont="1" applyFill="1" applyBorder="1" applyAlignment="1">
      <alignment horizontal="center" vertical="center" wrapText="1"/>
    </xf>
    <xf numFmtId="0" fontId="8" fillId="5" borderId="0" xfId="0" applyFont="1" applyFill="1" applyAlignment="1">
      <alignment horizontal="center" vertical="center" wrapText="1"/>
    </xf>
    <xf numFmtId="0" fontId="9" fillId="5" borderId="0" xfId="0" applyFont="1" applyFill="1" applyAlignment="1">
      <alignment horizontal="center" vertical="center" wrapText="1"/>
    </xf>
    <xf numFmtId="1" fontId="8" fillId="4"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7" borderId="1"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8" fillId="7" borderId="0" xfId="0" applyFont="1" applyFill="1" applyAlignment="1">
      <alignment horizontal="center" vertical="center" wrapText="1"/>
    </xf>
    <xf numFmtId="0" fontId="9" fillId="6" borderId="0" xfId="0" applyFont="1" applyFill="1" applyAlignment="1">
      <alignment horizontal="center" vertical="center" wrapText="1"/>
    </xf>
    <xf numFmtId="0" fontId="8" fillId="2" borderId="0" xfId="0" applyFont="1" applyFill="1" applyAlignment="1">
      <alignment horizontal="center" vertical="center" wrapText="1"/>
    </xf>
    <xf numFmtId="164" fontId="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0" fillId="0" borderId="1" xfId="0" pivotButton="1" applyBorder="1"/>
    <xf numFmtId="0" fontId="0" fillId="0" borderId="1" xfId="0" applyNumberFormat="1" applyBorder="1" applyAlignment="1">
      <alignment horizontal="center"/>
    </xf>
    <xf numFmtId="0" fontId="0" fillId="0" borderId="1" xfId="0" applyBorder="1"/>
    <xf numFmtId="0" fontId="0" fillId="0" borderId="1" xfId="0" applyNumberFormat="1" applyBorder="1" applyAlignment="1">
      <alignment horizontal="center" vertical="center"/>
    </xf>
  </cellXfs>
  <cellStyles count="2">
    <cellStyle name="Normal" xfId="0" builtinId="0"/>
    <cellStyle name="Porcentaje" xfId="1" builtinId="5"/>
  </cellStyles>
  <dxfs count="220">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font>
        <b/>
      </font>
    </dxf>
    <dxf>
      <font>
        <b/>
      </font>
    </dxf>
    <dxf>
      <font>
        <b/>
      </font>
    </dxf>
    <dxf>
      <font>
        <b/>
      </font>
    </dxf>
    <dxf>
      <font>
        <b/>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readingOrder="0"/>
    </dxf>
    <dxf>
      <font>
        <b/>
      </font>
    </dxf>
    <dxf>
      <font>
        <b/>
      </font>
    </dxf>
    <dxf>
      <font>
        <b/>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font>
    </dxf>
    <dxf>
      <font>
        <b/>
      </font>
    </dxf>
    <dxf>
      <font>
        <b/>
      </font>
    </dxf>
    <dxf>
      <alignment horizontal="center" readingOrder="0"/>
    </dxf>
    <dxf>
      <alignment vertical="center" readingOrder="0"/>
    </dxf>
    <dxf>
      <alignment horizontal="left"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readingOrder="0"/>
    </dxf>
    <dxf>
      <alignment horizontal="center" readingOrder="0"/>
    </dxf>
    <dxf>
      <alignment horizontal="center" readingOrder="0"/>
    </dxf>
    <dxf>
      <alignment horizontal="center" readingOrder="0"/>
    </dxf>
    <dxf>
      <font>
        <b/>
      </font>
    </dxf>
    <dxf>
      <font>
        <b/>
      </font>
    </dxf>
    <dxf>
      <font>
        <b/>
      </font>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vertical="center" readingOrder="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240A]d&quot; de &quot;mmmm&quot; de &quot;yyyy;@"/>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mm/yyyy"/>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00B05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publicar.xlsx]Hoja1!TablaDinámica2</c:name>
    <c:fmtId val="2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Hoja1!$B$14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7E-4005-AEAB-84F760DC54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7E-4005-AEAB-84F760DC54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7E-4005-AEAB-84F760DC54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7E-4005-AEAB-84F760DC5458}"/>
              </c:ext>
            </c:extLst>
          </c:dPt>
          <c:cat>
            <c:strRef>
              <c:f>Hoja1!$A$15:$A$19</c:f>
              <c:strCache>
                <c:ptCount val="4"/>
                <c:pt idx="0">
                  <c:v>CUMPLIDO</c:v>
                </c:pt>
                <c:pt idx="1">
                  <c:v>En proceso</c:v>
                </c:pt>
                <c:pt idx="2">
                  <c:v>Extemporanea</c:v>
                </c:pt>
                <c:pt idx="3">
                  <c:v>Vencida</c:v>
                </c:pt>
              </c:strCache>
            </c:strRef>
          </c:cat>
          <c:val>
            <c:numRef>
              <c:f>Hoja1!$B$15:$B$19</c:f>
              <c:numCache>
                <c:formatCode>General</c:formatCode>
                <c:ptCount val="4"/>
                <c:pt idx="0">
                  <c:v>630</c:v>
                </c:pt>
                <c:pt idx="1">
                  <c:v>24</c:v>
                </c:pt>
                <c:pt idx="2">
                  <c:v>145</c:v>
                </c:pt>
                <c:pt idx="3">
                  <c:v>26</c:v>
                </c:pt>
              </c:numCache>
            </c:numRef>
          </c:val>
          <c:extLst>
            <c:ext xmlns:c16="http://schemas.microsoft.com/office/drawing/2014/chart" uri="{C3380CC4-5D6E-409C-BE32-E72D297353CC}">
              <c16:uniqueId val="{00000000-BD5D-42EC-9BC3-4F8DBAAA15F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x:chartSpace xmlns:a="http://schemas.openxmlformats.org/drawingml/2006/main" xmlns:r="http://schemas.openxmlformats.org/officeDocument/2006/relationships" xmlns:cx="http://schemas.microsoft.com/office/drawing/2014/chartex">
  <cx:chartData>
    <cx:data id="0">
      <cx:strDim type="cat">
        <cx:f>_xlchart.0</cx:f>
      </cx:strDim>
      <cx:numDim type="val">
        <cx:f>_xlchart.1</cx:f>
      </cx:numDim>
    </cx:data>
  </cx:chartData>
  <cx:chart>
    <cx:title pos="t" align="ctr" overlay="0">
      <cx:tx>
        <cx:rich>
          <a:bodyPr rot="0" spcFirstLastPara="1" vertOverflow="ellipsis" vert="horz" wrap="square" lIns="38100" tIns="19050" rIns="38100" bIns="19050" anchor="ctr" anchorCtr="1" compatLnSpc="0"/>
          <a:lstStyle/>
          <a:p>
            <a:pPr algn="ctr" rtl="0">
              <a:defRPr sz="1400" b="1" i="0" u="none" strike="noStrike" kern="1200" spc="0" baseline="0">
                <a:solidFill>
                  <a:sysClr val="windowText" lastClr="000000">
                    <a:lumMod val="65000"/>
                    <a:lumOff val="35000"/>
                  </a:sysClr>
                </a:solidFill>
                <a:latin typeface="+mn-lt"/>
                <a:ea typeface="+mn-ea"/>
                <a:cs typeface="+mn-cs"/>
              </a:defRPr>
            </a:pPr>
            <a:r>
              <a:rPr kumimoji="0" lang="en-US"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EVOLUCION PQRSD</a:t>
            </a:r>
          </a:p>
        </cx:rich>
      </cx:tx>
    </cx:title>
    <cx:plotArea>
      <cx:plotAreaRegion>
        <cx:series layoutId="clusteredColumn" uniqueId="{0BC1EC4C-9D0E-4F7F-BB0E-531FC46EEE85}">
          <cx:dataId val="0"/>
          <cx:layoutPr>
            <cx:aggregation/>
          </cx:layoutPr>
          <cx:axisId val="1"/>
        </cx:series>
        <cx:series layoutId="paretoLine" ownerIdx="0" uniqueId="{F6438C73-C2E1-404F-A78F-DCC0B381E51E}">
          <cx:axisId val="2"/>
        </cx:series>
      </cx:plotAreaRegion>
      <cx:axis id="0">
        <cx:catScaling/>
        <cx:tickLabels/>
      </cx:axis>
      <cx:axis id="1">
        <cx:valScaling/>
        <cx:tickLabels/>
      </cx:axis>
      <cx:axis id="2">
        <cx:valScaling max="1" min="0"/>
        <cx:units unit="percentage"/>
        <cx:tickLabels/>
      </cx:axis>
    </cx:plotArea>
  </cx:chart>
  <cx:clrMapOvr bg1="lt1" tx1="dk1" bg2="lt2" tx2="dk2" accent1="accent1" accent2="accent2" accent3="accent3" accent4="accent4" accent5="accent5" accent6="accent6" hlink="hlink" folHlink="folHlink"/>
</cx: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publicar.xlsx]Hoja1!TablaDinámica3</c:name>
    <c:fmtId val="1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Hoja1!$B$44</c:f>
              <c:strCache>
                <c:ptCount val="1"/>
                <c:pt idx="0">
                  <c:v>Total</c:v>
                </c:pt>
              </c:strCache>
            </c:strRef>
          </c:tx>
          <c:spPr>
            <a:solidFill>
              <a:schemeClr val="accent1"/>
            </a:solidFill>
            <a:ln>
              <a:noFill/>
            </a:ln>
            <a:effectLst/>
            <a:sp3d/>
          </c:spPr>
          <c:invertIfNegative val="0"/>
          <c:cat>
            <c:strRef>
              <c:f>Hoja1!$A$45:$A$58</c:f>
              <c:strCache>
                <c:ptCount val="13"/>
                <c:pt idx="0">
                  <c:v>CONSULTA </c:v>
                </c:pt>
                <c:pt idx="1">
                  <c:v>DENUNCIA </c:v>
                </c:pt>
                <c:pt idx="2">
                  <c:v>DERECHOS DE PETICIóN </c:v>
                </c:pt>
                <c:pt idx="3">
                  <c:v>Informe por congresista</c:v>
                </c:pt>
                <c:pt idx="4">
                  <c:v>INFORMES </c:v>
                </c:pt>
                <c:pt idx="5">
                  <c:v>Petición de Documentos e Información </c:v>
                </c:pt>
                <c:pt idx="6">
                  <c:v>Petición de Interés General</c:v>
                </c:pt>
                <c:pt idx="7">
                  <c:v>Petición de Interés Particular</c:v>
                </c:pt>
                <c:pt idx="8">
                  <c:v>Petición entre autoridades</c:v>
                </c:pt>
                <c:pt idx="9">
                  <c:v>Peticion por congresista</c:v>
                </c:pt>
                <c:pt idx="10">
                  <c:v>QUEJA </c:v>
                </c:pt>
                <c:pt idx="11">
                  <c:v>SOLICITUD </c:v>
                </c:pt>
                <c:pt idx="12">
                  <c:v>SUGERENCIA </c:v>
                </c:pt>
              </c:strCache>
            </c:strRef>
          </c:cat>
          <c:val>
            <c:numRef>
              <c:f>Hoja1!$B$45:$B$58</c:f>
              <c:numCache>
                <c:formatCode>General</c:formatCode>
                <c:ptCount val="13"/>
                <c:pt idx="0">
                  <c:v>70</c:v>
                </c:pt>
                <c:pt idx="1">
                  <c:v>1</c:v>
                </c:pt>
                <c:pt idx="2">
                  <c:v>3</c:v>
                </c:pt>
                <c:pt idx="3">
                  <c:v>9</c:v>
                </c:pt>
                <c:pt idx="4">
                  <c:v>22</c:v>
                </c:pt>
                <c:pt idx="5">
                  <c:v>89</c:v>
                </c:pt>
                <c:pt idx="6">
                  <c:v>277</c:v>
                </c:pt>
                <c:pt idx="7">
                  <c:v>299</c:v>
                </c:pt>
                <c:pt idx="8">
                  <c:v>25</c:v>
                </c:pt>
                <c:pt idx="9">
                  <c:v>1</c:v>
                </c:pt>
                <c:pt idx="10">
                  <c:v>4</c:v>
                </c:pt>
                <c:pt idx="11">
                  <c:v>17</c:v>
                </c:pt>
                <c:pt idx="12">
                  <c:v>8</c:v>
                </c:pt>
              </c:numCache>
            </c:numRef>
          </c:val>
          <c:extLst>
            <c:ext xmlns:c16="http://schemas.microsoft.com/office/drawing/2014/chart" uri="{C3380CC4-5D6E-409C-BE32-E72D297353CC}">
              <c16:uniqueId val="{00000000-20AF-4D55-85C3-85610E3AA50F}"/>
            </c:ext>
          </c:extLst>
        </c:ser>
        <c:dLbls>
          <c:showLegendKey val="0"/>
          <c:showVal val="0"/>
          <c:showCatName val="0"/>
          <c:showSerName val="0"/>
          <c:showPercent val="0"/>
          <c:showBubbleSize val="0"/>
        </c:dLbls>
        <c:gapWidth val="150"/>
        <c:shape val="box"/>
        <c:axId val="1677654271"/>
        <c:axId val="1677671327"/>
        <c:axId val="0"/>
      </c:bar3DChart>
      <c:catAx>
        <c:axId val="167765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671327"/>
        <c:crosses val="autoZero"/>
        <c:auto val="1"/>
        <c:lblAlgn val="ctr"/>
        <c:lblOffset val="100"/>
        <c:noMultiLvlLbl val="0"/>
      </c:catAx>
      <c:valAx>
        <c:axId val="1677671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654271"/>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publicar.xlsx]Hoja1!TablaDinámica4</c:name>
    <c:fmtId val="7"/>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doughnutChart>
        <c:varyColors val="1"/>
        <c:ser>
          <c:idx val="0"/>
          <c:order val="0"/>
          <c:tx>
            <c:strRef>
              <c:f>Hoja1!$B$64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7C-427F-A5F0-6394D83FD2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7C-427F-A5F0-6394D83FD29E}"/>
              </c:ext>
            </c:extLst>
          </c:dPt>
          <c:cat>
            <c:strRef>
              <c:f>Hoja1!$A$65:$A$67</c:f>
              <c:strCache>
                <c:ptCount val="2"/>
                <c:pt idx="0">
                  <c:v>Canal Escrito</c:v>
                </c:pt>
                <c:pt idx="1">
                  <c:v>Canal Virtual</c:v>
                </c:pt>
              </c:strCache>
            </c:strRef>
          </c:cat>
          <c:val>
            <c:numRef>
              <c:f>Hoja1!$B$65:$B$67</c:f>
              <c:numCache>
                <c:formatCode>General</c:formatCode>
                <c:ptCount val="2"/>
                <c:pt idx="0">
                  <c:v>54</c:v>
                </c:pt>
                <c:pt idx="1">
                  <c:v>771</c:v>
                </c:pt>
              </c:numCache>
            </c:numRef>
          </c:val>
          <c:extLst>
            <c:ext xmlns:c16="http://schemas.microsoft.com/office/drawing/2014/chart" uri="{C3380CC4-5D6E-409C-BE32-E72D297353CC}">
              <c16:uniqueId val="{00000000-1445-494F-8206-A517846388D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publicar.xlsx]Hoja1!TablaDinámica7</c:name>
    <c:fmtId val="2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Hoja1!$B$134</c:f>
              <c:strCache>
                <c:ptCount val="1"/>
                <c:pt idx="0">
                  <c:v>Total</c:v>
                </c:pt>
              </c:strCache>
            </c:strRef>
          </c:tx>
          <c:spPr>
            <a:solidFill>
              <a:schemeClr val="accent1"/>
            </a:solidFill>
            <a:ln>
              <a:noFill/>
            </a:ln>
            <a:effectLst/>
          </c:spPr>
          <c:invertIfNegative val="0"/>
          <c:cat>
            <c:strRef>
              <c:f>Hoja1!$A$135:$A$143</c:f>
              <c:strCache>
                <c:ptCount val="8"/>
                <c:pt idx="0">
                  <c:v>Acompañamiento Jurídico</c:v>
                </c:pt>
                <c:pt idx="1">
                  <c:v>Covid-19</c:v>
                </c:pt>
                <c:pt idx="2">
                  <c:v>Fortalecimiento Bomberil</c:v>
                </c:pt>
                <c:pt idx="3">
                  <c:v>Legislación Bomberil</c:v>
                </c:pt>
                <c:pt idx="4">
                  <c:v>Otros</c:v>
                </c:pt>
                <c:pt idx="5">
                  <c:v>QUEJA CONTRA CUERPO DE BOMBEROS</c:v>
                </c:pt>
                <c:pt idx="6">
                  <c:v>Solicitud de Información</c:v>
                </c:pt>
                <c:pt idx="7">
                  <c:v>Solicitud de recursos</c:v>
                </c:pt>
              </c:strCache>
            </c:strRef>
          </c:cat>
          <c:val>
            <c:numRef>
              <c:f>Hoja1!$B$135:$B$143</c:f>
              <c:numCache>
                <c:formatCode>General</c:formatCode>
                <c:ptCount val="8"/>
                <c:pt idx="0">
                  <c:v>117</c:v>
                </c:pt>
                <c:pt idx="1">
                  <c:v>6</c:v>
                </c:pt>
                <c:pt idx="2">
                  <c:v>10</c:v>
                </c:pt>
                <c:pt idx="3">
                  <c:v>107</c:v>
                </c:pt>
                <c:pt idx="4">
                  <c:v>66</c:v>
                </c:pt>
                <c:pt idx="5">
                  <c:v>55</c:v>
                </c:pt>
                <c:pt idx="6">
                  <c:v>425</c:v>
                </c:pt>
                <c:pt idx="7">
                  <c:v>39</c:v>
                </c:pt>
              </c:numCache>
            </c:numRef>
          </c:val>
          <c:extLst>
            <c:ext xmlns:c16="http://schemas.microsoft.com/office/drawing/2014/chart" uri="{C3380CC4-5D6E-409C-BE32-E72D297353CC}">
              <c16:uniqueId val="{00000000-1B18-43EF-B9F2-4633CED06992}"/>
            </c:ext>
          </c:extLst>
        </c:ser>
        <c:dLbls>
          <c:showLegendKey val="0"/>
          <c:showVal val="0"/>
          <c:showCatName val="0"/>
          <c:showSerName val="0"/>
          <c:showPercent val="0"/>
          <c:showBubbleSize val="0"/>
        </c:dLbls>
        <c:gapWidth val="182"/>
        <c:axId val="1677653439"/>
        <c:axId val="1677667167"/>
      </c:barChart>
      <c:catAx>
        <c:axId val="16776534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667167"/>
        <c:crosses val="autoZero"/>
        <c:auto val="1"/>
        <c:lblAlgn val="ctr"/>
        <c:lblOffset val="100"/>
        <c:noMultiLvlLbl val="0"/>
      </c:catAx>
      <c:valAx>
        <c:axId val="16776671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6534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publicar.xlsx]Hoja1!TablaDinámica13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p>
        </c:rich>
      </c:tx>
      <c:layout/>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marker>
          <c:symbol val="none"/>
        </c:marker>
        <c:dLbl>
          <c:idx val="0"/>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Hoja1!$B$74</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Hoja1!$A$75:$A$81</c:f>
              <c:strCache>
                <c:ptCount val="6"/>
                <c:pt idx="0">
                  <c:v>ANONIMO</c:v>
                </c:pt>
                <c:pt idx="1">
                  <c:v>Cuerpo de Bomberos</c:v>
                </c:pt>
                <c:pt idx="2">
                  <c:v>Entidad Pública</c:v>
                </c:pt>
                <c:pt idx="3">
                  <c:v>Entidad Territorial</c:v>
                </c:pt>
                <c:pt idx="4">
                  <c:v>Persona Jurídica</c:v>
                </c:pt>
                <c:pt idx="5">
                  <c:v>Persona natural</c:v>
                </c:pt>
              </c:strCache>
            </c:strRef>
          </c:cat>
          <c:val>
            <c:numRef>
              <c:f>Hoja1!$B$75:$B$81</c:f>
              <c:numCache>
                <c:formatCode>General</c:formatCode>
                <c:ptCount val="6"/>
                <c:pt idx="0">
                  <c:v>1</c:v>
                </c:pt>
                <c:pt idx="1">
                  <c:v>297</c:v>
                </c:pt>
                <c:pt idx="2">
                  <c:v>83</c:v>
                </c:pt>
                <c:pt idx="3">
                  <c:v>98</c:v>
                </c:pt>
                <c:pt idx="4">
                  <c:v>83</c:v>
                </c:pt>
                <c:pt idx="5">
                  <c:v>263</c:v>
                </c:pt>
              </c:numCache>
            </c:numRef>
          </c:val>
          <c:extLst>
            <c:ext xmlns:c16="http://schemas.microsoft.com/office/drawing/2014/chart" uri="{C3380CC4-5D6E-409C-BE32-E72D297353CC}">
              <c16:uniqueId val="{00000002-14E8-41F1-A4E3-982198941438}"/>
            </c:ext>
          </c:extLst>
        </c:ser>
        <c:dLbls>
          <c:dLblPos val="outEnd"/>
          <c:showLegendKey val="0"/>
          <c:showVal val="1"/>
          <c:showCatName val="0"/>
          <c:showSerName val="0"/>
          <c:showPercent val="0"/>
          <c:showBubbleSize val="0"/>
        </c:dLbls>
        <c:gapWidth val="219"/>
        <c:overlap val="-27"/>
        <c:axId val="1887623599"/>
        <c:axId val="1887624015"/>
      </c:barChart>
      <c:catAx>
        <c:axId val="188762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624015"/>
        <c:crosses val="autoZero"/>
        <c:auto val="1"/>
        <c:lblAlgn val="ctr"/>
        <c:lblOffset val="100"/>
        <c:noMultiLvlLbl val="0"/>
      </c:catAx>
      <c:valAx>
        <c:axId val="1887624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623599"/>
        <c:crosses val="autoZero"/>
        <c:crossBetween val="between"/>
      </c:valAx>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semestral II 2020 publicar.xlsx]Hoja1!TablaDinámica22</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lineChart>
        <c:grouping val="standard"/>
        <c:varyColors val="0"/>
        <c:ser>
          <c:idx val="0"/>
          <c:order val="0"/>
          <c:tx>
            <c:strRef>
              <c:f>Hoja1!$B$90</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Hoja1!$A$91:$A$124</c:f>
              <c:strCache>
                <c:ptCount val="33"/>
                <c:pt idx="0">
                  <c:v>Amazonas</c:v>
                </c:pt>
                <c:pt idx="1">
                  <c:v>Antioquia</c:v>
                </c:pt>
                <c:pt idx="2">
                  <c:v>Arauca</c:v>
                </c:pt>
                <c:pt idx="3">
                  <c:v>Atlántico</c:v>
                </c:pt>
                <c:pt idx="4">
                  <c:v>Bogotá D.C</c:v>
                </c:pt>
                <c:pt idx="5">
                  <c:v>Bolivar</c:v>
                </c:pt>
                <c:pt idx="6">
                  <c:v>Boyacá</c:v>
                </c:pt>
                <c:pt idx="7">
                  <c:v>Caldas</c:v>
                </c:pt>
                <c:pt idx="8">
                  <c:v>Caquetá</c:v>
                </c:pt>
                <c:pt idx="9">
                  <c:v>Casanare</c:v>
                </c:pt>
                <c:pt idx="10">
                  <c:v>Cauca</c:v>
                </c:pt>
                <c:pt idx="11">
                  <c:v>Cesar</c:v>
                </c:pt>
                <c:pt idx="12">
                  <c:v>Chocó</c:v>
                </c:pt>
                <c:pt idx="13">
                  <c:v>Córdoba</c:v>
                </c:pt>
                <c:pt idx="14">
                  <c:v>Cundinamarca</c:v>
                </c:pt>
                <c:pt idx="15">
                  <c:v>Guajira</c:v>
                </c:pt>
                <c:pt idx="16">
                  <c:v>Guaviare</c:v>
                </c:pt>
                <c:pt idx="17">
                  <c:v>Huila</c:v>
                </c:pt>
                <c:pt idx="18">
                  <c:v>LETICIA</c:v>
                </c:pt>
                <c:pt idx="19">
                  <c:v>Magdalena </c:v>
                </c:pt>
                <c:pt idx="20">
                  <c:v>Meta</c:v>
                </c:pt>
                <c:pt idx="21">
                  <c:v>Nariño</c:v>
                </c:pt>
                <c:pt idx="22">
                  <c:v>NO DESIGNA</c:v>
                </c:pt>
                <c:pt idx="23">
                  <c:v>Norte de Santander</c:v>
                </c:pt>
                <c:pt idx="24">
                  <c:v>Putumayo</c:v>
                </c:pt>
                <c:pt idx="25">
                  <c:v>Quindio</c:v>
                </c:pt>
                <c:pt idx="26">
                  <c:v>Risaralda</c:v>
                </c:pt>
                <c:pt idx="27">
                  <c:v>Santander</c:v>
                </c:pt>
                <c:pt idx="28">
                  <c:v>Sucre</c:v>
                </c:pt>
                <c:pt idx="29">
                  <c:v>Tolima</c:v>
                </c:pt>
                <c:pt idx="30">
                  <c:v>Valle del Cauca</c:v>
                </c:pt>
                <c:pt idx="31">
                  <c:v>Vaupés</c:v>
                </c:pt>
                <c:pt idx="32">
                  <c:v>Vichada</c:v>
                </c:pt>
              </c:strCache>
            </c:strRef>
          </c:cat>
          <c:val>
            <c:numRef>
              <c:f>Hoja1!$B$91:$B$124</c:f>
              <c:numCache>
                <c:formatCode>General</c:formatCode>
                <c:ptCount val="33"/>
                <c:pt idx="0">
                  <c:v>3</c:v>
                </c:pt>
                <c:pt idx="1">
                  <c:v>68</c:v>
                </c:pt>
                <c:pt idx="2">
                  <c:v>2</c:v>
                </c:pt>
                <c:pt idx="3">
                  <c:v>13</c:v>
                </c:pt>
                <c:pt idx="4">
                  <c:v>236</c:v>
                </c:pt>
                <c:pt idx="5">
                  <c:v>38</c:v>
                </c:pt>
                <c:pt idx="6">
                  <c:v>41</c:v>
                </c:pt>
                <c:pt idx="7">
                  <c:v>17</c:v>
                </c:pt>
                <c:pt idx="8">
                  <c:v>10</c:v>
                </c:pt>
                <c:pt idx="9">
                  <c:v>16</c:v>
                </c:pt>
                <c:pt idx="10">
                  <c:v>21</c:v>
                </c:pt>
                <c:pt idx="11">
                  <c:v>15</c:v>
                </c:pt>
                <c:pt idx="12">
                  <c:v>5</c:v>
                </c:pt>
                <c:pt idx="13">
                  <c:v>7</c:v>
                </c:pt>
                <c:pt idx="14">
                  <c:v>65</c:v>
                </c:pt>
                <c:pt idx="15">
                  <c:v>14</c:v>
                </c:pt>
                <c:pt idx="16">
                  <c:v>2</c:v>
                </c:pt>
                <c:pt idx="17">
                  <c:v>16</c:v>
                </c:pt>
                <c:pt idx="18">
                  <c:v>1</c:v>
                </c:pt>
                <c:pt idx="19">
                  <c:v>8</c:v>
                </c:pt>
                <c:pt idx="20">
                  <c:v>20</c:v>
                </c:pt>
                <c:pt idx="21">
                  <c:v>14</c:v>
                </c:pt>
                <c:pt idx="22">
                  <c:v>9</c:v>
                </c:pt>
                <c:pt idx="23">
                  <c:v>11</c:v>
                </c:pt>
                <c:pt idx="24">
                  <c:v>10</c:v>
                </c:pt>
                <c:pt idx="25">
                  <c:v>17</c:v>
                </c:pt>
                <c:pt idx="26">
                  <c:v>8</c:v>
                </c:pt>
                <c:pt idx="27">
                  <c:v>35</c:v>
                </c:pt>
                <c:pt idx="28">
                  <c:v>8</c:v>
                </c:pt>
                <c:pt idx="29">
                  <c:v>33</c:v>
                </c:pt>
                <c:pt idx="30">
                  <c:v>56</c:v>
                </c:pt>
                <c:pt idx="31">
                  <c:v>2</c:v>
                </c:pt>
                <c:pt idx="32">
                  <c:v>4</c:v>
                </c:pt>
              </c:numCache>
            </c:numRef>
          </c:val>
          <c:smooth val="0"/>
          <c:extLst>
            <c:ext xmlns:c16="http://schemas.microsoft.com/office/drawing/2014/chart" uri="{C3380CC4-5D6E-409C-BE32-E72D297353CC}">
              <c16:uniqueId val="{00000000-C967-4C16-8963-2483DE631A6B}"/>
            </c:ext>
          </c:extLst>
        </c:ser>
        <c:dLbls>
          <c:showLegendKey val="0"/>
          <c:showVal val="0"/>
          <c:showCatName val="0"/>
          <c:showSerName val="0"/>
          <c:showPercent val="0"/>
          <c:showBubbleSize val="0"/>
        </c:dLbls>
        <c:marker val="1"/>
        <c:smooth val="0"/>
        <c:axId val="238860207"/>
        <c:axId val="238846479"/>
      </c:lineChart>
      <c:catAx>
        <c:axId val="238860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46479"/>
        <c:crosses val="autoZero"/>
        <c:auto val="1"/>
        <c:lblAlgn val="ctr"/>
        <c:lblOffset val="100"/>
        <c:noMultiLvlLbl val="0"/>
      </c:catAx>
      <c:valAx>
        <c:axId val="238846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602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280987</xdr:colOff>
      <xdr:row>6</xdr:row>
      <xdr:rowOff>57150</xdr:rowOff>
    </xdr:from>
    <xdr:to>
      <xdr:col>9</xdr:col>
      <xdr:colOff>280987</xdr:colOff>
      <xdr:row>20</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23</xdr:row>
      <xdr:rowOff>0</xdr:rowOff>
    </xdr:from>
    <xdr:to>
      <xdr:col>9</xdr:col>
      <xdr:colOff>371475</xdr:colOff>
      <xdr:row>37</xdr:row>
      <xdr:rowOff>57150</xdr:rowOff>
    </xdr:to>
    <mc:AlternateContent xmlns:mc="http://schemas.openxmlformats.org/markup-compatibility/2006">
      <mc:Choice xmlns:cx="http://schemas.microsoft.com/office/drawing/2014/chartex" Requires="cx">
        <xdr:graphicFrame macro="">
          <xdr:nvGraphicFramePr>
            <xdr:cNvPr id="3" name="Gráfico 2"/>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xdr:col>
      <xdr:colOff>204787</xdr:colOff>
      <xdr:row>42</xdr:row>
      <xdr:rowOff>114300</xdr:rowOff>
    </xdr:from>
    <xdr:to>
      <xdr:col>10</xdr:col>
      <xdr:colOff>204787</xdr:colOff>
      <xdr:row>57</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642937</xdr:colOff>
      <xdr:row>57</xdr:row>
      <xdr:rowOff>152400</xdr:rowOff>
    </xdr:from>
    <xdr:to>
      <xdr:col>9</xdr:col>
      <xdr:colOff>642937</xdr:colOff>
      <xdr:row>71</xdr:row>
      <xdr:rowOff>38100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376237</xdr:colOff>
      <xdr:row>130</xdr:row>
      <xdr:rowOff>171450</xdr:rowOff>
    </xdr:from>
    <xdr:to>
      <xdr:col>9</xdr:col>
      <xdr:colOff>376237</xdr:colOff>
      <xdr:row>144</xdr:row>
      <xdr:rowOff>57150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652462</xdr:colOff>
      <xdr:row>72</xdr:row>
      <xdr:rowOff>57150</xdr:rowOff>
    </xdr:from>
    <xdr:to>
      <xdr:col>9</xdr:col>
      <xdr:colOff>652462</xdr:colOff>
      <xdr:row>85</xdr:row>
      <xdr:rowOff>133350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604837</xdr:colOff>
      <xdr:row>96</xdr:row>
      <xdr:rowOff>47625</xdr:rowOff>
    </xdr:from>
    <xdr:to>
      <xdr:col>8</xdr:col>
      <xdr:colOff>604837</xdr:colOff>
      <xdr:row>110</xdr:row>
      <xdr:rowOff>123825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Libro3"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admin" refreshedDate="44251.774578819444" createdVersion="6" refreshedVersion="6" minRefreshableVersion="3" recordCount="825">
  <cacheSource type="worksheet">
    <worksheetSource ref="A1:X826" sheet="GENERAL"/>
  </cacheSource>
  <cacheFields count="24">
    <cacheField name="Canal Oficial de Entrada" numFmtId="0">
      <sharedItems count="2">
        <s v="Canal Virtual"/>
        <s v="Canal Escrito"/>
      </sharedItems>
    </cacheField>
    <cacheField name="Canal de Atención" numFmtId="0">
      <sharedItems/>
    </cacheField>
    <cacheField name="Departamento" numFmtId="0">
      <sharedItems count="38">
        <s v="Bogotá D.C"/>
        <s v="Boyacá"/>
        <s v="Tolima"/>
        <s v="Cundinamarca"/>
        <s v="Magdalena "/>
        <s v="Vichada"/>
        <s v="Meta"/>
        <s v="Antioquia"/>
        <s v="Santander"/>
        <s v="Valle del Cauca"/>
        <s v="Huila"/>
        <s v="Norte de Santander"/>
        <s v="Cesar"/>
        <s v="Nariño"/>
        <s v="Caldas"/>
        <s v="Bolivar"/>
        <s v="Casanare"/>
        <s v="Córdoba"/>
        <s v="Caquetá"/>
        <s v="Sucre"/>
        <s v="Amazonas"/>
        <s v="Risaralda"/>
        <s v=" Quindío"/>
        <s v="Cauca"/>
        <s v="Arauca"/>
        <s v="Magdalena"/>
        <s v="La guajira"/>
        <s v="Putumayo"/>
        <s v="Atlántico"/>
        <s v="Guaviare"/>
        <s v="Quindío"/>
        <s v="Vaupés"/>
        <s v="NO DESIGNA"/>
        <s v="SANTANDER "/>
        <s v="ANTIOQUIA "/>
        <s v="GUAJIRA"/>
        <s v="Chocó"/>
        <s v="LETICIA"/>
      </sharedItems>
    </cacheField>
    <cacheField name="Peticionario" numFmtId="0">
      <sharedItems/>
    </cacheField>
    <cacheField name="Naturaleza jurídica del peticionario" numFmtId="0">
      <sharedItems count="7">
        <s v="Persona natural"/>
        <s v="Entidad Territorial"/>
        <s v="Cuerpo de Bomberos"/>
        <s v="Entidad Pública"/>
        <s v="Persona Jurídica"/>
        <s v="ANONIMO"/>
        <s v="CUERPO DE BOMBEROS "/>
      </sharedItems>
    </cacheField>
    <cacheField name="Tema de Consulta" numFmtId="0">
      <sharedItems count="8">
        <s v="Solicitud de Información"/>
        <s v="QUEJA CONTRA CUERPO DE BOMBEROS"/>
        <s v="Legislación Bomberil"/>
        <s v="Acompañamiento Jurídico"/>
        <s v="Covid-19"/>
        <s v="Solicitud de recursos"/>
        <s v="Otros"/>
        <s v="Fortalecimiento Bomberil"/>
      </sharedItems>
    </cacheField>
    <cacheField name="Asunto" numFmtId="0">
      <sharedItems longText="1"/>
    </cacheField>
    <cacheField name="Responsable" numFmtId="0">
      <sharedItems/>
    </cacheField>
    <cacheField name="Área" numFmtId="0">
      <sharedItems/>
    </cacheField>
    <cacheField name="Dependencia" numFmtId="0">
      <sharedItems count="3">
        <s v="Subdirección Estratégica y de Coordinación Bomberil"/>
        <s v="Subdirección  Administrativa y Financiera"/>
        <s v="Dirección General"/>
      </sharedItems>
    </cacheField>
    <cacheField name="Tipo de petición" numFmtId="0">
      <sharedItems count="13">
        <s v="Petición de Interés Particular"/>
        <s v="Petición de Interés General"/>
        <s v="Petición de Documentos e Información "/>
        <s v="CONSULTA "/>
        <s v="Petición entre autoridades"/>
        <s v="SUGERENCIA "/>
        <s v="Peticion por congresista"/>
        <s v="Informe por congresista"/>
        <s v="QUEJA "/>
        <s v="SOLICITUD "/>
        <s v="INFORMES "/>
        <s v="DERECHOS DE PETICIóN "/>
        <s v="DENUNCIA "/>
      </sharedItems>
    </cacheField>
    <cacheField name="Tiempo de respuesta legal" numFmtId="0">
      <sharedItems containsMixedTypes="1" containsNumber="1" containsInteger="1" minValue="1" maxValue="35"/>
    </cacheField>
    <cacheField name="No Radicado" numFmtId="0">
      <sharedItems/>
    </cacheField>
    <cacheField name="Fecha Radicación" numFmtId="0">
      <sharedItems containsDate="1" containsMixedTypes="1" minDate="2020-07-01T00:00:00" maxDate="2020-12-31T00:00:00"/>
    </cacheField>
    <cacheField name="Número de salida" numFmtId="0">
      <sharedItems containsBlank="1" containsMixedTypes="1" containsNumber="1" containsInteger="1" minValue="20201000010191" maxValue="20212000013891"/>
    </cacheField>
    <cacheField name="Fecha de salida" numFmtId="0">
      <sharedItems containsDate="1" containsBlank="1" containsMixedTypes="1" minDate="2020-01-21T00:00:00" maxDate="2021-12-30T00:00:00"/>
    </cacheField>
    <cacheField name="Tiempo de respuesta días hábiles" numFmtId="0">
      <sharedItems containsBlank="1" containsMixedTypes="1" containsNumber="1" containsInteger="1" minValue="0" maxValue="105"/>
    </cacheField>
    <cacheField name="Estado" numFmtId="0">
      <sharedItems count="4">
        <s v="Vencida"/>
        <s v="CUMPLIDO"/>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0-04-11T00:00:00" maxDate="2020-11-2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Date="1" containsBlank="1" containsMixedTypes="1" minDate="2020-09-02T00:00:00" maxDate="2020-09-08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253.463750347219" createdVersion="6" refreshedVersion="6" minRefreshableVersion="3" recordCount="825">
  <cacheSource type="worksheet">
    <worksheetSource name="Tabla1" r:id="rId2"/>
  </cacheSource>
  <cacheFields count="24">
    <cacheField name="Canal Oficial de Entrada" numFmtId="0">
      <sharedItems/>
    </cacheField>
    <cacheField name="Canal de Atención" numFmtId="0">
      <sharedItems/>
    </cacheField>
    <cacheField name="Departamento" numFmtId="0">
      <sharedItems/>
    </cacheField>
    <cacheField name="Peticionario" numFmtId="0">
      <sharedItems/>
    </cacheField>
    <cacheField name="Naturaleza jurídica del peticionario" numFmtId="0">
      <sharedItems count="6">
        <s v="Persona natural"/>
        <s v="Entidad Territorial"/>
        <s v="Cuerpo de Bomberos"/>
        <s v="Entidad Pública"/>
        <s v="Persona Jurídica"/>
        <s v="ANONIMO"/>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MixedTypes="1" containsNumber="1" containsInteger="1" minValue="1" maxValue="35"/>
    </cacheField>
    <cacheField name="No Radicado" numFmtId="0">
      <sharedItems/>
    </cacheField>
    <cacheField name="Fecha Radicación" numFmtId="0">
      <sharedItems containsDate="1" containsMixedTypes="1" minDate="2020-07-01T00:00:00" maxDate="2020-12-31T00:00:00"/>
    </cacheField>
    <cacheField name="Número de salida" numFmtId="0">
      <sharedItems containsBlank="1" containsMixedTypes="1" containsNumber="1" containsInteger="1" minValue="20201000010191" maxValue="20212000013891"/>
    </cacheField>
    <cacheField name="Fecha de salida" numFmtId="0">
      <sharedItems containsDate="1" containsBlank="1" containsMixedTypes="1" minDate="2020-01-21T00:00:00" maxDate="2021-12-30T00:00:00"/>
    </cacheField>
    <cacheField name="Tiempo de respuesta días hábiles" numFmtId="0">
      <sharedItems containsBlank="1" containsMixedTypes="1" containsNumber="1" containsInteger="1" minValue="0" maxValue="105"/>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1T00:00:00" maxDate="2020-11-2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Date="1" containsBlank="1" containsMixedTypes="1" minDate="2020-09-02T00:00:00" maxDate="2020-09-08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253.499342013885" createdVersion="6" refreshedVersion="6" minRefreshableVersion="3" recordCount="825">
  <cacheSource type="worksheet">
    <worksheetSource name="Tabla13"/>
  </cacheSource>
  <cacheFields count="24">
    <cacheField name="Canal Oficial de Entrada" numFmtId="0">
      <sharedItems/>
    </cacheField>
    <cacheField name="Canal de Atención" numFmtId="0">
      <sharedItems/>
    </cacheField>
    <cacheField name="Departamento" numFmtId="0">
      <sharedItems count="33">
        <s v="Bogotá D.C"/>
        <s v="Boyacá"/>
        <s v="Tolima"/>
        <s v="Cundinamarca"/>
        <s v="Magdalena "/>
        <s v="Vichada"/>
        <s v="Meta"/>
        <s v="Antioquia"/>
        <s v="Santander"/>
        <s v="Valle del Cauca"/>
        <s v="Huila"/>
        <s v="Norte de Santander"/>
        <s v="Cesar"/>
        <s v="Nariño"/>
        <s v="Caldas"/>
        <s v="Bolivar"/>
        <s v="Casanare"/>
        <s v="Córdoba"/>
        <s v="Caquetá"/>
        <s v="Sucre"/>
        <s v="Amazonas"/>
        <s v="Risaralda"/>
        <s v="Quindio"/>
        <s v="Cauca"/>
        <s v="Arauca"/>
        <s v="Guajira"/>
        <s v="Putumayo"/>
        <s v="Atlántico"/>
        <s v="Guaviare"/>
        <s v="Vaupés"/>
        <s v="NO DESIGNA"/>
        <s v="Chocó"/>
        <s v="LETICIA"/>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MixedTypes="1" containsNumber="1" containsInteger="1" minValue="1" maxValue="35"/>
    </cacheField>
    <cacheField name="No Radicado" numFmtId="0">
      <sharedItems/>
    </cacheField>
    <cacheField name="Fecha Radicación" numFmtId="0">
      <sharedItems containsDate="1" containsMixedTypes="1" minDate="2020-07-01T00:00:00" maxDate="2020-12-31T00:00:00"/>
    </cacheField>
    <cacheField name="Número de salida" numFmtId="0">
      <sharedItems containsBlank="1" containsMixedTypes="1" containsNumber="1" containsInteger="1" minValue="20201000010191" maxValue="20212000013891"/>
    </cacheField>
    <cacheField name="Fecha de salida" numFmtId="0">
      <sharedItems containsDate="1" containsBlank="1" containsMixedTypes="1" minDate="2020-01-21T00:00:00" maxDate="2021-12-30T00:00:00"/>
    </cacheField>
    <cacheField name="Tiempo de respuesta días hábiles" numFmtId="0">
      <sharedItems containsBlank="1" containsMixedTypes="1" containsNumber="1" containsInteger="1" minValue="0" maxValue="105"/>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1T00:00:00" maxDate="2020-11-2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Date="1" containsBlank="1" containsMixedTypes="1" minDate="2020-09-02T00:00:00" maxDate="2020-09-0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5">
  <r>
    <x v="0"/>
    <s v="Correo atención al Ciudadano"/>
    <x v="0"/>
    <s v="PAOLA CALLE  "/>
    <x v="0"/>
    <x v="0"/>
    <s v="CAC. Derecho de Petición de Información.  "/>
    <s v="Andrés Fernando Muñoz Cabrera "/>
    <s v="Área Cenrtral de Referencia Bomberil "/>
    <x v="0"/>
    <x v="0"/>
    <n v="30"/>
    <s v="20203800016332  "/>
    <d v="2020-07-01T00:00:00"/>
    <m/>
    <m/>
    <m/>
    <x v="0"/>
    <m/>
    <m/>
    <m/>
    <m/>
    <m/>
    <s v="30 de junio del 2020"/>
  </r>
  <r>
    <x v="0"/>
    <s v="Correo atención al Ciudadano"/>
    <x v="1"/>
    <s v="INGRID MARGARITA GALAN DíAZ  "/>
    <x v="1"/>
    <x v="0"/>
    <s v="CAC. Solicitud Listado censal bomberos.  "/>
    <s v="Faubricio Sanchez Cortes"/>
    <s v="DEPENDENCIA DE SALIDA "/>
    <x v="0"/>
    <x v="1"/>
    <n v="30"/>
    <s v="20203800016342  "/>
    <d v="2020-07-01T00:00:00"/>
    <s v="20203320003061"/>
    <d v="2020-07-08T00:00:00"/>
    <n v="6"/>
    <x v="1"/>
    <m/>
    <d v="2020-07-06T00:00:00"/>
    <s v=".pdf"/>
    <s v="SI"/>
    <m/>
    <s v="30 de junio del 2020"/>
  </r>
  <r>
    <x v="0"/>
    <s v="Correo atención al Ciudadano"/>
    <x v="2"/>
    <s v="CUERPO DE BOMBEROS VOLUNTARIOS DE CHAPARRAL - TOLIMA  "/>
    <x v="2"/>
    <x v="0"/>
    <s v="CAC. Información.  "/>
    <s v="Carolina Pulido Moyeton "/>
    <s v="GESTIÓN CONTRACTUAL  "/>
    <x v="1"/>
    <x v="2"/>
    <n v="20"/>
    <s v="20203800016352  "/>
    <d v="2020-07-01T00:00:00"/>
    <s v="N/A"/>
    <d v="2020-07-23T00:00:00"/>
    <n v="15"/>
    <x v="1"/>
    <s v="Anotación ORFEO: La peticiòn fue debidamente atendida, se redactó y envio respuesta por correo electrónico junto con los anexos."/>
    <s v="N/A"/>
    <s v=".pdf"/>
    <s v="SI"/>
    <m/>
    <s v="01 de julio del 2020"/>
  </r>
  <r>
    <x v="0"/>
    <s v="Correo atención al Ciudadano"/>
    <x v="3"/>
    <s v="JOHN EDISON BRICEñO URREGO "/>
    <x v="2"/>
    <x v="1"/>
    <s v="CAC. (sin asunto), REF: CONTESTACION A SU REQUERIMIENTO 20202000002721* del 26 de junio del 2020, me permito enviar copia documentación para tramite, fijando como fecha primeros días del mes de julio para hacer entrega físico en su despacho. Lo anterior por pandemia cerradas oficina. "/>
    <s v="Arbey Hernan Trujillo Mendez "/>
    <s v="SUBDIRECCIÓN ESTRATÉGICA Y DE COORDINACIÓN BOMBERIL "/>
    <x v="0"/>
    <x v="0"/>
    <n v="30"/>
    <s v="20202000016372  "/>
    <d v="2020-07-01T00:00:00"/>
    <s v="20202000004141"/>
    <d v="2020-08-06T00:00:00"/>
    <n v="27"/>
    <x v="1"/>
    <m/>
    <d v="2020-08-06T00:00:00"/>
    <s v="pdf"/>
    <s v="SI"/>
    <s v="N/A"/>
    <s v="02 de julio del 2020"/>
  </r>
  <r>
    <x v="0"/>
    <s v="Correo atención al Ciudadano"/>
    <x v="4"/>
    <s v="CUERPO DE BOMBEROS VOLUNTARIOS DE NUEVA GRANADA - MAGDALENA  "/>
    <x v="2"/>
    <x v="2"/>
    <s v="CAC. PARA MI CAPITÁN EN JEFE CHARLES BENAVIDES.  "/>
    <s v="EDISON DELGADO "/>
    <s v="FORMULACIÓN Y ACTUALIZACIÓN NORMATIVA Y OPERATIVA "/>
    <x v="0"/>
    <x v="1"/>
    <n v="30"/>
    <s v="20202000016382  "/>
    <d v="2020-07-01T00:00:00"/>
    <s v="20202050069561"/>
    <s v="24 de agosto del 2020"/>
    <n v="37"/>
    <x v="2"/>
    <m/>
    <m/>
    <m/>
    <m/>
    <m/>
    <s v="01 de julio del 2020"/>
  </r>
  <r>
    <x v="0"/>
    <s v="Correo Institucional"/>
    <x v="2"/>
    <s v="CUERPO DE BOMBEROS VOLUNTARIOS DEL ESPINAL  "/>
    <x v="2"/>
    <x v="0"/>
    <s v="CI. Fwd: certificacion  "/>
    <s v="Edgar Alexander Maya Lopez"/>
    <s v="FORMULACIÓN Y ACTUALIZACIÓN NORMATIVA Y OPERATIVA "/>
    <x v="0"/>
    <x v="1"/>
    <n v="30"/>
    <s v="20202000016402  "/>
    <d v="2020-07-01T00:00:00"/>
    <s v="20202050068551"/>
    <d v="2020-07-08T00:00:00"/>
    <n v="5"/>
    <x v="1"/>
    <m/>
    <d v="2020-07-21T00:00:00"/>
    <s v=".pdf"/>
    <s v="SI"/>
    <m/>
    <s v="01 de julio del 2020"/>
  </r>
  <r>
    <x v="0"/>
    <s v="Correo atención al Ciudadano"/>
    <x v="5"/>
    <s v="EDGAR ROJAS PIERTO "/>
    <x v="2"/>
    <x v="0"/>
    <s v="CAC. CamScanner 07-01-2020 15.53.48.pdf  "/>
    <s v="Julio Alejandro Chamorro Cabrera"/>
    <s v="Subdirección estratégica y de Coordinación Bomberil"/>
    <x v="0"/>
    <x v="1"/>
    <n v="30"/>
    <s v="20203800016412  "/>
    <d v="2020-07-01T00:00:00"/>
    <s v="20202000003911"/>
    <d v="2020-08-09T00:00:00"/>
    <n v="26"/>
    <x v="1"/>
    <s v="Anotación ORFEO: Sugerencia Mesas técnicas CBV"/>
    <s v="N/A"/>
    <s v="Word"/>
    <s v="SI"/>
    <s v="N/A"/>
    <s v="N/A"/>
  </r>
  <r>
    <x v="0"/>
    <s v="Correo atención al Ciudadano"/>
    <x v="6"/>
    <s v="LUCAS SERAFIN BENITEZ NIÑO "/>
    <x v="2"/>
    <x v="0"/>
    <s v="CAC. derecho de petición señor José del Carmen conde comandante puerto Rico Meta.  "/>
    <s v="Andrea Bibiana Castañeda Durán"/>
    <s v="FORMULACIÓN Y ACTUALIZACIÓN NORMATIVA Y OPERATIVA "/>
    <x v="0"/>
    <x v="2"/>
    <n v="20"/>
    <s v="20203800016432  "/>
    <d v="2020-07-02T00:00:00"/>
    <s v="20202050068931"/>
    <d v="2020-07-29T00:00:00"/>
    <n v="24"/>
    <x v="2"/>
    <m/>
    <m/>
    <s v="Word"/>
    <m/>
    <m/>
    <s v="01 de julio del 2020. No se especifica medio de envío de respuesta documento sin firma."/>
  </r>
  <r>
    <x v="0"/>
    <s v="Correo atención al Ciudadano"/>
    <x v="7"/>
    <s v="CUERPO DE BOMBEROS VOLUNTARIOS DE DONMATIAS  "/>
    <x v="2"/>
    <x v="0"/>
    <s v="CAC Solicitud comodato  "/>
    <s v="Carolina Pulido Moyeton "/>
    <s v="GESTIÓN CONTRACTUAL  "/>
    <x v="1"/>
    <x v="2"/>
    <n v="20"/>
    <s v="20203800016442  "/>
    <d v="2020-07-02T00:00:00"/>
    <s v="20203500006701"/>
    <d v="2020-10-16T00:00:00"/>
    <n v="72"/>
    <x v="2"/>
    <s v="Anotaciòn ORFEO: LA RESPUESTA FUE REDACTADA Y ENVIADA POR CORREO."/>
    <m/>
    <m/>
    <m/>
    <m/>
    <s v="01 de julio del 2020"/>
  </r>
  <r>
    <x v="0"/>
    <s v="Correo atención al Ciudadano"/>
    <x v="8"/>
    <s v="CUERPO DE BOMBEROS VOLUNTARIOS DE SURATA - SANTANDER  "/>
    <x v="2"/>
    <x v="0"/>
    <s v="CAC. Solicitud. "/>
    <s v="Andrés Fernando Muñoz Cabrera "/>
    <s v="Área Cenrtral de Referencia Bomberil "/>
    <x v="0"/>
    <x v="0"/>
    <n v="30"/>
    <s v="20203800016472  "/>
    <d v="2020-07-02T00:00:00"/>
    <m/>
    <m/>
    <m/>
    <x v="0"/>
    <m/>
    <m/>
    <m/>
    <m/>
    <m/>
    <s v="02 de julio del 2020"/>
  </r>
  <r>
    <x v="0"/>
    <s v="Correo atención al Ciudadano"/>
    <x v="3"/>
    <s v="MUNICIPIO DE JUNIN  "/>
    <x v="1"/>
    <x v="3"/>
    <s v="CAC. Fwd: Solicitud acompañamiento y seguimiento al proceso de suscripción de convenio y/o contrato con el Cuerpo de Bomberos Voluntario del Municipio de Gacheta. "/>
    <s v="Andrea Bibiana Castañeda Durán"/>
    <s v="FORMULACIÓN Y ACTUALIZACIÓN NORMATIVA Y OPERATIVA "/>
    <x v="0"/>
    <x v="1"/>
    <n v="30"/>
    <s v="20203800016492  "/>
    <d v="2020-07-02T00:00:00"/>
    <s v="20202050068951"/>
    <d v="2020-07-29T00:00:00"/>
    <n v="19"/>
    <x v="1"/>
    <m/>
    <m/>
    <s v="Word"/>
    <m/>
    <m/>
    <s v="02 de julio del 2020. No se especifica medio de envío de respuesta documento sin firma."/>
  </r>
  <r>
    <x v="0"/>
    <s v="Correo atención al Ciudadano"/>
    <x v="0"/>
    <s v="MIGUEL EDUARDO CARDOZO ORTIZ "/>
    <x v="3"/>
    <x v="3"/>
    <s v="CAC. TRASLADO POR COMPETENCIA. "/>
    <s v="Andrea Bibiana Castañeda Durán"/>
    <s v="FORMULACIÓN Y ACTUALIZACIÓN NORMATIVA Y OPERATIVA "/>
    <x v="0"/>
    <x v="0"/>
    <n v="30"/>
    <s v="20203800016502  "/>
    <d v="2020-07-02T00:00:00"/>
    <s v="20202050068761"/>
    <d v="2020-07-27T00:00:00"/>
    <n v="16"/>
    <x v="1"/>
    <m/>
    <m/>
    <s v="Word"/>
    <m/>
    <m/>
    <s v="02 de julio del 2020. No se especifica medio de envío de respuesta documento sin firma."/>
  </r>
  <r>
    <x v="0"/>
    <s v="Correo atención al Ciudadano"/>
    <x v="7"/>
    <s v="CUERPO DE BOMBEROS VOLUNTARIOS DE RIONEGRO  "/>
    <x v="2"/>
    <x v="0"/>
    <s v="CAC. Solicitud para dar de baja a dos bomberos. "/>
    <s v="Arbey Hernan Trujillo Mendez "/>
    <s v="SUBDIRECCIÓN ESTRATÉGICA Y DE COORDINACIÓN BOMBERIL "/>
    <x v="0"/>
    <x v="1"/>
    <n v="30"/>
    <s v="20203800016532  "/>
    <d v="2020-07-03T00:00:00"/>
    <s v="20202000004081"/>
    <d v="2020-08-06T00:00:00"/>
    <n v="23"/>
    <x v="1"/>
    <m/>
    <d v="2020-08-06T00:00:00"/>
    <s v="pdf"/>
    <s v="SI"/>
    <s v="N/A"/>
    <s v="03 de julio del 2020"/>
  </r>
  <r>
    <x v="0"/>
    <s v="Correo atención al Ciudadano"/>
    <x v="9"/>
    <s v="FABIAN BARONA GONZALEZ "/>
    <x v="0"/>
    <x v="2"/>
    <s v="CAC. concepto Prescripción a la sobretasas municipales de bomberos. "/>
    <s v="Carlos Osorio "/>
    <s v="FORMULACIÓN Y ACTUALIZACIÓN NORMATIVA Y OPERATIVA "/>
    <x v="0"/>
    <x v="3"/>
    <n v="35"/>
    <s v="20203800016552  "/>
    <d v="2020-07-03T00:00:00"/>
    <s v="20202050068821"/>
    <d v="2020-07-28T00:00:00"/>
    <n v="16"/>
    <x v="1"/>
    <m/>
    <d v="2020-09-24T00:00:00"/>
    <m/>
    <m/>
    <m/>
    <s v="03 de julio del 2020"/>
  </r>
  <r>
    <x v="0"/>
    <s v="Correo Institucional"/>
    <x v="0"/>
    <s v="PROCURADURIA DELEGADA PARA LA VIGILANCIA PREVENTIVA DE LA FUNCIóN PúBLICA MARCELA RIASCOS ERASO ASESORA DE LA DELEGADA "/>
    <x v="3"/>
    <x v="4"/>
    <s v="CI. Fwd: RADICADO E-2020-269645 y Anexo. "/>
    <s v="Jorge Edwin Amarillo Alvarado"/>
    <s v="Subdirección  administrativa y financiera"/>
    <x v="1"/>
    <x v="2"/>
    <n v="20"/>
    <s v="20203800016882  "/>
    <d v="2020-07-06T00:00:00"/>
    <s v="31-07-2020"/>
    <m/>
    <n v="19"/>
    <x v="1"/>
    <s v="Anotación ORFEO: ya se le dio respuesta de parte del área contractual."/>
    <m/>
    <m/>
    <m/>
    <m/>
    <s v="03 de julio del 2020. No se adjunta la prueba del envío del correo electrónico."/>
  </r>
  <r>
    <x v="0"/>
    <s v="Correo Institucional"/>
    <x v="0"/>
    <s v="JAIRO SOTO GIL SUBDIRECTOR ESTRATéGICO Y DE COORDINACIóN BOMBERIL "/>
    <x v="3"/>
    <x v="0"/>
    <s v="CI. Fwd: impedimento. "/>
    <s v="Carolina Pulido Moyeton "/>
    <s v="GESTIÓN CONTRACTUAL  "/>
    <x v="1"/>
    <x v="0"/>
    <n v="30"/>
    <s v="20203800016892  "/>
    <d v="2020-07-06T00:00:00"/>
    <m/>
    <d v="2020-10-19T00:00:00"/>
    <n v="71"/>
    <x v="2"/>
    <s v="Anotaciòn ORFEO: la respuesta fue radicada directamente son el solicitante"/>
    <m/>
    <m/>
    <m/>
    <m/>
    <s v="06 de julio del 2020."/>
  </r>
  <r>
    <x v="0"/>
    <s v="Correo Institucional"/>
    <x v="0"/>
    <s v="CONTRALORIA GENERAL DE LA NACION  "/>
    <x v="3"/>
    <x v="0"/>
    <s v="CI. Fwd: Reiteración Solicitud información Contraloria General de la República. "/>
    <s v="Jorge Edwin Amarillo Alvarado"/>
    <s v="Subdirección  administrativa y financiera"/>
    <x v="1"/>
    <x v="4"/>
    <n v="5"/>
    <s v="20203800016902  "/>
    <d v="2020-07-06T00:00:00"/>
    <m/>
    <s v="31 de julio del 2020"/>
    <n v="18"/>
    <x v="2"/>
    <s v="Anotación ORFEO: ya se le dio respuesta de parte del área contractual."/>
    <m/>
    <m/>
    <m/>
    <m/>
    <s v="06 de julio del 2020."/>
  </r>
  <r>
    <x v="0"/>
    <s v="Correo atención al Ciudadano"/>
    <x v="10"/>
    <s v="ESCUELA SURCOLOMBIANA DE BOMBEROS - PITALITO  "/>
    <x v="2"/>
    <x v="0"/>
    <s v="CAC. Solicitud. "/>
    <s v="Lina Maria Rojas Gallego"/>
    <s v="SUBDIRECCIÓN ESTRATÉGICA Y DE COORDINACIÓN BOMBERIL "/>
    <x v="0"/>
    <x v="1"/>
    <n v="30"/>
    <s v="20203800016912  "/>
    <d v="2020-07-06T00:00:00"/>
    <s v="20202000003351"/>
    <s v="28 de agosto del 2020"/>
    <n v="39"/>
    <x v="2"/>
    <m/>
    <s v="27 de agosto del 2020"/>
    <s v=".pdf"/>
    <s v="SI"/>
    <m/>
    <s v="03 de julio del 2020"/>
  </r>
  <r>
    <x v="0"/>
    <s v="Correo Institucional"/>
    <x v="0"/>
    <s v="EDUARDO JOSE GONZALEZ ANGULO UNGRD "/>
    <x v="3"/>
    <x v="0"/>
    <s v="CI. Fwd: derecho de peticion jose del carmen conde. "/>
    <s v="Andrea Bibiana Castañeda Durán"/>
    <s v="FORMULACIÓN Y ACTUALIZACIÓN NORMATIVA Y OPERATIVA "/>
    <x v="0"/>
    <x v="2"/>
    <n v="20"/>
    <s v="20203800016932  "/>
    <d v="2020-07-06T00:00:00"/>
    <s v="20202050068931"/>
    <d v="2020-07-29T00:00:00"/>
    <n v="17"/>
    <x v="1"/>
    <s v="Anotación ORFEO: SE DARÁ TRÁMITE CON SOLICITUD 20203800016432."/>
    <m/>
    <s v="Word"/>
    <m/>
    <m/>
    <s v="03 de julio del 2020.No se especifica medio de envío de respuesta documento sin firma."/>
  </r>
  <r>
    <x v="0"/>
    <s v="Correo atención al Ciudadano"/>
    <x v="0"/>
    <s v="UNGRD  "/>
    <x v="3"/>
    <x v="0"/>
    <s v="CAC. Traslado por competencia - solicitud vehículo de Bomberos Pijao – Quindío. RADICADO N° 2020ER04806. "/>
    <s v="Cristhian Matiz "/>
    <s v="SUBDIRECCIÓN ESTRATÉGICA Y DE COORDINACIÓN BOMBERIL "/>
    <x v="0"/>
    <x v="1"/>
    <n v="30"/>
    <s v="20203800016972  "/>
    <d v="2020-07-06T00:00:00"/>
    <s v="20202000007091"/>
    <d v="2020-09-21T00:00:00"/>
    <n v="51"/>
    <x v="2"/>
    <m/>
    <m/>
    <m/>
    <m/>
    <m/>
    <s v="23 de mayo del 2020"/>
  </r>
  <r>
    <x v="0"/>
    <s v="Correo atención al Ciudadano"/>
    <x v="11"/>
    <s v="CLAUDIA ROCIO CEQUEDA OLAGO "/>
    <x v="2"/>
    <x v="3"/>
    <s v="CAC. ASESORIA. "/>
    <s v="Melba Vidal "/>
    <s v="FORMULACIÓN Y ACTUALIZACIÓN NORMATIVA Y OPERATIVA "/>
    <x v="0"/>
    <x v="3"/>
    <n v="35"/>
    <s v="20203800017012  "/>
    <d v="2020-07-06T00:00:00"/>
    <s v="20202050070391"/>
    <d v="2020-09-24T00:00:00"/>
    <n v="55"/>
    <x v="2"/>
    <m/>
    <m/>
    <m/>
    <m/>
    <m/>
    <s v="04 de julio del 2020"/>
  </r>
  <r>
    <x v="0"/>
    <s v="Correo atención al Ciudadano"/>
    <x v="12"/>
    <s v="CUERPO DE BOMBEROS VOLUNTARIOS DE VALLEDUPAR  "/>
    <x v="2"/>
    <x v="0"/>
    <s v="CAC. RV: solicitud pueblo bello escaneada. "/>
    <s v="Edgar Alexander Maya Lopez"/>
    <s v="FORMULACIÓN Y ACTUALIZACIÓN NORMATIVA Y OPERATIVA "/>
    <x v="0"/>
    <x v="1"/>
    <n v="30"/>
    <s v="20203800017022  "/>
    <d v="2020-07-06T00:00:00"/>
    <m/>
    <m/>
    <m/>
    <x v="1"/>
    <s v="Anotación ORFEO: Se archiva por desistimiento del peticionario se deja soporte en digital."/>
    <m/>
    <m/>
    <m/>
    <m/>
    <s v="04 de julio del 2020"/>
  </r>
  <r>
    <x v="0"/>
    <s v="Correo atención al Ciudadano"/>
    <x v="13"/>
    <s v="CUERPO DE BOMBEROS VOLUNTARIOS DE EL TAMBO - NARIÑO  "/>
    <x v="2"/>
    <x v="0"/>
    <s v="CAC. Solicitud de planos y formato proyecto. "/>
    <s v="Andrés Fernando Muñoz Cabrera "/>
    <s v="Área Cenrtral de Referencia Bomberil "/>
    <x v="0"/>
    <x v="2"/>
    <n v="20"/>
    <s v="20203800017032  "/>
    <d v="2020-07-06T00:00:00"/>
    <m/>
    <m/>
    <m/>
    <x v="0"/>
    <m/>
    <m/>
    <m/>
    <m/>
    <m/>
    <s v="06 de julio del 2020"/>
  </r>
  <r>
    <x v="0"/>
    <s v="Correo atención al Ciudadano"/>
    <x v="9"/>
    <s v="DIOMEDES PAREDES  "/>
    <x v="2"/>
    <x v="4"/>
    <s v="CAC. Consulta. "/>
    <s v="EDISON DELGADO "/>
    <s v="FORMULACIÓN Y ACTUALIZACIÓN NORMATIVA Y OPERATIVA "/>
    <x v="0"/>
    <x v="1"/>
    <n v="30"/>
    <s v="20203800017042  "/>
    <d v="2020-07-06T00:00:00"/>
    <s v="20202050069631"/>
    <d v="2020-08-25T00:00:00"/>
    <n v="33"/>
    <x v="2"/>
    <m/>
    <m/>
    <m/>
    <m/>
    <m/>
    <s v="05 de julio del 2020"/>
  </r>
  <r>
    <x v="0"/>
    <s v="Correo atención al Ciudadano"/>
    <x v="3"/>
    <s v="CUERPO DE BOMBEROS VOLUNTARIOS DE SOACHA  "/>
    <x v="2"/>
    <x v="0"/>
    <s v="CAC. Solicitud. "/>
    <s v="Edgar Alexander Maya Lopez"/>
    <s v="FORMULACIÓN Y ACTUALIZACIÓN NORMATIVA Y OPERATIVA "/>
    <x v="0"/>
    <x v="1"/>
    <n v="30"/>
    <s v="20203800017072  "/>
    <d v="2020-07-06T00:00:00"/>
    <s v=" 20202050069211"/>
    <s v="06 de agosto"/>
    <n v="23"/>
    <x v="1"/>
    <m/>
    <s v="06 de agosto"/>
    <s v=".pdf"/>
    <s v="SI"/>
    <m/>
    <s v="05 de julio del 2020"/>
  </r>
  <r>
    <x v="0"/>
    <s v="Correo atención al Ciudadano"/>
    <x v="0"/>
    <s v="UNGRD  "/>
    <x v="3"/>
    <x v="0"/>
    <s v="CAC. Sigob 2020EE04883 Traslado por competencia. "/>
    <s v="Cristhian Matiz "/>
    <s v="SUBDIRECCIÓN ESTRATÉGICA Y DE COORDINACIÓN BOMBERIL "/>
    <x v="0"/>
    <x v="1"/>
    <n v="30"/>
    <s v="20202000017162  "/>
    <d v="2020-07-06T00:00:00"/>
    <s v="20202000007101"/>
    <d v="2020-09-21T00:00:00"/>
    <n v="52"/>
    <x v="2"/>
    <m/>
    <m/>
    <m/>
    <m/>
    <m/>
    <s v="06 de julio del 2020"/>
  </r>
  <r>
    <x v="0"/>
    <s v="Correo atención al Ciudadano"/>
    <x v="1"/>
    <s v="SISBEN IZA-BOYACA  "/>
    <x v="1"/>
    <x v="0"/>
    <s v="CAC. SOLICITUD CERTIFICADO DE LISTADO CENSAL. "/>
    <s v="Ronny Estiven Romero Velandia"/>
    <s v="FORMULACIÓN Y ACTUALIZACIÓN NORMATIVA Y OPERATIVA "/>
    <x v="0"/>
    <x v="2"/>
    <n v="20"/>
    <s v="20203800017192  "/>
    <d v="2020-07-06T00:00:00"/>
    <s v="20203320003031"/>
    <s v="9 de julio del 2020"/>
    <n v="3"/>
    <x v="1"/>
    <m/>
    <s v="16 de julio del 2020"/>
    <s v=".pdf"/>
    <s v="SI"/>
    <m/>
    <s v="06 de julio del 2020"/>
  </r>
  <r>
    <x v="0"/>
    <s v="Correo atención al Ciudadano"/>
    <x v="3"/>
    <s v="CUERPO DE BOMBEROS VOLUNTARIOS DE ZIPAQUIRA  "/>
    <x v="2"/>
    <x v="3"/>
    <s v="CAC. SOLICITUD ASESORÍA Y ACOMPAÑAMIENTO "/>
    <s v="Carlos Osorio "/>
    <s v="FORMULACIÓN Y ACTUALIZACIÓN NORMATIVA Y OPERATIVA "/>
    <x v="0"/>
    <x v="1"/>
    <n v="30"/>
    <s v="20203800017202  "/>
    <d v="2020-07-06T00:00:00"/>
    <s v="20202050069061"/>
    <d v="2020-07-29T00:00:00"/>
    <n v="16"/>
    <x v="1"/>
    <m/>
    <m/>
    <m/>
    <m/>
    <m/>
    <s v="06 de julio del 2020"/>
  </r>
  <r>
    <x v="0"/>
    <s v="Correo atención al Ciudadano"/>
    <x v="8"/>
    <s v="CUERPO DE BOMBEROS VOLUNTARIOS DE SAN VICENTE DE CHUCURI  "/>
    <x v="2"/>
    <x v="0"/>
    <s v="CAC. Solicitud de Registro Para Curso &amp;amp;quot;Gestión y Administración de Cuerpos de Bomberos&amp;amp;quot;. "/>
    <s v="Edgar Alexander Maya Lopez"/>
    <s v="FORMULACIÓN Y ACTUALIZACIÓN NORMATIVA Y OPERATIVA "/>
    <x v="0"/>
    <x v="1"/>
    <n v="30"/>
    <s v="20203800017212  "/>
    <d v="2020-07-06T00:00:00"/>
    <m/>
    <s v="30 de julio "/>
    <n v="18"/>
    <x v="1"/>
    <s v="Anotación ORFEO: Se da respuesta por correo electrónico de deja evidencia en digital."/>
    <s v="30 de julio "/>
    <s v=".pdf"/>
    <s v="SI"/>
    <m/>
    <s v="06 de julio del 2020"/>
  </r>
  <r>
    <x v="0"/>
    <s v="Correo atención al Ciudadano"/>
    <x v="3"/>
    <s v="CUERPO DE BOMBEROS VOLUNTARIOS DE ZIPAQUIRA  "/>
    <x v="2"/>
    <x v="0"/>
    <s v="CAC. Información DNBC Re: SOLICITUD ASESORÍA Y ACOMPAÑAMIENTO. "/>
    <s v="Carlos Osorio "/>
    <s v="FORMULACIÓN Y ACTUALIZACIÓN NORMATIVA Y OPERATIVA "/>
    <x v="0"/>
    <x v="1"/>
    <n v="30"/>
    <s v="20203800017222  "/>
    <d v="2020-07-06T00:00:00"/>
    <s v="20202050069061 y 20202050068811"/>
    <d v="2020-07-29T00:00:00"/>
    <n v="16"/>
    <x v="1"/>
    <m/>
    <m/>
    <m/>
    <m/>
    <m/>
    <s v="06 de julio del 2020"/>
  </r>
  <r>
    <x v="1"/>
    <s v="Servicio de mensajeria"/>
    <x v="14"/>
    <s v="PERSONERÍA MUNICIPAL RIOSUCI  "/>
    <x v="1"/>
    <x v="1"/>
    <s v="SM REMISIÓN QUEJA A CUERPO DE BOMBEROS "/>
    <s v="Arbey Hernan Trujillo Mendez "/>
    <s v="SUBDIRECCIÓN ESTRATÉGICA Y DE COORDINACIÓN BOMBERIL "/>
    <x v="0"/>
    <x v="1"/>
    <n v="30"/>
    <s v="20203800017342  "/>
    <d v="2020-07-07T00:00:00"/>
    <s v="20202000004421"/>
    <d v="2020-08-20T00:00:00"/>
    <n v="29"/>
    <x v="1"/>
    <m/>
    <m/>
    <m/>
    <m/>
    <m/>
    <s v="07 de julio del 2020"/>
  </r>
  <r>
    <x v="0"/>
    <s v="Correo atención al Ciudadano"/>
    <x v="7"/>
    <s v="COMANDANTE BOMBEROS HELICONIA  "/>
    <x v="2"/>
    <x v="0"/>
    <s v="CAC. kit de incendios forestales. "/>
    <s v="Cristhian Matiz "/>
    <s v="SUBDIRECCIÓN ESTRATÉGICA Y DE COORDINACIÓN BOMBERIL "/>
    <x v="0"/>
    <x v="1"/>
    <n v="30"/>
    <s v="20203800017392  "/>
    <d v="2020-07-07T00:00:00"/>
    <s v="20202000005521"/>
    <d v="2020-08-26T00:00:00"/>
    <n v="33"/>
    <x v="2"/>
    <m/>
    <m/>
    <m/>
    <m/>
    <m/>
    <s v="07 de julio del 2020"/>
  </r>
  <r>
    <x v="1"/>
    <s v="Servicio de mensajeria"/>
    <x v="0"/>
    <s v="ALEXANDER ABADIA  "/>
    <x v="0"/>
    <x v="3"/>
    <s v="SM DERECHO DE PETICIÓN  "/>
    <s v="CHARLES WILBER BENAVIDES CASTILLO"/>
    <s v="DIRECCION GENERAL "/>
    <x v="2"/>
    <x v="0"/>
    <n v="30"/>
    <s v="20203800017432  "/>
    <d v="2020-07-07T00:00:00"/>
    <s v="20201000003291"/>
    <s v="10 de julio de 2020"/>
    <n v="3"/>
    <x v="1"/>
    <m/>
    <m/>
    <s v="Word"/>
    <s v="SI"/>
    <m/>
    <s v="07 de julio del 2020. No se especifica medio de envío de respuesta documento sin firma."/>
  </r>
  <r>
    <x v="1"/>
    <s v="Servicio de mensajeria"/>
    <x v="15"/>
    <s v="ARNOLDO ULISES TOSCANO SALAS  "/>
    <x v="2"/>
    <x v="1"/>
    <s v="SM SOLICITUD DE INTERVENIR CBV MAGANGUE "/>
    <s v="Melba Vidal "/>
    <s v="FORMULACIÓN Y ACTUALIZACIÓN NORMATIVA Y OPERATIVA "/>
    <x v="0"/>
    <x v="1"/>
    <n v="30"/>
    <s v="20203800017442  "/>
    <d v="2020-07-07T00:00:00"/>
    <s v="20202050070421"/>
    <d v="2020-09-24T00:00:00"/>
    <n v="54"/>
    <x v="2"/>
    <m/>
    <m/>
    <m/>
    <m/>
    <m/>
    <s v="07 de julio del 2020."/>
  </r>
  <r>
    <x v="0"/>
    <s v="Correo atención al Ciudadano"/>
    <x v="1"/>
    <s v="BANCO AGRARIO DE COLOMBA  "/>
    <x v="4"/>
    <x v="0"/>
    <s v="CAC. Solicitud información tarifas asignadas para el caso Inspecciones y certificados de seguridad. "/>
    <s v="Andrea Bibiana Castañeda Durán"/>
    <s v="FORMULACIÓN Y ACTUALIZACIÓN NORMATIVA Y OPERATIVA "/>
    <x v="0"/>
    <x v="2"/>
    <n v="20"/>
    <s v="20203800017502  "/>
    <d v="2020-07-07T00:00:00"/>
    <s v="20202050068781"/>
    <s v="27 de julio del 2020"/>
    <n v="93"/>
    <x v="2"/>
    <m/>
    <m/>
    <s v="Word"/>
    <s v="SI"/>
    <m/>
    <s v="09 de marzo del 2020. No se especifica medio de envío de respuesta documento sin firma."/>
  </r>
  <r>
    <x v="0"/>
    <s v="Correo atención al Ciudadano"/>
    <x v="0"/>
    <s v="CUERPO DE BOMBEROS OFICIALES BOGOTá UAECOB D.C. "/>
    <x v="2"/>
    <x v="0"/>
    <s v="CAC. Solicitud de Información RUE. "/>
    <s v="Luis Alberto Valencia Pulido"/>
    <s v="Área Central de Referencia Bomberil"/>
    <x v="0"/>
    <x v="1"/>
    <n v="30"/>
    <s v="20203800017512  "/>
    <d v="2020-07-07T00:00:00"/>
    <m/>
    <s v="07 de julio"/>
    <n v="0"/>
    <x v="1"/>
    <s v="Anotación ORFEO: Buenas Tardes Se dio repuesta mediante correo electronico el pasado 7 de Julio del 2020."/>
    <m/>
    <m/>
    <s v="SI"/>
    <m/>
    <s v="07 de julio del 2020.  No se anexa el correo electrónico de la respuesta."/>
  </r>
  <r>
    <x v="0"/>
    <s v="Correo atención al Ciudadano"/>
    <x v="0"/>
    <s v="PRESIDENCIA DE LA REPUBLICA  "/>
    <x v="3"/>
    <x v="0"/>
    <s v="CAC. OFI20-00145625 / IDM: Derecho de Petición. "/>
    <s v="Ronny Estiven Romero Velandia"/>
    <s v="FORMULACIÓN Y ACTUALIZACIÓN NORMATIVA Y OPERATIVA "/>
    <x v="0"/>
    <x v="1"/>
    <n v="30"/>
    <s v="20203800017522  "/>
    <d v="2020-07-07T00:00:00"/>
    <s v="20202050068511"/>
    <d v="2020-07-08T00:00:00"/>
    <n v="1"/>
    <x v="1"/>
    <s v="Anotación ORFEO: RESPONDIDA CON RADICADO 20203800016312 SARGENTO POPO VILLAGORGONA"/>
    <m/>
    <m/>
    <m/>
    <m/>
    <s v="07 de julio. No se a respondido el número de radicado: 20203800016312."/>
  </r>
  <r>
    <x v="0"/>
    <s v="Correo atención al Ciudadano"/>
    <x v="11"/>
    <s v="WILLIAM CARVAJAL CONTRERAS  "/>
    <x v="2"/>
    <x v="4"/>
    <s v="CAC. Petición de Información y Apoyo Técnico - Desinfección frente a Covid-19. "/>
    <s v="Edgar Alexander Maya Lopez"/>
    <s v="FORMULACIÓN Y ACTUALIZACIÓN NORMATIVA Y OPERATIVA "/>
    <x v="0"/>
    <x v="1"/>
    <n v="30"/>
    <s v="20203800017542  "/>
    <d v="2020-07-07T00:00:00"/>
    <m/>
    <d v="2020-09-08T00:00:00"/>
    <n v="42"/>
    <x v="2"/>
    <s v="Anotación Orfeo: Se da repuesta por correo electrónico, se deja soporte digital."/>
    <m/>
    <m/>
    <m/>
    <m/>
    <s v="05 de abril del 2020"/>
  </r>
  <r>
    <x v="0"/>
    <s v="Correo Institucional"/>
    <x v="10"/>
    <s v="ALCALDÍA MUNICIPAL DE ALTAMIRA - HUILA  "/>
    <x v="1"/>
    <x v="1"/>
    <s v="CI. Fwd: Queja Cuerpo de Bomberos Voluntario de Altamira Huila. "/>
    <s v="Andrea Bibiana Castañeda Durán"/>
    <s v="FORMULACIÓN Y ACTUALIZACIÓN NORMATIVA Y OPERATIVA "/>
    <x v="0"/>
    <x v="1"/>
    <n v="30"/>
    <s v="20203800017552  "/>
    <d v="2020-07-07T00:00:00"/>
    <s v=" 20202050065791"/>
    <s v="16 de abril del 2020"/>
    <n v="7"/>
    <x v="1"/>
    <s v="Anotación ORFEO: SE DIO TRÁMITE CON LA SOLICITUD DEL RADICADO 20203320003112 EL CUAL TENÍA LA MISMA PETICIÓN, SE DIO RESPUESTA CON EL RADICADO 20202050065791 DEL 16/4/2020"/>
    <m/>
    <s v="Word"/>
    <s v="SI"/>
    <m/>
    <s v="05 de abril del 2020. No se especifica medio de envío de respuesta documento sin firma."/>
  </r>
  <r>
    <x v="0"/>
    <s v="Correo atención al Ciudadano"/>
    <x v="0"/>
    <s v="OFICINA JURÍDICA NACIONAL  "/>
    <x v="4"/>
    <x v="0"/>
    <s v="CAC. OFICIO SOLICITUD DE AYUDA HUMANITARIA PEÑA DE LOS INDIOS Y OTROS. "/>
    <s v=" Luis Alberto Valencia Pulido"/>
    <s v=" Área Cenrtral de Referencia Bomberil"/>
    <x v="0"/>
    <x v="0"/>
    <n v="30"/>
    <s v="20203800017562  "/>
    <d v="2020-07-07T00:00:00"/>
    <s v="20202100003551 y 20202100003561"/>
    <s v="17 de julio del 2020"/>
    <n v="68"/>
    <x v="2"/>
    <m/>
    <m/>
    <s v="Word"/>
    <s v="SI"/>
    <m/>
    <s v="04 de abril del 2020. No se especifica medio de envío de respuesta documento sin firma."/>
  </r>
  <r>
    <x v="0"/>
    <s v="Correo Institucional"/>
    <x v="1"/>
    <s v="CUERPO DE BOMBEROS VOLUNTARIOS SANTA MARíA BOYACá  "/>
    <x v="2"/>
    <x v="2"/>
    <s v="CI. Fwd: DOC. REGLAMENTO INTERNO Y DISCIPLINARIO SANTA MARIA. "/>
    <s v="Arbey Hernan Trujillo Mendez "/>
    <s v="SUBDIRECCIÓN ESTRATÉGICA Y DE COORDINACIÓN BOMBERIL "/>
    <x v="0"/>
    <x v="3"/>
    <n v="35"/>
    <s v="20203800017572  "/>
    <d v="2020-07-07T00:00:00"/>
    <s v="20202000004421"/>
    <d v="2020-08-20T00:00:00"/>
    <n v="29"/>
    <x v="1"/>
    <m/>
    <m/>
    <m/>
    <m/>
    <m/>
    <s v="27 de enero"/>
  </r>
  <r>
    <x v="0"/>
    <s v="Correo Institucional"/>
    <x v="6"/>
    <s v="CUERPO DE BOMBEROS VOLUNTARIOS DE PUERTO GAITAN AREA PREVENCIóN  "/>
    <x v="2"/>
    <x v="0"/>
    <s v="CI. SOLICITUD.  "/>
    <s v="Edgar Alexander Maya Lopez"/>
    <s v="FORMULACIÓN Y ACTUALIZACIÓN NORMATIVA Y OPERATIVA "/>
    <x v="0"/>
    <x v="1"/>
    <n v="30"/>
    <s v="20203800017582  "/>
    <d v="2020-07-07T00:00:00"/>
    <s v="20202050069381"/>
    <s v="06 de agosto"/>
    <n v="22"/>
    <x v="1"/>
    <m/>
    <m/>
    <s v="Word"/>
    <s v="SI"/>
    <m/>
    <s v="07 de julio del 2020. No se especifica medio de envío de respuesta documento sin firma."/>
  </r>
  <r>
    <x v="0"/>
    <s v="Correo Institucional"/>
    <x v="0"/>
    <s v="ORLANDO PONCE MALAGA,"/>
    <x v="3"/>
    <x v="0"/>
    <s v="CI. Fwd: OFICIO. "/>
    <s v="LUZ MARINA SERNA "/>
    <s v="COOPERACIÓN INTERNACIONAL Y ALIANZAS ESTRATÉGICAS "/>
    <x v="0"/>
    <x v="1"/>
    <n v="30"/>
    <s v="20203800017592  "/>
    <d v="2020-07-07T00:00:00"/>
    <s v="20203400006741"/>
    <d v="2020-09-14T00:00:00"/>
    <n v="46"/>
    <x v="2"/>
    <m/>
    <m/>
    <m/>
    <m/>
    <m/>
    <s v="05 de abril del 2020"/>
  </r>
  <r>
    <x v="0"/>
    <s v="Correo atención al Ciudadano"/>
    <x v="2"/>
    <s v="CUERPO DE BOMBEROS VOLUNTARIOS DE CHAPARRAL - TOLIMA  "/>
    <x v="2"/>
    <x v="2"/>
    <s v="CAC. Apoyo Jurídico.  "/>
    <s v="Carlos Osorio "/>
    <s v="FORMULACIÓN Y ACTUALIZACIÓN NORMATIVA Y OPERATIVA "/>
    <x v="0"/>
    <x v="1"/>
    <n v="30"/>
    <s v="20203800017602  "/>
    <d v="2020-07-08T00:00:00"/>
    <s v="20202050069071"/>
    <d v="2021-07-27T00:00:00"/>
    <n v="12"/>
    <x v="1"/>
    <s v="Anotaciòn ORFEO: Se dio respuesta el día 27 de Julio de 2020, a través del oficio identificado con el número de radicación 20202050069071 suscrito por el Capitán Jairo Soto Gil Subdirector Estratégico y de Coordinación Bomberil, dirigido al Comandante del Cuerpo de Bomberos Voluntarios de Chaparral Tolima, sobre pago de cuentas y recursos para pago de estampillas."/>
    <m/>
    <m/>
    <m/>
    <m/>
    <s v="07 de julio del 2020"/>
  </r>
  <r>
    <x v="0"/>
    <s v="Correo atención al Ciudadano"/>
    <x v="3"/>
    <s v="GOBERNACION DE CUNDINAMARCA  "/>
    <x v="3"/>
    <x v="0"/>
    <s v="CAC. SOLICITUD RELACION CUERPO DE BOMBEROS VOLUNTARIOS CUNDINAMARCA.  "/>
    <s v="Luis Alberto Valencia Pulido"/>
    <s v="Área Central de Referencia Bomberil"/>
    <x v="0"/>
    <x v="1"/>
    <n v="30"/>
    <s v="20203800017622  "/>
    <d v="2020-07-08T00:00:00"/>
    <m/>
    <s v="16 de julio del 2020"/>
    <n v="7"/>
    <x v="1"/>
    <s v="Anotación ORFEO: Se da respuesta mediante correo electronico."/>
    <m/>
    <m/>
    <s v="SI"/>
    <m/>
    <s v="07 de julio del 2020"/>
  </r>
  <r>
    <x v="0"/>
    <s v="Correo atención al Ciudadano"/>
    <x v="15"/>
    <s v="BASILEO PASCUALI  "/>
    <x v="0"/>
    <x v="2"/>
    <s v="CAC. Rv: estatutos bomberos canta gallo. "/>
    <s v="Melba Vidal"/>
    <s v="FORMULACIÓN Y ACTUALIZACIÓN NORMATIVA Y OPERATIVA "/>
    <x v="0"/>
    <x v="3"/>
    <n v="35"/>
    <s v="20203800017642  "/>
    <d v="2020-07-08T00:00:00"/>
    <s v="20202050069481"/>
    <s v="21 de agosto"/>
    <n v="30"/>
    <x v="1"/>
    <s v="Anotación ORFEO: el documento se atendio a traves de correo electronico."/>
    <m/>
    <s v="Word"/>
    <s v="SI"/>
    <m/>
    <s v="07 de julio del 2020. No se especifica medio de envío de respuesta documento sin firma."/>
  </r>
  <r>
    <x v="0"/>
    <s v="Correo atención al Ciudadano"/>
    <x v="2"/>
    <s v="BENEMERITO CUERPO DE BOMBEROS VOLUNTARIOS DE IBAGUE  "/>
    <x v="2"/>
    <x v="2"/>
    <s v="CAC. CONSULTA RESOLUCION 66. "/>
    <s v="Lina Maria Rojas Gallego"/>
    <s v="SUBDIRECCIÓN ESTRATÉGICA Y DE COORDINACIÓN BOMBERIL "/>
    <x v="0"/>
    <x v="3"/>
    <n v="35"/>
    <s v="20203800017692  "/>
    <d v="2020-07-08T00:00:00"/>
    <s v="20202000004311"/>
    <s v="20 de agosto"/>
    <n v="28"/>
    <x v="1"/>
    <m/>
    <s v="20 de agosto"/>
    <s v=".pdf"/>
    <s v="SI"/>
    <m/>
    <s v="08 de julio del 2020"/>
  </r>
  <r>
    <x v="0"/>
    <s v="Correo atención al Ciudadano"/>
    <x v="1"/>
    <s v="CUERPO DE BOMBEROS VOLUNTARIOS DE TUNJA  "/>
    <x v="2"/>
    <x v="0"/>
    <s v="CAC. Solicitud información Instructores. "/>
    <s v="Lina Maria Rojas Gallego "/>
    <s v="SUBDIRECCIÓN ESTRATÉGICA Y DE COORDINACIÓN BOMBERIL "/>
    <x v="0"/>
    <x v="1"/>
    <n v="30"/>
    <s v="20203800017702  "/>
    <d v="2020-07-08T00:00:00"/>
    <s v="20202000007001"/>
    <d v="2020-09-16T00:00:00"/>
    <n v="47"/>
    <x v="2"/>
    <m/>
    <m/>
    <m/>
    <m/>
    <m/>
    <s v="08 de julio del 2020"/>
  </r>
  <r>
    <x v="0"/>
    <s v="Correo atención al Ciudadano"/>
    <x v="1"/>
    <s v="CUERPO DE BOMBEROS VOLUNTARIOS DE TUNJA  "/>
    <x v="2"/>
    <x v="0"/>
    <s v="CAC. Solicitud información Instructores Tunja. "/>
    <s v="Lina Maria Rojas Gallego"/>
    <s v="SUBDIRECCIÓN ESTRATÉGICA Y DE COORDINACIÓN BOMBERIL "/>
    <x v="0"/>
    <x v="1"/>
    <n v="30"/>
    <s v="20203800017712  "/>
    <d v="2020-07-08T00:00:00"/>
    <s v="20202000004501"/>
    <s v="12 de agosto "/>
    <n v="23"/>
    <x v="1"/>
    <m/>
    <m/>
    <m/>
    <m/>
    <m/>
    <s v="08 de julio del 2020"/>
  </r>
  <r>
    <x v="0"/>
    <s v="Correo Institucional"/>
    <x v="16"/>
    <s v="CUERPO DE BOMBEROS VOLUNTARIOS DE PAZ DE ARIPORO  "/>
    <x v="2"/>
    <x v="0"/>
    <s v="CI. Fwd: : aviso de terminación CONVENIO DE COOPERACIÓN No. 301.18.3-001 DEL 28 DE FEBRERO DE 2020. "/>
    <s v="Carlos Osorio "/>
    <s v="FORMULACIÓN Y ACTUALIZACIÓN NORMATIVA Y OPERATIVA "/>
    <x v="0"/>
    <x v="1"/>
    <n v="30"/>
    <s v="20203800017722  "/>
    <d v="2020-07-08T00:00:00"/>
    <s v="20202050069081"/>
    <d v="2020-07-29T00:00:00"/>
    <n v="14"/>
    <x v="1"/>
    <m/>
    <m/>
    <m/>
    <m/>
    <m/>
    <s v="08 de julio del 2020"/>
  </r>
  <r>
    <x v="0"/>
    <s v="Correo atención al Ciudadano"/>
    <x v="0"/>
    <s v="AGENCIA PARA LA RESINCORPORACIóN Y LA NORMALIZACION  "/>
    <x v="3"/>
    <x v="0"/>
    <s v="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
    <s v="Andrea Bibiana Castañeda Durán"/>
    <s v="FORMULACIÓN Y ACTUALIZACIÓN NORMATIVA Y OPERATIVA "/>
    <x v="0"/>
    <x v="2"/>
    <n v="20"/>
    <s v="20203800017752  "/>
    <d v="2020-07-08T00:00:00"/>
    <s v="20202050068751"/>
    <s v="27 de julio "/>
    <n v="16"/>
    <x v="1"/>
    <m/>
    <m/>
    <s v="Word"/>
    <s v="SI"/>
    <m/>
    <s v="08 de julio del 2020. No se especifica medio de envío de respuesta documento sin firma."/>
  </r>
  <r>
    <x v="0"/>
    <s v="Correo atención al Ciudadano"/>
    <x v="7"/>
    <s v="OSWALDO ORTIZ SEVILLANO  "/>
    <x v="0"/>
    <x v="0"/>
    <s v="CAC. Derecho de petición. "/>
    <s v="Julio Alejandro Chamorro Cabrera"/>
    <s v="SUBDIRECCIÓN ESTRATÉGICA Y DE COORDINACIÓN BOMBERIL "/>
    <x v="0"/>
    <x v="0"/>
    <n v="30"/>
    <s v="20203800017762  "/>
    <d v="2020-07-09T00:00:00"/>
    <s v="20202000004001"/>
    <s v="20 de agosto 2020"/>
    <n v="28"/>
    <x v="1"/>
    <s v="Anotación ORFEO: Respuesta proyectada por Dra. Liz Alvarez."/>
    <s v="20 de agosto 2020"/>
    <s v=".pdf"/>
    <s v="SI"/>
    <m/>
    <s v="08 de julio del 2020"/>
  </r>
  <r>
    <x v="0"/>
    <s v="Correo atención al Ciudadano"/>
    <x v="12"/>
    <s v="CUERPO DE BOMBEROS VOLUNTARIOS DE SAN ALBERTO  "/>
    <x v="2"/>
    <x v="5"/>
    <s v="CAC. Problemática de contratación. "/>
    <s v="EDISON DELGADO "/>
    <s v="FORMULACIÓN Y ACTUALIZACIÓN NORMATIVA Y OPERATIVA "/>
    <x v="0"/>
    <x v="1"/>
    <n v="30"/>
    <s v="20202000017802  "/>
    <d v="2020-07-09T00:00:00"/>
    <s v="20202050069741"/>
    <d v="2020-09-02T00:00:00"/>
    <n v="36"/>
    <x v="2"/>
    <m/>
    <m/>
    <m/>
    <m/>
    <m/>
    <s v="09 de julio del 2020."/>
  </r>
  <r>
    <x v="0"/>
    <s v="Correo atención al Ciudadano"/>
    <x v="16"/>
    <s v="SECRETARIA GENERAL Y DE GOBIERNO DE TRINIDAD - CASANARE  "/>
    <x v="1"/>
    <x v="5"/>
    <s v="CAC. OFICIO No 1140-07.0142 de fecha 08 de julio de 2020 - Municipio de Trinidad - Casanare. "/>
    <s v="Cristhian Matiz "/>
    <s v="SUBDIRECCIÓN ESTRATÉGICA Y DE COORDINACIÓN BOMBERIL "/>
    <x v="0"/>
    <x v="1"/>
    <n v="30"/>
    <s v="20203800017882  "/>
    <d v="2020-07-09T00:00:00"/>
    <s v="20202000005811"/>
    <s v="27 de agosto"/>
    <n v="32"/>
    <x v="2"/>
    <m/>
    <s v="27 de agosto"/>
    <s v=".pdf"/>
    <s v="SI"/>
    <m/>
    <s v="09 de julio del 2020."/>
  </r>
  <r>
    <x v="0"/>
    <s v="Correo atención al Ciudadano"/>
    <x v="8"/>
    <s v="ORLANDO MURILLO LOPEZ "/>
    <x v="0"/>
    <x v="0"/>
    <s v="CAC. Derecho de Petición. "/>
    <s v="Carlos Armando López Barrera"/>
    <s v="Oficina Asesora Jurídica"/>
    <x v="2"/>
    <x v="0"/>
    <n v="30"/>
    <s v="20203800017892  "/>
    <d v="2020-07-10T00:00:00"/>
    <s v="20201200000313"/>
    <s v="05 de agosto"/>
    <n v="18"/>
    <x v="1"/>
    <m/>
    <m/>
    <s v="Word"/>
    <s v="SI"/>
    <m/>
    <s v="09 de julio del 2020.No se especifica medio de envío de respuesta documento sin firma."/>
  </r>
  <r>
    <x v="0"/>
    <s v="Correo atención al Ciudadano"/>
    <x v="0"/>
    <s v="FRANCISCO JAVIER GAMBOA PEDRAZA "/>
    <x v="2"/>
    <x v="0"/>
    <s v="CAC. Radicado oficio.  "/>
    <s v="Luis Alberto Valencia Pulido"/>
    <s v="Área Central de Referencia Bomberil"/>
    <x v="0"/>
    <x v="1"/>
    <n v="30"/>
    <s v="20203800017902  "/>
    <d v="2020-07-10T00:00:00"/>
    <s v="20202100003511"/>
    <s v="17 de julio"/>
    <n v="5"/>
    <x v="1"/>
    <m/>
    <m/>
    <s v="Word"/>
    <s v="SI"/>
    <m/>
    <s v="10 de julio del 2020. No se especifica medio de envío de respuesta documento sin firma."/>
  </r>
  <r>
    <x v="0"/>
    <s v="Correo atención al Ciudadano"/>
    <x v="0"/>
    <s v="PROCURADURIA AUXILIAR PARA ASUNTOS CONSTITUCIONALES  "/>
    <x v="3"/>
    <x v="0"/>
    <s v="CAC. PROCURADURíA AUXILIAR ASUNTOS CONSTITUCIONALES. "/>
    <s v="Andrea Bibiana Castañeda Durán"/>
    <s v="FORMULACIÓN Y ACTUALIZACIÓN NORMATIVA Y OPERATIVA "/>
    <x v="0"/>
    <x v="4"/>
    <n v="10"/>
    <s v="20202000017942  "/>
    <d v="2020-07-10T00:00:00"/>
    <s v="20202050068801"/>
    <s v="27 de julio"/>
    <n v="10"/>
    <x v="1"/>
    <m/>
    <m/>
    <s v="Word"/>
    <s v="SI"/>
    <m/>
    <s v="10 de julio del 2020. No se especifica medio de envío de respuesta documento sin firma."/>
  </r>
  <r>
    <x v="0"/>
    <s v="Correo atención al Ciudadano"/>
    <x v="7"/>
    <s v="CUERPO DE BOMBEROS VOLUNTARIOS DE COPACABANA  "/>
    <x v="2"/>
    <x v="0"/>
    <s v="CAC. SOLICITA ORIENTACIÓN EN LA ENTREGA DE DOCUMENTOS A ENTREGAR PARA LA CERTIFICACIÓN DE LOS RESPECTIVOS CURSOS. "/>
    <s v="Maicol Villarreal Ospina"/>
    <s v="SUBDIRECCIÓN ESTRATÉGICA Y DE COORDINACIÓN BOMBERIL "/>
    <x v="0"/>
    <x v="1"/>
    <n v="30"/>
    <s v="20203800017952  "/>
    <d v="2020-07-13T00:00:00"/>
    <s v="20202000003321"/>
    <s v="07 de agosto"/>
    <n v="19"/>
    <x v="1"/>
    <m/>
    <s v="07 de agosto"/>
    <s v=".pdf"/>
    <s v="SI"/>
    <m/>
    <s v="Se modifico imagen de entrada"/>
  </r>
  <r>
    <x v="0"/>
    <s v="Correo Institucional"/>
    <x v="15"/>
    <s v="CUERPO DE BOMBEROS VOLUNTARIOS DE CALAMAR BOLIVAR  "/>
    <x v="2"/>
    <x v="0"/>
    <s v="CI. Fwd: CAPITAN EN JEFE CHARLES BENAVIDES. "/>
    <s v="Cristhian Matiz "/>
    <s v="SUBDIRECCIÓN ESTRATÉGICA Y DE COORDINACIÓN BOMBERIL "/>
    <x v="0"/>
    <x v="1"/>
    <n v="30"/>
    <s v="20203800017962  "/>
    <d v="2020-07-13T00:00:00"/>
    <s v="20202000005451"/>
    <s v="26 de agosto"/>
    <n v="30"/>
    <x v="1"/>
    <m/>
    <s v="26 de agosto"/>
    <s v=".pdf"/>
    <s v="SI"/>
    <m/>
    <s v="10 de julio del 2020."/>
  </r>
  <r>
    <x v="0"/>
    <s v="Correo atención al Ciudadano"/>
    <x v="7"/>
    <s v="IDALIA AMPARO GONZALEZ GIRALDO SECRETARIA DE GOBIERNO GOBERNACION DE ANTIOQUIA "/>
    <x v="1"/>
    <x v="0"/>
    <s v="CAC. Documento - 2020030176387  "/>
    <s v=" Edgar Alexander Maya Lopez"/>
    <s v="FORMULACIÓN Y ACTUALIZACIÓN NORMATIVA Y OPERATIVA "/>
    <x v="0"/>
    <x v="1"/>
    <n v="30"/>
    <s v="20203800018002  "/>
    <d v="2020-07-13T00:00:00"/>
    <m/>
    <s v="04 de agosto "/>
    <n v="15"/>
    <x v="1"/>
    <s v="Anotación ORFEO: Se tramita solicitud por video conferencia con los interesados."/>
    <m/>
    <m/>
    <m/>
    <m/>
    <s v="13 de julio del 2020."/>
  </r>
  <r>
    <x v="0"/>
    <s v="Correo atención al Ciudadano"/>
    <x v="0"/>
    <s v="DANIEL LONDOñO ARIAS "/>
    <x v="0"/>
    <x v="0"/>
    <s v="CAC. SOLICITUD DE INFORMACION.  "/>
    <s v="Melba Vidal "/>
    <s v="FORMULACIÓN Y ACTUALIZACIÓN NORMATIVA Y OPERATIVA "/>
    <x v="0"/>
    <x v="0"/>
    <n v="30"/>
    <s v="20203800018182  "/>
    <d v="2020-07-14T00:00:00"/>
    <s v="20202050070431"/>
    <d v="2020-09-24T00:00:00"/>
    <n v="49"/>
    <x v="2"/>
    <m/>
    <m/>
    <m/>
    <m/>
    <m/>
    <s v="14 de julio del 2020"/>
  </r>
  <r>
    <x v="0"/>
    <s v="Correo atención al Ciudadano"/>
    <x v="3"/>
    <s v="SANDRA MARTINEZ VERASTEGUI  "/>
    <x v="0"/>
    <x v="0"/>
    <s v="CAC. BOMBEROS MELGAR. "/>
    <s v="Arbey Hernan Trujillo Mendez "/>
    <s v="SUBDIRECCIÓN ESTRATÉGICA Y DE COORDINACIÓN BOMBERIL "/>
    <x v="0"/>
    <x v="0"/>
    <n v="30"/>
    <s v="20202000018222  "/>
    <d v="2020-07-14T00:00:00"/>
    <s v="20202000006111"/>
    <s v="01 septiembre del 2020"/>
    <n v="31"/>
    <x v="1"/>
    <m/>
    <m/>
    <s v="Word"/>
    <m/>
    <m/>
    <s v="14 de julio del 2020. No se especifica medio de envío de respuesta documento sin firma."/>
  </r>
  <r>
    <x v="0"/>
    <s v="Correo atención al Ciudadano"/>
    <x v="3"/>
    <s v="SANDRA MARTINEZ VERASTEGUI  "/>
    <x v="0"/>
    <x v="0"/>
    <s v="CAC. BOMBEROS MELGAR. "/>
    <s v="Arbey Hernan Trujillo Mendez "/>
    <s v="SUBDIRECCIÓN ESTRATÉGICA Y DE COORDINACIÓN BOMBERIL "/>
    <x v="0"/>
    <x v="0"/>
    <n v="30"/>
    <s v="20202000018232  "/>
    <d v="2020-07-14T00:00:00"/>
    <s v="20202000006151"/>
    <s v="01 septiembre del 2020"/>
    <n v="31"/>
    <x v="1"/>
    <m/>
    <m/>
    <s v="Word"/>
    <m/>
    <m/>
    <s v="14 de julio del 2020. No se especifica medio de envío de respuesta documento sin firma."/>
  </r>
  <r>
    <x v="0"/>
    <s v="Correo atención al Ciudadano"/>
    <x v="15"/>
    <s v="ARNOLDO ULISES TOSCANO SALAS  "/>
    <x v="2"/>
    <x v="0"/>
    <s v="CAC. PRIORIDAD URGENTE - PRESENTACIÓN DE PROYECTOS – PLANES DE INVERSIÓN 2020 DEL DEPARTAMENTO DE BOLÌVAR. "/>
    <s v="Cristhian Matiz "/>
    <s v="SUBDIRECCIÓN ESTRATÉGICA Y DE COORDINACIÓN BOMBERIL "/>
    <x v="0"/>
    <x v="1"/>
    <n v="30"/>
    <s v="20202000018312  "/>
    <d v="2020-07-15T00:00:00"/>
    <s v="20202000011691"/>
    <d v="2020-12-10T00:00:00"/>
    <n v="99"/>
    <x v="2"/>
    <m/>
    <m/>
    <m/>
    <m/>
    <m/>
    <s v="14 de julio del 2020. "/>
  </r>
  <r>
    <x v="0"/>
    <s v="Correo atención al Ciudadano"/>
    <x v="9"/>
    <s v="GOBERNACION DEL VALLE DEL CAUCA WALTER CAMILO MURCIA LOZANO  "/>
    <x v="1"/>
    <x v="3"/>
    <s v="CAC. CAPITÁN CHARLES WILBER BENAVIDES CASTILLO.  "/>
    <s v="Melba Vidal"/>
    <s v="FORMULACIÓN Y ACTUALIZACIÓN NORMATIVA Y OPERATIVA "/>
    <x v="0"/>
    <x v="1"/>
    <n v="30"/>
    <s v="20203800018342  "/>
    <d v="2020-07-15T00:00:00"/>
    <m/>
    <s v="21 de agosto del 2020"/>
    <n v="24"/>
    <x v="1"/>
    <s v="Anotación ORFEO: la respuesta se dirigió al peticionario a través del correo electronico"/>
    <m/>
    <m/>
    <m/>
    <m/>
    <s v="15 de julio del 2020. "/>
  </r>
  <r>
    <x v="0"/>
    <s v="Correo atención al Ciudadano"/>
    <x v="0"/>
    <s v="OFICINA CONTRACTUAL UNGRD  "/>
    <x v="3"/>
    <x v="5"/>
    <s v="CAC. Fwd: Traslado de solicitud de apoyo para mejorar la Capacidad de Respuesta ante incendios en la Primavera – Vichada – Radicado No. 2020ER03213. "/>
    <s v="Cristhian Matiz "/>
    <s v="SUBDIRECCIÓN ESTRATÉGICA Y DE COORDINACIÓN BOMBERIL "/>
    <x v="0"/>
    <x v="1"/>
    <n v="30"/>
    <s v="20203800018352  "/>
    <d v="2020-07-15T00:00:00"/>
    <s v="20202000006331"/>
    <d v="2020-09-09T00:00:00"/>
    <n v="38"/>
    <x v="2"/>
    <m/>
    <m/>
    <m/>
    <m/>
    <m/>
    <s v="15 de julio del 2020. "/>
  </r>
  <r>
    <x v="0"/>
    <s v="Correo atención al Ciudadano"/>
    <x v="0"/>
    <s v="LUIS JESúS ORTIZ TORRADO "/>
    <x v="0"/>
    <x v="0"/>
    <s v="CAC. Requisitos para conformar cuerpo de bomberos. "/>
    <s v="EDISON DELGADO "/>
    <s v="FORMULACIÓN Y ACTUALIZACIÓN NORMATIVA Y OPERATIVA "/>
    <x v="0"/>
    <x v="0"/>
    <n v="30"/>
    <s v="20203800018382  "/>
    <d v="2020-07-15T00:00:00"/>
    <s v="20202050069761 "/>
    <d v="2020-09-04T00:00:00"/>
    <n v="35"/>
    <x v="2"/>
    <m/>
    <m/>
    <m/>
    <m/>
    <m/>
    <s v="15 de julio del 2020. "/>
  </r>
  <r>
    <x v="1"/>
    <s v="Servicio de mensajeria"/>
    <x v="3"/>
    <s v="CUERPO DE BOMBEROS VOLUNTARIOS DE SOPO  "/>
    <x v="2"/>
    <x v="0"/>
    <s v="SM SOLICITUD CAMBIO MEGAFONO "/>
    <s v="Carlos Cartagena Cano "/>
    <s v="DIRECCION GENERAL "/>
    <x v="2"/>
    <x v="1"/>
    <n v="30"/>
    <s v="20203800018402  "/>
    <d v="2020-07-15T00:00:00"/>
    <m/>
    <m/>
    <m/>
    <x v="0"/>
    <m/>
    <m/>
    <m/>
    <m/>
    <m/>
    <s v="15 de julio del 2020. "/>
  </r>
  <r>
    <x v="0"/>
    <s v="Correo atención al Ciudadano"/>
    <x v="0"/>
    <s v="MIGUEL EDUARDO CARDOZO ORTIZ "/>
    <x v="3"/>
    <x v="3"/>
    <s v="CAC. TRASLADO POR COMPETENCIA. "/>
    <s v="Arbey Hernan Trujillo Mendez "/>
    <s v="SUBDIRECCIÓN ESTRATÉGICA Y DE COORDINACIÓN BOMBERIL "/>
    <x v="0"/>
    <x v="3"/>
    <n v="35"/>
    <s v="20203800018422  "/>
    <d v="2020-07-15T00:00:00"/>
    <s v="20202000006201"/>
    <d v="2020-09-02T00:00:00"/>
    <n v="33"/>
    <x v="1"/>
    <m/>
    <m/>
    <m/>
    <m/>
    <m/>
    <s v="15 de julio del 2020. "/>
  </r>
  <r>
    <x v="0"/>
    <s v="Correo atención al Ciudadano"/>
    <x v="3"/>
    <s v="CUERPO DE BOMBEROS VOLUNTARIOS DE RICAURTE - CUNDINAMARCA  "/>
    <x v="2"/>
    <x v="0"/>
    <s v="CAC. SOLICITUD CERTIFICACION LISTADO DE UNIDADES.  "/>
    <s v="Luis Alberto Valencia Pulido"/>
    <s v="Área Central de Referencia Bomberil"/>
    <x v="0"/>
    <x v="1"/>
    <n v="30"/>
    <s v="20203800018432  "/>
    <d v="2020-07-15T00:00:00"/>
    <s v="20202100004061"/>
    <s v="06 de agosto"/>
    <n v="15"/>
    <x v="1"/>
    <m/>
    <s v="06 de agosto"/>
    <s v=".pdf"/>
    <s v="SI"/>
    <m/>
    <s v="15 de julio del 2020. "/>
  </r>
  <r>
    <x v="0"/>
    <s v="Correo atención al Ciudadano"/>
    <x v="0"/>
    <s v="FERNANDO QUINTERO VARGAS "/>
    <x v="0"/>
    <x v="0"/>
    <s v="CAC. Registered: ULTIMA REITERACIÓN (PETICIÓN DE INFORMACIÓN Y DOCUMENTACIÓN No. 20203320002742) Certificación de seguridad, Concepto Técnico para establecimientos comerciales abiertos al público.  "/>
    <s v=" Edgar Alexander Maya Lopez"/>
    <s v="FORMULACIÓN Y ACTUALIZACIÓN NORMATIVA Y OPERATIVA "/>
    <x v="0"/>
    <x v="0"/>
    <n v="30"/>
    <s v="20203800018462  "/>
    <d v="2020-07-15T00:00:00"/>
    <s v="20202050069091"/>
    <s v="28 de julio "/>
    <n v="8"/>
    <x v="1"/>
    <m/>
    <m/>
    <s v="Word"/>
    <m/>
    <m/>
    <s v="15 de julio del 2020. No se especifica medio de envío de respuesta documento sin firma."/>
  </r>
  <r>
    <x v="0"/>
    <s v="Correo atención al Ciudadano"/>
    <x v="1"/>
    <s v="CUERPO DE BOMBEROS VOLUNTARIOS DE NUEVO COLON BOYACA  "/>
    <x v="2"/>
    <x v="0"/>
    <s v="CAC. SOLICITUD CERTIFICADO UNIDADES ACTIVAS. "/>
    <s v="Luis Alberto Valencia Pulido"/>
    <s v="Área Central de Referencia Bomberil"/>
    <x v="0"/>
    <x v="1"/>
    <n v="30"/>
    <s v="20203800018662  "/>
    <d v="2020-07-16T00:00:00"/>
    <s v="20202100004021"/>
    <s v="04 de agosto"/>
    <n v="13"/>
    <x v="1"/>
    <m/>
    <s v="04 de agosto"/>
    <s v=".pdf"/>
    <s v="SI"/>
    <m/>
    <s v="15 de julio del 2020. "/>
  </r>
  <r>
    <x v="0"/>
    <s v="Correo atención al Ciudadano"/>
    <x v="0"/>
    <s v="JOHN JAIRO BELTRAN MAHECHA  "/>
    <x v="0"/>
    <x v="0"/>
    <s v="CAC. Fw: Solicitud Certificación Contrato John Jairo Beltrán. "/>
    <s v="Carolina Pulido Moyeton"/>
    <s v="GESTIÓN CONTRACTUAL  "/>
    <x v="1"/>
    <x v="2"/>
    <n v="20"/>
    <s v="20202000018772  "/>
    <d v="2020-07-16T00:00:00"/>
    <m/>
    <s v="24 de julio"/>
    <n v="5"/>
    <x v="1"/>
    <s v="Anotación ORFEO: se dio respuesta enviando mediante correo electrónico el certificado laboral solicitado."/>
    <m/>
    <m/>
    <s v="SI"/>
    <m/>
    <s v="16 de julio del 2020. "/>
  </r>
  <r>
    <x v="0"/>
    <s v="Correo atención al Ciudadano"/>
    <x v="0"/>
    <s v="VEEDURIA CIUDADANA VIGIAS DEL CAFE  "/>
    <x v="4"/>
    <x v="2"/>
    <s v="CAC. SOLICITUD INFORMACIÓN. "/>
    <s v="Julio Alejandro Chamorro Cabrera  "/>
    <s v="SUBDIRECCIÓN ESTRATÉGICA Y DE COORDINACIÓN BOMBERIL "/>
    <x v="0"/>
    <x v="0"/>
    <n v="30"/>
    <s v="20203800018892  "/>
    <d v="2020-07-16T00:00:00"/>
    <s v=" 20202000004491"/>
    <d v="2020-08-12T00:00:00"/>
    <n v="17"/>
    <x v="1"/>
    <m/>
    <m/>
    <m/>
    <m/>
    <m/>
    <s v="16 de julio del 2020. "/>
  </r>
  <r>
    <x v="0"/>
    <s v="Correo atención al Ciudadano"/>
    <x v="0"/>
    <s v="MINISTERIO DE SALUD  "/>
    <x v="4"/>
    <x v="4"/>
    <s v="CAC. Radicado No. 202021001064361 Ministerio de Salud y Protección. "/>
    <s v="Carlos Cartagena Cano "/>
    <s v="DIRECCION GENERAL "/>
    <x v="2"/>
    <x v="0"/>
    <n v="30"/>
    <s v="20203800018912  "/>
    <d v="2020-07-16T00:00:00"/>
    <m/>
    <m/>
    <m/>
    <x v="0"/>
    <m/>
    <m/>
    <m/>
    <m/>
    <m/>
    <s v="16 de julio del 2020. "/>
  </r>
  <r>
    <x v="0"/>
    <s v="Correo atención al Ciudadano"/>
    <x v="7"/>
    <s v="CUERPO DE BOMBEROS VOLUNTARIOS DE PUERTO NARE - ANTIOQUIA  "/>
    <x v="2"/>
    <x v="0"/>
    <s v="CAC. CERTIFICADO DE CUMPLIMIENTO.  "/>
    <s v="Andrea Bibiana Castañeda Durán"/>
    <s v="FORMULACIÓN Y ACTUALIZACIÓN NORMATIVA Y OPERATIVA "/>
    <x v="0"/>
    <x v="1"/>
    <n v="30"/>
    <s v="20203800018932  "/>
    <d v="2020-07-16T00:00:00"/>
    <s v="20202050068981"/>
    <s v="29 de julio"/>
    <n v="7"/>
    <x v="1"/>
    <m/>
    <m/>
    <s v="Word"/>
    <m/>
    <m/>
    <s v="17 de julio del 2020. "/>
  </r>
  <r>
    <x v="0"/>
    <s v="Correo atención al Ciudadano"/>
    <x v="15"/>
    <s v="CUERPO DE BOMBEROS VOLUNTARIOS DE CLEMENCIA BOLIVAR  "/>
    <x v="2"/>
    <x v="3"/>
    <s v="CAC. Solicitud de Recurso de Apelación ante DNBC.  "/>
    <s v="Melba Vidal"/>
    <s v="FORMULACIÓN Y ACTUALIZACIÓN NORMATIVA Y OPERATIVA "/>
    <x v="0"/>
    <x v="1"/>
    <n v="30"/>
    <s v="20203800018982  "/>
    <d v="2020-07-16T00:00:00"/>
    <m/>
    <s v="21 de agosto"/>
    <n v="23"/>
    <x v="1"/>
    <s v="Anotación ORFEO: la respuesta se remitio por correo electronico."/>
    <m/>
    <m/>
    <s v="SI"/>
    <m/>
    <s v="16 de julio del 2020. No se especifica medio de envío."/>
  </r>
  <r>
    <x v="0"/>
    <s v="Correo atención al Ciudadano"/>
    <x v="17"/>
    <s v="CUERPO DE BOMBEROS VOLUNTARIOS PUERTO LIBERTADOR CORDOBA "/>
    <x v="2"/>
    <x v="5"/>
    <s v="CAC. Bomberos Voluntarios de Puerto Libertador Córdoba. "/>
    <s v="Cristhian Matiz "/>
    <s v="SUBDIRECCIÓN ESTRATÉGICA Y DE COORDINACIÓN BOMBERIL "/>
    <x v="0"/>
    <x v="1"/>
    <n v="30"/>
    <s v="20203800019232  "/>
    <d v="2020-07-17T00:00:00"/>
    <s v="20202000005471"/>
    <s v="26 de agosto"/>
    <n v="26"/>
    <x v="1"/>
    <m/>
    <s v="26 de agosto"/>
    <s v=".pdf"/>
    <s v="SI"/>
    <m/>
    <s v="16 de julio del 2020. "/>
  </r>
  <r>
    <x v="0"/>
    <s v="Correo atención al Ciudadano"/>
    <x v="5"/>
    <s v="GOBERNACION DE VICHADA  "/>
    <x v="1"/>
    <x v="3"/>
    <s v="CAC. Fwd: Gobernación del Vichada.  "/>
    <s v="Andrea Bibiana Castañeda Durán"/>
    <s v="FORMULACIÓN Y ACTUALIZACIÓN NORMATIVA Y OPERATIVA "/>
    <x v="0"/>
    <x v="1"/>
    <n v="30"/>
    <s v="20203800019252  "/>
    <d v="2020-07-17T00:00:00"/>
    <s v="20202050069191"/>
    <s v="04 de agosto"/>
    <n v="11"/>
    <x v="1"/>
    <m/>
    <s v="04 de agosto"/>
    <s v=".pdf"/>
    <s v="SI"/>
    <m/>
    <s v="17 de julio del 2020. "/>
  </r>
  <r>
    <x v="0"/>
    <s v="Correo atención al Ciudadano"/>
    <x v="7"/>
    <s v="CUERPO DE BOMBEROS VOLUNTARIOS DE CONCORDIA  "/>
    <x v="2"/>
    <x v="0"/>
    <s v="CAC. muy buenos dias solicitud de copia contrato comodato kit forestales.  "/>
    <s v="Carolina Pulido Moyeton"/>
    <s v="GESTIÓN CONTRACTUAL  "/>
    <x v="1"/>
    <x v="2"/>
    <n v="20"/>
    <s v="20203800019292  "/>
    <d v="2020-07-17T00:00:00"/>
    <s v="20203500003591"/>
    <s v="22 de julio"/>
    <n v="2"/>
    <x v="1"/>
    <s v="Anotación ORFEO: LA RESPUESTA FUE ENVIADA MEDIANTE CORREO ELECTRÓNICO JUNTO CON LOS ANEXOS."/>
    <m/>
    <s v="Word"/>
    <s v="SI"/>
    <m/>
    <s v="17 de julio del 2020. La respuesta se encuentra en documentos."/>
  </r>
  <r>
    <x v="1"/>
    <s v="Radicacion directa"/>
    <x v="3"/>
    <s v="PROCURADURIA PROVINCIAL DE GIRARDOT  "/>
    <x v="3"/>
    <x v="0"/>
    <s v="RD E-2020-90608 "/>
    <s v="Julio Alejandro Chamorro Cabrera  "/>
    <s v="SUBDIRECCIÓN ESTRATÉGICA Y DE COORDINACIÓN BOMBERIL "/>
    <x v="0"/>
    <x v="4"/>
    <n v="10"/>
    <s v="20203800019342  "/>
    <d v="2020-07-17T00:00:00"/>
    <s v="20202000003991"/>
    <d v="2020-09-09T00:00:00"/>
    <n v="35"/>
    <x v="2"/>
    <s v="Anotaciòn ORFEO: Respuesta proyectada Dra. Liz Alvarez"/>
    <m/>
    <m/>
    <m/>
    <m/>
    <s v="17 de julio del 2020. "/>
  </r>
  <r>
    <x v="0"/>
    <s v="Correo atención al Ciudadano"/>
    <x v="6"/>
    <s v="CUERPO DE BOMBEROS VOLUNTARIOS DE GUAMAL  "/>
    <x v="2"/>
    <x v="0"/>
    <s v="CAC. Solicitud listado unidades beneficiadas en ayuda humanitaria. "/>
    <s v="EDWIN GONZALEZ MALAGON  "/>
    <s v="Área Cenrtral de Referencia Bomberil "/>
    <x v="0"/>
    <x v="2"/>
    <n v="20"/>
    <s v="20203800019372  "/>
    <d v="2020-07-17T00:00:00"/>
    <s v="20202100006121"/>
    <s v="01 de septiembre"/>
    <n v="29"/>
    <x v="2"/>
    <m/>
    <m/>
    <s v="Word"/>
    <m/>
    <m/>
    <s v="17 de julio del 2020. No se especifica medio de envío de respuesta documento sin firma."/>
  </r>
  <r>
    <x v="0"/>
    <s v="Correo atención al Ciudadano"/>
    <x v="18"/>
    <s v="CUERPO DE BOMBEROS VOLUNTARIOS DE CARTAGENA DEL CHAIRA  "/>
    <x v="2"/>
    <x v="0"/>
    <s v="CAC. Solicitud Copia de comodato KIT FORESTAL "/>
    <s v="Carolina Pulido Moyeton "/>
    <s v="GESTIÓN CONTRACTUAL  "/>
    <x v="1"/>
    <x v="2"/>
    <n v="20"/>
    <s v="20203800019402  "/>
    <d v="2020-07-17T00:00:00"/>
    <s v="20203500006711"/>
    <d v="2020-10-16T00:00:00"/>
    <n v="61"/>
    <x v="2"/>
    <m/>
    <m/>
    <m/>
    <m/>
    <m/>
    <s v="17 de julio del 2020"/>
  </r>
  <r>
    <x v="0"/>
    <s v="Correo atención al Ciudadano"/>
    <x v="3"/>
    <s v="CUERPO DE BOMBEROS VOLUNTARIOS DE SOACHA  "/>
    <x v="2"/>
    <x v="0"/>
    <s v="CAC. RESPUESTA A RADICADO 20202050068671. "/>
    <s v="Andrea Bibiana Castañeda Durán  "/>
    <s v="FORMULACIÓN Y ACTUALIZACIÓN NORMATIVA Y OPERATIVA "/>
    <x v="0"/>
    <x v="1"/>
    <n v="30"/>
    <s v="20203800019422  "/>
    <d v="2020-07-17T00:00:00"/>
    <s v="20202050069451"/>
    <d v="2020-08-20T00:00:00"/>
    <n v="21"/>
    <x v="1"/>
    <m/>
    <m/>
    <m/>
    <m/>
    <m/>
    <s v="18 de julio del 2020"/>
  </r>
  <r>
    <x v="1"/>
    <s v="Radicacion directa"/>
    <x v="7"/>
    <s v="CLEIDER FARDEY PEREZ ECHEVERRI "/>
    <x v="0"/>
    <x v="2"/>
    <s v="RD DERECHO DE PETCION "/>
    <s v="Arbey Hernan Trujillo Mendez "/>
    <s v="SUBDIRECCIÓN ESTRATÉGICA Y DE COORDINACIÓN BOMBERIL "/>
    <x v="0"/>
    <x v="0"/>
    <n v="30"/>
    <s v="20203800019652  "/>
    <d v="2020-07-21T00:00:00"/>
    <s v="20202000006101"/>
    <s v="31 de agosto del 2020"/>
    <n v="27"/>
    <x v="1"/>
    <m/>
    <m/>
    <s v="Word"/>
    <m/>
    <m/>
    <s v="21 de julio del 2020. No se especifica medio de envío de respuesta documento sin firma."/>
  </r>
  <r>
    <x v="1"/>
    <s v="Radicacion directa"/>
    <x v="15"/>
    <s v="CUERPO DE BOMBEROS VOLUNTARIOS DE CLEMENCIA BOLIVAR  "/>
    <x v="2"/>
    <x v="2"/>
    <s v="RD SOLICITUD RECURSO APELACION ANTE LA DNBC "/>
    <s v="Melba Vidal "/>
    <s v="FORMULACIÓN Y ACTUALIZACIÓN NORMATIVA Y OPERATIVA "/>
    <x v="0"/>
    <x v="1"/>
    <n v="30"/>
    <s v="20203800019692  "/>
    <d v="2020-07-21T00:00:00"/>
    <s v="20202050069591"/>
    <d v="2020-08-24T00:00:00"/>
    <n v="23"/>
    <x v="1"/>
    <m/>
    <m/>
    <m/>
    <m/>
    <m/>
    <s v="21 de julio del 2020. "/>
  </r>
  <r>
    <x v="1"/>
    <s v="Radicacion directa"/>
    <x v="1"/>
    <s v="ALCALDIA USO OFICIAL DUITAMA  "/>
    <x v="1"/>
    <x v="0"/>
    <s v="RD SOLICITUD CERTIFICACION  "/>
    <s v="Faubricio Sanchez Cortes"/>
    <s v="SUBDIRECCIÓN ESTRATÉGICA Y DE COORDINACIÓN BOMBERIL  "/>
    <x v="0"/>
    <x v="1"/>
    <n v="30"/>
    <s v="20203800019712  "/>
    <d v="2020-07-21T00:00:00"/>
    <s v="20203320003831"/>
    <s v="02 de agosto del 2020"/>
    <n v="9"/>
    <x v="1"/>
    <m/>
    <s v="02 de agosto del 2020"/>
    <s v=".pdf"/>
    <s v="SI"/>
    <m/>
    <s v="21 de julio del 2020. "/>
  </r>
  <r>
    <x v="0"/>
    <s v="Correo atención al Ciudadano"/>
    <x v="2"/>
    <s v="CUERPO DE BOMBEROS VOLUNTARIOS DE FLANDES - TOLIMA  "/>
    <x v="2"/>
    <x v="0"/>
    <s v="CAC. solicitud: Copia de comodato kit forestal del Cuerpo de Bomberos Voluntarios Flandes. "/>
    <s v="Carolina Pulido Moyeton "/>
    <s v="GESTIÓN CONTRACTUAL  "/>
    <x v="1"/>
    <x v="2"/>
    <n v="20"/>
    <s v="20203800019822  "/>
    <d v="2020-07-21T00:00:00"/>
    <s v="20203500012451"/>
    <d v="2020-12-11T00:00:00"/>
    <n v="97"/>
    <x v="2"/>
    <s v="Anotaciòn ORFEO. RESPUESTA ENVIADA POR CORROE ELECTRONICO CON ANEXOS"/>
    <m/>
    <m/>
    <m/>
    <m/>
    <s v="18 de julio del 2020"/>
  </r>
  <r>
    <x v="0"/>
    <s v="Correo atención al Ciudadano"/>
    <x v="7"/>
    <s v="CUERPO DE BOMBEROS VOLUNTARIOS DE JERICO - ANTIOQUIA  "/>
    <x v="2"/>
    <x v="5"/>
    <s v="CAC. SOLICITUD DE APOYO PARA BOMBEROS JERICÓ ANTIOQUIA.  "/>
    <s v="Cristhian Matiz "/>
    <s v="SUBDIRECCIÓN ESTRATÉGICA Y DE COORDINACIÓN BOMBERIL "/>
    <x v="0"/>
    <x v="5"/>
    <n v="30"/>
    <s v="20203800019852  "/>
    <d v="2020-07-21T00:00:00"/>
    <s v="20202000005481_x000a_"/>
    <s v="26 de agosto"/>
    <n v="25"/>
    <x v="1"/>
    <m/>
    <s v="26 de agosto"/>
    <s v=".pdf"/>
    <s v="SI"/>
    <m/>
    <s v="18 de julio del 2020"/>
  </r>
  <r>
    <x v="0"/>
    <s v="Correo Institucional"/>
    <x v="19"/>
    <s v="ARMANDO LLAMAS  "/>
    <x v="2"/>
    <x v="3"/>
    <s v="CI. Fwd: Denuncia por presunta corrupción en contrataciones celebradas con el cuerpo de bomberos oficial de Sincelejo.  "/>
    <s v="Arbey Hernan Trujillo Mendez "/>
    <s v="SUBDIRECCIÓN ESTRATÉGICA Y DE COORDINACIÓN BOMBERIL "/>
    <x v="0"/>
    <x v="1"/>
    <n v="30"/>
    <s v="20203800019872  "/>
    <d v="2020-07-21T00:00:00"/>
    <s v="20202050065881"/>
    <s v="02 de julio "/>
    <m/>
    <x v="1"/>
    <m/>
    <s v="21 de julio"/>
    <s v=".pdf"/>
    <s v="SI"/>
    <m/>
    <s v="19 de julio del 2020. El correo electrónico se recibió el 19 de julio pero se envió la respuesta el día 02 de julio."/>
  </r>
  <r>
    <x v="0"/>
    <s v="Correo atención al Ciudadano"/>
    <x v="6"/>
    <s v="VEEDURIA CIVICA PUERTO GAITAN  "/>
    <x v="3"/>
    <x v="3"/>
    <s v="CAC. Solicitud Información denuncia 046 de 2019. "/>
    <s v="Liz Margaret Álvarez calderon"/>
    <s v="SUBDIRECCIÓN ESTRATÉGICA Y DE COORDINACIÓN BOMBERIL "/>
    <x v="0"/>
    <x v="2"/>
    <n v="20"/>
    <s v="20203800019882  "/>
    <d v="2020-07-21T00:00:00"/>
    <s v="20202000004011"/>
    <s v="20 de agosto"/>
    <n v="20"/>
    <x v="1"/>
    <m/>
    <s v="20 de agosto"/>
    <s v=".pdf"/>
    <s v="SI"/>
    <m/>
    <s v="20 de julio."/>
  </r>
  <r>
    <x v="0"/>
    <s v="Correo atención al Ciudadano"/>
    <x v="17"/>
    <s v="EVA CAROLINA SOTO MARTINEZ  "/>
    <x v="2"/>
    <x v="0"/>
    <s v="CAC. PETICIÓN DE INFORMACIÓN. "/>
    <s v="Carlos Osorio "/>
    <s v="FORMULACIÓN Y ACTUALIZACIÓN NORMATIVA Y OPERATIVA "/>
    <x v="0"/>
    <x v="1"/>
    <n v="30"/>
    <s v="20203800019922  "/>
    <d v="2020-07-21T00:00:00"/>
    <s v="20202050069791"/>
    <d v="2020-09-03T00:00:00"/>
    <n v="30"/>
    <x v="1"/>
    <m/>
    <m/>
    <m/>
    <m/>
    <m/>
    <s v="21 de julio."/>
  </r>
  <r>
    <x v="0"/>
    <s v="Correo atención al Ciudadano"/>
    <x v="3"/>
    <s v="SG. FRANCISCO JAVIER PULIDO MOSOS  "/>
    <x v="2"/>
    <x v="0"/>
    <s v="CAC. Solicitud de registros de formación.  "/>
    <s v=" Edgar Alexander Maya Lopez"/>
    <s v="FORMULACIÓN Y ACTUALIZACIÓN NORMATIVA Y OPERATIVA "/>
    <x v="0"/>
    <x v="1"/>
    <n v="30"/>
    <s v="20203800019932  "/>
    <d v="2020-07-21T00:00:00"/>
    <m/>
    <s v="05 de agosto"/>
    <m/>
    <x v="1"/>
    <s v="Anotación ORFEO: Se programa reunión virtual con el cuerpo de bomberos para aclarar dudas sobre el tramite requerido (06 de agosto quedó programada, miré en documentos)."/>
    <m/>
    <m/>
    <s v="SI"/>
    <m/>
    <s v="21 de julio."/>
  </r>
  <r>
    <x v="0"/>
    <s v="Correo atención al Ciudadano"/>
    <x v="0"/>
    <s v="FRANCISCO JAVIER GAMBOA PEDRAZA "/>
    <x v="0"/>
    <x v="0"/>
    <s v="CAC. Derecho de Petición.  "/>
    <s v="Melba Vidal"/>
    <s v="FORMULACIÓN Y ACTUALIZACIÓN NORMATIVA Y OPERATIVA "/>
    <x v="0"/>
    <x v="3"/>
    <n v="35"/>
    <s v="20203800019942  "/>
    <d v="2020-07-21T00:00:00"/>
    <m/>
    <s v="21 de julio"/>
    <n v="0"/>
    <x v="1"/>
    <s v="Anotación ORFEO: le respuesta se remitió a traves de correo electronico desde el 21 de julio de 2020"/>
    <m/>
    <m/>
    <s v="SI"/>
    <m/>
    <s v="21 de julio."/>
  </r>
  <r>
    <x v="0"/>
    <s v="Correo atención al Ciudadano"/>
    <x v="3"/>
    <s v="DANIEL ESTEBAN MARTíNEZ CHAMUCERO  "/>
    <x v="1"/>
    <x v="0"/>
    <s v="CAC. SOLICITUD INFORMACIÓN. "/>
    <s v="EDISON DELGADO "/>
    <s v="FORMULACIÓN Y ACTUALIZACIÓN NORMATIVA Y OPERATIVA "/>
    <x v="0"/>
    <x v="1"/>
    <n v="30"/>
    <s v="20203800020022  "/>
    <d v="2020-07-21T00:00:00"/>
    <s v="20202050069901"/>
    <d v="2020-09-04T00:00:00"/>
    <n v="31"/>
    <x v="2"/>
    <m/>
    <m/>
    <m/>
    <m/>
    <m/>
    <s v="21 de julio."/>
  </r>
  <r>
    <x v="0"/>
    <s v="Correo atención al Ciudadano"/>
    <x v="9"/>
    <s v="CUERPO DE BOMBEROS VOLUNTARIOS DE SEVILLA  "/>
    <x v="2"/>
    <x v="0"/>
    <s v="CAC. INFORMACIÓN.  "/>
    <s v="Carolina Pulido Moyeton "/>
    <s v="GESTIÓN CONTRACTUAL  "/>
    <x v="1"/>
    <x v="2"/>
    <n v="20"/>
    <s v="20203800020072  "/>
    <d v="2020-07-21T00:00:00"/>
    <m/>
    <d v="2020-10-16T00:00:00"/>
    <n v="60"/>
    <x v="2"/>
    <s v="Anotaciòn ORFEO: LA RESPUESTA FUE REDACTADA Y ENVIADA POR CORREO ELECTRONICO"/>
    <m/>
    <m/>
    <m/>
    <m/>
    <s v="21 de julio."/>
  </r>
  <r>
    <x v="0"/>
    <s v="Correo atención al Ciudadano"/>
    <x v="3"/>
    <s v="GERMAN BARRERO TORRES "/>
    <x v="2"/>
    <x v="3"/>
    <s v="CAC. ENVIO OFICIO SOLICITAR ACOMPAÑAMIENTO PARA ELECCION DE MESA DIRECTIVA. "/>
    <s v="Melba Vidal "/>
    <s v="FORMULACIÓN Y ACTUALIZACIÓN NORMATIVA Y OPERATIVA "/>
    <x v="0"/>
    <x v="1"/>
    <n v="30"/>
    <s v="20203800020092  "/>
    <d v="2020-07-21T00:00:00"/>
    <s v="20202050070441"/>
    <d v="2020-09-24T00:00:00"/>
    <n v="45"/>
    <x v="2"/>
    <m/>
    <m/>
    <m/>
    <m/>
    <m/>
    <s v="21 de julio"/>
  </r>
  <r>
    <x v="0"/>
    <s v="Correo atención al Ciudadano"/>
    <x v="8"/>
    <s v="CUERPO DE BOMBEROS VOLUNTARIOS DE CHARALA  "/>
    <x v="2"/>
    <x v="0"/>
    <s v="CAC. Carnets y placas. "/>
    <s v="Andrea Bibiana Castañeda Durán"/>
    <s v="FORMULACIÓN Y ACTUALIZACIÓN NORMATIVA Y OPERATIVA "/>
    <x v="0"/>
    <x v="1"/>
    <n v="30"/>
    <s v="20203800020152  "/>
    <d v="2020-07-22T00:00:00"/>
    <s v="20202050069131"/>
    <s v="29 de julio "/>
    <n v="6"/>
    <x v="1"/>
    <m/>
    <m/>
    <s v="Word"/>
    <m/>
    <m/>
    <s v="21 de julio. No se especifica medio de envío de respuesta documento sin firma."/>
  </r>
  <r>
    <x v="0"/>
    <s v="Correo atención al Ciudadano"/>
    <x v="15"/>
    <s v="CUERPO DE BOMBEROS VOLUNTARIOS MAGANGUE - BOLIVAR  "/>
    <x v="2"/>
    <x v="0"/>
    <s v="CAC. RE: SOLICITUD INFORME DE SEGUIMIENTO VEHÍCULO MÁQUINA CISTERNA. "/>
    <s v="Andrés Fernando Muñoz Cabrera "/>
    <s v="Área Cenrtral de Referencia Bomberil "/>
    <x v="0"/>
    <x v="1"/>
    <n v="30"/>
    <s v="20203800020222  "/>
    <d v="2020-07-22T00:00:00"/>
    <s v="20202100003981"/>
    <s v="18 de agosto"/>
    <n v="17"/>
    <x v="1"/>
    <m/>
    <s v="18 de agosto"/>
    <s v=".pdf"/>
    <s v="SI"/>
    <m/>
    <s v="22 de julio"/>
  </r>
  <r>
    <x v="0"/>
    <s v="Correo atención al Ciudadano"/>
    <x v="3"/>
    <s v="JAVIER RIAñO  "/>
    <x v="0"/>
    <x v="0"/>
    <s v="CAC. Queja Bomberos de Cota (Cundinamarca).  "/>
    <s v="Andrea Bibiana Castañeda Durán  "/>
    <s v="FORMULACIÓN Y ACTUALIZACIÓN NORMATIVA Y OPERATIVA "/>
    <x v="0"/>
    <x v="0"/>
    <n v="30"/>
    <s v="20203800020432  "/>
    <d v="2020-07-22T00:00:00"/>
    <s v="20202050069461"/>
    <s v="25 de agosto"/>
    <n v="22"/>
    <x v="1"/>
    <m/>
    <s v="24 de agosto"/>
    <s v=".pdf"/>
    <s v="SI"/>
    <m/>
    <s v="22 de julio"/>
  </r>
  <r>
    <x v="0"/>
    <s v="Correo atención al Ciudadano"/>
    <x v="20"/>
    <s v="BENEMERITO CUERPO DE BOMBEROS VOLUNTARIOS DE LETICIA  "/>
    <x v="2"/>
    <x v="0"/>
    <s v="CAC. SOLICITUD COMODATO KIT FORESTAL LETICIA - AMAZONAS. "/>
    <s v="Carolina Pulido Moyeton "/>
    <s v="GESTIÓN CONTRACTUAL  "/>
    <x v="1"/>
    <x v="2"/>
    <n v="20"/>
    <s v="20203800020452  "/>
    <d v="2020-07-22T00:00:00"/>
    <s v="20203500004051"/>
    <s v="04 de agosto"/>
    <n v="9"/>
    <x v="1"/>
    <s v="Anotaciòn ORFEO: se dio respuesta mediante correo electrónico."/>
    <s v="08 de agosto"/>
    <s v=".pdf"/>
    <s v="SI"/>
    <m/>
    <s v="22 de julio. No especifican el número de radicado de salida, sin embargo se anexó en documentos."/>
  </r>
  <r>
    <x v="0"/>
    <s v="Correo atención al Ciudadano"/>
    <x v="0"/>
    <s v="MINISTERIO DE INTERIOR PQRSD  "/>
    <x v="3"/>
    <x v="0"/>
    <s v="CAC. Respuesta Oficial - UNGRD, Solicitud Información sobre la ejecución de contratos en marco de la Atención de la emergencia y la Reconstrucción del Municipio de Mocoa Putumayo, según Decretos de Desastre Nacional 599 de 2017 y 606 de 2018. "/>
    <s v="Carlos Armando López Barrera"/>
    <s v="OFICINA ASESORA JURIDICA"/>
    <x v="2"/>
    <x v="2"/>
    <n v="20"/>
    <s v="20202000020502  "/>
    <d v="2020-07-23T00:00:00"/>
    <m/>
    <s v="05 de agosto"/>
    <n v="10"/>
    <x v="1"/>
    <s v="Anotación ORFEO: archivo se envio por correo electronico del ct soto el informe el dia 30 de julio 2020."/>
    <m/>
    <m/>
    <s v="SI"/>
    <m/>
    <s v="22 de julio"/>
  </r>
  <r>
    <x v="1"/>
    <s v="Radicacion directa"/>
    <x v="3"/>
    <s v="ROBINSON TORRES BARRERO "/>
    <x v="0"/>
    <x v="3"/>
    <s v="RD DERECHO DE PETICIÓN  "/>
    <s v="Julio Alejandro Chamorro Cabrera"/>
    <s v="SUBDIRECCIÓN ESTRATÉGICA Y DE COORDINACIÓN BOMBERIL "/>
    <x v="0"/>
    <x v="0"/>
    <n v="30"/>
    <s v="20203800020512  "/>
    <d v="2020-07-23T00:00:00"/>
    <s v="20202000004711"/>
    <s v="25 de agosto"/>
    <n v="21"/>
    <x v="1"/>
    <s v="Anotación ORFEO. Respuesta proyectada por Dra. Liz Alvarez."/>
    <s v="24 de agosto"/>
    <s v=".pdf"/>
    <s v="SI"/>
    <m/>
    <s v="23 de julio.  No especifican el número de radicado de salida, sin embargo se anexó en documentos."/>
  </r>
  <r>
    <x v="0"/>
    <s v="Correo atención al Ciudadano"/>
    <x v="12"/>
    <s v="CUERPO DE BOMBEROS VOLUNTARIOS DE BOSCONIA  "/>
    <x v="2"/>
    <x v="0"/>
    <s v="CAC. SOLICITUD. "/>
    <s v="Carolina Pulido Moyeton "/>
    <s v="GESTIÓN CONTRACTUAL  "/>
    <x v="1"/>
    <x v="2"/>
    <n v="20"/>
    <s v="20202000020592  "/>
    <d v="2020-07-23T00:00:00"/>
    <s v="20203500008761"/>
    <d v="2020-10-19T00:00:00"/>
    <n v="59"/>
    <x v="2"/>
    <s v="Anotaciòn ORFEO:  LA RESPUESTA FUE REDACTADA Y ENVIADA POR CORREO ELECTRÓNICO"/>
    <m/>
    <m/>
    <m/>
    <m/>
    <s v="23 de julio.  "/>
  </r>
  <r>
    <x v="0"/>
    <s v="Correo atención al Ciudadano"/>
    <x v="21"/>
    <s v="CUERPO DE BOMBEROS VOLUNTARIOS DE EL SANTUARIO  "/>
    <x v="2"/>
    <x v="0"/>
    <s v="CAC. Solicitud de copia. "/>
    <s v="CAROLINA ESCARRAGA "/>
    <s v="GESTIÓN CONTRACTUAL  "/>
    <x v="1"/>
    <x v="2"/>
    <n v="20"/>
    <s v="20202000020652  "/>
    <d v="2020-07-23T00:00:00"/>
    <m/>
    <m/>
    <m/>
    <x v="0"/>
    <m/>
    <m/>
    <m/>
    <m/>
    <m/>
    <s v="23 de julio."/>
  </r>
  <r>
    <x v="0"/>
    <s v="Correo atención al Ciudadano"/>
    <x v="6"/>
    <s v="JOHN EDISON BRICEñO URREGO "/>
    <x v="0"/>
    <x v="3"/>
    <s v="CAC. (sin asunto), &amp;amp;quot;se solicita ala Dirección Nacional de Bomberos Colombia a una investigación a fondo del manejo de los recursos del cuerpo de Bomberos voluntarios de Puerto Rico&amp;amp;quot;. "/>
    <s v="Julio Alejandro Chamorro Cabrera"/>
    <s v="Subdirección estratégica y de Coordinación Bomberil"/>
    <x v="0"/>
    <x v="0"/>
    <n v="30"/>
    <s v="20202000020672  "/>
    <d v="2020-07-23T00:00:00"/>
    <s v="20202000004741 y 20202000004661"/>
    <s v="24 de agosto (20202000004661) y 28 de agosto (20202000004741)"/>
    <s v="20 y 24"/>
    <x v="1"/>
    <s v="Anotación ORFEO: Respuesta Proyectada por Dra. Liz Alvarez."/>
    <m/>
    <s v=".pdf"/>
    <s v="SI"/>
    <m/>
    <s v="23 de julio. No se relaciona los número de radicados de respuesta pero en documentos se encuentran."/>
  </r>
  <r>
    <x v="0"/>
    <s v="Correo atención al Ciudadano"/>
    <x v="15"/>
    <s v="CUERPO DE BOMBEROS VOLUNTARIOS DE MARÍA LA BAJA  "/>
    <x v="2"/>
    <x v="0"/>
    <s v="CAC. Solicitud copia de comodato. "/>
    <s v="Carolina Pulido Moyeton"/>
    <s v="GESTIÓN CONTRACTUAL  "/>
    <x v="1"/>
    <x v="2"/>
    <n v="20"/>
    <s v="20203800020802  "/>
    <d v="2020-07-23T00:00:00"/>
    <s v="20203500004371"/>
    <s v="11 de agosto"/>
    <n v="12"/>
    <x v="1"/>
    <s v="Anotación ORFEO: LA RESPUESTA A LA SOLICITUD FUE ENVIADA MEDIANTE CORROE ELECTRÓNICO."/>
    <m/>
    <s v="Word"/>
    <s v="SI"/>
    <m/>
    <s v="23 de julio. No se relaciona los número de radicados de respuesta pero en documentos se encuentran."/>
  </r>
  <r>
    <x v="0"/>
    <s v="Correo atención al Ciudadano"/>
    <x v="3"/>
    <s v="CUERPO DE BOMBEROS VOLUNTARIOS DE GACHETA  "/>
    <x v="2"/>
    <x v="0"/>
    <s v="CAC. COMODATOS VIGENTES DNBC Y CUERPO DE BOMBEROS VOLUNTARIOS DE GACHETA. "/>
    <s v="Carolina Pulido Moyeton "/>
    <s v="GESTIÓN CONTRACTUAL  "/>
    <x v="1"/>
    <x v="2"/>
    <n v="20"/>
    <s v="20203800020862  "/>
    <d v="2020-07-23T00:00:00"/>
    <s v="20203500008921"/>
    <d v="2020-10-19T00:00:00"/>
    <n v="59"/>
    <x v="2"/>
    <s v="Anotaciòn ORFEO:  LA RESPUESTA FUE REDACTADA Y ENVIADA POR CORREO ELECTRÓNICO"/>
    <m/>
    <m/>
    <m/>
    <m/>
    <s v="23 de julio. "/>
  </r>
  <r>
    <x v="0"/>
    <s v="Correo atención al Ciudadano"/>
    <x v="22"/>
    <s v="CUERPO DE BOMBEROS VOLUNTARIOS DE CIRCASIA  "/>
    <x v="2"/>
    <x v="3"/>
    <s v="CAC. SOLICITUD DE CONCEPTO.  "/>
    <s v="Andrea Bibiana Castañeda Durán"/>
    <s v="FORMULACIÓN Y ACTUALIZACIÓN NORMATIVA Y OPERATIVA "/>
    <x v="0"/>
    <x v="3"/>
    <n v="35"/>
    <s v="20203800020882  "/>
    <d v="2020-07-24T00:00:00"/>
    <s v="20202050069311 "/>
    <s v="12 de agosto "/>
    <n v="13"/>
    <x v="1"/>
    <m/>
    <m/>
    <s v=".pdf"/>
    <s v="SI"/>
    <m/>
    <s v="23 de julio. "/>
  </r>
  <r>
    <x v="0"/>
    <s v="Correo atención al Ciudadano"/>
    <x v="14"/>
    <s v="JUAN CAMILO OCAMPO  "/>
    <x v="2"/>
    <x v="0"/>
    <s v="CAC. Registro 069 y 070 2020 al Cuerpo de Bomberos Voluntarios de Villamaria Caldas. "/>
    <s v="Lina Maria Rojas Gallego "/>
    <s v="SUBDIRECCIÓN ESTRATÉGICA Y DE COORDINACIÓN BOMBERIL "/>
    <x v="0"/>
    <x v="1"/>
    <n v="30"/>
    <s v="20203800020892  "/>
    <d v="2020-07-24T00:00:00"/>
    <m/>
    <s v="28 de agosto "/>
    <n v="26"/>
    <x v="1"/>
    <s v="Anotación ORFEO. Se dio respuesta por correo electrónico el día 28-08-2020, se adjunto imagen de respuesta enviada."/>
    <m/>
    <m/>
    <s v="SI"/>
    <m/>
    <s v="23 de julio.  En el número de radicado 20203800020892 adjuntaron el correo de respuesta."/>
  </r>
  <r>
    <x v="0"/>
    <s v="Correo atención al Ciudadano"/>
    <x v="6"/>
    <s v="ALCALDIA EL CALVARIO-META  "/>
    <x v="1"/>
    <x v="0"/>
    <s v="CAC. Buen día, soy Wilson Alférez, Alcalde de el municipio de El Calvario Meta, envío solicitud. "/>
    <s v="USUARIO DE ATENCION AL CIUDADANO"/>
    <s v="GESTIÓN ATENCIÓN AL CIUDADANO"/>
    <x v="1"/>
    <x v="1"/>
    <n v="30"/>
    <s v="20203800020902  "/>
    <d v="2020-07-24T00:00:00"/>
    <s v="20203800003661"/>
    <s v="24 de julio"/>
    <n v="0"/>
    <x v="1"/>
    <s v="Anotación ORFEO: Se da traslado por competencia con radicado 20203800003661 por correo electrónico."/>
    <s v="24 de julio"/>
    <s v=".pdf"/>
    <s v="SI"/>
    <m/>
    <s v="24 de julio. "/>
  </r>
  <r>
    <x v="0"/>
    <s v="Correo atención al Ciudadano"/>
    <x v="15"/>
    <s v="COMITE DEPARTAMENTAL BOLIVAR  "/>
    <x v="2"/>
    <x v="0"/>
    <s v="CAC. Solicitud de información proyectos y aprobaciones. "/>
    <s v="Cristhian Matiz "/>
    <s v="SUBDIRECCIÓN ESTRATÉGICA Y DE COORDINACIÓN BOMBERIL "/>
    <x v="0"/>
    <x v="1"/>
    <n v="30"/>
    <s v="20203800021212  "/>
    <d v="2020-07-24T00:00:00"/>
    <s v="20202000011791"/>
    <d v="2020-12-10T00:00:00"/>
    <n v="93"/>
    <x v="2"/>
    <m/>
    <m/>
    <m/>
    <m/>
    <m/>
    <s v="24 de julio. "/>
  </r>
  <r>
    <x v="0"/>
    <s v="Correo atención al Ciudadano"/>
    <x v="3"/>
    <s v="CUERPO DE BOMBEROS VOLUNTARIOS ANOLAIMA  "/>
    <x v="2"/>
    <x v="0"/>
    <s v="CAC. NUEVA SOLICITUD - COMODATO MAQUINA EXTINTORA ANOLAIMA.  "/>
    <s v="Carolina Pulido Moyeton "/>
    <s v="GESTIÓN CONTRACTUAL  "/>
    <x v="1"/>
    <x v="2"/>
    <n v="20"/>
    <s v="20203800021462  "/>
    <d v="2020-07-27T00:00:00"/>
    <s v="20203500012481"/>
    <d v="2020-12-11T00:00:00"/>
    <n v="93"/>
    <x v="2"/>
    <s v="Anotaciòn ORFEO: RESPUESTA ENVIADA VIA CORREO ELECTORNICO CON ANEXOS."/>
    <m/>
    <m/>
    <m/>
    <m/>
    <s v="24 de julio. "/>
  </r>
  <r>
    <x v="1"/>
    <s v="Radicacion directa"/>
    <x v="0"/>
    <s v="PROCURADURIA GENERAL DE LA NACION - OFICINA JURÍDICA  "/>
    <x v="3"/>
    <x v="0"/>
    <s v="RD SOLICITUD DE INFORMACION "/>
    <s v="MARYOLY DIAZ"/>
    <s v="GESTIÓN TALENTO HUMANO"/>
    <x v="1"/>
    <x v="4"/>
    <n v="5"/>
    <s v="20203800021472  "/>
    <d v="2020-07-27T00:00:00"/>
    <s v="20203100003901"/>
    <s v="31 de julio"/>
    <n v="4"/>
    <x v="1"/>
    <m/>
    <s v="31 de julio"/>
    <s v=".pdf"/>
    <s v="SI"/>
    <m/>
    <s v="27 de julio"/>
  </r>
  <r>
    <x v="0"/>
    <s v="Correo atención al Ciudadano"/>
    <x v="6"/>
    <s v="COORDINACION ACADEMICA GFC  "/>
    <x v="2"/>
    <x v="0"/>
    <s v="CAC. Solicitud de Desistimiento Curso Escuela Bomberos Villavicencio. "/>
    <s v="Edgar Alexander Maya Lopez"/>
    <s v="FORMULACIÓN Y ACTUALIZACIÓN NORMATIVA Y OPERATIVA "/>
    <x v="0"/>
    <x v="1"/>
    <n v="30"/>
    <s v="20203800021612  "/>
    <d v="2020-07-27T00:00:00"/>
    <m/>
    <s v="30 de julio "/>
    <n v="4"/>
    <x v="1"/>
    <s v="Anotación Orfeo: Se archiva por ser de carácter informativo de acuerdo a circular N° 20203000000544."/>
    <m/>
    <m/>
    <m/>
    <m/>
    <s v="26 de julio"/>
  </r>
  <r>
    <x v="0"/>
    <s v="Correo atención al Ciudadano"/>
    <x v="22"/>
    <s v="HERNAN DIAZ  "/>
    <x v="0"/>
    <x v="3"/>
    <s v="CAC. Rv: derecho de petición.  "/>
    <s v="Andrea Bibiana Castañeda Durán  "/>
    <s v="FORMULACIÓN Y ACTUALIZACIÓN NORMATIVA Y OPERATIVA "/>
    <x v="0"/>
    <x v="0"/>
    <n v="30"/>
    <s v="20203800021622  "/>
    <d v="2020-07-27T00:00:00"/>
    <s v="20192050063611"/>
    <s v="18 de diciembre del 2019"/>
    <n v="0"/>
    <x v="1"/>
    <m/>
    <s v="18 de diciembre del 2019"/>
    <s v=".pdf"/>
    <s v="SI"/>
    <m/>
    <s v="26 de julio"/>
  </r>
  <r>
    <x v="0"/>
    <s v="Correo atención al Ciudadano"/>
    <x v="12"/>
    <s v="CUERPO DE BOMBEROS VOLUNTARIOS DE VALLEDUPAR  "/>
    <x v="2"/>
    <x v="4"/>
    <s v="CAC. solicitud de concepto.  "/>
    <s v="Andrea Bibiana Castañeda Durán  "/>
    <s v="FORMULACIÓN Y ACTUALIZACIÓN NORMATIVA Y OPERATIVA "/>
    <x v="0"/>
    <x v="3"/>
    <n v="35"/>
    <s v="20203800021662  "/>
    <d v="2020-07-27T00:00:00"/>
    <s v="20202050069111"/>
    <d v="2020-12-30T00:00:00"/>
    <n v="105"/>
    <x v="2"/>
    <m/>
    <m/>
    <m/>
    <m/>
    <m/>
    <s v="27 de julio"/>
  </r>
  <r>
    <x v="0"/>
    <s v="Correo atención al Ciudadano"/>
    <x v="1"/>
    <s v="CUERPO DE BOMBEROS VOLUNTARIOS DE OTANCHE - BOYACA  "/>
    <x v="2"/>
    <x v="0"/>
    <s v="CAC. solicitud de copia del seguro. "/>
    <s v="CAROLINA ESCARRAGA "/>
    <s v="GESTIÓN CONTRACTUAL  "/>
    <x v="1"/>
    <x v="2"/>
    <n v="20"/>
    <s v="20203800021822  "/>
    <d v="2020-07-27T00:00:00"/>
    <m/>
    <d v="2020-12-15T00:00:00"/>
    <n v="95"/>
    <x v="2"/>
    <m/>
    <m/>
    <m/>
    <m/>
    <m/>
    <s v="27 de julio"/>
  </r>
  <r>
    <x v="0"/>
    <s v="Correo atención al Ciudadano"/>
    <x v="3"/>
    <s v="CUERPO DE BOMBEROS VOLUNTARIOS DE SOACHA  "/>
    <x v="2"/>
    <x v="0"/>
    <s v="CAC. SOLICITUD DE RESPUESTA A RADICADO 20203800017612. "/>
    <s v=" Edgar Alexander Maya Lopez"/>
    <s v="FORMULACIÓN Y ACTUALIZACIÓN NORMATIVA Y OPERATIVA "/>
    <x v="0"/>
    <x v="1"/>
    <n v="30"/>
    <s v="20203800021832  "/>
    <d v="2020-07-27T00:00:00"/>
    <s v="20202050069211"/>
    <s v="06 de agosto"/>
    <n v="8"/>
    <x v="1"/>
    <m/>
    <s v="06 de agosto"/>
    <s v=".pdf"/>
    <s v="SI"/>
    <m/>
    <s v="27 de julio"/>
  </r>
  <r>
    <x v="0"/>
    <s v="Correo atención al Ciudadano"/>
    <x v="2"/>
    <s v="CUERPO DE BOMBEROS VOLUNTARIOS DE HONDA  "/>
    <x v="2"/>
    <x v="0"/>
    <s v="CAC. SOLICITUD DOCUMENTOS.  "/>
    <s v="Carolina Pulido Moyeton "/>
    <s v="GESTIÓN CONTRACTUAL  "/>
    <x v="1"/>
    <x v="2"/>
    <n v="20"/>
    <s v="20203800021852  "/>
    <d v="2020-07-27T00:00:00"/>
    <s v="20203500004031"/>
    <s v="04 de agosto"/>
    <n v="6"/>
    <x v="1"/>
    <s v="Anotación ORFEO: RESPUESTA REDACTADA Y ENVIADA POR CORREO ELECTRÓNICO CON ANEXOS"/>
    <m/>
    <s v="Word"/>
    <s v="SI"/>
    <m/>
    <s v="27 de julio. No se relaciona los número de radicados de respuesta pero en documentos se encuentran."/>
  </r>
  <r>
    <x v="0"/>
    <s v="Correo atención al Ciudadano"/>
    <x v="0"/>
    <s v="VEEDURIA CIUDADANA VIGIAS DEL CAFE  "/>
    <x v="4"/>
    <x v="3"/>
    <s v="CAC. RV: ENVÍO SOLICITUD ACOMPAÑAMIENTO E INTERVENCIÓN. "/>
    <s v="Arbey Hernan Trujillo Mendez "/>
    <s v="SUBDIRECCIÓN ESTRATÉGICA Y DE COORDINACIÓN BOMBERIL "/>
    <x v="0"/>
    <x v="0"/>
    <n v="30"/>
    <s v="20203800021862  "/>
    <d v="2020-07-27T00:00:00"/>
    <s v="20202000008191"/>
    <d v="2020-10-06T00:00:00"/>
    <n v="49"/>
    <x v="2"/>
    <m/>
    <m/>
    <m/>
    <m/>
    <m/>
    <s v="27 de julio"/>
  </r>
  <r>
    <x v="0"/>
    <s v="Correo atención al Ciudadano"/>
    <x v="23"/>
    <s v="CUERPO DE BOMBEROS VOLUNTARIOS DE INZA - CAUCA  "/>
    <x v="2"/>
    <x v="0"/>
    <s v="CAC. copia de comodato.  "/>
    <s v="Carolina Pulido Moyeton "/>
    <s v="GESTIÓN CONTRACTUAL  "/>
    <x v="1"/>
    <x v="2"/>
    <n v="20"/>
    <s v="20203800021872  "/>
    <d v="2020-07-28T00:00:00"/>
    <s v="20203500000643"/>
    <d v="2020-12-15T00:00:00"/>
    <n v="94"/>
    <x v="2"/>
    <s v="Anotaciòn ORFEO: RESPUESTA ENVIADA CON ANEXOS VIA CORREO."/>
    <m/>
    <m/>
    <m/>
    <m/>
    <s v="27 de julio"/>
  </r>
  <r>
    <x v="0"/>
    <s v="Correo atención al Ciudadano"/>
    <x v="18"/>
    <s v="CUERPO DE BOMBEROS VOLUNTARIOS EL DONCELLO - CAQUETÁ  "/>
    <x v="2"/>
    <x v="0"/>
    <s v="CAC. SOLICITUD DOCUMENTACIÓN PARA RECLAMAR SEGURO DE VIDA UNIDAD BOMBERIL.  "/>
    <s v="Paula Andrea Cortéz Mojica"/>
    <s v="SUBDIRECCIÓN ESTRATÉGICA Y DE COORDINACIÓN BOMBERIL "/>
    <x v="0"/>
    <x v="1"/>
    <n v="30"/>
    <s v="20203800021882  "/>
    <d v="2020-07-28T00:00:00"/>
    <m/>
    <s v="29 de julio"/>
    <n v="2"/>
    <x v="1"/>
    <s v="Anotación ORFEO: archivo se contesto por correo electronico el dia 29 de julio de 2020."/>
    <m/>
    <m/>
    <s v="SI"/>
    <m/>
    <s v="27 de julio"/>
  </r>
  <r>
    <x v="0"/>
    <s v="Correo Institucional"/>
    <x v="14"/>
    <s v="CUERPO DE BOMBEROS VOLUNTARIOS DE VITERBO - CALDAS  "/>
    <x v="2"/>
    <x v="0"/>
    <s v="CI. Fwd: Solicitud.  "/>
    <s v="Andrea Bibiana Castañeda Durán"/>
    <s v="FORMULACIÓN Y ACTUALIZACIÓN NORMATIVA Y OPERATIVA "/>
    <x v="0"/>
    <x v="1"/>
    <n v="30"/>
    <s v="20203800021892  "/>
    <d v="2020-07-28T00:00:00"/>
    <s v="20202050069281"/>
    <s v="06 de agosto"/>
    <n v="6"/>
    <x v="1"/>
    <m/>
    <s v="06 de agosto"/>
    <s v=".pdf"/>
    <s v="SI"/>
    <m/>
    <s v="27 de julio"/>
  </r>
  <r>
    <x v="0"/>
    <s v="Correo atención al Ciudadano"/>
    <x v="24"/>
    <s v="CUERPO DE BOMBEROS VOLUNTARIOS DE SARAVENA - ARAUCA  "/>
    <x v="2"/>
    <x v="3"/>
    <s v="CAC. solicitud del cuerpo de bomberos voluntarios de Saravena Arauca. "/>
    <s v="EDISON DELGADO "/>
    <s v="FORMULACIÓN Y ACTUALIZACIÓN NORMATIVA Y OPERATIVA "/>
    <x v="0"/>
    <x v="1"/>
    <n v="30"/>
    <s v="20203800021902  "/>
    <d v="2020-07-28T00:00:00"/>
    <s v="20202050069931"/>
    <d v="2020-09-03T00:00:00"/>
    <n v="25"/>
    <x v="1"/>
    <m/>
    <m/>
    <m/>
    <m/>
    <m/>
    <s v="27 de julio"/>
  </r>
  <r>
    <x v="0"/>
    <s v="Correo atención al Ciudadano"/>
    <x v="24"/>
    <s v="CUERPO DE BOMBEROS VOLUNTARIOS DE SARAVENA - ARAUCA  "/>
    <x v="2"/>
    <x v="3"/>
    <s v="CAC, RV: solicitud del cuerpo de bomberos voluntarios de Saravena Arauca. "/>
    <s v="EDISON DELGADO "/>
    <s v="FORMULACIÓN Y ACTUALIZACIÓN NORMATIVA Y OPERATIVA "/>
    <x v="0"/>
    <x v="1"/>
    <n v="30"/>
    <s v="20203800021912  "/>
    <d v="2020-07-28T00:00:00"/>
    <s v="20202050069931"/>
    <d v="2020-09-03T00:00:00"/>
    <n v="25"/>
    <x v="1"/>
    <m/>
    <m/>
    <m/>
    <m/>
    <m/>
    <s v="27 de julio"/>
  </r>
  <r>
    <x v="0"/>
    <s v="Correo atención al Ciudadano"/>
    <x v="10"/>
    <s v="CUERPO DE BOMBEROS VOLUNTARIOS DE GIGANTE  "/>
    <x v="2"/>
    <x v="0"/>
    <s v="CAC. COPIA DEL COMODATO KIT FORESTAL. "/>
    <s v="Carolina Pulido Moyeton "/>
    <s v="GESTIÓN CONTRACTUAL  "/>
    <x v="1"/>
    <x v="2"/>
    <n v="20"/>
    <s v="20203800021922  "/>
    <d v="2020-07-28T00:00:00"/>
    <s v="20203500008911"/>
    <d v="2020-10-19T00:00:00"/>
    <n v="56"/>
    <x v="2"/>
    <s v="Anotaciòn ORFEO: LA RESPUESTA FUE REDACTADA Y ENVIADA POR CORREO ELECTRONICO."/>
    <m/>
    <m/>
    <m/>
    <m/>
    <s v="27 de julio"/>
  </r>
  <r>
    <x v="0"/>
    <s v="Correo atención al Ciudadano"/>
    <x v="0"/>
    <s v="AERONAUTICA CIVIL  "/>
    <x v="3"/>
    <x v="0"/>
    <s v="CAC. SOLICITUD. "/>
    <s v="Mauricio Delgado Perdomo"/>
    <s v="Subdirección estratégica y de Coordinación Bomberil"/>
    <x v="0"/>
    <x v="1"/>
    <n v="30"/>
    <s v="20203800021932  "/>
    <d v="2020-07-28T00:00:00"/>
    <s v="20202000003861"/>
    <s v="04 de agosto"/>
    <n v="6"/>
    <x v="1"/>
    <m/>
    <s v="04 de agosto"/>
    <s v=".pdf"/>
    <s v="SI"/>
    <m/>
    <s v="27 de julio"/>
  </r>
  <r>
    <x v="0"/>
    <s v="Correo atención al Ciudadano"/>
    <x v="3"/>
    <s v="CUERPO DE BOMBEROS VOLUNTARIOS DE SIBATE  "/>
    <x v="2"/>
    <x v="3"/>
    <s v="CAC. Charles Benavidez.  "/>
    <s v="Melba Vidal"/>
    <s v="FORMULACIÓN Y ACTUALIZACIÓN NORMATIVA Y OPERATIVA"/>
    <x v="0"/>
    <x v="1"/>
    <n v="30"/>
    <s v="20203800021982  "/>
    <d v="2020-07-28T00:00:00"/>
    <m/>
    <s v="21 de agosto"/>
    <n v="16"/>
    <x v="1"/>
    <s v="Anotación ORFEO: la respuesta se envio al peticionario a traves de correo electronico desde la subbdireccion"/>
    <m/>
    <m/>
    <m/>
    <m/>
    <s v="28 de julio. No mencionan el número de radicado ni lo anexan en documentos."/>
  </r>
  <r>
    <x v="0"/>
    <s v="Correo atención al Ciudadano"/>
    <x v="0"/>
    <s v="MIGUEL EDUARDO CARDOZO ORTIZ "/>
    <x v="3"/>
    <x v="4"/>
    <s v="CAC. TRASLADO POR COMPETENCIA. Federación Nacional de Bomberos, mediante el cual solicita acompañamiento frente a las ARL. "/>
    <s v="Juan Gabriel Parra "/>
    <s v="FORMULACIÓN Y ACTUALIZACIÓN NORMATIVA Y OPERATIVA "/>
    <x v="0"/>
    <x v="1"/>
    <n v="30"/>
    <s v="20203800022042  "/>
    <d v="2020-07-28T00:00:00"/>
    <s v="20202050069601"/>
    <d v="2020-08-26T00:00:00"/>
    <n v="19"/>
    <x v="1"/>
    <m/>
    <m/>
    <m/>
    <m/>
    <m/>
    <s v="28 de julio"/>
  </r>
  <r>
    <x v="0"/>
    <s v="Correo atención al Ciudadano"/>
    <x v="23"/>
    <s v="ANSELMO LOZANO MORENO "/>
    <x v="2"/>
    <x v="0"/>
    <s v="CAC. RV: SOLICITUD DE IMFORMACION. "/>
    <s v="Carolina Pulido Moyeton "/>
    <s v="GESTIÓN CONTRACTUAL  "/>
    <x v="1"/>
    <x v="2"/>
    <n v="20"/>
    <s v="20203800022052  "/>
    <d v="2020-07-28T00:00:00"/>
    <s v="20203500012751"/>
    <d v="2020-12-15T00:00:00"/>
    <n v="94"/>
    <x v="2"/>
    <s v="Anotaciòn ORFEO: RESPUESTA ENVIADA POR CORROE CON ANEXOS"/>
    <m/>
    <m/>
    <m/>
    <m/>
    <s v="28 de julio"/>
  </r>
  <r>
    <x v="0"/>
    <s v="Correo atención al Ciudadano"/>
    <x v="13"/>
    <s v="EDIEL REVELO  "/>
    <x v="2"/>
    <x v="3"/>
    <s v="CAC. Concepto de elección de cargo de dignatarios CBVC. "/>
    <s v="Melba Vidal "/>
    <s v="FORMULACIÓN Y ACTUALIZACIÓN NORMATIVA Y OPERATIVA "/>
    <x v="0"/>
    <x v="1"/>
    <n v="30"/>
    <s v="20203800022112  "/>
    <d v="2020-07-28T00:00:00"/>
    <s v="20202050075471"/>
    <d v="2020-11-05T00:00:00"/>
    <n v="68"/>
    <x v="2"/>
    <m/>
    <m/>
    <m/>
    <m/>
    <m/>
    <s v="28 de julio"/>
  </r>
  <r>
    <x v="0"/>
    <s v="Correo atención al Ciudadano"/>
    <x v="15"/>
    <s v="CUERPO DE BOMBEROS VOLUNTARIOS MAGANGUE - BOLIVAR  "/>
    <x v="2"/>
    <x v="0"/>
    <s v="CAC. CamScanner 07-28-2020 12.45.51.pdf.  "/>
    <s v="Andrés Fernando Muñoz Cabrera "/>
    <s v="Área Cenrtral de Referencia Bomberil "/>
    <x v="0"/>
    <x v="1"/>
    <n v="30"/>
    <s v="20203800022132  "/>
    <d v="2020-07-28T00:00:00"/>
    <m/>
    <d v="2020-08-28T00:00:00"/>
    <n v="21"/>
    <x v="1"/>
    <s v="Anotación ORFEO: Se archiva, es copia de oficio enviado a Alcaldía de Magangué."/>
    <m/>
    <m/>
    <m/>
    <m/>
    <s v="28 de julio"/>
  </r>
  <r>
    <x v="0"/>
    <s v="Correo atención al Ciudadano"/>
    <x v="0"/>
    <s v="MARIA PAOLA SUAREZ MORALES,  "/>
    <x v="3"/>
    <x v="0"/>
    <s v="CAC. Traslado por Competencia - H.R David Racero.  "/>
    <s v="Carlos Armando López Barrera"/>
    <s v="OFICINA ASESORA JURIDICA"/>
    <x v="2"/>
    <x v="6"/>
    <n v="5"/>
    <s v="20203800022452  "/>
    <d v="2020-07-29T00:00:00"/>
    <s v="20201200000333"/>
    <s v="06 de agosto"/>
    <n v="7"/>
    <x v="2"/>
    <m/>
    <m/>
    <s v="Word"/>
    <m/>
    <m/>
    <s v="_x000a_28 de julio. No se especifica medio de envío de respuesta documento sin firma. Es una petición del Congreso de la República._x000a_"/>
  </r>
  <r>
    <x v="0"/>
    <s v="Correo atención al Ciudadano"/>
    <x v="15"/>
    <s v="ARNOLDO ULISES TOSCANO SALAS  "/>
    <x v="2"/>
    <x v="0"/>
    <s v="CAC. Entrega Maquinas Bolìvar 2020 - 28 julio 2020. "/>
    <s v="Cristhian Matiz "/>
    <s v="SUBDIRECCIÓN ESTRATÉGICA Y DE COORDINACIÓN BOMBERIL "/>
    <x v="0"/>
    <x v="1"/>
    <n v="30"/>
    <s v="20203800022462  "/>
    <d v="2020-07-29T00:00:00"/>
    <s v="20202000011801"/>
    <d v="2020-12-10T00:00:00"/>
    <n v="90"/>
    <x v="2"/>
    <m/>
    <m/>
    <m/>
    <m/>
    <m/>
    <s v="28 de julio"/>
  </r>
  <r>
    <x v="0"/>
    <s v="Correo atención al Ciudadano"/>
    <x v="23"/>
    <s v="HELDA MARIA SAAVEDRA CARRASQUILLA "/>
    <x v="2"/>
    <x v="5"/>
    <s v="CAC. RV: Solicitud apoyo bomberos GUAPI. "/>
    <s v="Cristhian Matiz "/>
    <s v="SUBDIRECCIÓN ESTRATÉGICA Y DE COORDINACIÓN BOMBERIL "/>
    <x v="0"/>
    <x v="1"/>
    <n v="30"/>
    <s v="20203800022542  "/>
    <d v="2020-07-29T00:00:00"/>
    <s v="20202000006351"/>
    <s v="09 de septiembre"/>
    <n v="28"/>
    <x v="1"/>
    <m/>
    <s v="09 de septiembre"/>
    <s v=".pdf"/>
    <s v="SI"/>
    <m/>
    <s v="29 de julio"/>
  </r>
  <r>
    <x v="0"/>
    <s v="Correo atención al Ciudadano"/>
    <x v="9"/>
    <s v="CUERPO DE BOMBEROS VOLUNTARIOS DE TORO - VALLE  "/>
    <x v="2"/>
    <x v="0"/>
    <s v="CAC. SOLICITUD NUMERO DE COMODATO KIT DE PROTECCIÓN PERSONAL ESTRUCTURAL DE BOMBERO.  "/>
    <s v="Edgar Alexander Maya Lopez"/>
    <s v="FORMULACIÓN Y ACTUALIZACIÓN NORMATIVA Y OPERATIVA "/>
    <x v="0"/>
    <x v="1"/>
    <n v="30"/>
    <s v="20203800022552  "/>
    <d v="2020-07-29T00:00:00"/>
    <m/>
    <s v="30 de julio "/>
    <n v="1"/>
    <x v="1"/>
    <s v="Anotación ORFEO: Se archiva por ser de carácter informativo de acuerdo a circular N° 20203000000544."/>
    <m/>
    <m/>
    <m/>
    <m/>
    <s v="29 de julio. Considero que no se debió de archivar pues es una solicitud de una copia de un contrato de comodato."/>
  </r>
  <r>
    <x v="0"/>
    <s v="Correo atención al Ciudadano"/>
    <x v="0"/>
    <s v="LEYDER HUMBERTO MILLáN LóPEZ  "/>
    <x v="0"/>
    <x v="0"/>
    <s v="CAC. Offline message sent by Leyder Humberto Millán López.  "/>
    <s v="Paula Andrea Cortéz Mojica"/>
    <s v="SUBDIRECCIÓN ESTRATÉGICA Y DE COORDINACIÓN BOMBERIL "/>
    <x v="0"/>
    <x v="0"/>
    <n v="30"/>
    <s v="20203800022582  "/>
    <d v="2020-07-29T00:00:00"/>
    <s v="20201000004441"/>
    <s v="12 de agosto "/>
    <n v="9"/>
    <x v="1"/>
    <m/>
    <m/>
    <s v="Word"/>
    <s v="SI"/>
    <m/>
    <s v="29 de julio.No se especifica medio de envío de respuesta documento sin firma."/>
  </r>
  <r>
    <x v="0"/>
    <s v="Correo atención al Ciudadano"/>
    <x v="8"/>
    <s v="NATALIA RINCóN  "/>
    <x v="0"/>
    <x v="0"/>
    <s v="CAC. Derecho de petición.  "/>
    <s v="Andrea Bibiana Castañeda Durán"/>
    <s v="FORMULACIÓN Y ACTUALIZACIÓN NORMATIVA Y OPERATIVA "/>
    <x v="0"/>
    <x v="0"/>
    <n v="30"/>
    <s v="20202000022902  "/>
    <d v="2020-07-30T00:00:00"/>
    <s v="20202050069161"/>
    <s v="30 de julio "/>
    <n v="76"/>
    <x v="2"/>
    <m/>
    <s v="30 de julio "/>
    <s v=".pdf"/>
    <s v="SI"/>
    <m/>
    <s v="03 de abril"/>
  </r>
  <r>
    <x v="0"/>
    <s v="Correo Institucional"/>
    <x v="0"/>
    <s v="CONTRALORIA DE BOGOTÁ  "/>
    <x v="3"/>
    <x v="0"/>
    <s v="CI. Fwd: Reiteración Solicitud de Información 2020EE0069967. "/>
    <s v="Carolina Pulido Moyeton"/>
    <s v="GESTIÓN CONTRACTUAL "/>
    <x v="1"/>
    <x v="4"/>
    <n v="10"/>
    <s v="20203800022922  "/>
    <d v="2020-07-30T00:00:00"/>
    <m/>
    <s v="31 de julio"/>
    <n v="2"/>
    <x v="1"/>
    <s v="Anotación ORFEO: SE DIO RESPUESTA MEDIANTE CORREO ELECTRÓNICO, EL DÍA 31 DE JULIO DE 2020. SE ENVIÓ LA DOCUMENTACIÓN FALTANTE"/>
    <m/>
    <m/>
    <s v="SI"/>
    <m/>
    <s v="29 de julio. No contestaron oficio, no se tiene número de radicado."/>
  </r>
  <r>
    <x v="0"/>
    <s v="Correo atención al Ciudadano"/>
    <x v="0"/>
    <s v="ESCUELA SUPERIOR DE LA ADMINISTRACIóN PúBLICA ESAP  "/>
    <x v="4"/>
    <x v="0"/>
    <s v="CAC. Fwd: OFICIO S-2020-004360 ESAP.  "/>
    <s v="MARYOLY DIAZ"/>
    <s v="GESTIÓN TALENTO HUMANO"/>
    <x v="1"/>
    <x v="2"/>
    <n v="20"/>
    <s v="20203800022942  "/>
    <d v="2020-07-30T00:00:00"/>
    <s v="20203100004321"/>
    <s v="10 de agosto"/>
    <n v="7"/>
    <x v="1"/>
    <m/>
    <s v="10 de agosto"/>
    <s v=".pdf"/>
    <s v="SI"/>
    <m/>
    <s v="29 de julio. "/>
  </r>
  <r>
    <x v="0"/>
    <s v="Correo Institucional"/>
    <x v="8"/>
    <s v="ARGENIS RAMON QUEVEDO ORTEGANO "/>
    <x v="0"/>
    <x v="0"/>
    <s v="CI. Fwd: DERECHO DE PETICION.  "/>
    <s v="Andrea Bibiana Castañeda Durán"/>
    <s v="FORMULACIÓN Y ACTUALIZACIÓN NORMATIVA Y OPERATIVA "/>
    <x v="0"/>
    <x v="0"/>
    <n v="30"/>
    <s v="20203800022962  "/>
    <d v="2020-07-30T00:00:00"/>
    <s v="20202050069291"/>
    <s v="06 de agosto"/>
    <n v="5"/>
    <x v="1"/>
    <m/>
    <s v="06 de agosto"/>
    <s v=".pdf"/>
    <s v="SI"/>
    <m/>
    <s v="30 de julio"/>
  </r>
  <r>
    <x v="0"/>
    <s v="Correo atención al Ciudadano"/>
    <x v="0"/>
    <s v="CORREDORES COLOMBIANOS DE SEGUROS  "/>
    <x v="4"/>
    <x v="0"/>
    <s v="CAC. Derecho de Petición. "/>
    <s v="CAROLINA ESCARRAGA "/>
    <s v="GESTIÓN CONTRACTUAL  "/>
    <x v="1"/>
    <x v="0"/>
    <n v="30"/>
    <s v="20203800022972  "/>
    <d v="2020-07-30T00:00:00"/>
    <m/>
    <m/>
    <m/>
    <x v="0"/>
    <m/>
    <m/>
    <m/>
    <m/>
    <m/>
    <s v="30 de julio"/>
  </r>
  <r>
    <x v="0"/>
    <s v="Correo atención al Ciudadano"/>
    <x v="0"/>
    <s v="GABRIEL ADOLFO JURADO PARRA CONTRALOR DELEGADO PARA INFRAESTRUCTURA  "/>
    <x v="3"/>
    <x v="0"/>
    <s v="CAC. Solicitud de información Urgencia Manifiesta- Resolución No. 050 de 2020- Artículo 43 de la Ley 80 de 1993.  "/>
    <s v="Carolina Pulido Moyeton"/>
    <s v="GESTIÓN CONTRACTUAL  "/>
    <x v="1"/>
    <x v="4"/>
    <n v="10"/>
    <s v="20202000023032  "/>
    <d v="2020-07-30T00:00:00"/>
    <m/>
    <s v="06 de agosto"/>
    <n v="5"/>
    <x v="1"/>
    <s v="Anotación ORFEO: LA RESPUESTA FUE ENVIADA JUNTO CON LOS SOPORTES MEDIANTE CORREO ELECTRÓNICO EL DÍA 06 DE AGOSTO DE 2020."/>
    <m/>
    <s v=".pdf"/>
    <s v="SI"/>
    <m/>
    <s v="30 de julio. Se anexa la respuesta en Documentos pero no tiene  nùmero de radicado."/>
  </r>
  <r>
    <x v="0"/>
    <s v="Correo atención al Ciudadano"/>
    <x v="0"/>
    <s v="YULI PAOLA HURTADO OBANDO "/>
    <x v="0"/>
    <x v="0"/>
    <s v="CAC. Offline message sent by Yuli Paola Hurtado Obando  "/>
    <s v="Paula Andrea Cortéz Mojica"/>
    <s v="SUBDIRECCIÓN ESTRATÉGICA Y DE COORDINACIÓN BOMBERIL "/>
    <x v="0"/>
    <x v="0"/>
    <n v="30"/>
    <s v="20203800023052  "/>
    <d v="2020-07-30T00:00:00"/>
    <s v="20201000004481"/>
    <s v="12 de agosto "/>
    <n v="8"/>
    <x v="1"/>
    <m/>
    <m/>
    <s v="Word"/>
    <s v="SI"/>
    <m/>
    <s v="30 de julio. No se especifica medio de envío de respuesta documento sin firma."/>
  </r>
  <r>
    <x v="0"/>
    <s v="Correo atención al Ciudadano"/>
    <x v="7"/>
    <s v="JANIER AUGUSTO GARCIA LOPEZ  "/>
    <x v="0"/>
    <x v="5"/>
    <s v="CAC. Fwd: Maquina cisterna para mi pueblo GRANADA ANTIOQUIA. "/>
    <s v="Cristhian Matiz "/>
    <s v="SUBDIRECCIÓN ESTRATÉGICA Y DE COORDINACIÓN BOMBERIL "/>
    <x v="0"/>
    <x v="0"/>
    <n v="30"/>
    <s v="20203800023722  "/>
    <d v="2020-07-31T00:00:00"/>
    <s v="20202000005491"/>
    <s v="26 de agosto"/>
    <n v="16"/>
    <x v="1"/>
    <m/>
    <s v="26 de agosto"/>
    <s v=".pdf"/>
    <s v="SI"/>
    <m/>
    <s v="31 de julio"/>
  </r>
  <r>
    <x v="0"/>
    <s v="Correo atención al Ciudadano"/>
    <x v="0"/>
    <s v="SAN IGNACIO DE LOYOLA  "/>
    <x v="4"/>
    <x v="0"/>
    <s v="CAC. Solicitud de capacitaciones virtuales y acompañamiento en planes de evacuación y emergencia para la atención de servicios de primera infancia.  "/>
    <s v="Lina Maria Rojas Gallego"/>
    <s v="SUBDIRECCIÓN ESTRATÉGICA Y DE COORDINACIÓN BOMBERIL "/>
    <x v="0"/>
    <x v="0"/>
    <n v="30"/>
    <s v="20203800023732  "/>
    <d v="2020-07-31T00:00:00"/>
    <s v="20202000004331"/>
    <s v="20 de agosto"/>
    <n v="12"/>
    <x v="1"/>
    <m/>
    <s v="20 de agosto"/>
    <s v=".pdf"/>
    <s v="SI"/>
    <m/>
    <s v="31 de julio"/>
  </r>
  <r>
    <x v="1"/>
    <s v="Radicacion directa"/>
    <x v="7"/>
    <s v="ALCALDIA DE MEDELLIN  "/>
    <x v="1"/>
    <x v="3"/>
    <s v="RD VISITA INSTALACIONES ESTACIÓN DE BOMBEROS "/>
    <s v="JAIRO SOTO GIL"/>
    <s v="SUBDIRECCIÓN ESTRATÉGICA Y DE COORDINACIÓN BOMBERIL "/>
    <x v="0"/>
    <x v="5"/>
    <n v="30"/>
    <s v="20203800023742  "/>
    <d v="2020-07-31T00:00:00"/>
    <m/>
    <s v="11 de agosto"/>
    <n v="6"/>
    <x v="1"/>
    <s v="Anotación ORFEO: SE ARCHIVA POR CUANTO SE COORDINO LA VISITA CON EL INGENIERO Y EL ARQUITECTO"/>
    <m/>
    <m/>
    <m/>
    <m/>
    <s v="31 de julio"/>
  </r>
  <r>
    <x v="0"/>
    <s v="Correo atención al Ciudadano"/>
    <x v="8"/>
    <s v="MARIO LEóN ARCINIEGAS COLORADO "/>
    <x v="0"/>
    <x v="2"/>
    <s v="CAC. QUEJA BOMBEROS.  "/>
    <s v="Andrea Bibiana Castañeda Durán  "/>
    <s v="FORMULACIÓN Y ACTUALIZACIÓN NORMATIVA Y OPERATIVA "/>
    <x v="0"/>
    <x v="0"/>
    <n v="30"/>
    <s v="20203800023762  "/>
    <d v="2020-07-31T00:00:00"/>
    <s v="20202050069501"/>
    <s v="07 de septiembre"/>
    <n v="27"/>
    <x v="1"/>
    <m/>
    <m/>
    <s v="Word"/>
    <s v="SI"/>
    <m/>
    <s v="31 de julio. No se especifica medio de envío de respuesta documento sin firma."/>
  </r>
  <r>
    <x v="1"/>
    <s v="Radicacion directa"/>
    <x v="3"/>
    <s v="ALCALDIA DESPACHO MANTA  "/>
    <x v="1"/>
    <x v="5"/>
    <s v="RD SOLICITUD MAQUINA EXTINTORA Y 2 KITS DE RESPIRACION AUTONOMA "/>
    <s v="Cristhian Matiz "/>
    <s v="SUBDIRECCIÓN ESTRATÉGICA Y DE COORDINACIÓN BOMBERIL "/>
    <x v="0"/>
    <x v="1"/>
    <n v="30"/>
    <s v="20203800023772  "/>
    <d v="2020-07-31T00:00:00"/>
    <s v="20202000006391"/>
    <s v="09 de septiembre"/>
    <n v="29"/>
    <x v="1"/>
    <m/>
    <s v="09 de septiembre"/>
    <s v=".pdf"/>
    <s v="SI"/>
    <m/>
    <s v="31 de julio"/>
  </r>
  <r>
    <x v="0"/>
    <s v="correo atencion al ciudadano"/>
    <x v="25"/>
    <s v="CUERPO DE BOMBEROS VOLUNTARIOS DE EL BANCO  "/>
    <x v="2"/>
    <x v="0"/>
    <s v="CAC. SOLICITUD COPIA COMODATO KIT DE DESINUNDACIÓN FOX.  "/>
    <s v="Carolina Pulido Moyeton"/>
    <s v="GESTIÓN CONTRACTUAL"/>
    <x v="1"/>
    <x v="2"/>
    <n v="20"/>
    <s v="20203800024402  "/>
    <d v="2020-08-02T00:00:00"/>
    <m/>
    <d v="2020-08-04T00:00:00"/>
    <n v="1"/>
    <x v="1"/>
    <s v="04-08-2020 11:11 AM Archivar Carolina Pulido Moyeton SE DIO RESPUESTA MEDIANTE CORROE ELECTRÓNICO, SE ENVIÓ CON ANEXOS"/>
    <s v="N.A"/>
    <s v="N.A"/>
    <s v="SI"/>
    <s v="N.A"/>
    <s v="radicada y respondida al peticionario mediante correo electyronico"/>
  </r>
  <r>
    <x v="0"/>
    <s v="correo atencion al ciudadano"/>
    <x v="0"/>
    <s v="FRANCISCO JAVIER GAMBOA PEDRAZA "/>
    <x v="0"/>
    <x v="0"/>
    <s v="CAC. Alcance al radicado No. 20203800017242. "/>
    <s v="Paula Andrea Cortéz"/>
    <s v="Subdirección estratégica y de Coordinación Bomberil"/>
    <x v="0"/>
    <x v="0"/>
    <n v="35"/>
    <s v="20203800024462  "/>
    <d v="2020-08-02T00:00:00"/>
    <m/>
    <d v="2020-08-13T00:00:00"/>
    <n v="7"/>
    <x v="1"/>
    <s v=" 13-08-2020 10:10 AM Archivar Paula Andrea Cortéz Mojica archivo 20201000004521"/>
    <s v="N.A"/>
    <s v="N.A"/>
    <s v="N.A"/>
    <s v="N.A"/>
    <s v="Radicada y respondida al peticionario"/>
  </r>
  <r>
    <x v="0"/>
    <s v="correo atencion al ciudadano"/>
    <x v="0"/>
    <s v="FABIO AUGUSTO PARRA BELTRAN "/>
    <x v="0"/>
    <x v="0"/>
    <s v="CAC. Fwd: Derecho de Petición. "/>
    <s v="Carlos Armando López Barrera"/>
    <s v="OFICINA ASESORA JURIDICA"/>
    <x v="2"/>
    <x v="2"/>
    <n v="20"/>
    <s v="20203800024932  "/>
    <d v="2020-08-03T00:00:00"/>
    <m/>
    <d v="2020-08-18T00:00:00"/>
    <n v="9"/>
    <x v="1"/>
    <s v="18-08-2020 16:38 PM Archivar Carlos Armando López Barrera Se archiva por cuanto se da respuesta mediante radicado 20201200000363"/>
    <s v="N.A"/>
    <s v="N.A"/>
    <s v="N.A"/>
    <s v="N.A"/>
    <s v="archivada "/>
  </r>
  <r>
    <x v="0"/>
    <s v="correo atencion al ciudadano"/>
    <x v="0"/>
    <s v="ADRIANA CARO CORONADO "/>
    <x v="0"/>
    <x v="0"/>
    <s v="CAC. SS CONCEPTO TECNICO BOMBEROS TUNJA. "/>
    <s v="Edgar Alexander Maya Lopez"/>
    <s v="FORMULACIÓN Y ACTUALIZACIÓN NORMATIVA Y OPERATIVA"/>
    <x v="0"/>
    <x v="0"/>
    <n v="35"/>
    <s v="20203800024962  "/>
    <d v="2020-08-03T00:00:00"/>
    <m/>
    <d v="2020-08-06T00:00:00"/>
    <n v="3"/>
    <x v="1"/>
    <s v="06-08-2020 22:26 PM Archivar Edgar Alexander Maya Lopez Se da respuesta con radicado DNBC N° 20202050069391"/>
    <s v="N.A"/>
    <s v="N.A"/>
    <s v="N.A"/>
    <s v="N.A"/>
    <s v="archivada "/>
  </r>
  <r>
    <x v="0"/>
    <s v="correo atencion al ciudadano"/>
    <x v="22"/>
    <s v="CUERPO DE BOMBEROS VOLUNTARIOS DE CIRCASIA  "/>
    <x v="2"/>
    <x v="0"/>
    <s v="CAC. PROYECTO CIRCASIA. "/>
    <s v="Cristhian Matiz"/>
    <s v="SUBDIRECCIÓN ESTRATÉGICA Y DE COORDINACIÓN BOMBERIL "/>
    <x v="0"/>
    <x v="0"/>
    <n v="35"/>
    <s v="20203800025082  "/>
    <d v="2020-08-03T00:00:00"/>
    <m/>
    <d v="2020-08-26T00:00:00"/>
    <n v="15"/>
    <x v="1"/>
    <s v="26-08-2020 10:20 AM Archivar Cristhian Matiz se da respuesta al orfeo con radicado 20202000005301"/>
    <s v="N.A"/>
    <s v="N.A"/>
    <s v="N.A"/>
    <s v="N.A"/>
    <s v="archivada "/>
  </r>
  <r>
    <x v="0"/>
    <s v="correo atencion al ciudadano"/>
    <x v="0"/>
    <s v="LUCAS SERAFIN BENITEZ NIÑO "/>
    <x v="0"/>
    <x v="0"/>
    <s v="CAC. Evaluación integral cuerpo de bomberos Puerto Gaitán. "/>
    <s v="Julio Alejandro Chamorro Cabrera"/>
    <s v="FORMULACIÓN Y ACTUALIZACIÓN NORMATIVA Y OPERATIVA "/>
    <x v="0"/>
    <x v="3"/>
    <n v="35"/>
    <s v="20203800025092  "/>
    <d v="2020-08-03T00:00:00"/>
    <m/>
    <d v="2020-08-21T00:00:00"/>
    <n v="12"/>
    <x v="1"/>
    <s v="21-08-2020 14:12 PM Archivar Julio Alejandro Chamorro Cabrera Respuesta proyectada por la Dra Liz Álvarez"/>
    <s v="N.A"/>
    <s v="N.A"/>
    <s v="N.A"/>
    <s v="N.A"/>
    <s v="archivada "/>
  </r>
  <r>
    <x v="0"/>
    <s v="correo atencion al ciudadano"/>
    <x v="3"/>
    <s v="CUERPO DE BOMBEROS VOLUNTARIOS DE FUSAGASUGA  "/>
    <x v="2"/>
    <x v="6"/>
    <s v="CAC. Anulación de PINES Cursos. "/>
    <s v="Lina Maria Rojas Gallego"/>
    <s v="Educacion"/>
    <x v="0"/>
    <x v="1"/>
    <n v="30"/>
    <s v="20203800025112  "/>
    <d v="2020-08-03T00:00:00"/>
    <m/>
    <d v="2020-08-06T00:00:00"/>
    <n v="3"/>
    <x v="1"/>
    <s v="06-08-2020 00:02 AM Archivar Lina Maria Rojas Gallego Se da respuesta con radicado DNBC No. 20202000004221"/>
    <s v="N.A"/>
    <s v="N.A"/>
    <s v="N.A"/>
    <s v="N.A"/>
    <s v="archivada "/>
  </r>
  <r>
    <x v="0"/>
    <s v="correo atencion al ciudadano"/>
    <x v="7"/>
    <s v="ROGELIO LONDOÑO RESTERPO "/>
    <x v="0"/>
    <x v="0"/>
    <s v="CAC. Solicitud especial del CBVSabaneta a departamento de educación.  "/>
    <s v="Mauricio Delgado Perdomo"/>
    <s v="Educacion"/>
    <x v="0"/>
    <x v="3"/>
    <n v="35"/>
    <s v="20203800025142  "/>
    <d v="2020-08-03T00:00:00"/>
    <m/>
    <d v="2020-08-07T00:00:00"/>
    <n v="4"/>
    <x v="1"/>
    <s v="07-08-2020 12:34 PM Archivar Mauricio Delgado Perdomo Se resuelve mediante radicado DNBC 20202000004251"/>
    <s v="N.A"/>
    <s v="N.A"/>
    <s v="N.A"/>
    <s v="N.A"/>
    <s v="respondida"/>
  </r>
  <r>
    <x v="0"/>
    <s v="correo atencion al ciudadano"/>
    <x v="0"/>
    <s v="AQUILEO MEDINA ARTEAGA "/>
    <x v="0"/>
    <x v="0"/>
    <s v="CAC. SOLICITUD DE INFORMACIÓN. "/>
    <s v="Carlos Armando López Barrera"/>
    <s v="OFICINA ASESORA JURIDICA"/>
    <x v="2"/>
    <x v="2"/>
    <n v="20"/>
    <s v="20203800025162  "/>
    <d v="2020-08-03T00:00:00"/>
    <m/>
    <d v="2020-08-18T00:00:00"/>
    <n v="9"/>
    <x v="1"/>
    <s v="18-08-2020 16:43 PM Archivar Carlos Armando López Barrera Se archiva por cuanto fue respondido con oficio No. 20201200000383"/>
    <s v="N.A"/>
    <s v="N.A"/>
    <s v="N.A"/>
    <s v="N.A"/>
    <s v="respondida y archivada"/>
  </r>
  <r>
    <x v="0"/>
    <s v="correo atencion al ciudadano"/>
    <x v="14"/>
    <s v="CUERPO DE BOMBEROS VOLUNTARIOS DE CHINCHINA  "/>
    <x v="2"/>
    <x v="0"/>
    <s v="CAC. Solicitud de Mantenimiento de registros formación TÉCNICO LABORAL BOMBEROS. "/>
    <s v="Lina Maria Rojas Gallego"/>
    <s v="Educacion"/>
    <x v="0"/>
    <x v="1"/>
    <n v="30"/>
    <s v="20203800025172  "/>
    <d v="2020-08-03T00:00:00"/>
    <m/>
    <d v="2020-08-08T00:00:00"/>
    <n v="4"/>
    <x v="1"/>
    <s v="08-08-2020 18:56 PM Archivar Lina Maria Rojas Gallego Se da respuesta con radicado DNBC No. 20202000004281"/>
    <s v="N.A"/>
    <s v="N.A"/>
    <s v="N.A"/>
    <s v="N.A"/>
    <s v="respondida y archivada"/>
  </r>
  <r>
    <x v="0"/>
    <s v="correo atencion al ciudadano"/>
    <x v="0"/>
    <s v="DIRECCIóN DE INVERSIóN Y FINANZAS PúBLICAS DIFP - DNP  "/>
    <x v="4"/>
    <x v="3"/>
    <s v="CAC. Solicitud acompañamiento Reunión de articulación, para la ejecuión de proyectos de Dotación y construcción de Estación de Bomberos y Mitigación de erosión costera (Córdoba y Sucre) DNP) "/>
    <s v="JAIRO SOTO GIL"/>
    <s v="Subdirección estratégica y de Coordinación Bomberil"/>
    <x v="0"/>
    <x v="0"/>
    <n v="35"/>
    <s v="20203800025192  "/>
    <d v="2020-08-03T00:00:00"/>
    <m/>
    <d v="2020-08-04T00:00:00"/>
    <n v="1"/>
    <x v="1"/>
    <s v="04-08-2020 13:04 PM Archivar JAIRO SOTO GIL archivo invitaciones se envio por correo electronico el correo de las personas q participaran"/>
    <s v="N.A"/>
    <s v="N.A"/>
    <s v="N.A"/>
    <s v="N.A"/>
    <s v="respondida y archivada"/>
  </r>
  <r>
    <x v="0"/>
    <s v="correo atencion al ciudadano"/>
    <x v="7"/>
    <s v="JANIER AUGUSTO GARCIA LOPEZ  "/>
    <x v="0"/>
    <x v="5"/>
    <s v="CAC. Maquina Cisterna para mi pueblo Granada Antioquia.  "/>
    <s v="Cristhian Matiz"/>
    <s v="SUBDIRECCIÓN ESTRATÉGICA Y DE COORDINACIÓN BOMBERIL "/>
    <x v="0"/>
    <x v="0"/>
    <n v="35"/>
    <s v="20203800025202  "/>
    <d v="2020-08-03T00:00:00"/>
    <m/>
    <d v="2020-09-09T00:00:00"/>
    <n v="4"/>
    <x v="1"/>
    <s v="09-09-2020 10:49 AM Archivar Cristhian Matiz se archiva orfeo con radicado 20202000006401"/>
    <s v="N.A"/>
    <s v="N.A"/>
    <s v="N.A"/>
    <s v="N.A"/>
    <s v="respondida y archivada"/>
  </r>
  <r>
    <x v="0"/>
    <s v="correo atencion al ciudadano"/>
    <x v="7"/>
    <s v="JOVAN GARCIA  "/>
    <x v="0"/>
    <x v="0"/>
    <s v="CAC. Pregunta.  "/>
    <s v="Edgar Alexander Maya Lopez"/>
    <s v="FORMULACIÓN Y ACTUALIZACIÓN NORMATIVA Y OPERATIVA"/>
    <x v="0"/>
    <x v="0"/>
    <n v="35"/>
    <s v="20203800025222  "/>
    <d v="2020-08-03T00:00:00"/>
    <m/>
    <d v="2020-09-01T00:00:00"/>
    <n v="19"/>
    <x v="1"/>
    <s v="01-09-2020 16:23 PM Archivar Edgar Alexander Maya Lopez Se da respuesta por correo electrónico, se deja soporte en digital"/>
    <s v="N.A"/>
    <s v="N.A"/>
    <s v="N.A"/>
    <s v="N.A"/>
    <s v="respondida y archivada"/>
  </r>
  <r>
    <x v="0"/>
    <s v="correo atencion al ciudadano"/>
    <x v="23"/>
    <s v="CARLOS FERNANDO MORA  "/>
    <x v="0"/>
    <x v="0"/>
    <s v="CAC. Solicitamos una respuesta de la DNBC. "/>
    <s v="Carlos Osorio "/>
    <s v="FORMULACIÓN Y ACTUALIZACIÓN NORMATIVA Y OPERATIVA "/>
    <x v="0"/>
    <x v="0"/>
    <n v="35"/>
    <s v="20203800025252  "/>
    <d v="2020-08-03T00:00:00"/>
    <m/>
    <d v="2020-09-01T00:00:00"/>
    <n v="19"/>
    <x v="1"/>
    <s v="23-09-2020 18:10 PM Archivar Carlos Osorio Mediante oficio No. 20202050069801 del 1 de septiembre de 2020, se dio respuesta a la presente solicitud."/>
    <s v="N.A"/>
    <s v="N.A"/>
    <s v="N.A"/>
    <s v="N.A"/>
    <s v="respondida y archivada"/>
  </r>
  <r>
    <x v="0"/>
    <s v="correo atencion al ciudadano"/>
    <x v="0"/>
    <s v="PRESIDENCIA DE LA REPUBLICA  "/>
    <x v="3"/>
    <x v="0"/>
    <s v="CAC. Fwd: OFI20-00169524 / IDM: Traslado. "/>
    <s v="Julio Alejandro Chamorro Cabrera"/>
    <s v="FORMULACIÓN Y ACTUALIZACIÓN NORMATIVA Y OPERATIVA "/>
    <x v="0"/>
    <x v="1"/>
    <n v="30"/>
    <s v="20203800025262  "/>
    <d v="2020-08-03T00:00:00"/>
    <m/>
    <d v="2020-09-09T00:00:00"/>
    <n v="25"/>
    <x v="1"/>
    <s v="09-09-2020 10:44 AM Archivar Julio Alejandro Chamorro Cabrera Respuesta proyectada por Dra. Liz Alvarez"/>
    <s v="N.A"/>
    <s v="N.A"/>
    <s v="N.A"/>
    <s v="N.A"/>
    <s v="respondida y archivada"/>
  </r>
  <r>
    <x v="0"/>
    <s v="correo atencion al ciudadano"/>
    <x v="0"/>
    <s v="MARTHA CECILIA SOLER GIL "/>
    <x v="0"/>
    <x v="0"/>
    <s v="CAC. MJD-OFI20-0025528-DOJ-300 traslado de derecho de petición (Cumplimiento sentencia de tutela). "/>
    <s v="Andrea Bibiana Castañeda Durán  "/>
    <s v="FORMULACIÓN Y ACTUALIZACIÓN NORMATIVA Y OPERATIVA "/>
    <x v="0"/>
    <x v="3"/>
    <n v="35"/>
    <s v="20203800025322  "/>
    <d v="2020-08-04T00:00:00"/>
    <m/>
    <d v="2020-09-15T00:00:00"/>
    <n v="28"/>
    <x v="1"/>
    <s v="15-09-2020 17:34 PM Archivar Andrea Bibiana Castañeda Durán SE DIO TRÁMITE CON RADICADO 20202050070171 ENVIADO EL 15/9/2020"/>
    <s v="N.A"/>
    <s v="N.A"/>
    <s v="N.A"/>
    <s v="N.A"/>
    <s v="Radicada y respondida al peticionario"/>
  </r>
  <r>
    <x v="0"/>
    <s v="correo atencion al ciudadano"/>
    <x v="1"/>
    <s v="EDGAR DANIEL SAENZ MUNEVAR "/>
    <x v="0"/>
    <x v="1"/>
    <s v="CI. Fwd: expulsión de bomberos  "/>
    <s v="EDISON DELGADO "/>
    <s v="FORMULACIÓN Y ACTUALIZACIÓN NORMATIVA Y OPERATIVA "/>
    <x v="0"/>
    <x v="0"/>
    <n v="35"/>
    <s v="20203800025332  "/>
    <d v="2020-08-04T00:00:00"/>
    <m/>
    <d v="2020-08-05T00:00:00"/>
    <n v="1"/>
    <x v="1"/>
    <s v="05-08-2020 15:35 PM Reasignacion Ronny Estiven Romero Velandia PARA TRAMITAR CONFORME A LOS ANTECEDENTES"/>
    <s v="N.A"/>
    <s v="N.A"/>
    <s v="N.A"/>
    <s v="N.A"/>
    <s v="Radicada y respondida al peticionario"/>
  </r>
  <r>
    <x v="0"/>
    <s v="correo atencion al ciudadano"/>
    <x v="0"/>
    <s v="FLOR DEL CARMEN SEPULVEDA VALBUENA "/>
    <x v="0"/>
    <x v="1"/>
    <s v="CI. Fwd: ACOSO LABORAL. "/>
    <s v="Andrea Bibiana Castañeda Durán  "/>
    <s v="FORMULACIÓN Y ACTUALIZACIÓN NORMATIVA Y OPERATIVA "/>
    <x v="0"/>
    <x v="0"/>
    <n v="35"/>
    <s v="20203800025362  "/>
    <d v="2020-08-04T00:00:00"/>
    <m/>
    <d v="2020-09-10T00:00:00"/>
    <n v="25"/>
    <x v="1"/>
    <s v="10-09-2020 10:02 AM Archivar Andrea Bibiana Castañeda Durán SE DIO TRÁMITE CON RAD. 20202050069301 ENVIADO EL 6/8/2020"/>
    <s v="N.A"/>
    <s v="N.A"/>
    <s v="N.A"/>
    <s v="N.A"/>
    <s v="Radicada y respondida al peticionario"/>
  </r>
  <r>
    <x v="0"/>
    <s v="correo atencion al ciudadano"/>
    <x v="10"/>
    <s v="CUERPO DE BOMBEROS VOLUNTARIOS DE LA PLATA  "/>
    <x v="2"/>
    <x v="0"/>
    <s v="CAC. solicitud.  "/>
    <s v="Carolina Pulido Moyeton"/>
    <s v="GESTIÓN CONTRACTUAL"/>
    <x v="1"/>
    <x v="2"/>
    <n v="20"/>
    <s v="20203800025372  "/>
    <d v="2020-08-04T00:00:00"/>
    <m/>
    <d v="2020-08-06T00:00:00"/>
    <n v="2"/>
    <x v="1"/>
    <s v="06-08-2020 17:11 PM Reasignacion USUARIO DE ATENCION AL CIUDADANO Para los fines pertinentes"/>
    <s v="N.A"/>
    <s v="N.A"/>
    <s v="N.A"/>
    <s v="N.A"/>
    <s v="reasignada"/>
  </r>
  <r>
    <x v="0"/>
    <s v="correo atencion al ciudadano"/>
    <x v="7"/>
    <s v="CUERPO DE BOMBEROS VOLUNTARIOS SANTA ROSA DE OSOS  "/>
    <x v="2"/>
    <x v="2"/>
    <s v="CAC. Respuesta radicado 20202000003301  "/>
    <s v="Lina Maria Rojas Gallego"/>
    <s v="Educacion"/>
    <x v="0"/>
    <x v="0"/>
    <n v="35"/>
    <s v="20203800025392  "/>
    <d v="2020-08-04T00:00:00"/>
    <m/>
    <d v="2020-08-10T00:00:00"/>
    <n v="3"/>
    <x v="1"/>
    <s v="10-08-2020 15:15 PM Archivar Lina Maria Rojas Gallego Se da respuesta con radicado DNBC No. 20202000004341"/>
    <s v="N.A"/>
    <s v="N.A"/>
    <s v="N.A"/>
    <s v="N.A"/>
    <s v="Radicada y respondida al peticionario"/>
  </r>
  <r>
    <x v="0"/>
    <s v="correo atencion al ciudadano"/>
    <x v="3"/>
    <s v="CUERPO DE BOMBEROS VOLUNTARIOS DE RICAURTE - CUNDINAMARCA  "/>
    <x v="2"/>
    <x v="0"/>
    <s v="CAC. SOLICITUD DE INFORMACION PLAN DE MEJORAMIENTO "/>
    <s v="Julio Alejandro Chamorro Cabrera"/>
    <s v="FORMULACIÓN Y ACTUALIZACIÓN NORMATIVA Y OPERATIVA "/>
    <x v="0"/>
    <x v="1"/>
    <n v="30"/>
    <s v="20203800025402  "/>
    <d v="2020-08-04T00:00:00"/>
    <m/>
    <d v="2020-08-25T00:00:00"/>
    <n v="13"/>
    <x v="1"/>
    <s v="25-08-2020 12:26 PM Archivar Julio Alejandro Chamorro Cabrera Se envió dictamen plan de mejoramiento proyectado por ACH"/>
    <s v="N.A"/>
    <s v="N.A"/>
    <s v="N.A"/>
    <s v="N.A"/>
    <s v="Radicada y respondida al peticionario"/>
  </r>
  <r>
    <x v="0"/>
    <s v="correo atencion al ciudadano"/>
    <x v="11"/>
    <s v="CUERPO DE BOMBEROS VOLUNTARIOS DE CHINACOTA  "/>
    <x v="2"/>
    <x v="2"/>
    <s v="CAC. solicitud concepto jurídico. "/>
    <s v="Andrea Bibiana Castañeda Durán  "/>
    <s v="FORMULACIÓN Y ACTUALIZACIÓN NORMATIVA Y OPERATIVA "/>
    <x v="0"/>
    <x v="0"/>
    <n v="35"/>
    <s v="20203800025462  "/>
    <d v="2020-08-04T00:00:00"/>
    <m/>
    <d v="2020-08-13T00:00:00"/>
    <n v="6"/>
    <x v="1"/>
    <s v="13-08-2020 16:20 PM Archivar Andrea Bibiana Castañeda Durán SE DIO TRÁMITE CON RADICADO 20202050069421 ENVIADO EL 13/8/2020"/>
    <s v="N.A"/>
    <s v="N.A"/>
    <s v="N.A"/>
    <s v="N.A"/>
    <s v="Radicada y respondida al peticionario"/>
  </r>
  <r>
    <x v="0"/>
    <s v="correo atencion al ciudadano"/>
    <x v="9"/>
    <s v="CUERPO DE BOMBEROS VOLUNTARIOS DE CALIMA EL DARIEN  "/>
    <x v="2"/>
    <x v="0"/>
    <s v="CAC. SOLICITUD FORMAL. "/>
    <s v="Carlos Osorio "/>
    <s v="FORMULACIÓN Y ACTUALIZACIÓN NORMATIVA Y OPERATIVA "/>
    <x v="0"/>
    <x v="0"/>
    <n v="35"/>
    <s v="20203800025472  "/>
    <d v="2020-08-04T00:00:00"/>
    <m/>
    <d v="2020-09-04T00:00:00"/>
    <n v="21"/>
    <x v="1"/>
    <s v="23-09-2020 16:28 PM Archivar Carlos Osorio Se dio respuesta el día 1 de Septiembre a través del oficio identificado con el número de radicación 20202050069811 enviado el día 4 de Septiembre de 2020."/>
    <s v="N.A"/>
    <s v="N.A"/>
    <s v="N.A"/>
    <s v="N.A"/>
    <s v="Radicada y respondida al peticionario"/>
  </r>
  <r>
    <x v="0"/>
    <s v="correo atencion al ciudadano"/>
    <x v="26"/>
    <s v="DEIVINSONN MORALES BRITO  "/>
    <x v="4"/>
    <x v="1"/>
    <s v="CAC. DENUNCIAS POR MALOS MANEJOS DE UNA INSTITUCIÓN BOMBERIL - REMITIR AL CAPITÁN JAIRO SOTO Y CHARLES BENAVIDES. "/>
    <s v="Arbey Hernan Trujillo Mendez "/>
    <s v="SUBDIRECCIÓN ESTRATÉGICA Y DE COORDINACIÓN BOMBERIL "/>
    <x v="0"/>
    <x v="0"/>
    <n v="35"/>
    <s v="20203800025492  "/>
    <d v="2020-08-04T00:00:00"/>
    <m/>
    <d v="2020-09-23T00:00:00"/>
    <n v="34"/>
    <x v="1"/>
    <s v="23-09-2020 11:53 AM Archivar Arbey Hernan Trujillo Mendez ARCHIVO 20202000007761"/>
    <s v="N.A"/>
    <s v="N.A"/>
    <s v="N.A"/>
    <s v="N.A"/>
    <s v="Radicada y respondida al peticionario"/>
  </r>
  <r>
    <x v="0"/>
    <s v="correo atencion al ciudadano"/>
    <x v="3"/>
    <s v="GERMAN BARRERO TORRES "/>
    <x v="0"/>
    <x v="5"/>
    <s v="CAC. CT JAIRO SOTO GIL SUBDIRECTOR ESTRATÉGICO Y DE COORDINACIÓN BOMBERIL. "/>
    <s v="Paula Andrea Cortéz"/>
    <s v="Subdirección estratégica y de Coordinación Bomberil"/>
    <x v="0"/>
    <x v="0"/>
    <n v="35"/>
    <s v="20203800025992  "/>
    <d v="2020-08-05T00:00:00"/>
    <m/>
    <d v="2020-08-03T00:00:00"/>
    <n v="0"/>
    <x v="1"/>
    <s v="3-08-2020 11:35 AM Archivar Paula Andrea Cortéz Mojica archivo 20201000004531"/>
    <s v="N.A"/>
    <s v="N.A"/>
    <s v="N.A"/>
    <s v="N.A"/>
    <s v="Radicada y respondida al peticionario"/>
  </r>
  <r>
    <x v="0"/>
    <s v="correo atencion al ciudadano"/>
    <x v="18"/>
    <s v="CUERPO DE BOMBEROS VOLUNTARIOS DE FLORENCIA  "/>
    <x v="2"/>
    <x v="2"/>
    <s v="CAC. PROPUESTA BOMBEROS FLORENCIA. "/>
    <s v="Lina Maria Rojas Gallego"/>
    <s v="Educacion"/>
    <x v="0"/>
    <x v="0"/>
    <n v="35"/>
    <s v="20203800026002  "/>
    <d v="2020-08-05T00:00:00"/>
    <m/>
    <d v="2020-08-13T00:00:00"/>
    <n v="5"/>
    <x v="1"/>
    <s v="13-08-2020 22:20 PM Archivar Lina Maria Rojas Gallego Se dio respuesta por medio de correo electrónico el 13-08-2020 310-2020 CBV Florencia – Bombero I - Semipresencial - a realizar desde el 01 de septiembre de 2020 al 27 de febrero del 2021 Radicado No. 20203800028332 del 11-08-2020"/>
    <s v="N.A"/>
    <s v="N.A"/>
    <s v="N.A"/>
    <s v="N.A"/>
    <s v="Radicada y respondida al peticionario"/>
  </r>
  <r>
    <x v="0"/>
    <s v="correo atencion al ciudadano"/>
    <x v="9"/>
    <s v="ALCALDIA MUNICIPAL DE BOLIVAR - VALLE DEL CAUCA  "/>
    <x v="4"/>
    <x v="0"/>
    <s v="CAC. SOLICITUD MUNICIPIO DE BOLÍVAR CAUCA. "/>
    <s v="Cristhian Matiz"/>
    <s v="SUBDIRECCIÓN ESTRATÉGICA Y DE COORDINACIÓN BOMBERIL "/>
    <x v="0"/>
    <x v="1"/>
    <n v="30"/>
    <s v="20203800026022  "/>
    <d v="2020-08-05T00:00:00"/>
    <m/>
    <d v="2020-09-09T00:00:00"/>
    <n v="23"/>
    <x v="1"/>
    <s v="09-09-2020 10:36 AM Archivar Cristhian Matiz se archiva orfeo con radicado 20202000006421"/>
    <s v="N.A"/>
    <s v="N.A"/>
    <s v="N.A"/>
    <s v="N.A"/>
    <s v="Radicada y respondida al peticionario"/>
  </r>
  <r>
    <x v="0"/>
    <s v="correo atencion al ciudadano"/>
    <x v="0"/>
    <s v="EVELIN  "/>
    <x v="0"/>
    <x v="0"/>
    <s v="CAC. Offline message sent by Evelin. "/>
    <s v="Andrea Bibiana Castañeda Durán  "/>
    <s v="FORMULACIÓN Y ACTUALIZACIÓN NORMATIVA Y OPERATIVA "/>
    <x v="0"/>
    <x v="0"/>
    <n v="35"/>
    <s v="20203800026062  "/>
    <d v="2020-08-05T00:00:00"/>
    <m/>
    <d v="2020-09-07T00:00:00"/>
    <n v="21"/>
    <x v="1"/>
    <s v="07-09-2020 16:26 PM Archivar Andrea Bibiana Castañeda Durán SE DIO TRÁMITE CON RADICADO 20202050069511 ENVIADO EL 31/8/2020"/>
    <s v="N.A"/>
    <s v="N.A"/>
    <s v="N.A"/>
    <s v="N.A"/>
    <s v="Radicada y respondida al peticionario"/>
  </r>
  <r>
    <x v="0"/>
    <s v="correo atencion al ciudadano"/>
    <x v="0"/>
    <s v="jose antonio jimenez gutierrez "/>
    <x v="0"/>
    <x v="1"/>
    <s v="CAC DENUNCIA "/>
    <s v="Andrea Bibiana Castañeda Durán  "/>
    <s v="FORMULACIÓN Y ACTUALIZACIÓN NORMATIVA Y OPERATIVA "/>
    <x v="0"/>
    <x v="0"/>
    <n v="35"/>
    <s v="20203800026152  "/>
    <d v="2020-08-05T00:00:00"/>
    <m/>
    <d v="2020-09-02T00:00:00"/>
    <n v="18"/>
    <x v="1"/>
    <s v="02-09-2020 16:09 PM Archivar Andrea Bibiana Castañeda Durán SE DIO RESPUESTA POR CORREO ELECTRÓNICO"/>
    <s v="N.A"/>
    <s v="N.A"/>
    <s v="N.A"/>
    <s v="N.A"/>
    <s v="Radicada y respondida al peticionario"/>
  </r>
  <r>
    <x v="0"/>
    <s v="correo atencion al ciudadano"/>
    <x v="0"/>
    <s v="MARIA PAOLA SUAREZ MORALES "/>
    <x v="0"/>
    <x v="0"/>
    <s v="CAC SOLICITUD "/>
    <s v="Carlos Armando López Barrera"/>
    <s v="OFICINA ASESORA JURIDICA"/>
    <x v="2"/>
    <x v="3"/>
    <n v="35"/>
    <s v="20203800026172  "/>
    <d v="2020-08-05T00:00:00"/>
    <m/>
    <d v="2020-09-09T00:00:00"/>
    <n v="23"/>
    <x v="1"/>
    <s v="09-09-2020 11:16 AM Archivar Carlos Armando López Barrera Se archiva con concepto sobre el proyecto de ley, oficio con radicado 20201200006921"/>
    <s v="N.A"/>
    <s v="N.A"/>
    <s v="N.A"/>
    <s v="N.A"/>
    <s v="Radicada y respondida al peticionario"/>
  </r>
  <r>
    <x v="0"/>
    <s v="correo atencion al ciudadano"/>
    <x v="0"/>
    <s v="CONVIVENCIA Y SEGURIDAD CIUDADANA  "/>
    <x v="4"/>
    <x v="3"/>
    <s v="CAC. Visita Instalaciones Bomberos Ansermanuevo. "/>
    <s v="Freddy Andrés Farfán Moreno"/>
    <s v="GESTIÓN PRESUPUESTO "/>
    <x v="1"/>
    <x v="0"/>
    <n v="35"/>
    <s v="20203800026342  "/>
    <d v="2020-08-06T00:00:00"/>
    <m/>
    <d v="2020-08-18T00:00:00"/>
    <n v="6"/>
    <x v="1"/>
    <s v="18-08-2020 13:29 PM Archivar Freddy Andrés Farfán Moreno se traslada a contabilidad para el tramite de pago"/>
    <s v="N.A"/>
    <s v="N.A"/>
    <s v="N.A"/>
    <s v="N.A"/>
    <s v="Radicada y respondida al peticionario"/>
  </r>
  <r>
    <x v="0"/>
    <s v="correo atencion al ciudadano"/>
    <x v="0"/>
    <s v="CUERPO DE BOMBEROS DE MERCADERES  "/>
    <x v="2"/>
    <x v="0"/>
    <s v="CAC. Información sobre el valor del kit dado en comodato al cuerpo de bomberos voluntarios de Mercaderes Cauca.  "/>
    <s v="Carolina Pulido Moyeton"/>
    <s v="GESTIÓN CONTRACTUAL"/>
    <x v="1"/>
    <x v="0"/>
    <n v="35"/>
    <s v="20203800026372  "/>
    <d v="2020-08-06T00:00:00"/>
    <m/>
    <d v="2020-08-10T00:00:00"/>
    <n v="1"/>
    <x v="1"/>
    <s v="10-08-2020 21:50 PM Reasignacion USUARIO DE ATENCION AL CIUDADANO Para los fines pertinentes"/>
    <s v="N.A"/>
    <s v="N.A"/>
    <s v="N.A"/>
    <s v="N.A"/>
    <s v="Radicada y respondida al peticionario"/>
  </r>
  <r>
    <x v="0"/>
    <s v="correo atencion al ciudadano"/>
    <x v="0"/>
    <s v="CUERPO DE BOMBEROS DE SILVIA  "/>
    <x v="2"/>
    <x v="0"/>
    <s v="CAC. solicitud copia de comodatos. "/>
    <s v="Carolina Pulido Moyeton"/>
    <s v="GESTIÓN CONTRACTUAL"/>
    <x v="1"/>
    <x v="2"/>
    <n v="20"/>
    <s v="20203800026392  "/>
    <d v="2020-08-06T00:00:00"/>
    <m/>
    <d v="2020-08-10T00:00:00"/>
    <n v="1"/>
    <x v="1"/>
    <s v="10-08-2020 21:51 PM Reasignacion USUARIO DE ATENCION AL CIUDADANO Para los fines pertinentes"/>
    <s v="N.A"/>
    <s v="N.A"/>
    <s v="N.A"/>
    <s v="N.A"/>
    <s v="Radicada y respondida al peticionario"/>
  </r>
  <r>
    <x v="0"/>
    <s v="correo atencion al ciudadano"/>
    <x v="27"/>
    <s v="COMITE DEPARTAMENTAL PUTUMAYO  "/>
    <x v="4"/>
    <x v="0"/>
    <s v="CAC. REMITO OFICIO DSG-1206-2020. "/>
    <s v="Andrés Fernando Muñoz Cabrera "/>
    <s v="Área Cenrtral de Referencia Bomberil "/>
    <x v="0"/>
    <x v="1"/>
    <n v="30"/>
    <s v="20203800026402  "/>
    <d v="2020-08-06T00:00:00"/>
    <m/>
    <d v="2020-08-27T00:00:00"/>
    <n v="13"/>
    <x v="1"/>
    <s v="27-08-2020 12:25 PM Reasignacion Adriana Moreno Roncancio Para su conocimiento."/>
    <s v="N.A"/>
    <s v="N.A"/>
    <s v="N.A"/>
    <s v="N.A"/>
    <s v="Radicada y respondida al peticionario"/>
  </r>
  <r>
    <x v="0"/>
    <s v="correo atencion al ciudadano"/>
    <x v="7"/>
    <s v="IDALIA AMPARO GONZALEZ GIRALDO SECRETARIA DE GOBIERNO GOBERNACION DE ANTIOQUIA "/>
    <x v="4"/>
    <x v="0"/>
    <s v="CAC. TRASLADO POR COMPETENCIA DE DERECHO DE PETICIÓN MATEO CONTRERAS CORREA.  "/>
    <s v="Andrea Bibiana Castañeda Durán  "/>
    <s v="FORMULACIÓN Y ACTUALIZACIÓN NORMATIVA Y OPERATIVA "/>
    <x v="0"/>
    <x v="1"/>
    <n v="30"/>
    <s v="20203800026412  "/>
    <d v="2020-08-06T00:00:00"/>
    <m/>
    <d v="2020-09-16T00:00:00"/>
    <n v="27"/>
    <x v="1"/>
    <s v="16-09-2020 15:15 PM Archivar Andrea Bibiana Castañeda Durán SE DIO TRÁMITE CON RADICADO 20202050069471 ENVIADO EL 26/09/2020"/>
    <s v="N.A"/>
    <s v="N.A"/>
    <s v="N.A"/>
    <s v="N.A"/>
    <s v="Radicada y respondida al peticionario"/>
  </r>
  <r>
    <x v="0"/>
    <s v="correo atencion al ciudadano"/>
    <x v="0"/>
    <s v="LUIS ENRIQUE RAMíREZ LóPEZ  "/>
    <x v="0"/>
    <x v="0"/>
    <s v="CAC. Buena tarde.soy el Capitán LUIS ENRIQUE RAMIREZ LOPEZ, ex comandante cuerpo de bomberos voluntarios de barcelona qauindio, comedidamente solicito se me informe por este medio si como instructor avalado puedo dictar capacitaciones certificadas, con el aval de la institución obviamente. "/>
    <s v="Lina Maria Rojas Gallego"/>
    <s v="Educacion"/>
    <x v="0"/>
    <x v="0"/>
    <n v="35"/>
    <s v="20203800026422  "/>
    <d v="2020-08-06T00:00:00"/>
    <m/>
    <d v="2020-08-24T00:00:00"/>
    <n v="10"/>
    <x v="1"/>
    <s v="24-08-2020 22:05 PM Archivar Lina Maria Rojas Gallego Se da respuesta con radicado DNBC No. 20202000005641"/>
    <s v="N.A"/>
    <s v="N.A"/>
    <s v="N.A"/>
    <s v="N.A"/>
    <s v="Radicada y respondida al peticionario"/>
  </r>
  <r>
    <x v="0"/>
    <s v="correo atencion al ciudadano"/>
    <x v="0"/>
    <s v="MANUEL SALAZAR  "/>
    <x v="0"/>
    <x v="0"/>
    <s v="CI. Fwd: petición.  "/>
    <s v="Miguel Ángel Franco Torres"/>
    <s v="GESTIÓN TESORERIA"/>
    <x v="1"/>
    <x v="0"/>
    <n v="35"/>
    <s v="20203800026452  "/>
    <d v="2020-08-06T00:00:00"/>
    <m/>
    <d v="2020-09-11T00:00:00"/>
    <n v="24"/>
    <x v="1"/>
    <s v="11-09-2020 08:16 AM Archivar Miguel Ángel Franco Torres Con apoyo del Área contractual, se esta generando el expediente virtual con todos los pagos del proceso de Maquinas Cisternas para ser enviado al solicitante (Manuel Salazar)"/>
    <s v="N.A"/>
    <s v="N.A"/>
    <s v="N.A"/>
    <s v="N.A"/>
    <s v="Radicada y respondida al peticionario"/>
  </r>
  <r>
    <x v="0"/>
    <s v="correo atencion al ciudadano"/>
    <x v="8"/>
    <s v="ALCALDIA MUNICIPAL DE PINCHOTE SANTANDER  "/>
    <x v="4"/>
    <x v="0"/>
    <s v="CAC. SOLICITUD. "/>
    <s v="EDISON DELGADO "/>
    <s v="FORMULACIÓN Y ACTUALIZACIÓN NORMATIVA Y OPERATIVA "/>
    <x v="0"/>
    <x v="1"/>
    <n v="30"/>
    <s v="20203800027252  "/>
    <d v="2020-08-10T00:00:00"/>
    <m/>
    <d v="2020-08-12T00:00:00"/>
    <n v="2"/>
    <x v="1"/>
    <s v="12-08-2020 15:53 PM Reasignacion Ronny Estiven Romero Velandia PARA TRAMITAR"/>
    <s v="N.A"/>
    <s v="N.A"/>
    <s v="N.A"/>
    <s v="N.A"/>
    <s v="Radicada y respondida al peticionario"/>
  </r>
  <r>
    <x v="0"/>
    <s v="correo atencion al ciudadano"/>
    <x v="0"/>
    <s v="CUERPO DE BOMBEROS VOLUNTARIOS DE GUACHENE - CAUCA  "/>
    <x v="2"/>
    <x v="0"/>
    <s v="CAC. Solicitud Acta de Entrega Kit de EPP para Bomberos Guachene Cauca. "/>
    <s v="Carolina Pulido Moyeton"/>
    <s v="GESTIÓN CONTRACTUAL"/>
    <x v="1"/>
    <x v="2"/>
    <n v="20"/>
    <s v="20203800027292  "/>
    <d v="2020-08-10T00:00:00"/>
    <m/>
    <d v="2020-08-10T00:00:00"/>
    <n v="0"/>
    <x v="1"/>
    <s v="10-08-2020 22:03 PM Reasignacion USUARIO DE ATENCION AL CIUDADANO Para los fines pertinentes"/>
    <s v="N.A"/>
    <s v="N.A"/>
    <s v="N.A"/>
    <s v="N.A"/>
    <s v="Radicada y respondida al peticionario"/>
  </r>
  <r>
    <x v="0"/>
    <s v="correo atencion al ciudadano"/>
    <x v="7"/>
    <s v="GUSTAVO ALBERTO CALLEJAS AGUDELO "/>
    <x v="4"/>
    <x v="0"/>
    <s v="CAC. Fw: leer y responder con urgencia.  "/>
    <s v="JAIRO SOTO GIL"/>
    <s v="Subdirección estratégica y de Coordinación Bomberil"/>
    <x v="0"/>
    <x v="0"/>
    <n v="35"/>
    <s v="20203800027312  "/>
    <d v="2020-08-10T00:00:00"/>
    <m/>
    <d v="2020-08-13T00:00:00"/>
    <n v="3"/>
    <x v="1"/>
    <s v="13-08-2020 15:42 PM Archivar JAIRO SOTO GIL ARCHIVO 20202000004751"/>
    <s v="N.A"/>
    <s v="N.A"/>
    <s v="N.A"/>
    <s v="N.A"/>
    <s v="Radicada y respondida al peticionario"/>
  </r>
  <r>
    <x v="0"/>
    <s v="correo atencion al ciudadano"/>
    <x v="0"/>
    <s v="FREDYS MARMOL  "/>
    <x v="4"/>
    <x v="1"/>
    <s v="CAC. Inconformidad.  "/>
    <s v="Juan Gabriel Parra "/>
    <s v="FORMULACIÓN Y ACTUALIZACIÓN NORMATIVA Y OPERATIVA "/>
    <x v="0"/>
    <x v="0"/>
    <n v="35"/>
    <s v="20203800027322  "/>
    <d v="2020-08-10T00:00:00"/>
    <m/>
    <d v="2020-08-12T00:00:00"/>
    <n v="2"/>
    <x v="1"/>
    <s v="12-08-2020 15:59 PM Reasignacion Ronny Estiven Romero Velandia PARA TRAMITAR"/>
    <s v="N.A"/>
    <s v="N.A"/>
    <s v="N.A"/>
    <s v="N.A"/>
    <s v="Radicada y respondida al peticionario"/>
  </r>
  <r>
    <x v="0"/>
    <s v="correo atencion al ciudadano"/>
    <x v="26"/>
    <s v="CUERPO DE BOMBEROS VOLUNTARIOS DE SAN JUAN DEL CESAR  "/>
    <x v="2"/>
    <x v="1"/>
    <s v="CAC. RREGULARIDADES EN LA ELECCIÓN DE DIGNATARIOS DEL CUERPO DE BOMBEROS VOLUNTARIOS DE SAN JUAN DEL CESAR, LA GUAJIRA.pdf.  "/>
    <s v="Arbey Hernan Trujillo Mendez "/>
    <s v="SUBDIRECCIÓN ESTRATÉGICA Y DE COORDINACIÓN BOMBERIL "/>
    <x v="0"/>
    <x v="0"/>
    <n v="35"/>
    <s v="20203800027352  "/>
    <d v="2020-08-10T00:00:00"/>
    <m/>
    <d v="2020-09-23T00:00:00"/>
    <n v="31"/>
    <x v="2"/>
    <s v="23-09-2020 10:56 AM Archivar Arbey Hernan Trujillo Mendez ARCHIVO 20202000007761"/>
    <s v="N.A"/>
    <s v="N.A"/>
    <s v="N.A"/>
    <s v="N.A"/>
    <s v="Radicada y respondida al peticionario"/>
  </r>
  <r>
    <x v="0"/>
    <s v="correo atencion al ciudadano"/>
    <x v="2"/>
    <s v="CUERPO DE BOMBEROS VOLUNTARIOS DE MELGAR  "/>
    <x v="2"/>
    <x v="0"/>
    <s v="CAC. ENVIO NOTA NOVEDAD Y SOLICUTUD CAPITAN SOTO. "/>
    <s v="Andrea Bibiana Castañeda Durán  "/>
    <s v="FORMULACIÓN Y ACTUALIZACIÓN NORMATIVA Y OPERATIVA "/>
    <x v="0"/>
    <x v="0"/>
    <n v="35"/>
    <s v="20203800028292  "/>
    <d v="2020-08-11T00:00:00"/>
    <m/>
    <d v="2020-09-07T00:00:00"/>
    <n v="18"/>
    <x v="1"/>
    <s v="07-09-2020 16:05 PM Archivar Andrea Bibiana Castañeda Durán SE DIO TRÁMITE CON RAD. 20202050069921 ENVIADO EL 7/9/2020"/>
    <s v="N.A"/>
    <s v="N.A"/>
    <s v="N.A"/>
    <s v="N.A"/>
    <s v="Radicada y respondida al peticionario"/>
  </r>
  <r>
    <x v="0"/>
    <s v="correo atencion al ciudadano"/>
    <x v="3"/>
    <s v="EXXE LOGISTICA ENTREGAS PERFECTAS  "/>
    <x v="4"/>
    <x v="0"/>
    <s v="CAC. SOLICITUD NUMEROS TELEFONICOS. "/>
    <s v="Luis alberto Valencia Pulido"/>
    <s v="Área Cenrtral de Referencia Bomberil"/>
    <x v="0"/>
    <x v="0"/>
    <n v="35"/>
    <s v="20203800028302  "/>
    <d v="2020-08-11T00:00:00"/>
    <m/>
    <d v="2020-08-31T00:00:00"/>
    <n v="13"/>
    <x v="1"/>
    <s v="31-08-2020 06:49 AM Archivar Luis Alberto Valencia Pulido Se da respuesta mediante correo electronico el dia 31/08/2020-"/>
    <s v="N.A"/>
    <s v="N.A"/>
    <s v="N.A"/>
    <s v="N.A"/>
    <s v="Radicada y respondida al peticionario"/>
  </r>
  <r>
    <x v="0"/>
    <s v="correo atencion al ciudadano"/>
    <x v="28"/>
    <s v="LUIS BERNARDO LONDOÑO  "/>
    <x v="0"/>
    <x v="1"/>
    <s v="CAC. DENUNCIAS REITERATIVAS. "/>
    <s v="Arbey Hernan Trujillo Mendez "/>
    <s v="SUBDIRECCIÓN ESTRATÉGICA Y DE COORDINACIÓN BOMBERIL "/>
    <x v="0"/>
    <x v="0"/>
    <n v="35"/>
    <s v="20203800028312  "/>
    <d v="2020-08-11T00:00:00"/>
    <m/>
    <d v="2020-09-23T00:00:00"/>
    <n v="30"/>
    <x v="1"/>
    <s v="23-09-2020 09:47 AM Archivar Arbey Hernan Trujillo Mendez ARCHIVO 20202000007751"/>
    <s v="N.A"/>
    <s v="N.A"/>
    <s v="N.A"/>
    <s v="N.A"/>
    <s v="Radicada y respondida al peticionario"/>
  </r>
  <r>
    <x v="0"/>
    <s v="correo atencion al ciudadano"/>
    <x v="9"/>
    <s v="CUERPO DE BOMBEROS VOLUNTARIOS DE PALMIRA  "/>
    <x v="2"/>
    <x v="0"/>
    <s v="CAC. Solicitud Información.  "/>
    <s v="Viviana Andrade Tovar"/>
    <s v="PLANEACIÓN ESTRATEGICA"/>
    <x v="2"/>
    <x v="1"/>
    <n v="30"/>
    <s v="20203800028322  "/>
    <d v="2020-08-11T00:00:00"/>
    <m/>
    <d v="2020-08-20T00:00:00"/>
    <n v="6"/>
    <x v="1"/>
    <s v="20-08-2020 20:38 PM Archivar VIVIANA ANDRADE TOVAR Se da respuesta formal a la consulta a través de correo electrónico con fecha del 20 de agosto de 2020."/>
    <s v="N.A"/>
    <s v="N.A"/>
    <s v="N.A"/>
    <s v="N.A"/>
    <s v="Radicada y respondida al peticionario"/>
  </r>
  <r>
    <x v="0"/>
    <s v="correo atencion al ciudadano"/>
    <x v="2"/>
    <s v="CUERPO DE BOMBEROS VOLUNTARIOS DE MELGAR  "/>
    <x v="2"/>
    <x v="1"/>
    <s v="CAC. SEGUIMIENTO E INTERVENCIÓN EN LA ADJUDICACIÓN DE GRADOS BOMBERILES. "/>
    <s v="Andrea Bibiana Castañeda Durán  "/>
    <s v="FORMULACIÓN Y ACTUALIZACIÓN NORMATIVA Y OPERATIVA "/>
    <x v="0"/>
    <x v="1"/>
    <n v="30"/>
    <s v="20203800028342  "/>
    <d v="2020-08-11T00:00:00"/>
    <m/>
    <d v="2020-08-31T00:00:00"/>
    <n v="13"/>
    <x v="1"/>
    <s v="31-08-2020 14:35 PM Archivar Andrea Bibiana Castañeda Durán SE DIO TRÁMITE CON RAD. 20202050069521 ENVIADO EL 31/8/2020"/>
    <s v="N.A"/>
    <s v="N.A"/>
    <s v="N.A"/>
    <s v="N.A"/>
    <s v="Radicada y respondida al peticionario"/>
  </r>
  <r>
    <x v="0"/>
    <s v="correo atencion al ciudadano"/>
    <x v="5"/>
    <s v="ALCALDIA MUNICIPAL DE CUMARIBO  "/>
    <x v="4"/>
    <x v="5"/>
    <s v="CAC. Solicitud de apoyo cuerpo de Bomberos Municipio de Cumaribo - Vichada  "/>
    <s v="Cristhian Matiz"/>
    <s v="SUBDIRECCIÓN ESTRATÉGICA Y DE COORDINACIÓN BOMBERIL "/>
    <x v="0"/>
    <x v="1"/>
    <n v="30"/>
    <s v="20203800028352  "/>
    <d v="2020-08-11T00:00:00"/>
    <m/>
    <d v="2020-08-12T00:00:00"/>
    <n v="1"/>
    <x v="1"/>
    <s v="12-08-2020 16:25 PM Reasignacion Ronny Estiven Romero Velandia PARA TRAMITAR"/>
    <s v="N.A"/>
    <s v="N.A"/>
    <s v="N.A"/>
    <s v="N.A"/>
    <s v="Radicada y respondida al peticionario"/>
  </r>
  <r>
    <x v="0"/>
    <s v="correo atencion al ciudadano"/>
    <x v="1"/>
    <s v="ALCALDIA DE TURMEQUE  "/>
    <x v="1"/>
    <x v="5"/>
    <s v="CAC. SOLICITUD APOYO CUERPO DE BOMBEROS VOLUNTARIOS MUNICIPIO TURMEQUE. "/>
    <s v="Cristhian Matiz"/>
    <s v="SUBDIRECCIÓN ESTRATÉGICA Y DE COORDINACIÓN BOMBERIL "/>
    <x v="0"/>
    <x v="0"/>
    <n v="35"/>
    <s v="20203800028382  "/>
    <d v="2020-08-11T00:00:00"/>
    <m/>
    <d v="2020-08-12T00:00:00"/>
    <n v="1"/>
    <x v="1"/>
    <s v="12-08-2020 16:26 PM Reasignacion Ronny Estiven Romero Velandia PARA TRAMITAR"/>
    <s v="N.A"/>
    <s v="N.A"/>
    <s v="N.A"/>
    <s v="N.A"/>
    <s v="Radicada y respondida al peticionario"/>
  </r>
  <r>
    <x v="1"/>
    <s v="Radicacion directa"/>
    <x v="3"/>
    <s v="CUERPO DE BOMBEROS SAN JUAN DE RIOSECO - CUNDINAMARCA  "/>
    <x v="2"/>
    <x v="6"/>
    <s v="RD. Entrega de autorización de la Alcaldía para realización de cursos. "/>
    <s v="Mauricio Delgado Perdomo"/>
    <s v="Educacion"/>
    <x v="0"/>
    <x v="0"/>
    <n v="35"/>
    <s v="20203800028452  "/>
    <d v="2020-08-12T00:00:00"/>
    <m/>
    <d v="2020-09-01T00:00:00"/>
    <n v="13"/>
    <x v="1"/>
    <s v="01-09-2020 11:32 AM Archivar Mauricio Delgado Perdomo SE ATIENDE SOLICITUD EN REUNION PRESENCIAL, ACTA RADICADO DNBC 20203800035582"/>
    <s v="N.A"/>
    <s v="N.A"/>
    <s v="N.A"/>
    <s v="N.A"/>
    <s v="Radicada y respondida al peticionario"/>
  </r>
  <r>
    <x v="0"/>
    <s v="correo atencion al ciudadano"/>
    <x v="15"/>
    <s v="CUERPO DE BOMBEROS VOLUNTARIOS DE TURBANA  "/>
    <x v="2"/>
    <x v="1"/>
    <s v="SM. Problemática Cuerpo de Bomberos Voluntarios de Turbana.  "/>
    <s v="Julio Alejandro Chamorro Cabrera"/>
    <s v="FORMULACIÓN Y ACTUALIZACIÓN NORMATIVA Y OPERATIVA "/>
    <x v="0"/>
    <x v="0"/>
    <n v="35"/>
    <s v="20203800028482  "/>
    <d v="2020-08-12T00:00:00"/>
    <m/>
    <d v="2020-08-27T00:00:00"/>
    <n v="10"/>
    <x v="1"/>
    <s v="27-08-2020 16:54 PM Archivar Julio Alejandro Chamorro Cabrera Respuesta proyectada por Dra. Liz Alvarez"/>
    <s v="N.A"/>
    <s v="N.A"/>
    <s v="N.A"/>
    <s v="N.A"/>
    <s v="Radicada y respondida al peticionario"/>
  </r>
  <r>
    <x v="0"/>
    <s v="Correo Institucional"/>
    <x v="0"/>
    <s v="CONGRESO DE LA REPúBLICA DE COLOMBIA COMISIóN PRIMERA CONSTITUCIONAL PERMANENTE  "/>
    <x v="3"/>
    <x v="2"/>
    <s v="CI. Fwd: ¡Proposición! Debate Control político Proyecto de Ley No. 296/2020 Cámara Presupuestos de Rentas. "/>
    <s v="Carlos Armando López Barrera"/>
    <s v="OFICINA ASESORA JURIDICA"/>
    <x v="2"/>
    <x v="2"/>
    <n v="20"/>
    <s v="20203800028512  "/>
    <d v="2020-08-13T00:00:00"/>
    <m/>
    <d v="2020-08-14T00:00:00"/>
    <n v="1"/>
    <x v="1"/>
    <s v="14-08-2020 16:38 PM Archivar Carlos Armando López Barrera Se remite con oficio No. 20201200000343 mediante correo electrónico del 14 de agosto"/>
    <s v="N.A"/>
    <s v="N.A"/>
    <s v="N.A"/>
    <s v="N.A"/>
    <s v="Radicada y respondida al peticionario"/>
  </r>
  <r>
    <x v="0"/>
    <s v="Correo Institucional"/>
    <x v="23"/>
    <s v="ASISTENTE COMANDANTE BOMBEROS POPAYAN  "/>
    <x v="4"/>
    <x v="3"/>
    <s v="CI. Fwd: SOLICITUD INCLUSIÓN MESAS DE TRABAJO INSPECCIONES Y CERTIFICADOS DE SEGURIDAD BOMBEROS POPAYÁN.  "/>
    <s v="Javier Alberto Coral Meneses "/>
    <s v="SUBDIRECCIÓN ESTRATÉGICA Y DE COORDINACIÓN BOMBERIL "/>
    <x v="0"/>
    <x v="1"/>
    <n v="30"/>
    <s v="20203800028522  "/>
    <d v="2020-08-13T00:00:00"/>
    <m/>
    <d v="2020-08-20T00:00:00"/>
    <n v="4"/>
    <x v="1"/>
    <s v="20-08-2020 10:41 AM Reasignacion JAIRO SOTO GIL POR SER DE SU COMPETENCIA"/>
    <s v="N.A"/>
    <s v="N.A"/>
    <s v="N.A"/>
    <s v="N.A"/>
    <s v="Radicada y respondida al peticionario"/>
  </r>
  <r>
    <x v="0"/>
    <s v="correo atencion al ciudadano"/>
    <x v="7"/>
    <s v="OMAIRA TOBóN GóMEZ REVISOR FISCAL C.B.V.G CUERPO DE BOMBEROS VOLUNTARIOS DE GIRARDOTA  "/>
    <x v="2"/>
    <x v="0"/>
    <s v="CAC. Dirección de apoyo Institucional (Impugnación actas).  "/>
    <s v="Melba Vidal "/>
    <s v="FORMULACIÓN Y ACTUALIZACIÓN NORMATIVA Y OPERATIVA "/>
    <x v="0"/>
    <x v="0"/>
    <n v="35"/>
    <s v="20203800028552  "/>
    <d v="2020-08-13T00:00:00"/>
    <m/>
    <d v="2020-08-19T00:00:00"/>
    <n v="3"/>
    <x v="1"/>
    <s v="19-08-2020 12:27 PM Reasignacion Ronny Estiven Romero Velandia PARA TRAMITAR"/>
    <s v="N.A"/>
    <s v="N.A"/>
    <s v="N.A"/>
    <s v="N.A"/>
    <s v="Radicada y respondida al peticionario"/>
  </r>
  <r>
    <x v="0"/>
    <s v="correo atencion al ciudadano"/>
    <x v="0"/>
    <s v="Manuel salazar  "/>
    <x v="0"/>
    <x v="0"/>
    <s v="CAC PETICION  "/>
    <s v="Carolina Pulido Moyeton"/>
    <s v="GESTIÓN CONTRACTUAL"/>
    <x v="1"/>
    <x v="2"/>
    <n v="20"/>
    <s v="20203800028652  "/>
    <d v="2020-08-13T00:00:00"/>
    <m/>
    <d v="2020-08-13T00:00:00"/>
    <n v="0"/>
    <x v="1"/>
    <s v="13-08-2020 15:14 PM Reasignacion USUARIO DE ATENCION AL CIUDADANO Para los fines pertinentes"/>
    <s v="N.A"/>
    <s v="N.A"/>
    <s v="N.A"/>
    <s v="N.A"/>
    <s v="Radicada y respondida al peticionario"/>
  </r>
  <r>
    <x v="0"/>
    <s v="correo atencion al ciudadano"/>
    <x v="9"/>
    <s v="CUERPO DE BOMBEROS VOLUNTARIOS DE PALMIRA  "/>
    <x v="2"/>
    <x v="2"/>
    <s v="CAC REITERACION DE DOCUMENTO "/>
    <s v="Lina Maria Rojas Gallego"/>
    <s v="Educacion"/>
    <x v="0"/>
    <x v="3"/>
    <n v="35"/>
    <s v="20203800028672  "/>
    <d v="2020-08-13T00:00:00"/>
    <m/>
    <d v="2020-08-26T00:00:00"/>
    <n v="8"/>
    <x v="1"/>
    <s v="26-08-2020 18:09 PM Archivar Lina Maria Rojas Gallego Se dio respuesta el 26 de agosto con Radicado DNBC No. 20202000003641"/>
    <s v="N.A"/>
    <s v="N.A"/>
    <s v="N.A"/>
    <s v="N.A"/>
    <s v="Radicada y respondida al peticionario"/>
  </r>
  <r>
    <x v="0"/>
    <s v="correo atencion al ciudadano"/>
    <x v="0"/>
    <s v="IVAN FERNANDO GOMEZ JIMENEZ "/>
    <x v="0"/>
    <x v="1"/>
    <s v="CAC QUEJA CUERPO DE BOMBEROS "/>
    <s v="Julio Alejandro Chamorro Cabrera"/>
    <s v="FORMULACIÓN Y ACTUALIZACIÓN NORMATIVA Y OPERATIVA "/>
    <x v="0"/>
    <x v="0"/>
    <n v="35"/>
    <s v="20203800028712  "/>
    <d v="2020-08-13T00:00:00"/>
    <m/>
    <d v="2020-09-04T00:00:00"/>
    <n v="15"/>
    <x v="1"/>
    <s v="04-09-2020 14:10 PM Archivar Julio Alejandro Chamorro Cabrera Proyección hecha por la Dra. Liz Alvarez"/>
    <s v="N.A"/>
    <s v="N.A"/>
    <s v="N.A"/>
    <s v="N.A"/>
    <s v="Radicada y respondida al peticionario"/>
  </r>
  <r>
    <x v="0"/>
    <s v="correo atencion al ciudadano"/>
    <x v="0"/>
    <s v="CHRISTIAN CAMILO LOPEZ NAVIA "/>
    <x v="0"/>
    <x v="0"/>
    <s v="CAC SOLICITUD "/>
    <s v="Ronny Estiven Romero Velandia"/>
    <s v="FORMULACIÓN Y ACTUALIZACIÓN NORMATIVA Y OPERATIVA "/>
    <x v="0"/>
    <x v="0"/>
    <n v="35"/>
    <s v="20203800028732  "/>
    <d v="2020-08-13T00:00:00"/>
    <m/>
    <d v="2020-08-19T00:00:00"/>
    <n v="3"/>
    <x v="1"/>
    <s v="19-08-2020 12:41 PM Archivar Ronny Estiven Romero Velandia SE TRAMITO, CON REUNION ADELANTADA EL DIA SOLICITADO POR PARTE DEL FUNCIONARIO RONNY ROMERO"/>
    <s v="N.A"/>
    <s v="N.A"/>
    <s v="N.A"/>
    <s v="N.A"/>
    <s v="Radicada y respondida al peticionario"/>
  </r>
  <r>
    <x v="0"/>
    <s v="correo atencion al ciudadano"/>
    <x v="0"/>
    <s v="manuel salazar  "/>
    <x v="0"/>
    <x v="0"/>
    <s v="CAC DERECHO DE PETICION "/>
    <s v="Carolina Pulido Moyeton"/>
    <s v="GESTIÓN CONTRACTUAL"/>
    <x v="1"/>
    <x v="0"/>
    <n v="35"/>
    <s v="20203800028902  "/>
    <d v="2020-08-13T00:00:00"/>
    <m/>
    <d v="2020-08-13T00:00:00"/>
    <n v="0"/>
    <x v="1"/>
    <s v="13-08-2020 13:21 PM Reasignacion USUARIO DE ATENCION AL CIUDADANO Para los fines pertinentes"/>
    <s v="N.A"/>
    <s v="N.A"/>
    <s v="N.A"/>
    <s v="N.A"/>
    <s v="Radicada y respondida al peticionario"/>
  </r>
  <r>
    <x v="0"/>
    <s v="correo atencion al ciudadano"/>
    <x v="0"/>
    <s v="MARISOL MILLáN HERNáNDEZ CONTRALORIA DELEGADA PARA EL MEDIO AMBIENTE  "/>
    <x v="0"/>
    <x v="3"/>
    <s v="CAC. Solicitud reunión.  "/>
    <s v="JAIRO SOTO GIL"/>
    <s v="Subdirección estratégica y de Coordinación Bomberil"/>
    <x v="0"/>
    <x v="0"/>
    <n v="35"/>
    <s v="20203800028922  "/>
    <d v="2020-08-13T00:00:00"/>
    <m/>
    <d v="2020-08-19T00:00:00"/>
    <n v="3"/>
    <x v="1"/>
    <s v="19-08-2020 11:40 AM Archivar JAIRO SOTO GIL ARCHIVO 20202000005341"/>
    <s v="N.A"/>
    <s v="N.A"/>
    <s v="N.A"/>
    <s v="N.A"/>
    <s v="Radicada y respondida al peticionario"/>
  </r>
  <r>
    <x v="0"/>
    <s v="correo atencion al ciudadano"/>
    <x v="0"/>
    <s v="CONGRESO DE LA REPúBLICA DE COLOMBIA COMISIóN SEPTIMA CONSTINUCIONAL PERMANENTE  "/>
    <x v="3"/>
    <x v="5"/>
    <s v="CAC. Fwd: ¡Solicitud! Infraestructura Bomberos los municipios de Guapi (cauca), La Estrella (Antioquia, Mitú (Vaupés) López de Micay (Cauca), El Cairo (Valle). "/>
    <s v="Carlos Armando López Barrera"/>
    <s v="OFICINA ASESORA JURIDICA"/>
    <x v="2"/>
    <x v="2"/>
    <n v="20"/>
    <s v="20203800029282  "/>
    <d v="2020-08-18T00:00:00"/>
    <m/>
    <d v="2020-08-20T00:00:00"/>
    <n v="2"/>
    <x v="1"/>
    <s v="20-08-2020 15:35 PM Archivar Carlos Armando López Barrera Se archiva por cuanto se dio respuesta mediante radicado 20201200000393"/>
    <s v="N.A"/>
    <s v="N.A"/>
    <s v="N.A"/>
    <s v="N.A"/>
    <s v="Radicada y respondida al peticionario"/>
  </r>
  <r>
    <x v="0"/>
    <s v="correo atencion al ciudadano"/>
    <x v="13"/>
    <s v="EDIEL REVELO  "/>
    <x v="0"/>
    <x v="3"/>
    <s v="CAC. solicitud de acompañamiento e intervención del cuerpo de Bomberos de Córdoba Nariño.  "/>
    <s v="Melba Vidal "/>
    <s v="FORMULACIÓN Y ACTUALIZACIÓN NORMATIVA Y OPERATIVA "/>
    <x v="0"/>
    <x v="0"/>
    <n v="35"/>
    <s v="20203800029322  "/>
    <d v="2020-08-18T00:00:00"/>
    <m/>
    <d v="2020-08-19T00:00:00"/>
    <n v="1"/>
    <x v="1"/>
    <s v="19-08-2020 13:02 PM Reasignacion Ronny Estiven Romero Velandia PARA TRAMITAR"/>
    <s v="N.A"/>
    <s v="N.A"/>
    <s v="N.A"/>
    <s v="N.A"/>
    <s v="Radicada y respondida al peticionario"/>
  </r>
  <r>
    <x v="0"/>
    <s v="correo atencion al ciudadano"/>
    <x v="3"/>
    <s v="CUERPO DE BOMBEROS VOLUNTARIOS DE UBATE  "/>
    <x v="2"/>
    <x v="3"/>
    <s v="CAC. solicitud de acompañamiento urgente. "/>
    <s v="Andrea Bibiana Castañeda Durán  "/>
    <s v="FORMULACIÓN Y ACTUALIZACIÓN NORMATIVA Y OPERATIVA "/>
    <x v="0"/>
    <x v="1"/>
    <n v="30"/>
    <s v="20203800029352  "/>
    <d v="2020-08-18T00:00:00"/>
    <m/>
    <d v="2020-08-24T00:00:00"/>
    <n v="4"/>
    <x v="1"/>
    <s v="24-08-2020 12:22 PM Archivar Andrea Bibiana Castañeda Durán SE ARCHIVA DADO QUE EL ACOMPAÑAMIENTO SE REALIZÓ DE FORMA PRESENCIAL POR EL DR. RONNY ROMERO EL DÍA 22 DE AGOSTO DE 2020 DONDE SE REUNIÓ CON LA ALCALDÍA, EL CONCEJO MUNICIPAL Y EL CUERPO DE BOMBEROS VOLUNTARIOS DE UBATÉ."/>
    <s v="N.A"/>
    <s v="N.A"/>
    <s v="N.A"/>
    <s v="N.A"/>
    <s v="Radicada y respondida al peticionario"/>
  </r>
  <r>
    <x v="1"/>
    <s v="Radicacion directa"/>
    <x v="0"/>
    <s v="FEDERACION NACIONAL DE BOMBEROS  "/>
    <x v="2"/>
    <x v="0"/>
    <s v="RD CONVENIO E COOPERACION PARA OBTENER RECURSOS PARA CBV ATRAVES DEL BINGO FENABOCOL "/>
    <s v="JAIRO SOTO GIL"/>
    <s v="Subdirección estratégica y de Coordinación Bomberil"/>
    <x v="0"/>
    <x v="5"/>
    <n v="15"/>
    <s v="20203800029362  "/>
    <d v="2020-08-18T00:00:00"/>
    <m/>
    <d v="2020-08-26T00:00:00"/>
    <n v="6"/>
    <x v="1"/>
    <s v="26-08-2020 10:08 AM Archivar JAIRO SOTO GIL archivo 20202000005741"/>
    <s v="N.A"/>
    <s v="N.A"/>
    <s v="N.A"/>
    <s v="N.A"/>
    <s v="Radicada y respondida al peticionario"/>
  </r>
  <r>
    <x v="0"/>
    <s v="correo atencion al ciudadano"/>
    <x v="21"/>
    <s v="ALEJANDRO MONTOYA VELEZ "/>
    <x v="0"/>
    <x v="0"/>
    <s v="CAC. (sin asunto), ascenso, Cabo Alejandro Montoya Velez .  "/>
    <s v="Andrea Bibiana Castañeda Durán  "/>
    <s v="FORMULACIÓN Y ACTUALIZACIÓN NORMATIVA Y OPERATIVA "/>
    <x v="0"/>
    <x v="0"/>
    <n v="35"/>
    <s v="20203800029372  "/>
    <d v="2020-08-18T00:00:00"/>
    <m/>
    <d v="2020-09-02T00:00:00"/>
    <n v="11"/>
    <x v="1"/>
    <s v="02-09-2020 16:03 PM Archivar Andrea Bibiana Castañeda Durán SE DIO TRÁMITE CON RAD. 20202050069691 ENVIADO EL 2/9/2020"/>
    <s v="N.A"/>
    <s v="N.A"/>
    <s v="N.A"/>
    <s v="N.A"/>
    <s v="Radicada y respondida al peticionario"/>
  </r>
  <r>
    <x v="0"/>
    <s v="correo atencion al ciudadano"/>
    <x v="0"/>
    <s v="CUERPO DE BOMBEROS VOLUNTARIOS DE LA VIRGINIA - RISARALDA  "/>
    <x v="2"/>
    <x v="0"/>
    <s v="CAC. Solicitud copia Comodatos.  "/>
    <s v="Carolina Pulido Moyeton"/>
    <s v="GESTIÓN CONTRACTUAL"/>
    <x v="1"/>
    <x v="2"/>
    <n v="20"/>
    <s v="20203800029422  "/>
    <d v="2020-08-18T00:00:00"/>
    <m/>
    <d v="2020-08-18T00:00:00"/>
    <n v="0"/>
    <x v="1"/>
    <s v="18-08-2020 12:38 PM Reasignacion USUARIO DE ATENCION AL CIUDADANO Para los fines pertinentes"/>
    <s v="N.A"/>
    <s v="N.A"/>
    <s v="N.A"/>
    <s v="N.A"/>
    <s v="Radicada y respondida al peticionario"/>
  </r>
  <r>
    <x v="0"/>
    <s v="correo atencion al ciudadano"/>
    <x v="2"/>
    <s v="CUERPO DE BOMBEROS VOLUNTARIOS DE SAN ANTONIO - TOLIMA  "/>
    <x v="2"/>
    <x v="0"/>
    <s v="CAC. IMPORTANTE. "/>
    <s v="JAIRO SOTO GIL"/>
    <s v="Subdirección estratégica y de Coordinación Bomberil"/>
    <x v="0"/>
    <x v="0"/>
    <n v="35"/>
    <s v="20203800029582  "/>
    <d v="2020-08-18T00:00:00"/>
    <m/>
    <d v="2020-08-19T00:00:00"/>
    <n v="1"/>
    <x v="1"/>
    <s v="19-08-2020 15:35 PM Archivar JAIRO SOTO GIL archivo es información de designación de beneficiarios"/>
    <s v="N.A"/>
    <s v="N.A"/>
    <s v="N.A"/>
    <s v="N.A"/>
    <s v="Radicada y respondida al peticionario"/>
  </r>
  <r>
    <x v="0"/>
    <s v="correo atencion al ciudadano"/>
    <x v="21"/>
    <s v="LUIS ALFONSO DIAZ CARDONA "/>
    <x v="0"/>
    <x v="1"/>
    <s v="CAC. Queja sobre manejo inadecuado de recursos y poner en riesgo conductores sin necesidad.  "/>
    <s v="Andrea Bibiana Castañeda Durán  "/>
    <s v="FORMULACIÓN Y ACTUALIZACIÓN NORMATIVA Y OPERATIVA "/>
    <x v="0"/>
    <x v="0"/>
    <n v="35"/>
    <s v="20203800029622  "/>
    <d v="2020-08-18T00:00:00"/>
    <m/>
    <d v="2020-09-07T00:00:00"/>
    <n v="14"/>
    <x v="1"/>
    <s v="07-09-2020 15:51 PM Archivar Andrea Bibiana Castañeda Durán SE DIO TRÁMITE CON RADICADO 20202050069701 ENVIADO EL 03/09/2020"/>
    <s v="N.A"/>
    <s v="N.A"/>
    <s v="N.A"/>
    <s v="N.A"/>
    <s v="Radicada y respondida al peticionario"/>
  </r>
  <r>
    <x v="0"/>
    <s v="correo atencion al ciudadano"/>
    <x v="21"/>
    <s v="CUERPO DE BOMBEROS VOLUNTARIOS DE LA VIRGINIA - RISARALDA  "/>
    <x v="2"/>
    <x v="0"/>
    <s v="CAC. RV: Solicitud copia Comodatos.  "/>
    <s v="Carolina Pulido Moyeton"/>
    <s v="GESTIÓN CONTRACTUAL"/>
    <x v="1"/>
    <x v="2"/>
    <n v="20"/>
    <s v="20203800029672  "/>
    <d v="2020-08-18T00:00:00"/>
    <m/>
    <d v="2020-08-18T00:00:00"/>
    <n v="0"/>
    <x v="1"/>
    <s v="18-08-2020 18:41 PM Reasignacion USUARIO DE ATENCION AL CIUDADANO Para los fines pertinentes"/>
    <s v="N.A"/>
    <s v="N.A"/>
    <s v="N.A"/>
    <s v="N.A"/>
    <s v="Radicada y respondida al peticionario"/>
  </r>
  <r>
    <x v="0"/>
    <s v="correo atencion al ciudadano"/>
    <x v="0"/>
    <s v="AERONAUTICA CIVIL FRANKLIN ROLANDO CANO VALCARCEL  "/>
    <x v="4"/>
    <x v="0"/>
    <s v="CAC. Derecho de Petición –requisitos homologaciones.  "/>
    <s v="Mauricio Delgado Perdomo"/>
    <s v="Educacion"/>
    <x v="0"/>
    <x v="3"/>
    <n v="35"/>
    <s v="20203800029702  "/>
    <d v="2020-08-18T00:00:00"/>
    <m/>
    <d v="2020-09-03T00:00:00"/>
    <n v="12"/>
    <x v="1"/>
    <s v="03-09-2020 14:46 PM Archivar Mauricio Delgado Perdomo se responde mediante radicado DNBC 20202000006631"/>
    <s v="N.A"/>
    <s v="N.A"/>
    <s v="N.A"/>
    <s v="N.A"/>
    <s v="Radicada y respondida al peticionario"/>
  </r>
  <r>
    <x v="0"/>
    <s v="correo atencion al ciudadano"/>
    <x v="8"/>
    <s v="CUERPO DE BOMBEROS BUCARAMANGA  "/>
    <x v="2"/>
    <x v="0"/>
    <s v="CAC. Solicitud Bomberos de Bucaramanga  "/>
    <s v="Edgar Alexander Maya Lopez"/>
    <s v="FORMULACIÓN Y ACTUALIZACIÓN NORMATIVA Y OPERATIVA"/>
    <x v="0"/>
    <x v="0"/>
    <n v="35"/>
    <s v="20203800029722  "/>
    <d v="2020-08-18T00:00:00"/>
    <m/>
    <d v="2020-09-02T00:00:00"/>
    <n v="11"/>
    <x v="1"/>
    <s v="02-09-2020 16:02 PM Archivar Edgar Alexander Maya Lopez Se da respuesta con radicado DNBC N° 20202000005871"/>
    <s v="N.A"/>
    <s v="N.A"/>
    <s v="N.A"/>
    <s v="N.A"/>
    <s v="Radicada y respondida al peticionario"/>
  </r>
  <r>
    <x v="0"/>
    <s v="correo atencion al ciudadano"/>
    <x v="10"/>
    <s v="ESCUELA SURCOLOMBIANA DE BOMBEROS - PITALITO  "/>
    <x v="2"/>
    <x v="6"/>
    <s v="CAC. Cancelación de cursos.  "/>
    <s v="Lina Maria Rojas Gallego"/>
    <s v="Educacion"/>
    <x v="0"/>
    <x v="0"/>
    <n v="35"/>
    <s v="20203800029762  "/>
    <d v="2020-08-18T00:00:00"/>
    <m/>
    <d v="2020-08-19T00:00:00"/>
    <n v="1"/>
    <x v="1"/>
    <s v="19-08-2020 20:11 PM Archivar Lina Maria Rojas Gallego Se da respuesta con radicado DNBC No. 20202000005361"/>
    <s v="N.A"/>
    <s v="N.A"/>
    <s v="N.A"/>
    <s v="N.A"/>
    <s v="Radicada y respondida al peticionario"/>
  </r>
  <r>
    <x v="0"/>
    <s v="correo atencion al ciudadano"/>
    <x v="17"/>
    <s v="DELEGACIÓN DEPARTAMENTAL DE BOMBEROS DE CORDOBA  "/>
    <x v="2"/>
    <x v="0"/>
    <s v="CAC SOLICITUD "/>
    <s v="Melba Vidal "/>
    <s v="FORMULACIÓN Y ACTUALIZACIÓN NORMATIVA Y OPERATIVA "/>
    <x v="0"/>
    <x v="1"/>
    <n v="30"/>
    <s v="20203800029782  "/>
    <d v="2020-08-19T00:00:00"/>
    <m/>
    <d v="2020-08-26T00:00:00"/>
    <n v="5"/>
    <x v="1"/>
    <s v="26-08-2020 16:06 PM Reasignacion Ronny Estiven Romero Velandia PARA TRAMITAR"/>
    <s v="N.A"/>
    <s v="N.A"/>
    <s v="N.A"/>
    <s v="N.A"/>
    <s v="Radicada y respondida al peticionario"/>
  </r>
  <r>
    <x v="0"/>
    <s v="correo atencion al ciudadano"/>
    <x v="7"/>
    <s v="SECRETARIA GENERAL Y DE GOBIERNO DE YARUMAL - ANTIOQUIA  "/>
    <x v="1"/>
    <x v="0"/>
    <s v="CAC SOLICIRUD "/>
    <s v="Melba Vidal "/>
    <s v="FORMULACIÓN Y ACTUALIZACIÓN NORMATIVA Y OPERATIVA "/>
    <x v="0"/>
    <x v="0"/>
    <n v="35"/>
    <s v="20203800029802  "/>
    <d v="2020-08-19T00:00:00"/>
    <m/>
    <d v="2020-08-26T00:00:00"/>
    <n v="5"/>
    <x v="1"/>
    <s v="26-08-2020 16:08 PM Reasignacion Ronny Estiven Romero Velandia PARA TRAMITAR"/>
    <s v="N.A"/>
    <s v="N.A"/>
    <s v="N.A"/>
    <s v="N.A"/>
    <s v="Radicada y respondida al peticionario"/>
  </r>
  <r>
    <x v="0"/>
    <s v="Correo Institucional"/>
    <x v="2"/>
    <s v="PROCURADURIA PROVINCIAL DE CHAPARRAL  "/>
    <x v="1"/>
    <x v="0"/>
    <s v="CI. REMISION POR COMPETENCIA D-2020-1562821  "/>
    <s v="Arbey Hernan Trujillo Mendez "/>
    <s v="SUBDIRECCIÓN ESTRATÉGICA Y DE COORDINACIÓN BOMBERIL "/>
    <x v="0"/>
    <x v="0"/>
    <n v="35"/>
    <s v="20203800029912  "/>
    <d v="2020-08-19T00:00:00"/>
    <m/>
    <d v="2020-09-02T00:00:00"/>
    <n v="10"/>
    <x v="1"/>
    <s v="02-09-2020 12:16 PM Archivar Arbey Hernan Trujillo Mendez archivo 20202000006341"/>
    <s v="N.A"/>
    <s v="N.A"/>
    <s v="N.A"/>
    <s v="N.A"/>
    <s v="Radicada y respondida al peticionario"/>
  </r>
  <r>
    <x v="0"/>
    <s v="correo atencion al ciudadano"/>
    <x v="16"/>
    <s v="GERMAN ANDRéS TORRES  "/>
    <x v="0"/>
    <x v="0"/>
    <s v="CAC. derecho de petición. "/>
    <s v="Andrea Bibiana Castañeda Durán  "/>
    <s v="FORMULACIÓN Y ACTUALIZACIÓN NORMATIVA Y OPERATIVA "/>
    <x v="0"/>
    <x v="0"/>
    <n v="35"/>
    <s v="20203800029922  "/>
    <d v="2020-08-19T00:00:00"/>
    <m/>
    <d v="2020-09-07T00:00:00"/>
    <n v="13"/>
    <x v="1"/>
    <s v="07-09-2020 16:03 PM Archivar Andrea Bibiana Castañeda Durán SE DIO TRÁMITE CON RAD. 20202050069941 ENVIADO EL 7/9/2020"/>
    <s v="N.A"/>
    <s v="N.A"/>
    <s v="N.A"/>
    <s v="N.A"/>
    <s v="Radicada y respondida al peticionario"/>
  </r>
  <r>
    <x v="1"/>
    <s v="mensajeria directa"/>
    <x v="7"/>
    <s v="PROCURADURIA RIONEGRO  "/>
    <x v="1"/>
    <x v="0"/>
    <s v="SM. Solicitud de información en cumplimiento de un auto. Oficio No. 2020-111 RSP; IUS 2020-372312 "/>
    <s v="MARYOLY DIAZ"/>
    <s v="GESTIÓN TALENTO HUMANO"/>
    <x v="1"/>
    <x v="2"/>
    <n v="20"/>
    <s v="20203800029932  "/>
    <d v="2020-08-19T00:00:00"/>
    <m/>
    <d v="2020-09-02T00:00:00"/>
    <n v="11"/>
    <x v="1"/>
    <s v="02-09-2020 12:59 PM Archivar MARYOLY DIAZ SE REALIZA TRAMITE MEDIANTE RADICADO 20203100006371"/>
    <s v="N.A"/>
    <s v="N.A"/>
    <s v="N.A"/>
    <s v="N.A"/>
    <s v="Radicada y respondida al peticionario"/>
  </r>
  <r>
    <x v="0"/>
    <s v="correo atencion al ciudadano"/>
    <x v="0"/>
    <s v="AGENCIA NACIONAL DEL ESPRECTO ANE  "/>
    <x v="3"/>
    <x v="0"/>
    <s v="CAC. Fwd: [ANE] Comunicado ANE GD-008455-E-2020. "/>
    <s v="JAIRO SOTO GIL"/>
    <s v="Subdirección estratégica y de Coordinación Bomberil"/>
    <x v="0"/>
    <x v="1"/>
    <n v="30"/>
    <s v="20203800029942  "/>
    <d v="2020-08-19T00:00:00"/>
    <m/>
    <d v="2020-08-27T00:00:00"/>
    <n v="6"/>
    <x v="1"/>
    <s v="27-08-2020 10:40 AM Archivar JAIRO SOTO GIL SE ARCHIVA POR CUANTO SE CONTESTO CON RADICADO 20202000005821"/>
    <s v="N.A"/>
    <s v="N.A"/>
    <s v="N.A"/>
    <s v="N.A"/>
    <s v="Radicada y respondida al peticionario"/>
  </r>
  <r>
    <x v="0"/>
    <s v="Correo Institucional"/>
    <x v="0"/>
    <s v="EMBAJADA DE LA REPúBLICA CHECA EN COLOMBIA  "/>
    <x v="3"/>
    <x v="0"/>
    <s v="CI. Fwd: Solicitud de la Embajadora de la República Checa.  "/>
    <s v="LUZ MARINA SERNA"/>
    <s v="COOPERACIÓN INTERNACIONAL Y ALIANZAS ESTRATÉGICAS"/>
    <x v="2"/>
    <x v="1"/>
    <n v="30"/>
    <s v="20203800029982  "/>
    <d v="2020-08-20T00:00:00"/>
    <m/>
    <d v="2020-08-28T00:00:00"/>
    <n v="6"/>
    <x v="1"/>
    <s v="28-08-2020 10:30 AM Archivar LUZ MARINA SERNA Se atiende reunión con el equipo de la Embajada el jueves 28 de agosto de 2020."/>
    <s v="N.A"/>
    <s v="N.A"/>
    <s v="N.A"/>
    <s v="N.A"/>
    <s v="Radicada y respondida al peticionario"/>
  </r>
  <r>
    <x v="0"/>
    <s v="Correo Institucional"/>
    <x v="8"/>
    <s v="MANUEL ENRIQUE SALAZAR HERNANDEZ "/>
    <x v="0"/>
    <x v="0"/>
    <s v="CI. Fwd: respetuosa solicitud  "/>
    <s v="Carolina Pulido Moyeton"/>
    <s v="GESTIÓN CONTRACTUAL"/>
    <x v="1"/>
    <x v="0"/>
    <n v="35"/>
    <s v="20203800029992  "/>
    <d v="2020-08-20T00:00:00"/>
    <m/>
    <d v="2020-08-20T00:00:00"/>
    <n v="0"/>
    <x v="1"/>
    <s v="20-08-2020 11:44 AM Reasignacion Jorge Edwin Amarillo Alvarado Buenos días, Agradezco dar tramite y la respuesta pertinente. gracias"/>
    <s v="N.A"/>
    <s v="N.A"/>
    <s v="N.A"/>
    <s v="N.A"/>
    <s v="Radicada y respondida al peticionario"/>
  </r>
  <r>
    <x v="0"/>
    <s v="correo atencion al ciudadano"/>
    <x v="0"/>
    <s v="MINISTERIO DE INTERIOR OFICINA JURíDICA  "/>
    <x v="3"/>
    <x v="5"/>
    <s v="CAC. Traslado de petición, OFI2020-28057-OAJ-1400, PQRSD-034383 del 21 de julio de 2020. Concepto recursos con destino a los cuerpos de bomberos oficiales y voluntarios. Alcaldía municipal Cartagena del Chairá. "/>
    <s v="Carlos Osorio "/>
    <s v="FORMULACIÓN Y ACTUALIZACIÓN NORMATIVA Y OPERATIVA "/>
    <x v="0"/>
    <x v="3"/>
    <n v="35"/>
    <s v="20203800030132  "/>
    <d v="2020-08-20T00:00:00"/>
    <m/>
    <d v="2020-09-23T00:00:00"/>
    <n v="24"/>
    <x v="1"/>
    <s v="23-09-2020 18:13 PM Archivar Carlos Osorio Mediante oficio No. 20202050070251 del 14 de septiembre de 2020. se dio respuesta a la presente solicitud."/>
    <s v="N.A"/>
    <s v="N.A"/>
    <s v="N.A"/>
    <s v="N.A"/>
    <s v="Radicada y respondida al peticionario"/>
  </r>
  <r>
    <x v="0"/>
    <s v="correo atencion al ciudadano"/>
    <x v="1"/>
    <s v="GOBIERNO CALDAS - BOYACA  "/>
    <x v="1"/>
    <x v="0"/>
    <s v="CAC. DERECHO DE PETICION. "/>
    <s v="Melba Vidal "/>
    <s v="FORMULACIÓN Y ACTUALIZACIÓN NORMATIVA Y OPERATIVA "/>
    <x v="0"/>
    <x v="3"/>
    <n v="35"/>
    <s v="20203800030172  "/>
    <d v="2020-08-20T00:00:00"/>
    <m/>
    <d v="2020-08-26T00:00:00"/>
    <n v="4"/>
    <x v="1"/>
    <s v="26-08-2020 16:16 PM Reasignacion Ronny Estiven Romero Velandia PARA TRAMITAR"/>
    <s v="N.A"/>
    <s v="N.A"/>
    <s v="N.A"/>
    <s v="N.A"/>
    <s v="Radicada y respondida al peticionario"/>
  </r>
  <r>
    <x v="0"/>
    <s v="Correo Institucional"/>
    <x v="16"/>
    <s v="CUERPO DE BOMBEROS VOLUNTARIOS DE PAZ DE ARIPORO  "/>
    <x v="2"/>
    <x v="0"/>
    <s v="CI. Fwd: Ref: Reiteración “CUMPLIMIENTO RESPONSABILIDADES LEY 1575 DE 2012. "/>
    <s v="Carlos Osorio "/>
    <s v="FORMULACIÓN Y ACTUALIZACIÓN NORMATIVA Y OPERATIVA "/>
    <x v="0"/>
    <x v="0"/>
    <n v="35"/>
    <s v="20203800030182  "/>
    <d v="2020-08-20T00:00:00"/>
    <m/>
    <d v="2020-09-23T00:00:00"/>
    <n v="24"/>
    <x v="1"/>
    <s v="23-09-2020 15:52 PM Archivar Carlos Osorio Se dio respuesta el día 14 de Septiembre de 2020, a través del oficio identificado con el número de radicación 20202050070261 suscrito por el Capitán Jairo Soto Gil Subdirector Estratégico y de Coordinación Bomberil, dirigido a la Alcaldesa Municipal de Paz de Ariporo Casanare, Cumplimiento Ley 1575 de 2012."/>
    <s v="N.A"/>
    <s v="N.A"/>
    <s v="N.A"/>
    <s v="N.A"/>
    <s v="Radicada y respondida al peticionario"/>
  </r>
  <r>
    <x v="0"/>
    <s v="correo atencion al ciudadano"/>
    <x v="8"/>
    <s v="ALCALDIA MUNICIPAL DE EL PLAYON - SANTANDER  "/>
    <x v="1"/>
    <x v="0"/>
    <s v="CAC. (sin asunto), Solicitud apoyo e información estado actual con Bomberos el Playon.  "/>
    <s v="EDISON DELGADO "/>
    <s v="FORMULACIÓN Y ACTUALIZACIÓN NORMATIVA Y OPERATIVA "/>
    <x v="0"/>
    <x v="1"/>
    <n v="30"/>
    <s v="20203800030232  "/>
    <d v="2020-08-20T00:00:00"/>
    <m/>
    <d v="2020-08-26T00:00:00"/>
    <n v="4"/>
    <x v="1"/>
    <s v="26-08-2020 16:31 PM Reasignacion Ronny Estiven Romero Velandia PARA TRAMITAR"/>
    <s v="N.A"/>
    <s v="N.A"/>
    <s v="N.A"/>
    <s v="N.A"/>
    <s v="Radicada y respondida al peticionario"/>
  </r>
  <r>
    <x v="0"/>
    <s v="correo atencion al ciudadano"/>
    <x v="23"/>
    <s v="HELDA MARIA SAAVEDRA CARRASQUILLA "/>
    <x v="0"/>
    <x v="0"/>
    <s v="CAC. Fwd: SOLICITUD COMEDIDA. "/>
    <s v="LUZ MARINA SERNA"/>
    <s v="COOPERACIÓN INTERNACIONAL Y ALIANZAS ESTRATÉGICAS"/>
    <x v="2"/>
    <x v="0"/>
    <n v="35"/>
    <s v="20203800030252  "/>
    <d v="2020-08-20T00:00:00"/>
    <m/>
    <d v="2020-09-09T00:00:00"/>
    <n v="14"/>
    <x v="1"/>
    <s v="09-09-2020 14:33 PM Archivar LUZ MARINA SERNA En respuesta sale el ORFEO 20203400006751 via correo eletrónico"/>
    <s v="N.A"/>
    <s v="N.A"/>
    <s v="N.A"/>
    <s v="N.A"/>
    <s v="Radicada y respondida al peticionario"/>
  </r>
  <r>
    <x v="0"/>
    <s v="correo atencion al ciudadano"/>
    <x v="8"/>
    <s v="MANUEL ENRIQUE SALAZAR HERNANDEZ "/>
    <x v="0"/>
    <x v="0"/>
    <s v="CAC. solicitud, derecho de petición.  "/>
    <s v="Carlos Armando López Barrera"/>
    <s v="OFICINA ASESORA JURIDICA"/>
    <x v="2"/>
    <x v="0"/>
    <n v="35"/>
    <s v="20203800030542  "/>
    <d v="2020-08-21T00:00:00"/>
    <m/>
    <d v="2020-09-04T00:00:00"/>
    <n v="10"/>
    <x v="1"/>
    <s v="04-09-2020 14:29 PM Archivar Carlos Armando López Barrera 20201200000403 archivo"/>
    <s v="N.A"/>
    <s v="N.A"/>
    <s v="N.A"/>
    <s v="N.A"/>
    <s v="Radicada y respondida al peticionario"/>
  </r>
  <r>
    <x v="0"/>
    <s v="correo atencion al ciudadano"/>
    <x v="8"/>
    <s v="MANUEL ENRIQUE SALAZAR HERNANDEZ "/>
    <x v="0"/>
    <x v="0"/>
    <s v="CAC. Petición.  "/>
    <s v="Carlos Armando López Barrera"/>
    <s v="OFICINA ASESORA JURIDICA"/>
    <x v="2"/>
    <x v="0"/>
    <n v="35"/>
    <s v="20203800030572  "/>
    <d v="2020-08-21T00:00:00"/>
    <m/>
    <d v="2020-09-04T00:00:00"/>
    <n v="10"/>
    <x v="1"/>
    <s v="04-09-2020 14:35 PM Archivar Carlos Armando López Barrera archivo 20201200000413"/>
    <s v="N.A"/>
    <s v="N.A"/>
    <s v="N.A"/>
    <s v="N.A"/>
    <s v="Radicada y respondida al peticionario"/>
  </r>
  <r>
    <x v="0"/>
    <s v="correo atencion al ciudadano"/>
    <x v="0"/>
    <s v="MINISTERIO DE INTERIOR  "/>
    <x v="3"/>
    <x v="0"/>
    <s v="CAC. Respuesta Oficial, EXT_S20-00040595-PQRSD-040516-PQR. San Antonio de Tequendama.  "/>
    <s v="Paula Andrea Cortéz"/>
    <s v="Subdirección estratégica y de Coordinación Bomberil"/>
    <x v="0"/>
    <x v="0"/>
    <n v="35"/>
    <s v="20203800030602  "/>
    <d v="2020-08-21T00:00:00"/>
    <m/>
    <d v="2020-08-27T00:00:00"/>
    <n v="4"/>
    <x v="1"/>
    <s v="27-08-2020 15:31 PM Archivar Paula Andrea Cortéz Mojica archivo 20202000005961"/>
    <s v="N.A"/>
    <s v="N.A"/>
    <s v="N.A"/>
    <s v="N.A"/>
    <s v="Radicada y respondida al peticionario"/>
  </r>
  <r>
    <x v="0"/>
    <s v="correo atencion al ciudadano"/>
    <x v="0"/>
    <s v="MINISTERIO DE INTERIOR PQRSD  "/>
    <x v="3"/>
    <x v="0"/>
    <s v="CAC. Respuesta Oficial. EXT_S20-00041165-PQRSD-041086-PQR.  "/>
    <s v="Andrea Bibiana Castañeda Durán  "/>
    <s v="FORMULACIÓN Y ACTUALIZACIÓN NORMATIVA Y OPERATIVA "/>
    <x v="0"/>
    <x v="4"/>
    <n v="10"/>
    <s v="20203800030742  "/>
    <d v="2020-08-23T00:00:00"/>
    <m/>
    <d v="2020-09-14T00:00:00"/>
    <n v="20"/>
    <x v="2"/>
    <s v="14-09-2020 15:52 PM Archivar Marisol Mora Bustos Una vez diligenciados y firmados los documentos de pago por parte del supervisor se da un visto bueno por parte del area financiera en central de cuentas, se radica y se sube al secop 2, se obliga y se da tramite de pago en las fechas establecidas dentro del calendario de pago y disponilidad del PAC"/>
    <s v="N.A"/>
    <s v="N.A"/>
    <s v="N.A"/>
    <s v="N.A"/>
    <s v="Radicada y respondida al peticionario"/>
  </r>
  <r>
    <x v="0"/>
    <s v="correo atencion al ciudadano"/>
    <x v="0"/>
    <s v="SECRETARIA CBV FLORIDABLANCA  "/>
    <x v="1"/>
    <x v="2"/>
    <s v="CAC. DERECHO DE PETICIÓN DE CONSULTA - RADICADO CBVF-2020-COMD-00847-S. "/>
    <s v="Carlos Osorio "/>
    <s v="FORMULACIÓN Y ACTUALIZACIÓN NORMATIVA Y OPERATIVA "/>
    <x v="0"/>
    <x v="0"/>
    <n v="35"/>
    <s v="20203800030842  "/>
    <d v="2020-08-24T00:00:00"/>
    <m/>
    <d v="2020-08-26T00:00:00"/>
    <n v="2"/>
    <x v="1"/>
    <s v="26-08-2020 16:42 PM Reasignacion Ronny Estiven Romero Velandia PARA TRAMITAR"/>
    <s v="N.A"/>
    <s v="N.A"/>
    <s v="N.A"/>
    <s v="N.A"/>
    <s v="Radicada y respondida al peticionario"/>
  </r>
  <r>
    <x v="0"/>
    <s v="correo atencion al ciudadano"/>
    <x v="0"/>
    <s v="MANUEL SALAZAR  "/>
    <x v="0"/>
    <x v="0"/>
    <s v="CAC. petición.  "/>
    <s v="Carolina Pulido Moyeton"/>
    <s v="GESTIÓN CONTRACTUAL"/>
    <x v="1"/>
    <x v="0"/>
    <n v="35"/>
    <s v="20203800030852  "/>
    <d v="2020-08-24T00:00:00"/>
    <m/>
    <d v="2020-08-26T00:00:00"/>
    <n v="2"/>
    <x v="1"/>
    <s v="26-08-2020 15:54 PM Reasignacion Jorge Edwin Amarillo Alvarado Buenas tardes Para su información y tramites pertinentes"/>
    <s v="N.A"/>
    <s v="N.A"/>
    <s v="N.A"/>
    <s v="N.A"/>
    <s v="Radicada y respondida al peticionario"/>
  </r>
  <r>
    <x v="0"/>
    <s v="correo atencion al ciudadano"/>
    <x v="0"/>
    <s v="MANUEL  "/>
    <x v="0"/>
    <x v="0"/>
    <s v="CAC. Offline message sent by Miguel.  "/>
    <s v="Edgar Alexander Maya Lopez"/>
    <s v="FORMULACIÓN Y ACTUALIZACIÓN NORMATIVA Y OPERATIVA"/>
    <x v="0"/>
    <x v="0"/>
    <n v="35"/>
    <s v="20203800030862  "/>
    <d v="2020-08-24T00:00:00"/>
    <m/>
    <d v="2020-09-02T00:00:00"/>
    <n v="7"/>
    <x v="1"/>
    <s v="02-09-2020 16:52 PM Archivar Edgar Alexander Maya Lopez Se da respuesta por correo electrónico se deja evidencia en digital"/>
    <s v="N.A"/>
    <s v="N.A"/>
    <s v="N.A"/>
    <s v="N.A"/>
    <s v="Radicada y respondida al peticionario"/>
  </r>
  <r>
    <x v="0"/>
    <s v="correo atencion al ciudadano"/>
    <x v="7"/>
    <s v="HENRY FEENANDO CORREAL HERRERA "/>
    <x v="0"/>
    <x v="0"/>
    <s v="CAC. Traslado por Competencia “Petición – Carro de Bomberos”.  "/>
    <s v="Carlos Armando López Barrera"/>
    <s v="OFICINA ASESORA JURIDICA"/>
    <x v="2"/>
    <x v="2"/>
    <n v="20"/>
    <s v="20203800030872  "/>
    <d v="2020-08-24T00:00:00"/>
    <m/>
    <d v="2020-09-04T00:00:00"/>
    <n v="9"/>
    <x v="1"/>
    <s v="04-09-2020 14:44 PM Archivar Carlos Armando López Barrera archivo 20201200000423"/>
    <s v="N.A"/>
    <s v="N.A"/>
    <s v="N.A"/>
    <s v="N.A"/>
    <s v="Radicada y respondida al peticionario"/>
  </r>
  <r>
    <x v="0"/>
    <s v="correo atencion al ciudadano"/>
    <x v="7"/>
    <s v="DELEGACION DEPARTAMENTAL DE ANTIOQUIA  "/>
    <x v="1"/>
    <x v="6"/>
    <s v="CAC COMPARENDOS VEHICULOS DE BOMBEROS "/>
    <s v="Andrea Bibiana Castañeda Durán  "/>
    <s v="FORMULACIÓN Y ACTUALIZACIÓN NORMATIVA Y OPERATIVA "/>
    <x v="0"/>
    <x v="0"/>
    <n v="35"/>
    <s v="20203800030902  "/>
    <d v="2020-08-24T00:00:00"/>
    <m/>
    <d v="2020-09-29T00:00:00"/>
    <n v="26"/>
    <x v="1"/>
    <s v="29-09-2020 19:02 PM Archivar Andrea Bibiana Castañeda Durán SE DIO TRÁMITE CON EL RAD. 20202050070381 ENVIADO EL 25/9/2020 SOLICITANDO UN CONCEPTO AL MINISTERIO DE TRANSPORTE"/>
    <s v="N.A"/>
    <s v="N.A"/>
    <s v="N.A"/>
    <s v="N.A"/>
    <s v="Radicada y respondida al peticionario"/>
  </r>
  <r>
    <x v="0"/>
    <s v="correo atencion al ciudadano"/>
    <x v="9"/>
    <s v="CUERPO DE BOMBEROS VOLUNTARIOS CAICEDONIA  "/>
    <x v="2"/>
    <x v="1"/>
    <s v="CAC DENUNCIA "/>
    <s v="Julio Alejandro Chamorro Cabrera"/>
    <s v="FORMULACIÓN Y ACTUALIZACIÓN NORMATIVA Y OPERATIVA "/>
    <x v="0"/>
    <x v="0"/>
    <n v="35"/>
    <s v="20203800030912  "/>
    <d v="2020-08-24T00:00:00"/>
    <m/>
    <d v="2020-09-28T00:00:00"/>
    <n v="25"/>
    <x v="1"/>
    <s v="28-09-2020 13:26 PM Archivar Julio Alejandro Chamorro Cabrera Respuesta proyectada por Dra. Liz Alvarez"/>
    <s v="N.A"/>
    <s v="N.A"/>
    <s v="N.A"/>
    <s v="N.A"/>
    <s v="Radicada y respondida al peticionario"/>
  </r>
  <r>
    <x v="0"/>
    <s v="correo atencion al ciudadano"/>
    <x v="2"/>
    <s v="CUERPO DE BOMBEROS NATAGAIMA  "/>
    <x v="2"/>
    <x v="1"/>
    <s v="CAC DENUNCIA "/>
    <s v="Liz Margaret Álvarez calderon "/>
    <s v="SUBDIRECCIÓN ESTRATÉGICA Y DE COORDINACIÓN BOMBERIL "/>
    <x v="0"/>
    <x v="0"/>
    <n v="35"/>
    <s v="20203800030952  "/>
    <d v="2020-08-24T00:00:00"/>
    <m/>
    <d v="2020-09-28T00:00:00"/>
    <n v="25"/>
    <x v="1"/>
    <s v="28-09-2020 13:46 PM Archivar Julio Alejandro Chamorro Cabrera Respuesta Proyectada por Dra. Liz Alvarez"/>
    <s v="N.A"/>
    <s v="N.A"/>
    <s v="N.A"/>
    <s v="N.A"/>
    <s v="Radicada y respondida al peticionario"/>
  </r>
  <r>
    <x v="0"/>
    <s v="correo atencion al ciudadano"/>
    <x v="7"/>
    <s v="DELEGACION DEPARTAMENTAL DE ANTIOQUIA  "/>
    <x v="1"/>
    <x v="6"/>
    <s v="CAC DIRECTRICES ELECCION DE NUEVAS JUNTAS "/>
    <s v="Andrea Bibiana Castañeda Durán  "/>
    <s v="FORMULACIÓN Y ACTUALIZACIÓN NORMATIVA Y OPERATIVA "/>
    <x v="0"/>
    <x v="0"/>
    <n v="35"/>
    <s v="20203800030962  "/>
    <d v="2020-08-24T00:00:00"/>
    <m/>
    <d v="2020-09-29T00:00:00"/>
    <n v="26"/>
    <x v="1"/>
    <s v="29-09-2020 19:11 PM Archivar Andrea Bibiana Castañeda Durán SE DIO TRÁMITE CON RAD. 20202050070521 ENVIADO EL 28/09/2020"/>
    <s v="N.A"/>
    <s v="N.A"/>
    <s v="N.A"/>
    <s v="N.A"/>
    <s v="Radicada y respondida al peticionario"/>
  </r>
  <r>
    <x v="0"/>
    <s v="correo atencion al ciudadano"/>
    <x v="7"/>
    <s v="CUERPO DE BOMBEROS VOLUNTARIOS DE EL SANTUARIO  "/>
    <x v="2"/>
    <x v="0"/>
    <s v="CAC SOLICITUD "/>
    <s v="Luis alberto Valencia Pulido"/>
    <s v="Área Cenrtral de Referencia Bomberil"/>
    <x v="0"/>
    <x v="5"/>
    <n v="15"/>
    <s v="20203800030982  "/>
    <d v="2020-08-24T00:00:00"/>
    <m/>
    <d v="2020-09-10T00:00:00"/>
    <n v="13"/>
    <x v="1"/>
    <s v="10-09-2020 13:53 PM Archivar Luis Alberto Valencia Pulido Se archiva al ser un documento de seugerencia de algunas carcateristicas que tiene el RUE"/>
    <s v="N.A"/>
    <s v="N.A"/>
    <s v="N.A"/>
    <s v="N.A"/>
    <s v="Radicada y respondida al peticionario"/>
  </r>
  <r>
    <x v="0"/>
    <s v="correo atencion al ciudadano"/>
    <x v="22"/>
    <s v="CUERPO DE BOMBEROS VOLUNTARIOS CORDOBA QUINDÍO  "/>
    <x v="2"/>
    <x v="0"/>
    <s v="CAC SOLICITUD DE INFORMACION "/>
    <s v="Carolina Pulido Moyeton"/>
    <s v="GESTIÓN CONTRACTUAL"/>
    <x v="1"/>
    <x v="2"/>
    <n v="20"/>
    <s v="20203800030992  "/>
    <d v="2020-08-24T00:00:00"/>
    <m/>
    <d v="2020-09-07T00:00:00"/>
    <n v="10"/>
    <x v="1"/>
    <s v="07-09-2020 10:00 AM Reasignacion USUARIO DE ATENCION AL CIUDADANO Para los fines pertinentes"/>
    <s v="N.A"/>
    <s v="N.A"/>
    <s v="N.A"/>
    <s v="N.A"/>
    <s v="Radicada y respondida al peticionario"/>
  </r>
  <r>
    <x v="0"/>
    <s v="correo atencion al ciudadano"/>
    <x v="17"/>
    <s v="CUERPO DE BOMBEROS VOLUNTARIOS DE BUENAVISTA - QUINDIO  "/>
    <x v="2"/>
    <x v="0"/>
    <s v="CAC OFICIO  "/>
    <s v="Paula Andrea Cortéz"/>
    <s v="Subdirección estratégica y de Coordinación Bomberil"/>
    <x v="0"/>
    <x v="0"/>
    <n v="35"/>
    <s v="20203800031012  "/>
    <d v="2020-08-24T00:00:00"/>
    <m/>
    <d v="2020-09-08T00:00:00"/>
    <n v="11"/>
    <x v="1"/>
    <s v="08-09-2020 14:59 PM Archivar Paula Andrea Cortéz Mojica ARCHIVO 20201000006871"/>
    <s v="N.A"/>
    <s v="N.A"/>
    <s v="N.A"/>
    <s v="N.A"/>
    <s v="Radicada y respondida al peticionario"/>
  </r>
  <r>
    <x v="0"/>
    <s v="correo atencion al ciudadano"/>
    <x v="14"/>
    <s v="CUERPO DE BOMBEROS VOLUNTARIOS LA DORADA - CALDAS  "/>
    <x v="2"/>
    <x v="0"/>
    <s v="CAC SOLICITUD "/>
    <s v="Melba Vidal "/>
    <s v="FORMULACIÓN Y ACTUALIZACIÓN NORMATIVA Y OPERATIVA "/>
    <x v="0"/>
    <x v="1"/>
    <n v="30"/>
    <s v="20203800031022  "/>
    <d v="2020-08-24T00:00:00"/>
    <m/>
    <d v="2020-09-07T00:00:00"/>
    <n v="10"/>
    <x v="1"/>
    <s v="07-09-2020 16:09 PM Reasignacion Ronny Estiven Romero Velandia PARA TRAMITAR"/>
    <s v="N.A"/>
    <s v="N.A"/>
    <s v="N.A"/>
    <s v="N.A"/>
    <s v="Radicada y respondida al peticionario"/>
  </r>
  <r>
    <x v="0"/>
    <s v="correo atencion al ciudadano"/>
    <x v="7"/>
    <s v="SECRETARIA GENERAL Y DE GOBIERNO DE YARUMAL - ANTIOQUIA  "/>
    <x v="1"/>
    <x v="0"/>
    <s v="CAC SOLICITUD "/>
    <s v="Mauricio Delgado Perdomo"/>
    <s v="Educacion"/>
    <x v="0"/>
    <x v="0"/>
    <n v="35"/>
    <s v="20203800031032  "/>
    <d v="2020-08-24T00:00:00"/>
    <m/>
    <d v="2020-09-10T00:00:00"/>
    <n v="13"/>
    <x v="1"/>
    <s v="10-09-2020 14:21 PM Archivar Mauricio Delgado Perdomo Se resuelve mediante radicado DNBC 20202000006951"/>
    <s v="N.A"/>
    <s v="N.A"/>
    <s v="N.A"/>
    <s v="N.A"/>
    <s v="Radicada y respondida al peticionario"/>
  </r>
  <r>
    <x v="0"/>
    <s v="correo atencion al ciudadano"/>
    <x v="14"/>
    <s v="CUERPO DE BOMBEROS VOLUNTARIOS LA DORADA - CALDAS  "/>
    <x v="2"/>
    <x v="0"/>
    <s v="CAC SOLICITUD "/>
    <s v="Edgar Alexander Maya Lopez"/>
    <s v="FORMULACIÓN Y ACTUALIZACIÓN NORMATIVA Y OPERATIVA"/>
    <x v="0"/>
    <x v="0"/>
    <n v="35"/>
    <s v="20203800031052  "/>
    <d v="2020-08-24T00:00:00"/>
    <m/>
    <d v="2020-10-01T00:00:00"/>
    <n v="6"/>
    <x v="1"/>
    <s v="01-10-2020 11:12 AM Archivar Edgar Alexander Maya Lopez Se da respuesta con radicado DNBC N° 20202050070841"/>
    <s v="N.A"/>
    <s v="N.A"/>
    <s v="N.A"/>
    <s v="N.A"/>
    <s v="Radicada y respondida al peticionario"/>
  </r>
  <r>
    <x v="0"/>
    <s v="correo atencion al ciudadano"/>
    <x v="0"/>
    <s v="USUARIO  "/>
    <x v="0"/>
    <x v="0"/>
    <s v="CAC TRASLADO POR COMPETENCIA "/>
    <s v="EDISON DELGADO "/>
    <s v="FORMULACIÓN Y ACTUALIZACIÓN NORMATIVA Y OPERATIVA "/>
    <x v="0"/>
    <x v="0"/>
    <n v="35"/>
    <s v="20203800031072  "/>
    <d v="2020-08-24T00:00:00"/>
    <m/>
    <d v="2020-09-07T00:00:00"/>
    <n v="10"/>
    <x v="1"/>
    <s v="07-09-2020 16:11 PM Reasignacion Ronny Estiven Romero Velandia PARA TRAMITAR, REVISAR ANTENCEDENTES"/>
    <s v="N.A"/>
    <s v="N.A"/>
    <s v="N.A"/>
    <s v="N.A"/>
    <s v="Radicada y respondida al peticionario"/>
  </r>
  <r>
    <x v="0"/>
    <s v="correo atencion al ciudadano"/>
    <x v="9"/>
    <s v="CUERPO DE BOMBEROS VOLUNTARIOS DE PALMIRA  "/>
    <x v="2"/>
    <x v="2"/>
    <s v="CAC. TRASLADO POR COMPETENCIA DE MININTERIOR, Cuerpo de Bomberos Voluntarios de Palmira - VAlle del Cauca.  "/>
    <s v="Andrea Bibiana Castañeda Durán  "/>
    <s v="FORMULACIÓN Y ACTUALIZACIÓN NORMATIVA Y OPERATIVA "/>
    <x v="0"/>
    <x v="0"/>
    <n v="35"/>
    <s v="20203800031112  "/>
    <d v="2020-08-24T00:00:00"/>
    <m/>
    <d v="2020-09-10T00:00:00"/>
    <n v="13"/>
    <x v="1"/>
    <s v="10-09-2020 14:13 PM Archivar Andrea Bibiana Castañeda Durán SE DIO TRÁMITE CON RAD. 20202050069971 ENVIADO EL 8/9/2020"/>
    <s v="N.A"/>
    <s v="N.A"/>
    <s v="N.A"/>
    <s v="N.A"/>
    <s v="Radicada y respondida al peticionario"/>
  </r>
  <r>
    <x v="0"/>
    <s v="correo atencion al ciudadano"/>
    <x v="23"/>
    <s v="ASISTENTE COMANDANTE BOMBEROS POPAYAN  "/>
    <x v="4"/>
    <x v="0"/>
    <s v="CAC. SOLICITUD COPIA COMODATOS.  "/>
    <s v="Carolina Pulido Moyeton"/>
    <s v="GESTIÓN CONTRACTUAL"/>
    <x v="1"/>
    <x v="2"/>
    <n v="20"/>
    <s v="20203800031142  "/>
    <d v="2020-08-24T00:00:00"/>
    <m/>
    <d v="2020-08-26T00:00:00"/>
    <n v="2"/>
    <x v="1"/>
    <s v="26-08-2020 10:06 AM Reasignacion USUARIO DE ATENCION AL CIUDADANO Para los fines pertinentes"/>
    <s v="N.A"/>
    <s v="N.A"/>
    <s v="N.A"/>
    <s v="N.A"/>
    <s v="Radicada y respondida al peticionario"/>
  </r>
  <r>
    <x v="0"/>
    <s v="correo atencion al ciudadano"/>
    <x v="0"/>
    <s v="HENRY FERNANDO CORREAL HERRERA REPRESENTANTE A LA CáMARA DEPARTAMENTO DEL VAUPéS "/>
    <x v="4"/>
    <x v="0"/>
    <s v="CAC. Fwd: REMISIÓN POR COMPETENCIA EXTMI2020-27427.  "/>
    <s v="Carlos Armando López Barrera"/>
    <s v="OFICINA ASESORA JURIDICA"/>
    <x v="2"/>
    <x v="1"/>
    <n v="30"/>
    <s v="20203800031172  "/>
    <d v="2020-08-24T00:00:00"/>
    <m/>
    <d v="2020-09-04T00:00:00"/>
    <n v="9"/>
    <x v="1"/>
    <s v="04-09-2020 14:44 PM Archivar Carlos Armando López Barrera archivo 20201200000423"/>
    <s v="N.A"/>
    <s v="N.A"/>
    <s v="N.A"/>
    <s v="N.A"/>
    <s v="Radicada y respondida al peticionario"/>
  </r>
  <r>
    <x v="0"/>
    <s v="correo atencion al ciudadano"/>
    <x v="0"/>
    <s v="COMISIóN TERCERA CONSTITUCIONAL PERMANENTE CONGRESO DE LA REPùBLICA DE COLOMBIA ELIZABETH MARTINEZ BARRERA "/>
    <x v="3"/>
    <x v="6"/>
    <s v="CI. Fwd: ¡Proposicion! Estado actual de ejecución presupuestal Sector Interior (C3C). "/>
    <s v="Carlos Armando López Barrera"/>
    <s v="OFICINA ASESORA JURIDICA"/>
    <x v="2"/>
    <x v="7"/>
    <n v="5"/>
    <s v="20203800031212  "/>
    <d v="2020-08-24T00:00:00"/>
    <m/>
    <d v="2020-08-26T00:00:00"/>
    <n v="2"/>
    <x v="1"/>
    <s v="26-08-2020 17:02 PM Archivar Carlos Armando López Barrera Se archiva por cuanto se respondió mediante oficio 20201200005761 del 26 de agosto de 2020"/>
    <s v="N.A"/>
    <s v="N.A"/>
    <s v="N.A"/>
    <s v="N.A"/>
    <s v="Radicada y respondida al peticionario"/>
  </r>
  <r>
    <x v="0"/>
    <s v="correo atencion al ciudadano"/>
    <x v="14"/>
    <s v="GOBERNACION DE CALDAS  "/>
    <x v="1"/>
    <x v="0"/>
    <s v="CAC. DERECHO DE PETICION BOMBEROS.  "/>
    <s v="Melba Vidal "/>
    <s v="FORMULACIÓN Y ACTUALIZACIÓN NORMATIVA Y OPERATIVA "/>
    <x v="0"/>
    <x v="1"/>
    <n v="30"/>
    <s v="20203800031242  "/>
    <d v="2020-08-24T00:00:00"/>
    <m/>
    <d v="2020-08-26T00:00:00"/>
    <n v="2"/>
    <x v="1"/>
    <s v="26-08-2020 16:48 PM Reasignacion Ronny Estiven Romero Velandia PARA TRAMITAR"/>
    <s v="N.A"/>
    <s v="N.A"/>
    <s v="N.A"/>
    <s v="N.A"/>
    <s v="Radicada y respondida al peticionario"/>
  </r>
  <r>
    <x v="1"/>
    <s v="Servicio de mensajeria"/>
    <x v="8"/>
    <s v="CUERPO DE BOMBEROS BUCARAMANGA  "/>
    <x v="2"/>
    <x v="0"/>
    <s v="SM SOLICITUD DE INFORMACION "/>
    <s v="Mauricio Delgado Perdomo"/>
    <s v="Educacion"/>
    <x v="0"/>
    <x v="0"/>
    <n v="35"/>
    <s v="20203800031262  "/>
    <d v="2020-08-24T00:00:00"/>
    <m/>
    <d v="2020-08-27T00:00:00"/>
    <n v="3"/>
    <x v="1"/>
    <s v="27-08-2020 10:53 AM Archivar Mauricio Delgado Perdomo Se responde con radicado DNBC 20202000005871"/>
    <s v="N.A"/>
    <s v="N.A"/>
    <s v="N.A"/>
    <s v="N.A"/>
    <s v="Radicada y respondida al peticionario"/>
  </r>
  <r>
    <x v="0"/>
    <s v="correo atencion al ciudadano"/>
    <x v="9"/>
    <s v="CUERPO DE BOMBEROS VOLUNTARIOS DE FLORIDA - VALLE  "/>
    <x v="2"/>
    <x v="3"/>
    <s v="CAC. ASESORIA PARA ACTUALIZACIÓN DE BASE DE DATOS DE UNIDADES DE BOMBEROS FLORIDA. "/>
    <s v="Luis alberto Valencia Pulido"/>
    <s v="Área Cenrtral de Referencia Bomberil"/>
    <x v="0"/>
    <x v="1"/>
    <n v="30"/>
    <s v="20203800031352  "/>
    <d v="2020-08-24T00:00:00"/>
    <m/>
    <d v="2020-09-01T00:00:00"/>
    <n v="6"/>
    <x v="1"/>
    <s v="01-09-2020 15:35 PM Archivar Luis Alberto Valencia Pulido Se dio respuesta mediante correo electronico el dia 24 /08/2020"/>
    <s v="N.A"/>
    <s v="N.A"/>
    <s v="N.A"/>
    <s v="N.A"/>
    <s v="Radicada y respondida al peticionario"/>
  </r>
  <r>
    <x v="0"/>
    <s v="correo atencion al ciudadano"/>
    <x v="3"/>
    <s v="CUERPO DE BOMBEROS VOLUNTARIOS DE SAN ANTONIO DEL TEQUENDAMA  "/>
    <x v="2"/>
    <x v="0"/>
    <s v="CAC. COMUNICACIÓN 056-2020. "/>
    <s v="JAIRO SOTO GIL"/>
    <s v="Subdirección estratégica y de Coordinación Bomberil"/>
    <x v="0"/>
    <x v="1"/>
    <n v="30"/>
    <s v="20203800031422  "/>
    <d v="2020-08-24T00:00:00"/>
    <m/>
    <d v="2020-08-27T00:00:00"/>
    <n v="3"/>
    <x v="1"/>
    <s v="27-08-2020 12:30 PM Archivar JAIRO SOTO GIL archivo 20202000005961"/>
    <s v="N.A"/>
    <s v="N.A"/>
    <s v="N.A"/>
    <s v="N.A"/>
    <s v="Radicada y respondida al peticionario"/>
  </r>
  <r>
    <x v="0"/>
    <s v="correo atencion al ciudadano"/>
    <x v="21"/>
    <s v="SEBAS HINCAPIE MARTINEZ  "/>
    <x v="0"/>
    <x v="5"/>
    <s v="CAC. buenos días.  "/>
    <s v="Cristhian Matiz"/>
    <s v="SUBDIRECCIÓN ESTRATÉGICA Y DE COORDINACIÓN BOMBERIL "/>
    <x v="0"/>
    <x v="0"/>
    <n v="35"/>
    <s v="20203800031452  "/>
    <d v="2020-08-24T00:00:00"/>
    <m/>
    <d v="2020-09-09T00:00:00"/>
    <n v="12"/>
    <x v="1"/>
    <s v="09-09-2020 10:34 AM Archivar Cristhian Matiz se archiva orfeo con radicado 20202000006531"/>
    <s v="N.A"/>
    <s v="N.A"/>
    <s v="N.A"/>
    <s v="N.A"/>
    <s v="Radicada y respondida al peticionario"/>
  </r>
  <r>
    <x v="0"/>
    <s v="correo atencion al ciudadano"/>
    <x v="26"/>
    <s v="OVIER MENDOZA ARAUJO "/>
    <x v="0"/>
    <x v="6"/>
    <s v="CAC. Solicitud de reasignación de camión cisterna.  "/>
    <s v="Cristhian Matiz"/>
    <s v="SUBDIRECCIÓN ESTRATÉGICA Y DE COORDINACIÓN BOMBERIL "/>
    <x v="0"/>
    <x v="0"/>
    <n v="35"/>
    <s v="20203800031612  "/>
    <d v="2020-08-25T00:00:00"/>
    <m/>
    <d v="2020-09-01T00:00:00"/>
    <n v="5"/>
    <x v="1"/>
    <s v="01-09-2020 15:59 PM Reasignacion Ronny Estiven Romero Velandia ES NECESARIO QYE LE TOME LA INSTRUCCION AL CAPITAN SOTO DE COMO DEBE SER LA REWSPUESTA, PARA QUE EL RESPONSABLE DE PROYECTOS LA GENERE LA RESPUESTA CONFORME A LA INSTRUCCION DEL SUNBDIRECTOR."/>
    <s v="N.A"/>
    <s v="N.A"/>
    <s v="N.A"/>
    <s v="N.A"/>
    <s v="Radicada y respondida al peticionario"/>
  </r>
  <r>
    <x v="0"/>
    <s v="correo atencion al ciudadano"/>
    <x v="0"/>
    <s v="MAURICIO GOMEZ AMIN SENADOR DE LA REPùBLICA  "/>
    <x v="0"/>
    <x v="0"/>
    <s v="CAC. Petición de Información artículo 258 de la Ley 5ª de 1992, RADICADO UNGRD No.2020ER07335. "/>
    <s v="Carlos Armando López Barrera"/>
    <s v="OFICINA ASESORA JURIDICA"/>
    <x v="2"/>
    <x v="2"/>
    <n v="20"/>
    <s v="20203800032042  "/>
    <d v="2020-08-25T00:00:00"/>
    <m/>
    <d v="2020-09-03T00:00:00"/>
    <n v="7"/>
    <x v="1"/>
    <s v="03-09-2020 17:10 PM Archivar Carlos Armando López Barrera Se archiva por cuanto se respondió mediante radicado 202021100006081"/>
    <s v="N.A"/>
    <s v="N.A"/>
    <s v="N.A"/>
    <s v="N.A"/>
    <s v="Radicada y respondida al peticionario"/>
  </r>
  <r>
    <x v="0"/>
    <s v="correo atencion al ciudadano"/>
    <x v="0"/>
    <s v="ALEJO VILLAMIL  "/>
    <x v="0"/>
    <x v="0"/>
    <s v="CAC. INQUIETUD INFORMACIÓN DNBC. "/>
    <s v="Andrés Fernando Muñoz Cabrera "/>
    <s v="Área Cenrtral de Referencia Bomberil "/>
    <x v="0"/>
    <x v="0"/>
    <n v="35"/>
    <s v="20203800032212  "/>
    <d v="2020-08-25T00:00:00"/>
    <m/>
    <d v="2020-09-01T00:00:00"/>
    <n v="5"/>
    <x v="1"/>
    <s v="01-09-2020 16:31 PM Archivar Andrés Fernando Muñoz Cabrera Se archiva, se dio contestación al peticionario mediante correo electrónico del 1 de septiembre"/>
    <s v="N.A"/>
    <s v="N.A"/>
    <s v="N.A"/>
    <s v="N.A"/>
    <s v="Radicada y respondida al peticionario"/>
  </r>
  <r>
    <x v="0"/>
    <s v="correo atencion al ciudadano"/>
    <x v="22"/>
    <s v="MARINA CASTAñO BURGOS "/>
    <x v="0"/>
    <x v="1"/>
    <s v="CAC. Fwd: denuncia formal.  "/>
    <s v="Andrea Bibiana Castañeda Durán  "/>
    <s v="FORMULACIÓN Y ACTUALIZACIÓN NORMATIVA Y OPERATIVA "/>
    <x v="0"/>
    <x v="0"/>
    <n v="35"/>
    <s v="20203800032372  "/>
    <d v="2020-08-25T00:00:00"/>
    <m/>
    <d v="2020-09-07T00:00:00"/>
    <n v="10"/>
    <x v="1"/>
    <s v="07-09-2020 16:19 PM Archivar Andrea Bibiana Castañeda Durán SE DIO TRÁMITE CON RADICADO 20202050070001 ENVIADO EL 07/09/2020"/>
    <s v="N.A"/>
    <s v="N.A"/>
    <s v="N.A"/>
    <s v="N.A"/>
    <s v="Radicada y respondida al peticionario"/>
  </r>
  <r>
    <x v="0"/>
    <s v="correo atencion al ciudadano"/>
    <x v="16"/>
    <s v="CUERPO DE BOMBEROS VOLUNTARIOS DE PAZ DE ARIPORO  "/>
    <x v="2"/>
    <x v="0"/>
    <s v="CAC. Ref: Reiteración “CUMPLIMIENTO RESPONSABILIDADES LEY 1575 DE 2012. "/>
    <s v="Carlos Osorio "/>
    <s v="FORMULACIÓN Y ACTUALIZACIÓN NORMATIVA Y OPERATIVA "/>
    <x v="0"/>
    <x v="1"/>
    <n v="30"/>
    <s v="20203800032382  "/>
    <d v="2020-08-25T00:00:00"/>
    <m/>
    <d v="2020-09-23T00:00:00"/>
    <n v="21"/>
    <x v="1"/>
    <s v="23-09-2020 18:15 PM Archivar Carlos Osorio Mediante oficio No. 20202050070261 del 14 de septiembre de 2020, se dio trámite a la presente solicitud."/>
    <s v="N.A"/>
    <s v="N.A"/>
    <s v="N.A"/>
    <s v="N.A"/>
    <s v="Radicada y respondida al peticionario"/>
  </r>
  <r>
    <x v="0"/>
    <s v="correo atencion al ciudadano"/>
    <x v="0"/>
    <s v="JAIR VAQUERO TRUJILLO "/>
    <x v="0"/>
    <x v="1"/>
    <s v="CAC. DENUNCIA POR OMISIÓN Y PONER EN RIESGO LA CIUDADANÍA.  "/>
    <s v="Andrea Bibiana Castañeda Durán  "/>
    <s v="FORMULACIÓN Y ACTUALIZACIÓN NORMATIVA Y OPERATIVA "/>
    <x v="0"/>
    <x v="0"/>
    <n v="35"/>
    <s v="20203800032392  "/>
    <d v="2020-08-25T00:00:00"/>
    <m/>
    <d v="2020-09-07T00:00:00"/>
    <n v="10"/>
    <x v="1"/>
    <s v="07-09-2020 16:18 PM Archivar Andrea Bibiana Castañeda Durán SE DIO TRÁMITE CON RADICADO 20202050069981 ENVIADO EL 7/9/2020"/>
    <s v="N.A"/>
    <s v="N.A"/>
    <s v="N.A"/>
    <s v="N.A"/>
    <s v="Radicada y respondida al peticionario"/>
  </r>
  <r>
    <x v="0"/>
    <s v="correo atencion al ciudadano"/>
    <x v="0"/>
    <s v="SERVIINFORMACIóN  "/>
    <x v="4"/>
    <x v="0"/>
    <s v="CAC. DERECHO DE PETICION Solicitud de copia de todas las cotizaciones presentadas del evento adelantado que generó la orden de compra No. 46058.  "/>
    <s v="Carolina Pulido Moyeton"/>
    <s v="GESTIÓN CONTRACTUAL"/>
    <x v="1"/>
    <x v="2"/>
    <n v="20"/>
    <s v="20203800032482  "/>
    <d v="2020-08-26T00:00:00"/>
    <m/>
    <d v="2020-09-01T00:00:00"/>
    <n v="4"/>
    <x v="1"/>
    <s v="01-09-2020 15:00 PM Reasignacion USUARIO DE ATENCION AL CIUDADANO Para los fines pertinentes"/>
    <s v="N.A"/>
    <s v="N.A"/>
    <s v="N.A"/>
    <s v="N.A"/>
    <s v="Radicada y respondida al peticionario"/>
  </r>
  <r>
    <x v="0"/>
    <s v="correo atencion al ciudadano"/>
    <x v="9"/>
    <s v="BENEMERITO CUERPO DE BOMBEROS VOLUNTARIOS SANTA HELENA  "/>
    <x v="2"/>
    <x v="3"/>
    <s v="CAC. carta dnb carta de acompañamiento.pdf  "/>
    <s v="Melba Vidal "/>
    <s v="FORMULACIÓN Y ACTUALIZACIÓN NORMATIVA Y OPERATIVA "/>
    <x v="0"/>
    <x v="1"/>
    <n v="30"/>
    <s v="20203800032622  "/>
    <d v="2020-08-26T00:00:00"/>
    <m/>
    <d v="2020-08-26T00:00:00"/>
    <n v="0"/>
    <x v="1"/>
    <s v="26-08-2020 16:58 PM Reasignacion Ronny Estiven Romero Velandia PARA TRAMITAR"/>
    <s v="N.A"/>
    <s v="N.A"/>
    <s v="N.A"/>
    <s v="N.A"/>
    <s v="Radicada y respondida al peticionario"/>
  </r>
  <r>
    <x v="1"/>
    <s v="Servicio de mensajeria"/>
    <x v="17"/>
    <s v="CUERPO DE BOMBEROS VOLUNTARIOS DE BUENAVISTA - QUINDIO  "/>
    <x v="2"/>
    <x v="0"/>
    <s v="SM SOLICITUD  "/>
    <s v="Paula Andrea Cortéz"/>
    <s v="Subdirección estratégica y de Coordinación Bomberil"/>
    <x v="0"/>
    <x v="0"/>
    <n v="35"/>
    <s v="20203800032642  "/>
    <d v="2020-08-26T00:00:00"/>
    <m/>
    <d v="2020-08-27T00:00:00"/>
    <n v="1"/>
    <x v="1"/>
    <s v="27-08-2020 10:30 AM Archivar Paula Andrea Cortéz Mojica ARCHIVO 20201000005891"/>
    <s v="N.A"/>
    <s v="N.A"/>
    <s v="N.A"/>
    <s v="N.A"/>
    <s v="Radicada y respondida al peticionario"/>
  </r>
  <r>
    <x v="0"/>
    <s v="correo atencion al ciudadano"/>
    <x v="1"/>
    <s v="ALCALDIA TIPACOQUE  "/>
    <x v="1"/>
    <x v="2"/>
    <s v="CAC. SOLICITUD DE INFORMACIÓN - REQUISITOS PARA CONTRATAR CUERPOS DE BOMBEROS HABILITADOS E BOYACA.  "/>
    <s v="Andrea Bibiana Castañeda Durán  "/>
    <s v="FORMULACIÓN Y ACTUALIZACIÓN NORMATIVA Y OPERATIVA "/>
    <x v="0"/>
    <x v="1"/>
    <n v="30"/>
    <s v="20203800032662  "/>
    <d v="2020-08-26T00:00:00"/>
    <m/>
    <d v="2020-09-15T00:00:00"/>
    <n v="14"/>
    <x v="1"/>
    <s v="15-09-2020 17:28 PM Archivar Andrea Bibiana Castañeda Durán SE DIO TRÁMITE CON EL RAD. 20202050070061 ENVIADO EL 15/09/2020"/>
    <s v="N.A"/>
    <s v="N.A"/>
    <s v="N.A"/>
    <s v="N.A"/>
    <s v="Radicada y respondida al peticionario"/>
  </r>
  <r>
    <x v="0"/>
    <s v="correo atencion al ciudadano"/>
    <x v="0"/>
    <s v="MIGUEL EDUARDO CARDOZO ORTIZ "/>
    <x v="0"/>
    <x v="0"/>
    <s v="CAC. TRASLADO POR COMPETENCIA, EXT_S20-00042202- PQRSD-042122-PQR con código de consulta 042320238160057. "/>
    <s v="Melba Vidal "/>
    <s v="FORMULACIÓN Y ACTUALIZACIÓN NORMATIVA Y OPERATIVA "/>
    <x v="0"/>
    <x v="0"/>
    <n v="35"/>
    <s v="20203800032682  "/>
    <d v="2020-08-26T00:00:00"/>
    <m/>
    <d v="2020-08-26T00:00:00"/>
    <n v="0"/>
    <x v="1"/>
    <s v="26-08-2020 17:03 PM Reasignacion Ronny Estiven Romero Velandia PARA TRAMITAR"/>
    <s v="N.A"/>
    <s v="N.A"/>
    <s v="N.A"/>
    <s v="N.A"/>
    <s v="Radicada y respondida al peticionario"/>
  </r>
  <r>
    <x v="0"/>
    <s v="correo atencion al ciudadano"/>
    <x v="0"/>
    <s v="CUERPO DE BOMBEROS VOLUNTARIO SANTIAGO PUTUMAYO  "/>
    <x v="2"/>
    <x v="2"/>
    <s v="CAC. Fwd: ASESORÍA.  "/>
    <s v="EDISON DELGADO "/>
    <s v="FORMULACIÓN Y ACTUALIZACIÓN NORMATIVA Y OPERATIVA "/>
    <x v="0"/>
    <x v="1"/>
    <n v="30"/>
    <s v="20203800032762  "/>
    <d v="2020-08-27T00:00:00"/>
    <m/>
    <d v="2020-08-30T00:00:00"/>
    <n v="2"/>
    <x v="1"/>
    <s v="30-08-2020 19:59 PM Reasignacion Ronny Estiven Romero Velandia PARA TRAMITAR"/>
    <s v="N.A"/>
    <s v="N.A"/>
    <s v="N.A"/>
    <s v="N.A"/>
    <s v="Radicada y respondida al peticionario"/>
  </r>
  <r>
    <x v="0"/>
    <s v="correo atencion al ciudadano"/>
    <x v="0"/>
    <s v="CUERPO DE BOMBEROS VOLUNTARIOS MONTENEGRO  "/>
    <x v="2"/>
    <x v="0"/>
    <s v="CAC SOLICITUD "/>
    <s v="Cristhian Matiz"/>
    <s v="SUBDIRECCIÓN ESTRATÉGICA Y DE COORDINACIÓN BOMBERIL "/>
    <x v="0"/>
    <x v="0"/>
    <n v="35"/>
    <s v="20203800032882  "/>
    <d v="2020-08-27T00:00:00"/>
    <m/>
    <d v="2020-09-09T00:00:00"/>
    <n v="9"/>
    <x v="1"/>
    <s v="09-09-2020 10:28 AM Archivar Cristhian Matiz se archiva orfeo con radicado 20202000006571"/>
    <s v="N.A"/>
    <s v="N.A"/>
    <s v="N.A"/>
    <s v="N.A"/>
    <s v="Radicada y respondida al peticionario"/>
  </r>
  <r>
    <x v="0"/>
    <s v="correo atencion al ciudadano"/>
    <x v="29"/>
    <s v="CUERPO DE BOMBEROS VOLUNTARIOS DE MIRAFLORES - GUAVIARE  "/>
    <x v="2"/>
    <x v="0"/>
    <s v="CAC SOLICITUD "/>
    <s v="Luis alberto Valencia Pulido"/>
    <s v="Área Cenrtral de Referencia Bomberil"/>
    <x v="0"/>
    <x v="0"/>
    <n v="35"/>
    <s v="20203800032902  "/>
    <d v="2020-08-27T00:00:00"/>
    <m/>
    <d v="2020-08-31T00:00:00"/>
    <n v="2"/>
    <x v="1"/>
    <s v="31-08-2020 06:30 AM Archivar Luis Alberto Valencia Pulido se da respuesta mediante correo electronico el dia 31/08/2020"/>
    <s v="N.A"/>
    <s v="N.A"/>
    <s v="N.A"/>
    <s v="N.A"/>
    <s v="Radicada y respondida al peticionario"/>
  </r>
  <r>
    <x v="0"/>
    <s v="correo atencion al ciudadano"/>
    <x v="3"/>
    <s v="CUERPO DE BOMBEROS VOLUNTARIOS DE PUERTO SALGAR  "/>
    <x v="2"/>
    <x v="0"/>
    <s v="RD SOLICITUD  "/>
    <s v="Cristhian Matiz"/>
    <s v="SUBDIRECCIÓN ESTRATÉGICA Y DE COORDINACIÓN BOMBERIL "/>
    <x v="0"/>
    <x v="0"/>
    <n v="35"/>
    <s v="20203800032932  "/>
    <d v="2020-08-27T00:00:00"/>
    <m/>
    <d v="2020-08-27T00:00:00"/>
    <n v="0"/>
    <x v="1"/>
    <s v="27-08-2020 11:44 AM Reasignacion USUARIO DE ATENCION AL CIUDADANO Para los fines pertinentes"/>
    <s v="N.A"/>
    <s v="N.A"/>
    <s v="N.A"/>
    <s v="N.A"/>
    <s v="Radicada y respondida al peticionario"/>
  </r>
  <r>
    <x v="0"/>
    <s v="correo atencion al ciudadano"/>
    <x v="5"/>
    <s v="CUERPO DE BOMBEROS VOLUNTARIOS DE PUERTO CARREÑO - VICHADA  "/>
    <x v="2"/>
    <x v="2"/>
    <s v="CAC. CamScanner 08-27-2020 10.35.10.pdf. Solicitud Concepto juridico.  "/>
    <s v="Andrea Bibiana Castañeda Durán  "/>
    <s v="FORMULACIÓN Y ACTUALIZACIÓN NORMATIVA Y OPERATIVA "/>
    <x v="0"/>
    <x v="3"/>
    <n v="35"/>
    <s v="20203800033052  "/>
    <d v="2020-08-27T00:00:00"/>
    <m/>
    <d v="2020-10-01T00:00:00"/>
    <n v="25"/>
    <x v="1"/>
    <s v="01-10-2020 16:06 PM Archivar Andrea Bibiana Castañeda Durán SE DIO TRÁMITE CON RAD. 20202050070561 ENVIADO EL 30/9/2020"/>
    <s v="N.A"/>
    <s v="N.A"/>
    <s v="N.A"/>
    <s v="N.A"/>
    <s v="Radicada y respondida al peticionario"/>
  </r>
  <r>
    <x v="0"/>
    <s v="correo atencion al ciudadano"/>
    <x v="12"/>
    <s v="ALEXI ROBLES  "/>
    <x v="0"/>
    <x v="0"/>
    <s v="CAC. información.  "/>
    <s v="Edgar Alexander Maya Lopez"/>
    <s v="FORMULACIÓN Y ACTUALIZACIÓN NORMATIVA Y OPERATIVA"/>
    <x v="0"/>
    <x v="0"/>
    <n v="35"/>
    <s v="20203800033172  "/>
    <d v="2020-08-27T00:00:00"/>
    <m/>
    <d v="2020-10-01T00:00:00"/>
    <n v="25"/>
    <x v="1"/>
    <s v="01-10-2020 10:40 AM Reasignacion Ronny Estiven Romero Velandia PARA TRAMITAR"/>
    <s v="N.A"/>
    <s v="N.A"/>
    <s v="N.A"/>
    <s v="N.A"/>
    <s v="Radicada y respondida al peticionario"/>
  </r>
  <r>
    <x v="0"/>
    <s v="correo atencion al ciudadano"/>
    <x v="7"/>
    <s v="CUERPO DE BOMBEROS VOLUNTARIOS DE CALDAS  "/>
    <x v="2"/>
    <x v="0"/>
    <s v="CAC DERECHO DE PETICION "/>
    <s v="Andrea Bibiana Castañeda Durán  "/>
    <s v="FORMULACIÓN Y ACTUALIZACIÓN NORMATIVA Y OPERATIVA "/>
    <x v="0"/>
    <x v="2"/>
    <n v="20"/>
    <s v="20203800033322  "/>
    <d v="2020-08-27T00:00:00"/>
    <m/>
    <d v="2020-09-24T00:00:00"/>
    <n v="20"/>
    <x v="1"/>
    <s v="24-09-2020 11:22 AM Archivar Andrea Bibiana Castañeda Durán Se atendió con el radicado de entrada No. 20203800026412 por ser la misma solicitud."/>
    <s v="N.A"/>
    <s v="N.A"/>
    <s v="N.A"/>
    <s v="N.A"/>
    <s v="Radicada y respondida al peticionario"/>
  </r>
  <r>
    <x v="0"/>
    <s v="correo atencion al ciudadano"/>
    <x v="0"/>
    <s v="MINISTERIO DE INTERIOR  "/>
    <x v="3"/>
    <x v="0"/>
    <s v="CAC PETICION "/>
    <s v="Carlos Armando López Barrera"/>
    <s v="OFICINA ASESORA JURIDICA"/>
    <x v="2"/>
    <x v="7"/>
    <n v="5"/>
    <s v="20203800033342  "/>
    <d v="2020-08-27T00:00:00"/>
    <m/>
    <d v="2020-09-22T00:00:00"/>
    <n v="18"/>
    <x v="2"/>
    <s v="22-09-2020 14:25 PM Archivar Carlos Armando López Barrera Se archiva por cuanto se respondió mediante radicado 20201200000443"/>
    <s v="N.A"/>
    <s v="N.A"/>
    <s v="N.A"/>
    <s v="N.A"/>
    <s v="Radicada y respondida al peticionario"/>
  </r>
  <r>
    <x v="0"/>
    <s v="correo atencion al ciudadano"/>
    <x v="14"/>
    <s v="CUERPO DE BOMBEROS VOLUNTARIOS DE MANIZALES  "/>
    <x v="2"/>
    <x v="0"/>
    <s v="CAC DERECHO DE PETICION "/>
    <s v="Carolina Pulido Moyeton"/>
    <s v="GESTIÓN CONTRACTUAL"/>
    <x v="1"/>
    <x v="2"/>
    <n v="20"/>
    <s v="20203800033352  "/>
    <d v="2020-08-27T00:00:00"/>
    <m/>
    <d v="2020-08-27T00:00:00"/>
    <n v="0"/>
    <x v="1"/>
    <s v="27-08-2020 15:01 PM Reasignacion USUARIO DE ATENCION AL CIUDADANO Para su respuesta"/>
    <s v="N.A"/>
    <s v="N.A"/>
    <s v="N.A"/>
    <s v="N.A"/>
    <s v="Radicada y respondida al peticionario"/>
  </r>
  <r>
    <x v="0"/>
    <s v="correo atencion al ciudadano"/>
    <x v="21"/>
    <s v="CARLOS ANDRéS GIRALDO AGUIRRE  "/>
    <x v="0"/>
    <x v="2"/>
    <s v="CAC. Consulta.  "/>
    <s v="EDISON DELGADO "/>
    <s v="FORMULACIÓN Y ACTUALIZACIÓN NORMATIVA Y OPERATIVA "/>
    <x v="0"/>
    <x v="0"/>
    <n v="35"/>
    <s v="20203800033372  "/>
    <d v="2020-08-27T00:00:00"/>
    <m/>
    <d v="2020-09-02T00:00:00"/>
    <n v="4"/>
    <x v="1"/>
    <s v="02-09-2020 10:35 AM Reasignacion Ronny Estiven Romero Velandia PARA TRAMITAR"/>
    <s v="N.A"/>
    <s v="N.A"/>
    <s v="N.A"/>
    <s v="N.A"/>
    <s v="Radicada y respondida al peticionario"/>
  </r>
  <r>
    <x v="0"/>
    <s v="correo atencion al ciudadano"/>
    <x v="10"/>
    <s v="CUERPO DE BOMBEROS VOLUNTARIOS DE PALESTINA - HUILA  "/>
    <x v="2"/>
    <x v="5"/>
    <s v="CAC RADICADO DE PROYECTO "/>
    <s v="Cristhian Matiz"/>
    <s v="SUBDIRECCIÓN ESTRATÉGICA Y DE COORDINACIÓN BOMBERIL "/>
    <x v="0"/>
    <x v="1"/>
    <n v="30"/>
    <s v="20203800033392  "/>
    <d v="2020-08-27T00:00:00"/>
    <m/>
    <d v="2020-09-01T00:00:00"/>
    <n v="3"/>
    <x v="1"/>
    <s v="01-09-2020 14:36 PM Reasignacion USUARIO DE ATENCION AL CIUDADANO Para los fines pertinentes"/>
    <s v="N.A"/>
    <s v="N.A"/>
    <s v="N.A"/>
    <s v="N.A"/>
    <s v="Radicada y respondida al peticionario"/>
  </r>
  <r>
    <x v="0"/>
    <s v="correo atencion al ciudadano"/>
    <x v="8"/>
    <s v="CUERPO DE BOMBEROS VOLUNTARIOS DE PIEDECUESTA  "/>
    <x v="2"/>
    <x v="0"/>
    <s v="CAC. Solicitud Copia de comodato.  "/>
    <s v="Carolina Pulido Moyeton"/>
    <s v="GESTIÓN CONTRACTUAL"/>
    <x v="1"/>
    <x v="2"/>
    <n v="20"/>
    <s v="20203800033402  "/>
    <d v="2020-08-27T00:00:00"/>
    <m/>
    <d v="2020-09-01T00:00:00"/>
    <n v="3"/>
    <x v="1"/>
    <s v="01-09-2020 14:35 PM Reasignacion USUARIO DE ATENCION AL CIUDADANO Para los fines pertinentes"/>
    <s v="N.A"/>
    <s v="N.A"/>
    <s v="N.A"/>
    <s v="N.A"/>
    <s v="Radicada y respondida al peticionario"/>
  </r>
  <r>
    <x v="0"/>
    <s v="correo atencion al ciudadano"/>
    <x v="0"/>
    <s v="AERONAUTICA CIVIL  "/>
    <x v="3"/>
    <x v="0"/>
    <s v="CAC. Fwd: Solicitud.  "/>
    <s v="Andrea Bibiana Castañeda Durán  "/>
    <s v="FORMULACIÓN Y ACTUALIZACIÓN NORMATIVA Y OPERATIVA "/>
    <x v="0"/>
    <x v="1"/>
    <n v="30"/>
    <s v="20203800033472  "/>
    <d v="2020-08-27T00:00:00"/>
    <m/>
    <d v="2020-10-01T00:00:00"/>
    <n v="25"/>
    <x v="1"/>
    <s v="01-10-2020 17:55 PM Archivar Andrea Bibiana Castañeda Durán SE DIO TRÁMITE CON RADICADO 20202050070361"/>
    <s v="N.A"/>
    <s v="N.A"/>
    <s v="N.A"/>
    <s v="N.A"/>
    <s v="Radicada y respondida al peticionario"/>
  </r>
  <r>
    <x v="0"/>
    <s v="correo atencion al ciudadano"/>
    <x v="19"/>
    <s v="CUERPO DE BOMBEROS DE OVEJAS  "/>
    <x v="2"/>
    <x v="3"/>
    <s v="CAC. Buena tarde a la dirección nacional de bombero me dirijo muy respetuosamente para que me colaboren a mandarle un oficio al alcalde del municipio de ovejas Sucre por que hasta la fecha no hemos tenido voluntad de hacer un convenio para prestar un servicio eficaz.  "/>
    <s v="Carlos Osorio "/>
    <s v="FORMULACIÓN Y ACTUALIZACIÓN NORMATIVA Y OPERATIVA "/>
    <x v="0"/>
    <x v="0"/>
    <n v="35"/>
    <s v="20203800034032  "/>
    <d v="2020-08-28T00:00:00"/>
    <m/>
    <d v="2020-09-23T00:00:00"/>
    <n v="18"/>
    <x v="1"/>
    <s v="23-09-2020 18:17 PM Archivar Carlos Osorio Mediante oficio No. 20202050070161 del 9 de septiembre de 2020, se dio trámite a la presente solicitud."/>
    <s v="N.A"/>
    <s v="N.A"/>
    <s v="N.A"/>
    <s v="N.A"/>
    <s v="Radicada y respondida al peticionario"/>
  </r>
  <r>
    <x v="0"/>
    <s v="correo atencion al ciudadano"/>
    <x v="23"/>
    <s v="CUERPO DE BOMBEROS VOLUNTARIOS DEL BORDO PATIA  "/>
    <x v="2"/>
    <x v="0"/>
    <s v="CAC. solicitud copia comodato epp. "/>
    <s v="Carolina Pulido Moyeton"/>
    <s v="GESTIÓN CONTRACTUAL"/>
    <x v="1"/>
    <x v="2"/>
    <n v="20"/>
    <s v="20203800034042  "/>
    <d v="2020-08-28T00:00:00"/>
    <m/>
    <d v="2020-09-01T00:00:00"/>
    <n v="2"/>
    <x v="1"/>
    <s v="01-09-2020 14:09 PM Reasignacion USUARIO DE ATENCION AL CIUDADANO Para los fines pertinentes"/>
    <s v="N.A"/>
    <s v="N.A"/>
    <s v="N.A"/>
    <s v="N.A"/>
    <s v="Radicada y respondida al peticionario"/>
  </r>
  <r>
    <x v="0"/>
    <s v="correo atencion al ciudadano"/>
    <x v="0"/>
    <s v="ORLANDO MURILLO LOPEZ "/>
    <x v="0"/>
    <x v="0"/>
    <s v="CAC. Solicitud respetuosa consagrada en la ley 1755.  "/>
    <s v="Carlos Armando López Barrera"/>
    <s v="OFICINA ASESORA JURIDICA"/>
    <x v="2"/>
    <x v="0"/>
    <n v="35"/>
    <s v="20203800034072  "/>
    <d v="2020-08-28T00:00:00"/>
    <m/>
    <d v="2020-09-10T00:00:00"/>
    <n v="9"/>
    <x v="1"/>
    <s v="10-09-2020 16:25 PM Archivar Carlos Armando López Barrera archivo 20201200000453"/>
    <s v="N.A"/>
    <s v="N.A"/>
    <s v="N.A"/>
    <s v="N.A"/>
    <s v="Radicada y respondida al peticionario"/>
  </r>
  <r>
    <x v="0"/>
    <s v="correo atencion al ciudadano"/>
    <x v="7"/>
    <s v="ALCALDIA MUNICIPAL DE HELICONIA ANTIOQUIA  "/>
    <x v="1"/>
    <x v="0"/>
    <s v="CAC. Oficio radicado 001074. "/>
    <s v="Andrea Bibiana Castañeda Durán  "/>
    <s v="FORMULACIÓN Y ACTUALIZACIÓN NORMATIVA Y OPERATIVA "/>
    <x v="0"/>
    <x v="1"/>
    <n v="30"/>
    <s v="20203800034082  "/>
    <d v="2020-08-28T00:00:00"/>
    <m/>
    <d v="2020-10-01T00:00:00"/>
    <n v="24"/>
    <x v="1"/>
    <s v="01-10-2020 16:07 PM Archivar Andrea Bibiana Castañeda Durán SE DIO TRÁMITE CON RADICADO 20202050070641 ENVIADO EL 30/9/2020"/>
    <s v="N.A"/>
    <s v="N.A"/>
    <s v="N.A"/>
    <s v="N.A"/>
    <s v="Radicada y respondida al peticionario"/>
  </r>
  <r>
    <x v="0"/>
    <s v="correo atencion al ciudadano"/>
    <x v="0"/>
    <s v="MIGUEL EDUARDO CARDOZO ORTIZ "/>
    <x v="0"/>
    <x v="5"/>
    <s v="CAC. TRASLADO POR COMPETENCIA, doctor Yocileth Palacios Mena, Alcalde del Municipio de Cértegui - Chocó, mediante la cual solicita apoyo y dotación para el cuerpo de bomberos.  "/>
    <s v="Cristhian Matiz"/>
    <s v="SUBDIRECCIÓN ESTRATÉGICA Y DE COORDINACIÓN BOMBERIL "/>
    <x v="0"/>
    <x v="0"/>
    <n v="35"/>
    <s v="20203800034112  "/>
    <d v="2020-08-28T00:00:00"/>
    <m/>
    <d v="2020-09-09T00:00:00"/>
    <n v="8"/>
    <x v="1"/>
    <s v="09-09-2020 10:25 AM Archivar Cristhian Matiz se archiva orfeo con respuesta 20202000006581"/>
    <s v="N.A"/>
    <s v="N.A"/>
    <s v="N.A"/>
    <s v="N.A"/>
    <s v="respondida y archivada"/>
  </r>
  <r>
    <x v="0"/>
    <s v="correo atencion al ciudadano"/>
    <x v="0"/>
    <s v="LEONTE CHÁVARRO HURTADO  "/>
    <x v="0"/>
    <x v="2"/>
    <s v="CAC. Consulta Requisitos para Aspirante a Bombero y posterior graduación Vs Ley anti tramites.  "/>
    <s v="Andrea Bibiana Castañeda Durán  "/>
    <s v="FORMULACIÓN Y ACTUALIZACIÓN NORMATIVA Y OPERATIVA "/>
    <x v="0"/>
    <x v="0"/>
    <n v="35"/>
    <s v="20203800034122  "/>
    <d v="2020-08-28T00:00:00"/>
    <m/>
    <d v="2020-10-01T00:00:00"/>
    <n v="24"/>
    <x v="1"/>
    <s v="01-10-2020 16:24 PM Archivar Andrea Bibiana Castañeda Durán SE DIO TRÁMITE CON RAD. 20202050070641 ENVIADO EL 30/9/2020"/>
    <s v="N.A"/>
    <s v="N.A"/>
    <s v="N.A"/>
    <s v="N.A"/>
    <s v="respondida y archivada"/>
  </r>
  <r>
    <x v="0"/>
    <s v="correo atencion al ciudadano"/>
    <x v="28"/>
    <s v="CUERPO DE BOMBEROS VOLUNTARIOS SABANAGRANDE  "/>
    <x v="2"/>
    <x v="6"/>
    <s v="CAC. Solicitud de vídeo capacitación RUE.  "/>
    <s v="Luis alberto Valencia Pulido"/>
    <s v="Área Cenrtral de Referencia Bomberil"/>
    <x v="0"/>
    <x v="0"/>
    <n v="35"/>
    <s v="20203800034132  "/>
    <d v="2020-08-28T00:00:00"/>
    <m/>
    <d v="2020-09-01T00:00:00"/>
    <n v="2"/>
    <x v="1"/>
    <s v="01-09-2020 15:37 PM Archivar Luis Alberto Valencia Pulido Se dio respuesta mediante correo electronico el dia 28/08/2020"/>
    <s v="N.A"/>
    <s v="N.A"/>
    <s v="N.A"/>
    <s v="N.A"/>
    <s v="respondida y archivada"/>
  </r>
  <r>
    <x v="0"/>
    <s v="correo atencion al ciudadano"/>
    <x v="0"/>
    <s v="NELSON ENRIQUE GONZALEZ RAMIREZ "/>
    <x v="0"/>
    <x v="2"/>
    <s v="CAC. RV: SOLICITUD CONCEPTO URGENTE.  "/>
    <s v="Carlos Osorio "/>
    <s v="FORMULACIÓN Y ACTUALIZACIÓN NORMATIVA Y OPERATIVA "/>
    <x v="0"/>
    <x v="0"/>
    <n v="35"/>
    <s v="20203800034162  "/>
    <d v="2020-08-28T00:00:00"/>
    <m/>
    <d v="2020-09-02T00:00:00"/>
    <n v="3"/>
    <x v="1"/>
    <s v="02-09-2020 14:17 PM Reasignacion Ronny Estiven Romero Velandia PARA TRAMITAR"/>
    <s v="N.A"/>
    <s v="N.A"/>
    <s v="N.A"/>
    <s v="N.A"/>
    <s v="respondida y archivada"/>
  </r>
  <r>
    <x v="0"/>
    <s v="correo atencion al ciudadano"/>
    <x v="9"/>
    <s v="CUERPO DE BOMBEROS VOLUNTARIOS BOLIVAR VALLE  "/>
    <x v="2"/>
    <x v="2"/>
    <s v="CAC. consulta. "/>
    <s v="Edgar Alexander Maya Lopez"/>
    <s v="FORMULACIÓN Y ACTUALIZACIÓN NORMATIVA Y OPERATIVA"/>
    <x v="0"/>
    <x v="0"/>
    <n v="35"/>
    <s v="20203800035422  "/>
    <d v="2020-08-31T00:00:00"/>
    <m/>
    <d v="2020-10-07T00:00:00"/>
    <n v="5"/>
    <x v="1"/>
    <s v="07-10-2020 11:02 AM Archivar Edgar Alexander Maya Lopez Se da respuesta por correo electrónico se deja evidencia en digital"/>
    <s v="N.A"/>
    <s v="N.A"/>
    <s v="N.A"/>
    <s v="N.A"/>
    <s v="respondida y archivada"/>
  </r>
  <r>
    <x v="0"/>
    <s v="Correo Atención Ciudadano"/>
    <x v="0"/>
    <s v="PROCURADURIA GENERAL DE LA NACION"/>
    <x v="3"/>
    <x v="6"/>
    <s v="SM REMISION QUEJA INCOSISTENCIAS KITS DE BIOSEGURIDAD "/>
    <s v="Carlos Armando López Barrera"/>
    <s v="OFICINA ASESORA JURIDICA"/>
    <x v="2"/>
    <x v="4"/>
    <n v="10"/>
    <s v="20203800040162  "/>
    <d v="2020-09-25T00:00:00"/>
    <s v="N/A"/>
    <d v="2020-10-09T00:00:00"/>
    <n v="10"/>
    <x v="1"/>
    <s v="09-10-2020 09:41 AM Archivar Carlos Armando López Barrera Se procede, conforme a la orden de la PGN, a iniciar las investigaciones respectivas, oficiando a la delegación departamental de Cundinamarca para que se pronuncie al respecto."/>
    <s v="N/A"/>
    <s v="N/A"/>
    <s v="N/A"/>
    <s v="N/A"/>
    <s v="No se tiene evidencia de respuesta"/>
  </r>
  <r>
    <x v="1"/>
    <s v="Servicio de mensajería"/>
    <x v="2"/>
    <s v="JOSE ANTONIO SABOGAL ZAMORA"/>
    <x v="0"/>
    <x v="1"/>
    <s v="SM QUEJA VIOLACION LEY 1575 DE 2012 "/>
    <s v="Arbey Hernan Trujillo Mendez "/>
    <s v="Subdirección estratégica y de Coordinación Bomberil"/>
    <x v="0"/>
    <x v="0"/>
    <n v="30"/>
    <s v="20203800041032  "/>
    <d v="2020-09-30T00:00:00"/>
    <s v="20202000010511"/>
    <d v="2020-11-09T00:00:00"/>
    <n v="26"/>
    <x v="1"/>
    <s v="09-11-2020 16:41 PM Archivar Arbey Hernan Trujillo Mendez archivo 20202000010511"/>
    <s v="N/A"/>
    <s v="Word"/>
    <s v="N/A"/>
    <s v="N/A"/>
    <s v="No se especifica medio de envío de respuesta, documento sin firma."/>
  </r>
  <r>
    <x v="1"/>
    <s v="Radicación Directa"/>
    <x v="3"/>
    <s v="CUERPO DE BOMBEROS VOLUNTARIOS DE PULI - CUNDINAMARCA"/>
    <x v="2"/>
    <x v="3"/>
    <s v="RD SOLICITUD DE ACOMPAÑAMIENTO "/>
    <s v="Melba Vidal "/>
    <s v="FORMULACIÓN Y ACTUALIZACIÓN NORMATIVA Y OPERATIVA "/>
    <x v="0"/>
    <x v="3"/>
    <n v="35"/>
    <s v="20203800038772  "/>
    <d v="2020-09-21T00:00:00"/>
    <s v="20202050075541"/>
    <d v="2020-11-05T00:00:00"/>
    <n v="31"/>
    <x v="1"/>
    <s v="05-11-2020 15:29 PM Archivar Melba Vidal archivo 20202050075541"/>
    <s v="N/A"/>
    <s v="Word"/>
    <s v="N/A"/>
    <s v="N/A"/>
    <s v="No se especifica medio de envío de respuesta, documento sin firma."/>
  </r>
  <r>
    <x v="1"/>
    <s v="Radicación Directa"/>
    <x v="1"/>
    <s v="ALCALDIA CERINZA"/>
    <x v="1"/>
    <x v="0"/>
    <s v="RD SOLICITUD CERTIFICACION "/>
    <s v="Luis Alberto Valencia Pulido"/>
    <s v="Área Central de Referencia Bomberil"/>
    <x v="0"/>
    <x v="0"/>
    <n v="30"/>
    <s v="20203800038532  "/>
    <d v="2020-09-18T00:00:00"/>
    <s v=" 20202100007941"/>
    <d v="2020-09-30T00:00:00"/>
    <n v="8"/>
    <x v="1"/>
    <s v="01-10-2020 16:36 PM Archivar Luis Alberto Valencia Pulido Se da respuesta mediante correo electrónico el día 30 de Septiembre del 2020"/>
    <s v="N/A"/>
    <s v="Word"/>
    <s v="SI"/>
    <s v="N/A"/>
    <s v="Respuesta sin firma"/>
  </r>
  <r>
    <x v="1"/>
    <s v="Radicación Directa"/>
    <x v="3"/>
    <s v="ALCALDIA MUNICIPAL DE SOPO"/>
    <x v="1"/>
    <x v="1"/>
    <s v="RD SOLICITUD CASO BOMBEROS VOLUNTARIOS DE SOPO "/>
    <s v="Andrea Bibiana Castañeda Durán"/>
    <s v="FORMULACIÓN Y ACTUALIZACIÓN NORMATIVA Y OPERATIVA"/>
    <x v="0"/>
    <x v="0"/>
    <n v="30"/>
    <s v="20203800038662  "/>
    <d v="2020-09-21T00:00:00"/>
    <s v="20202050074221"/>
    <d v="2020-11-03T00:00:00"/>
    <n v="29"/>
    <x v="1"/>
    <s v="04-11-2020 09:01 AM Archivar Andrea Bibiana Castañeda Durán SE DIO TRÁMITE CON RAD. 20202050074221 ENVIADO EL 3/11/2020"/>
    <d v="2020-11-19T00:00:00"/>
    <s v="pdf"/>
    <s v="SI"/>
    <s v="N/A"/>
    <s v="N/A"/>
  </r>
  <r>
    <x v="1"/>
    <s v="Radicación Directa"/>
    <x v="0"/>
    <s v="DANIEL JAIME GOMEZ LARCON"/>
    <x v="0"/>
    <x v="1"/>
    <s v="RD REMISION QUEJA POR COMPETENCIA "/>
    <s v="Arbey Hernan Trujillo Mendez "/>
    <s v="Subdirección estratégica y de Coordinación Bomberil"/>
    <x v="0"/>
    <x v="0"/>
    <n v="30"/>
    <s v="20203800039742  "/>
    <d v="2020-09-24T00:00:00"/>
    <s v="20202000008151"/>
    <d v="2020-10-02T00:00:00"/>
    <n v="6"/>
    <x v="1"/>
    <s v="02-10-2020 11:33 AM Archivar Arbey Hernan Trujillo Mendez ARCHIVO 20202000008151"/>
    <s v="N/A"/>
    <s v="Word"/>
    <s v="N/A"/>
    <s v="N/A"/>
    <s v="No se especifica medio de envío de respuesta, documento sin firma."/>
  </r>
  <r>
    <x v="1"/>
    <s v="Radicación Directa"/>
    <x v="0"/>
    <s v="Procuraduría General de la Nación"/>
    <x v="3"/>
    <x v="6"/>
    <s v="RD EXPEDIENTE VERBAL NRO. IUS 2018-130044 "/>
    <s v="Andrea Bibiana Castañeda Durán"/>
    <s v="FORMULACIÓN Y ACTUALIZACIÓN NORMATIVA Y OPERATIVA"/>
    <x v="0"/>
    <x v="2"/>
    <n v="20"/>
    <s v="20203800037712  "/>
    <d v="2020-09-15T00:00:00"/>
    <s v="20202050071111"/>
    <d v="2020-10-06T00:00:00"/>
    <n v="15"/>
    <x v="1"/>
    <s v="07-10-2020 16:13 PM Archivar Andrea Bibiana Castañeda Durán SE DIO TRÁMITE CON RAD. 20202050071111 ENVIADO EL 6/10/2020"/>
    <d v="2020-10-06T00:00:00"/>
    <s v="pdf"/>
    <s v="SI"/>
    <s v="N/A"/>
    <s v="N/A"/>
  </r>
  <r>
    <x v="1"/>
    <s v="Radicación Directa"/>
    <x v="0"/>
    <s v=" DIANA MILENA CASTRO SANCHEZ"/>
    <x v="0"/>
    <x v="0"/>
    <s v="RD DRECHO DE PETICION -APORTES DE CESANTIAS PENDIENTES DE APLICAR "/>
    <s v="MARYOLY DIAZ"/>
    <s v="GESTIÓN TALENTO HUMANO"/>
    <x v="1"/>
    <x v="0"/>
    <n v="30"/>
    <s v="20203800038352  "/>
    <d v="2020-09-17T00:00:00"/>
    <s v="20203100008411"/>
    <d v="2020-10-08T00:00:00"/>
    <n v="15"/>
    <x v="1"/>
    <s v="08-10-2020 19:22 PM Archivar MARYOLY DIAZ SE DA RESPUESTA CON LA SALIDA 20203100008411 Y SE ENVÍA CORREO ELECTRÓNICO A johrodriguez@fna.gov.co, entidades@fna.gov.co"/>
    <d v="2020-10-08T00:00:00"/>
    <s v="pdf"/>
    <s v="SI"/>
    <s v="N/A"/>
    <s v="N/A"/>
  </r>
  <r>
    <x v="1"/>
    <s v="Formato PQRSD"/>
    <x v="26"/>
    <s v="HUGO ALBONZALEZERTO MAESTRE GONZALEZ"/>
    <x v="0"/>
    <x v="0"/>
    <s v="FT SOLICITUD DE INFORMACION "/>
    <s v="Mauricio Delgado Perdomo"/>
    <s v="Educación"/>
    <x v="0"/>
    <x v="0"/>
    <n v="30"/>
    <s v="20203800039442  "/>
    <d v="2020-09-23T00:00:00"/>
    <s v="202038000383102 Y DNBC 20203800038312"/>
    <d v="2020-09-24T00:00:00"/>
    <n v="1"/>
    <x v="1"/>
    <s v="24-09-2020 08:48 AM Archivar Mauricio Delgado Perdomo EVIDENCIA PARA CERRAR EL TRAMITE DE LOS RADICADOS DNBC 202038000383102 Y DNBC 20203800038312"/>
    <s v="N/A"/>
    <s v="N/A"/>
    <s v="N/A"/>
    <s v="N/A"/>
    <s v="Se generaro Orfeos de entrada para responder"/>
  </r>
  <r>
    <x v="0"/>
    <s v="Correo Institucional"/>
    <x v="0"/>
    <s v="HR. JOSE VICENTE Carreño CASTRO DEPARTAMENTO DE ARAUCA"/>
    <x v="3"/>
    <x v="5"/>
    <s v="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
    <s v="Carlos Armando López Barrera"/>
    <s v="OFICINA ASESORA JURIDICA"/>
    <x v="2"/>
    <x v="1"/>
    <n v="30"/>
    <s v="20203800038612  "/>
    <d v="2020-09-18T00:00:00"/>
    <s v="20201200000493"/>
    <d v="2020-09-22T00:00:00"/>
    <n v="2"/>
    <x v="1"/>
    <s v="22-09-2020 13:41 PM Archivar Carlos Armando López Barrera Se archiva por cuanto se dio respuesta mediante radicado 20201200000493"/>
    <s v="N/A"/>
    <s v="Word"/>
    <s v="N/A"/>
    <s v="N/A"/>
    <s v="No se especifica medio de envío de respuesta, documento sin firma."/>
  </r>
  <r>
    <x v="0"/>
    <s v="Correo Institucional"/>
    <x v="8"/>
    <s v="GOBERNACIÓN DE SANTANDER SECRETARIO DEL INTERIOR"/>
    <x v="1"/>
    <x v="2"/>
    <s v="CI. Fwd: Solicitud Urgente.  "/>
    <s v="Andrea Bibiana Castañeda Durán"/>
    <s v="FORMULACIÓN Y ACTUALIZACIÓN NORMATIVA Y OPERATIVA"/>
    <x v="0"/>
    <x v="3"/>
    <n v="35"/>
    <s v="20203800038542  "/>
    <d v="2020-09-18T00:00:00"/>
    <s v="20202050070401"/>
    <d v="2020-09-18T00:00:00"/>
    <n v="0"/>
    <x v="1"/>
    <s v="01-10-2020 18:05 PM Archivar Andrea Bibiana Castañeda Durán SE DIO TRÁMITE CON RADICADO 20202050070401 ENVIADO EL 18/9/2020"/>
    <d v="2020-10-02T00:00:00"/>
    <s v="pdf"/>
    <s v="SI"/>
    <s v="N/A"/>
    <s v="N/A"/>
  </r>
  <r>
    <x v="0"/>
    <s v="Correo Institucional"/>
    <x v="2"/>
    <s v="SECRETARIA DE PLANEACION HERVEO - TOLIMA"/>
    <x v="1"/>
    <x v="0"/>
    <s v="CI. Fwd: SOLICITUD LISTADOS CENSALES MES SEPTIEMBRE. "/>
    <s v="Faubricio Sanchez Cortes "/>
    <s v="FORMULACIÓN Y ACTUALIZACIÓN NORMATIVA Y OPERATIVA "/>
    <x v="0"/>
    <x v="1"/>
    <n v="30"/>
    <s v="20203800040842  "/>
    <d v="2020-09-29T00:00:00"/>
    <s v="20203320002911"/>
    <d v="2020-10-06T00:00:00"/>
    <n v="5"/>
    <x v="1"/>
    <s v="06-10-2020 13:16 PM Archivar Faubricio Sanchez Cortes se da respuesta con radicado No. 20203320002911 el día 6/10/2020"/>
    <d v="2020-07-16T00:00:00"/>
    <s v="pdf"/>
    <s v="SI"/>
    <s v="N/A"/>
    <s v="N/A"/>
  </r>
  <r>
    <x v="0"/>
    <s v="Correo Institucional"/>
    <x v="1"/>
    <s v="FISCALIA GENERAL DE LA NACION"/>
    <x v="3"/>
    <x v="0"/>
    <s v="CI. Fwd: Solicitud información. "/>
    <s v="Carlos Armando López Barrera"/>
    <s v="OFICINA ASESORA JURIDICA"/>
    <x v="2"/>
    <x v="2"/>
    <n v="10"/>
    <s v="20203800036842  "/>
    <d v="2020-09-08T00:00:00"/>
    <s v="20201200000513"/>
    <d v="2020-09-21T00:00:00"/>
    <n v="9"/>
    <x v="1"/>
    <m/>
    <s v="N/A"/>
    <s v="N/A"/>
    <s v="SI"/>
    <s v="N/A"/>
    <s v="8 de septiembre: No se adjunta evidencia de respuesta petición ni de envío de la misma en correo electrónico"/>
  </r>
  <r>
    <x v="0"/>
    <s v="Correo Institucional"/>
    <x v="7"/>
    <s v="CUERPO DE BOMBEROS VOLUNTARIOS DE ANORI"/>
    <x v="2"/>
    <x v="0"/>
    <s v="CI. Fwd: solicitud información.  "/>
    <s v="Mauricio Delgado Perdomo"/>
    <s v="Educación"/>
    <x v="0"/>
    <x v="1"/>
    <n v="30"/>
    <s v="20203800036872  "/>
    <d v="2020-09-08T00:00:00"/>
    <m/>
    <d v="2020-09-09T00:00:00"/>
    <n v="2"/>
    <x v="1"/>
    <s v="Se resuelve por correo electrónico. se adjunta evidencia de la respuesta en formato pdf"/>
    <s v="N/A"/>
    <s v="N/A"/>
    <s v="SI"/>
    <s v="N/A"/>
    <s v="Al intentar visualizar la respuesta en Orfeo aparece que no se encontró el archivo."/>
  </r>
  <r>
    <x v="0"/>
    <s v="Correo Institucional"/>
    <x v="0"/>
    <s v="EMPRESA NACIONAL PROMOTORA DEL DESARROLLO TERRITORIAL EN TERRITORIO"/>
    <x v="3"/>
    <x v="0"/>
    <s v="CI. Fwd: Solicitud de Información para la Estación de Bomberos en el Municipio de Santiago de Tolú, Sucre.  "/>
    <s v="Jonathan Prieto"/>
    <s v="Subdirección estratégica y de Coordinación Bomberil"/>
    <x v="0"/>
    <x v="1"/>
    <n v="30"/>
    <s v="20203800037472  "/>
    <d v="2020-09-11T00:00:00"/>
    <m/>
    <m/>
    <m/>
    <x v="1"/>
    <s v="Archivar JAIRO SOTO GIL se envío al arquitecto Jonathan Prieto y el ing camilo Vásquez para que contestaran la solicitud"/>
    <m/>
    <m/>
    <m/>
    <m/>
    <m/>
  </r>
  <r>
    <x v="0"/>
    <s v="Correo Institucional"/>
    <x v="0"/>
    <s v="INCOLDEXT"/>
    <x v="4"/>
    <x v="0"/>
    <s v="CI. Fwd: SOLICITUD CERTIFICADOS DE RETENCION.  "/>
    <s v="Miguel Ángel Franco Torres"/>
    <s v="GESTIÓN TESORERIA"/>
    <x v="1"/>
    <x v="2"/>
    <n v="20"/>
    <s v="20203800036852  "/>
    <d v="2020-09-08T00:00:00"/>
    <m/>
    <d v="2020-09-11T00:00:00"/>
    <n v="3"/>
    <x v="1"/>
    <s v="El día 11 de Septiembre se expidió el Certificado de Ingresos y Retenciones con corte Sep/11/2020 a INCOLDEXT y se envió al correo electrónico certificaciones@incoldext.com"/>
    <s v="N/A"/>
    <s v="N/A"/>
    <s v="SI"/>
    <s v="N/A"/>
    <m/>
  </r>
  <r>
    <x v="0"/>
    <s v="Correo Institucional"/>
    <x v="27"/>
    <s v="CUERPO DE BOMBEROS VOLUNTARIOS VILLAGARZON PUTUMAYO"/>
    <x v="2"/>
    <x v="0"/>
    <s v="CI. Fwd: Solicitud Bomberos Villagarzon.  "/>
    <s v="Mauricio Delgado Perdomo"/>
    <s v="Educación"/>
    <x v="0"/>
    <x v="1"/>
    <n v="30"/>
    <s v="20203800039892  "/>
    <d v="2020-09-24T00:00:00"/>
    <s v="20202000007931"/>
    <d v="2020-09-28T00:00:00"/>
    <n v="2"/>
    <x v="1"/>
    <s v="28-09-2020 15:00 PM Archivar Mauricio Delgado Perdomo SE RESUELVE MEDIANTE RADICADO DNBC 20202000007931"/>
    <d v="2020-10-06T00:00:00"/>
    <s v="pdf"/>
    <s v="SI"/>
    <s v="N/A"/>
    <s v="N/A"/>
  </r>
  <r>
    <x v="0"/>
    <s v="Correo Institucional"/>
    <x v="0"/>
    <s v="JARIO BARCENAS"/>
    <x v="0"/>
    <x v="0"/>
    <s v="CI. Fwd: Saludos y Solicitud.  "/>
    <s v="LUZ MARINA SERNA "/>
    <s v="COOPERACIÓN INTERNACIONAL Y ALIANZAS ESTRATÉGICAS "/>
    <x v="0"/>
    <x v="0"/>
    <n v="30"/>
    <s v="20203800039842  "/>
    <d v="2020-09-24T00:00:00"/>
    <s v="20203000008101"/>
    <d v="2020-10-13T00:00:00"/>
    <n v="12"/>
    <x v="1"/>
    <s v="04-11-2020 18:20 PM Archivar LUZ MARINA SERNA enviado 13 de octubre"/>
    <d v="2020-10-13T00:00:00"/>
    <s v="pdf"/>
    <s v="SI"/>
    <s v="N/A"/>
    <s v="La imagen de entrada fue remplazada por la respuesta dada al peticionario"/>
  </r>
  <r>
    <x v="0"/>
    <s v="Correo Institucional"/>
    <x v="1"/>
    <s v="FISCALIA GENERAL DE LA NACION"/>
    <x v="3"/>
    <x v="0"/>
    <s v="CI. Fwd: Requerimiento Judicial  "/>
    <s v="Carlos Armando López Barrera"/>
    <s v="OFICINA ASESORA JURIDICA"/>
    <x v="2"/>
    <x v="2"/>
    <n v="10"/>
    <s v="20203800036832  "/>
    <d v="2020-09-08T00:00:00"/>
    <s v="20201200000523"/>
    <d v="2020-09-21T00:00:00"/>
    <n v="9"/>
    <x v="1"/>
    <m/>
    <s v="N/A"/>
    <s v="N/A"/>
    <s v="SI"/>
    <s v="N/A"/>
    <s v="8 de septiembre: No se adjunta evidencia de respuesta petición ni de envío de la misma en correo electrónico"/>
  </r>
  <r>
    <x v="0"/>
    <s v="Correo Institucional"/>
    <x v="2"/>
    <s v="PROCURADURIA PROVINCIAL DE CHAPARRAL"/>
    <x v="1"/>
    <x v="1"/>
    <s v="CI. Fwd: REMSION POR COMPETENCIA D-2020-1579973. "/>
    <s v="Arbey Hernan Trujillo Mendez"/>
    <s v="Subdirección estratégica y de Coordinación Bomberil"/>
    <x v="0"/>
    <x v="0"/>
    <n v="30"/>
    <s v="20203800037762  "/>
    <d v="2020-09-15T00:00:00"/>
    <s v=" 20202000008181"/>
    <d v="2020-10-02T00:00:00"/>
    <n v="22"/>
    <x v="1"/>
    <s v="02-10-2020 11:50 AM Archivar Arbey Hernan Trujillo Mendez ARCHIVO 20202000008181"/>
    <s v="N/A"/>
    <s v="Word"/>
    <s v="N/A"/>
    <s v="N/A"/>
    <s v="No se especifica medio de envío de respuesta, documento sin firma."/>
  </r>
  <r>
    <x v="0"/>
    <s v="Correo Institucional"/>
    <x v="0"/>
    <s v="HR. JOSE VICENTE Carreño CASTRO DEPARTAMENTO DE ARAUCA"/>
    <x v="3"/>
    <x v="0"/>
    <s v="CI. Fwd: OFI20-00198655 / IDM: EXT20-00145746. Traslado de la comunicación del 4 de septiembre de 2020 relacionada con las necesidades de los cuerpos de bomberos de las... "/>
    <s v="Carlos Armando López Barrera"/>
    <s v="OFICINA ASESORA JURIDICA"/>
    <x v="2"/>
    <x v="7"/>
    <n v="5"/>
    <s v="20203800037792  "/>
    <d v="2020-09-15T00:00:00"/>
    <s v=" 20201200000493"/>
    <d v="2020-09-22T00:00:00"/>
    <n v="5"/>
    <x v="1"/>
    <s v="22-09-2020 13:40 PM Archivar Carlos Armando López Barrera Se archiva por cuanto se dio respuesta mediante radicado 20201200000493"/>
    <s v="N/A"/>
    <s v="Word"/>
    <s v="N/A"/>
    <s v="N/A"/>
    <s v="No se especifica medio de envío de respuesta, documento sin firma."/>
  </r>
  <r>
    <x v="0"/>
    <s v="Correo Atención Ciudadano"/>
    <x v="26"/>
    <s v="A"/>
    <x v="0"/>
    <x v="3"/>
    <s v="CI. Fwd: IRREGULARIDADES EN EL FUNCIONAMIENTO DEL CUERPO DE BOMBEROS VOLUNTARIOS DE SAN JUAN DEL CESAR - LA GUAJIRA.  "/>
    <s v=" Arbey Hernan Trujillo Mendez"/>
    <s v="Subdirección estratégica y de Coordinación Bomberil"/>
    <x v="0"/>
    <x v="0"/>
    <n v="30"/>
    <s v="20203800036082  "/>
    <d v="2020-09-03T00:00:00"/>
    <s v="20202000007761"/>
    <d v="2020-09-23T00:00:00"/>
    <n v="14"/>
    <x v="1"/>
    <m/>
    <s v="N/A"/>
    <s v="N/A"/>
    <s v="SI"/>
    <s v="N/A"/>
    <s v="No se adjunta evidencia de respuesta petición ni de envío de la misma en correo electrónico"/>
  </r>
  <r>
    <x v="0"/>
    <s v="Correo Institucional"/>
    <x v="20"/>
    <s v="ELIZABETH SUAREZ LOPEZ"/>
    <x v="0"/>
    <x v="1"/>
    <s v="CI. Fwd: Enviar - Remisión por Competencia 26 de 2020 [20201700952651] (EMAIL CERTIFICADO de sspd@superservicios.gov.co).  "/>
    <s v="Julio Alejandro Chamorro Cabrera"/>
    <s v="Subdirección estratégica y de Coordinación Bomberil"/>
    <x v="0"/>
    <x v="0"/>
    <n v="30"/>
    <s v="20203800040372  "/>
    <d v="2020-09-28T00:00:00"/>
    <s v=" 20202000008371"/>
    <d v="2020-11-10T00:00:00"/>
    <n v="29"/>
    <x v="1"/>
    <s v="10-11-2020 12:22 PM Archivar Julio Alejandro Chamorro Cabrera Se demoro en firma y envío"/>
    <d v="2020-10-22T00:00:00"/>
    <s v="pdf"/>
    <s v="SI"/>
    <s v="N/A"/>
    <s v="N/A"/>
  </r>
  <r>
    <x v="0"/>
    <s v="Correo Institucional"/>
    <x v="23"/>
    <s v="Coordinación EJECUTIVA DE BOMBEROS DE CAUCA HELDA MARIA SAAVEDRA CARRASQUILLA"/>
    <x v="2"/>
    <x v="2"/>
    <s v="CI. Fwd: DECRETO 064 DE ENERO 2020. "/>
    <s v="Juan Gabriel Parra "/>
    <s v="FORMULACIÓN Y ACTUALIZACIÓN NORMATIVA Y OPERATIVA "/>
    <x v="0"/>
    <x v="1"/>
    <n v="30"/>
    <s v="20203800037862  "/>
    <d v="2020-09-15T00:00:00"/>
    <m/>
    <m/>
    <m/>
    <x v="1"/>
    <s v="44 días vencida"/>
    <m/>
    <m/>
    <m/>
    <m/>
    <m/>
  </r>
  <r>
    <x v="0"/>
    <s v="Correo Institucional"/>
    <x v="2"/>
    <s v="CUERPO DE BOMBEROS VOLUNTARIOS SUAREZ CUERPO DE BOMBEROS VOLUNTARIOS SUAREZ"/>
    <x v="2"/>
    <x v="3"/>
    <s v="CI. Fwd: Contestación propuesta Alcaldía de Suarez, Tolima. Problemas de contratación  "/>
    <s v="Andrea Bibiana Castañeda Durán"/>
    <s v="FORMULACIÓN Y ACTUALIZACIÓN NORMATIVA Y OPERATIVA"/>
    <x v="0"/>
    <x v="1"/>
    <n v="30"/>
    <s v="20203800039472  "/>
    <d v="2020-09-23T00:00:00"/>
    <s v="20202050070731"/>
    <d v="2020-10-02T00:00:00"/>
    <n v="7"/>
    <x v="1"/>
    <s v="07-10-2020 16:25 PM Archivar Andrea Bibiana Castañeda Durán SE DIO TRÁMITE CON RADICADO 20202050070731 ENVIADO EL 2/10/2020"/>
    <d v="2020-10-02T00:00:00"/>
    <s v="pdf"/>
    <s v="SI"/>
    <s v="N/A"/>
    <s v="N/A"/>
  </r>
  <r>
    <x v="0"/>
    <s v="Correo Institucional"/>
    <x v="27"/>
    <s v="CUERPO DE BOMBEROS DE MOCOA"/>
    <x v="2"/>
    <x v="2"/>
    <s v="CI. Fwd: Consulta Bomberos Mocoa Putumayo.  "/>
    <s v="Edgar Alexander Maya Lopez"/>
    <s v="FORMULACIÓN Y ACTUALIZACIÓN NORMATIVA Y OPERATIVA "/>
    <x v="0"/>
    <x v="3"/>
    <n v="35"/>
    <s v="20203800039872  "/>
    <d v="2020-09-24T00:00:00"/>
    <s v="20202050076131"/>
    <d v="2020-11-09T00:00:00"/>
    <n v="30"/>
    <x v="1"/>
    <s v="09-11-2020 18:08 PM Archivar Edgar Alexander Maya Lopez Se da respuesta con radicado DNBC N° 20202050076131"/>
    <s v="N/A"/>
    <s v="Word"/>
    <s v="N/A"/>
    <s v="N/A"/>
    <s v="No se especifica medio de envío de respuesta, documento sin firma."/>
  </r>
  <r>
    <x v="0"/>
    <s v="Correo Institucional"/>
    <x v="0"/>
    <s v="THOMAS GREG SEGURIDAD INTEGRAL LTDA."/>
    <x v="4"/>
    <x v="0"/>
    <s v="CI. 20203800035892. "/>
    <s v="Carolina Pulido Moyeton"/>
    <s v="GESTIÓN CONTRACTUAL"/>
    <x v="1"/>
    <x v="0"/>
    <n v="30"/>
    <s v="20203800036442  "/>
    <d v="2020-09-07T00:00:00"/>
    <m/>
    <m/>
    <m/>
    <x v="2"/>
    <m/>
    <s v="N/A"/>
    <s v="N/A"/>
    <s v="N/A"/>
    <s v="N/A"/>
    <d v="2020-09-02T00:00:00"/>
  </r>
  <r>
    <x v="0"/>
    <s v="Chat Institucional"/>
    <x v="26"/>
    <s v="Nelson Cantor"/>
    <x v="0"/>
    <x v="0"/>
    <s v="CH. Offline message sent by Nelson Cantor.  "/>
    <s v="Edgar Alexander Maya Lopez"/>
    <s v="FORMULACIÓN Y ACTUALIZACIÓN NORMATIVA Y OPERATIVA "/>
    <x v="0"/>
    <x v="0"/>
    <n v="30"/>
    <s v="20203800035882  "/>
    <d v="2020-09-03T00:00:00"/>
    <s v="N/A"/>
    <d v="2020-10-14T00:00:00"/>
    <n v="28"/>
    <x v="1"/>
    <s v="Anotación ORFEO: Se da respuesta por correo electrónico se deja soporte en digital"/>
    <m/>
    <s v="N/A"/>
    <s v="SI"/>
    <m/>
    <s v="2 de septiembre. Al abrir el archivo en documentos aparece: No se encontró el archivo"/>
  </r>
  <r>
    <x v="0"/>
    <s v="Chat Institucional"/>
    <x v="0"/>
    <s v="CLARA INES PUENTE MARMOLEJO"/>
    <x v="0"/>
    <x v="0"/>
    <s v="CH. Offline message sent by Clara Ines Puente Marmolejo.  "/>
    <s v="Cristhian Matiz "/>
    <s v="SUBDIRECCIÓN ESTRATÉGICA Y DE COORDINACIÓN BOMBERIL "/>
    <x v="0"/>
    <x v="0"/>
    <n v="30"/>
    <s v="20203800040992  "/>
    <d v="2020-09-30T00:00:00"/>
    <s v="20202000010351"/>
    <d v="2020-11-10T00:00:00"/>
    <n v="22"/>
    <x v="1"/>
    <s v="10-11-2020 15:32 PM Archivar Cristhian Matiz SE DA RESPUESTA AL ORFEO 20202000010351"/>
    <d v="2020-11-10T00:00:00"/>
    <s v="pdf"/>
    <s v="SI"/>
    <s v="N/A"/>
    <s v="N/A"/>
  </r>
  <r>
    <x v="0"/>
    <s v="Chat Institucional"/>
    <x v="1"/>
    <s v=" CUERPO DE BOMBEROS VOLUNTARIOS DE PAZ DE RIO"/>
    <x v="2"/>
    <x v="2"/>
    <s v="CH. [Smartsupp] New message from bomberospazderio@hotmail.com.  "/>
    <s v="Carlos Osorio"/>
    <s v="FORMULACIÓN Y ACTUALIZACIÓN NORMATIVA Y OPERATIVA"/>
    <x v="0"/>
    <x v="0"/>
    <n v="30"/>
    <s v="20203800040902  "/>
    <d v="2020-09-29T00:00:00"/>
    <s v="20202050067431"/>
    <d v="2020-09-30T00:00:00"/>
    <n v="1"/>
    <x v="1"/>
    <s v="30-09-2020 14:13 PM Reasignación Ronny Estiven Romero Velandia PARA TRAMITAR CONFORME A LOS RADICADOS: Al contestar cite este número: Radicado DNBC No. *20202050067431* **20202050067431** REFERENCIA: Radicado DNBC No. 20202000009802"/>
    <d v="2020-09-24T00:00:00"/>
    <s v="pdf"/>
    <s v="SI"/>
    <s v="N/A"/>
    <s v="Petición solicitada con anterioridad a la oficina FANO"/>
  </r>
  <r>
    <x v="0"/>
    <s v="Correo Atención Ciudadano"/>
    <x v="16"/>
    <s v="CUERPO DE BOMBEROS VOLUNTARIOS DE TAMARA"/>
    <x v="2"/>
    <x v="3"/>
    <s v="CAC. TRAZABILIDAD FRENTE A LA SUSPENSION DE BOMEROS DE TAMARA.  "/>
    <s v="Carlos Osorio"/>
    <s v="FORMULACIÓN Y ACTUALIZACIÓN NORMATIVA Y OPERATIVA"/>
    <x v="0"/>
    <x v="1"/>
    <n v="30"/>
    <s v="20203800039512  "/>
    <d v="2020-09-23T00:00:00"/>
    <m/>
    <m/>
    <m/>
    <x v="2"/>
    <m/>
    <m/>
    <m/>
    <m/>
    <m/>
    <m/>
  </r>
  <r>
    <x v="0"/>
    <s v="Correo Atención Ciudadano"/>
    <x v="0"/>
    <s v="HR. JOSE VICENTE Carreño CASTRO, Cámara de Representantes"/>
    <x v="4"/>
    <x v="0"/>
    <s v="CAC. Traslado de Petición. "/>
    <s v="Carlos Armando López Barrera"/>
    <s v="OFICINA ASESORA JURIDICA"/>
    <x v="2"/>
    <x v="2"/>
    <n v="5"/>
    <s v="20203800036372  "/>
    <d v="2020-09-07T00:00:00"/>
    <s v="20201200000493"/>
    <d v="2020-09-21T00:00:00"/>
    <n v="30"/>
    <x v="2"/>
    <m/>
    <s v="N/A"/>
    <s v="N/A"/>
    <s v="SI"/>
    <s v="N/A"/>
    <s v="No se adjunta evidencia de respuesta petición ni de envío de la misma en correo electrónico"/>
  </r>
  <r>
    <x v="0"/>
    <s v="Correo Atención Ciudadano"/>
    <x v="16"/>
    <s v=" CUERPO DE BOMBEROS VOLUNTARIOS DE OROCUE"/>
    <x v="2"/>
    <x v="0"/>
    <s v="CAC. trabajo.  "/>
    <s v="Andrea Bibiana Castañeda Durán"/>
    <s v="FORMULACIÓN Y ACTUALIZACIÓN NORMATIVA Y OPERATIVA"/>
    <x v="0"/>
    <x v="1"/>
    <n v="30"/>
    <s v="20203800038952  "/>
    <d v="2020-09-21T00:00:00"/>
    <s v=" 20202050074521"/>
    <d v="2020-11-03T00:00:00"/>
    <n v="29"/>
    <x v="1"/>
    <s v="04-11-2020 09:08 AM Archivar Andrea Bibiana Castañeda Durán SE DIO TRÁMITE CON RADICADO 20202050074521 ENVIADO EL 3/11/2020"/>
    <d v="2020-11-19T00:00:00"/>
    <s v="pdf"/>
    <s v="SI"/>
    <s v="N/A"/>
    <s v="N/A"/>
  </r>
  <r>
    <x v="0"/>
    <s v="Correo Atención Ciudadano"/>
    <x v="28"/>
    <s v="PHANOR REYES VIZCAYA"/>
    <x v="0"/>
    <x v="0"/>
    <s v="CAC. SOLICITUD. "/>
    <s v="Arbey Hernan Trujillo Mendez "/>
    <s v="Subdirección estratégica y de Coordinación Bomberil"/>
    <x v="0"/>
    <x v="0"/>
    <n v="30"/>
    <s v="20203800036772  "/>
    <d v="2020-09-08T00:00:00"/>
    <s v="20202000007771"/>
    <d v="2020-09-23T00:00:00"/>
    <n v="12"/>
    <x v="1"/>
    <m/>
    <s v="N/A"/>
    <s v="N/A"/>
    <s v="SI"/>
    <s v="N/A"/>
    <s v="07/09/2020. No se adjunta evidencia de respuesta petición ni de envío de la misma en correo electrónico"/>
  </r>
  <r>
    <x v="0"/>
    <s v="Correo Atención Ciudadano"/>
    <x v="28"/>
    <s v="PHANOR REYES VIZCAYA"/>
    <x v="0"/>
    <x v="0"/>
    <s v="CAC. SOLICITUD. "/>
    <s v="Arbey Hernan Trujillo Mendez"/>
    <s v="Subdirección estratégica y de Coordinación Bomberil"/>
    <x v="0"/>
    <x v="0"/>
    <n v="30"/>
    <s v="20203800037222  "/>
    <d v="2020-09-10T00:00:00"/>
    <s v="20202000007771"/>
    <d v="2020-09-23T00:00:00"/>
    <n v="9"/>
    <x v="1"/>
    <s v="23-09-2020 11:25 AM Archivar Arbey Hernan Trujillo Mendez ARCHIVO 20202000007771"/>
    <s v="N/A"/>
    <s v="N/A"/>
    <s v="N/A"/>
    <s v="N/A"/>
    <s v="Documentos sin firma, no se especifica medio de respuesta"/>
  </r>
  <r>
    <x v="0"/>
    <s v="Correo Atención Ciudadano"/>
    <x v="13"/>
    <s v="CUERPO DE BOMBEROS VOLUNTARIOS DE IPIALES"/>
    <x v="2"/>
    <x v="0"/>
    <s v="CAC. Solicitud. "/>
    <s v="Julio Alejandro Chamorro Cabrera"/>
    <s v="Subdirección estratégica y de Coordinación Bomberil"/>
    <x v="0"/>
    <x v="1"/>
    <n v="30"/>
    <s v="20203800038482  "/>
    <d v="2020-09-18T00:00:00"/>
    <s v="20202000007621"/>
    <d v="2020-09-28T00:00:00"/>
    <n v="6"/>
    <x v="1"/>
    <s v="8-09-2020 15:02 PM Archivar Julio Alejandro Chamorro Cabrera Lista de chequeo enviada conforme a reunión realizada el 16 de septiembre"/>
    <s v="N/A"/>
    <s v="Word"/>
    <s v="N/A"/>
    <s v="N/A"/>
    <s v="No se especifica medio de envío de respuesta, documento sin firma."/>
  </r>
  <r>
    <x v="0"/>
    <s v="Correo Atención Ciudadano"/>
    <x v="7"/>
    <s v="GOBERNACION DE ANTIOQUIA SECRETARIA DE GOBIERNO DEPARTAMENTAL"/>
    <x v="1"/>
    <x v="2"/>
    <s v="CAC. Solicitud,  "/>
    <s v="Edgar Alexander Maya Lopez"/>
    <s v="FORMULACIÓN Y ACTUALIZACIÓN NORMATIVA Y OPERATIVA "/>
    <x v="0"/>
    <x v="1"/>
    <n v="30"/>
    <s v="20203800039932  "/>
    <d v="2020-09-25T00:00:00"/>
    <s v="20202050070971"/>
    <d v="2020-10-02T00:00:00"/>
    <n v="5"/>
    <x v="1"/>
    <s v="01-10-2020 15:44 PM Archivar Edgar Alexander Maya Lopez Se da respuesta con radicado DNBC N° 20202050070971"/>
    <d v="2020-10-02T00:00:00"/>
    <s v="pdf"/>
    <s v="N/A"/>
    <s v="N/A"/>
    <s v="N/A"/>
  </r>
  <r>
    <x v="0"/>
    <s v="Correo Atención Ciudadano"/>
    <x v="7"/>
    <s v="CUERPO DE BOMBEROS VOLUNTARIOS DE SEGOVIA"/>
    <x v="2"/>
    <x v="5"/>
    <s v="CAC. Solicitud vehículo cisterna. "/>
    <s v="Cristhian Matiz "/>
    <s v="SUBDIRECCIÓN ESTRATÉGICA Y DE COORDINACIÓN BOMBERIL "/>
    <x v="0"/>
    <x v="1"/>
    <n v="30"/>
    <s v="20203800038502  "/>
    <d v="2020-09-18T00:00:00"/>
    <s v="20202000009861"/>
    <d v="2020-11-06T00:00:00"/>
    <n v="33"/>
    <x v="2"/>
    <s v="06-11-2020 16:46 PM Archivar Cristhian Matiz se da respuesta al orfeo 20202000009861"/>
    <s v="N/A"/>
    <s v="Word"/>
    <s v="N/A"/>
    <s v="N/A"/>
    <s v="No se especifica medio de envío de respuesta, documento sin firma."/>
  </r>
  <r>
    <x v="0"/>
    <s v="Correo Atención Ciudadano"/>
    <x v="0"/>
    <s v="HR. ERASMO ELIAS ZULETA BECHARA"/>
    <x v="0"/>
    <x v="0"/>
    <s v="CAC. SOLICITUD URGENTE! Petición Presupuesto y Metas H.R Erasmo Zuleta. "/>
    <s v="Carlos Armando López Barrera"/>
    <s v="OFICINA ASESORA JURIDICA"/>
    <x v="2"/>
    <x v="2"/>
    <n v="5"/>
    <s v="20203800036602  "/>
    <d v="2020-09-07T00:00:00"/>
    <s v="20201200000443"/>
    <d v="2020-09-09T00:00:00"/>
    <n v="3"/>
    <x v="1"/>
    <m/>
    <s v="N/A"/>
    <s v="N/A"/>
    <s v="N/A"/>
    <s v="N/A"/>
    <s v="07/09/2020 No se adjunta evidencia de respuesta petición ni de envío de la misma en correo electrónico"/>
  </r>
  <r>
    <x v="0"/>
    <s v="Correo Atención Ciudadano"/>
    <x v="6"/>
    <s v="HECTOR JAVIER ROJAS OSORIO"/>
    <x v="0"/>
    <x v="0"/>
    <s v="CAC. Solicitud reintegración.  "/>
    <s v="Edgar Alexander Maya Lopez"/>
    <s v="FORMULACIÓN Y ACTUALIZACIÓN NORMATIVA Y OPERATIVA "/>
    <x v="0"/>
    <x v="0"/>
    <n v="30"/>
    <s v="20203800040402  "/>
    <d v="2020-09-28T00:00:00"/>
    <s v="N/A"/>
    <d v="2020-11-10T00:00:00"/>
    <n v="29"/>
    <x v="1"/>
    <s v="10-11-2020 08:29 AM Archivar Edgar Alexander Maya Lopez Se da respuesta por correo electrónico se deja soporte en digital"/>
    <s v="N/A"/>
    <s v="pdf"/>
    <s v="N/A"/>
    <s v="N/A"/>
    <s v="No se genero radicado de salida para su respuesta"/>
  </r>
  <r>
    <x v="0"/>
    <s v="Correo Atención Ciudadano"/>
    <x v="0"/>
    <s v="UNIDAD ADMINISTRATIVA ESPECIAL CUERPO OFICIAL DE BOMBEROS DE BOGOTA UAECOB"/>
    <x v="2"/>
    <x v="6"/>
    <s v="CAC. Solicitud realización &amp;amp;quot;Charla de sensibilización de Equidad de Género, Prevención de todo tipo de Violencias contra la Mujer, Masculinidades y Cultura de Paz&amp;amp;quot;  "/>
    <s v="Paola Urrueña"/>
    <s v="FORMULACIÓN Y ACTUALIZACIÓN NORMATIVA Y OPERATIVA "/>
    <x v="0"/>
    <x v="1"/>
    <n v="30"/>
    <s v="20203800041002  "/>
    <d v="2020-09-30T00:00:00"/>
    <s v=" 20202050071731"/>
    <d v="2020-10-06T00:00:00"/>
    <n v="4"/>
    <x v="1"/>
    <s v="SE DA RESPUESTA MEDIANTE OFICIO 20202050071731 Y SE ENVIA ATRAVES DE FANO - PAOLA URUEÑA"/>
    <d v="2020-10-06T00:00:00"/>
    <s v="pdf"/>
    <s v="SI"/>
    <s v="N/A"/>
    <s v="N/A"/>
  </r>
  <r>
    <x v="0"/>
    <s v="Correo Atención Ciudadano"/>
    <x v="7"/>
    <s v=" CUERPO DE BOMBEROS VOLUNTARIOS DE SANTAFE DE ANTIOQUIA"/>
    <x v="2"/>
    <x v="3"/>
    <s v="CAC. Solicitud para la asesoría y fortalecimiento del gobierno bomberil del Cuerpo de Bomberos Voluntarios Santa Fe de Antioquia, con el fin de fortalecer los requerimientos para la obtención del certificado de cumplimiento.  "/>
    <s v="Liz Margaret Álvarez calderon"/>
    <s v="FORMULACIÓN Y ACTUALIZACIÓN NORMATIVA Y OPERATIVA "/>
    <x v="0"/>
    <x v="1"/>
    <n v="30"/>
    <s v="20203800039102  "/>
    <d v="2020-09-22T00:00:00"/>
    <s v=" 20202000007971"/>
    <d v="2020-10-05T00:00:00"/>
    <n v="9"/>
    <x v="1"/>
    <s v="05-10-2020 19:22 PM Archivar Julio Alejandro Chamorro Cabrera Proyectó respuesta Dra. Liz Alvarez"/>
    <d v="2020-10-02T00:00:00"/>
    <s v="pdf"/>
    <s v="SI"/>
    <s v="N/A"/>
    <s v="N/A"/>
  </r>
  <r>
    <x v="0"/>
    <s v="Correo Atención Ciudadano"/>
    <x v="6"/>
    <s v="CUERPO DE BOMBEROS VOLUNTARIOS DE PUERTO LOPEZ"/>
    <x v="2"/>
    <x v="0"/>
    <s v="CAC. solicitud información. "/>
    <s v="Cristhian Matiz "/>
    <s v="SUBDIRECCIÓN ESTRATÉGICA Y DE COORDINACIÓN BOMBERIL "/>
    <x v="0"/>
    <x v="1"/>
    <n v="30"/>
    <s v="20203800039242  "/>
    <d v="2020-09-22T00:00:00"/>
    <s v="20202000010261"/>
    <d v="2020-11-10T00:00:00"/>
    <n v="33"/>
    <x v="2"/>
    <s v="10-11-2020 15:02 PM Archivar Cristhian Matiz SE ARCHIVA EL ORFEO 20202000010261"/>
    <d v="2020-11-10T00:00:00"/>
    <s v="pdf"/>
    <s v="N/A"/>
    <s v="N/A"/>
    <s v="Sin especificar medio de envío de respuesta"/>
  </r>
  <r>
    <x v="0"/>
    <s v="Correo Atención Ciudadano"/>
    <x v="2"/>
    <s v="Cuerpo de Bomberos Alpujarra"/>
    <x v="2"/>
    <x v="0"/>
    <s v="CAC. solicitud información.  "/>
    <s v="Andrés Fernando Muñoz Cabrera "/>
    <s v="Área Central de Referencia Bomberil "/>
    <x v="0"/>
    <x v="1"/>
    <n v="30"/>
    <s v="20203800035592  "/>
    <d v="2020-09-01T00:00:00"/>
    <m/>
    <m/>
    <m/>
    <x v="2"/>
    <m/>
    <m/>
    <m/>
    <s v="NO"/>
    <s v="N/A"/>
    <s v="1 de septiembre, se debió de responder el día: 21 de octubre"/>
  </r>
  <r>
    <x v="0"/>
    <s v="Correo Atención Ciudadano"/>
    <x v="1"/>
    <s v="CUERPO DE BOMBEROS VOLUNTARIOS DE AQUITANIA - BOYACA"/>
    <x v="2"/>
    <x v="0"/>
    <s v="CAC. solicitud información "/>
    <s v="Cristhian Matiz "/>
    <s v="SUBDIRECCIÓN ESTRATÉGICA Y DE COORDINACIÓN BOMBERIL "/>
    <x v="0"/>
    <x v="1"/>
    <n v="30"/>
    <s v="20203800040862  "/>
    <d v="2020-09-29T00:00:00"/>
    <m/>
    <m/>
    <m/>
    <x v="2"/>
    <s v="35 días vencida"/>
    <m/>
    <m/>
    <m/>
    <m/>
    <m/>
  </r>
  <r>
    <x v="0"/>
    <s v="Correo Atención Ciudadano"/>
    <x v="22"/>
    <s v="HUGO ROBINSON GONZALEZ HURTADO"/>
    <x v="0"/>
    <x v="0"/>
    <s v="CAC. Solicitud información y / o concepto.  "/>
    <s v="Mauricio Delgado Perdomo"/>
    <s v="Educación"/>
    <x v="0"/>
    <x v="3"/>
    <n v="20"/>
    <s v="20203800036892  "/>
    <d v="2020-09-08T00:00:00"/>
    <s v="20202000007051"/>
    <d v="2020-09-16T00:00:00"/>
    <n v="6"/>
    <x v="1"/>
    <m/>
    <d v="2020-09-17T00:00:00"/>
    <s v=".pdf"/>
    <s v="SI"/>
    <s v="N/A"/>
    <s v="08 de septiembre"/>
  </r>
  <r>
    <x v="0"/>
    <s v="Correo Atención Ciudadano"/>
    <x v="28"/>
    <s v="PHANOR REYES VIZCAYA"/>
    <x v="0"/>
    <x v="2"/>
    <s v="CAC. SOLICITUD DISCIPLINARIO. "/>
    <s v="Arbey Hernan Trujillo Mendez "/>
    <s v="Subdirección estratégica y de Coordinación Bomberil"/>
    <x v="0"/>
    <x v="0"/>
    <n v="30"/>
    <s v="20203800036792  "/>
    <d v="2020-09-08T00:00:00"/>
    <s v="20202000007771"/>
    <d v="2020-09-23T00:00:00"/>
    <n v="12"/>
    <x v="1"/>
    <m/>
    <s v="N/A"/>
    <s v="N/A"/>
    <s v="SI"/>
    <s v="N/A"/>
    <s v="07/09/2020. No se adjunta evidencia de respuesta petición ni de envío de la misma en correo electrónico"/>
  </r>
  <r>
    <x v="0"/>
    <s v="Correo Atención Ciudadano"/>
    <x v="26"/>
    <s v=" COMUNIDAD DE PALOMINO"/>
    <x v="4"/>
    <x v="0"/>
    <s v="CAC. Solicitud de seguimiento de los derechos de petición adjuntos "/>
    <s v="Edgar Alexander Maya Lopez"/>
    <s v="FORMULACIÓN Y ACTUALIZACIÓN NORMATIVA Y OPERATIVA "/>
    <x v="0"/>
    <x v="1"/>
    <n v="30"/>
    <s v="20203800038042  "/>
    <d v="2020-09-16T00:00:00"/>
    <s v="20202050074481"/>
    <d v="2020-10-27T00:00:00"/>
    <n v="28"/>
    <x v="1"/>
    <s v="27-10-2020 16:58 PM Archivar Edgar Alexander Maya Lopez Se da respuesta con radicado DNBC N° 20202050074481"/>
    <s v="N/A"/>
    <s v="Word"/>
    <s v="N/A"/>
    <s v="N/A"/>
    <s v="No se especifica medio de envío de respuesta, documento sin firma."/>
  </r>
  <r>
    <x v="0"/>
    <s v="Correo Atención Ciudadano"/>
    <x v="0"/>
    <s v="JORGE NUÑEZ"/>
    <x v="0"/>
    <x v="0"/>
    <s v="CAC. SOLICITUD DE REVOCATORIA DIRECTA ACTO ADMINISTRATIVO.  "/>
    <s v="Andrea Bibiana Castañeda Durán"/>
    <s v="FORMULACIÓN Y ACTUALIZACIÓN NORMATIVA Y OPERATIVA"/>
    <x v="0"/>
    <x v="0"/>
    <n v="30"/>
    <s v="20203800037142  "/>
    <d v="2020-09-09T00:00:00"/>
    <s v="Resolución 287-2020"/>
    <d v="2020-11-04T00:00:00"/>
    <n v="17"/>
    <x v="1"/>
    <s v="04-11-2020 09:38 AM Archivar Andrea Bibiana Castañeda Durán SE EMITIÓ LA RESOLUCIÓN RESOLUCIÓN 287 02 OCTUBRE 2020 POR MEDIO DE LA CUAL SE RESOLVIÓ LA SOLICITUD."/>
    <d v="2020-04-11T00:00:00"/>
    <s v="pdf"/>
    <s v="N/A"/>
    <s v="N/A"/>
    <s v="sin evidencia de envío de respuesta"/>
  </r>
  <r>
    <x v="0"/>
    <s v="Correo Atención Ciudadano"/>
    <x v="0"/>
    <s v="FRANCISCO JAVIER GAMBOA PEDRAZA"/>
    <x v="0"/>
    <x v="2"/>
    <s v="CAC. Solicitud de información. "/>
    <s v="Andrea Bibiana Castañeda Durán"/>
    <s v="FORMULACIÓN Y ACTUALIZACIÓN NORMATIVA Y OPERATIVA"/>
    <x v="0"/>
    <x v="3"/>
    <n v="35"/>
    <s v="20203800037132  "/>
    <d v="2020-09-09T00:00:00"/>
    <s v="20202050073521"/>
    <d v="2020-10-23T00:00:00"/>
    <n v="31"/>
    <x v="1"/>
    <s v="26-10-2020 08:45 AM Archivar Andrea Bibiana Castañeda Durán SE DIO TRÁMITE CON RAD 20202050073521 ENVIADO EL 23/10/2020"/>
    <d v="2020-10-23T00:00:00"/>
    <s v="pdf"/>
    <s v="SI"/>
    <s v="N/A"/>
    <s v="N/A"/>
  </r>
  <r>
    <x v="0"/>
    <s v="Correo Atención Ciudadano"/>
    <x v="10"/>
    <s v="ALCALDIA DE TIMANA"/>
    <x v="1"/>
    <x v="5"/>
    <s v="CAC. solicitud de información. "/>
    <s v="Cristhian Matiz "/>
    <s v="SUBDIRECCIÓN ESTRATÉGICA Y DE COORDINACIÓN BOMBERIL "/>
    <x v="0"/>
    <x v="1"/>
    <n v="30"/>
    <s v="20203800040042  "/>
    <d v="2020-09-25T00:00:00"/>
    <s v="20202000010231"/>
    <d v="2020-11-10T00:00:00"/>
    <n v="30"/>
    <x v="1"/>
    <s v="10-11-2020 14:50 PM Archivar Cristhian Matiz SE DA RESPUESTA AL ORFEO 20202000010231"/>
    <d v="2020-11-10T00:00:00"/>
    <s v="pdf"/>
    <s v="SI"/>
    <s v="N/A"/>
    <s v="N/A"/>
  </r>
  <r>
    <x v="0"/>
    <s v="Correo Atención Ciudadano"/>
    <x v="7"/>
    <s v="PAULA ARANGO LOPEZ"/>
    <x v="0"/>
    <x v="0"/>
    <s v="CAC. Solicitud de información. "/>
    <s v="Cristhian Matiz "/>
    <s v="SUBDIRECCIÓN ESTRATÉGICA Y DE COORDINACIÓN BOMBERIL "/>
    <x v="0"/>
    <x v="0"/>
    <n v="30"/>
    <s v="20203800040632  "/>
    <d v="2020-09-28T00:00:00"/>
    <s v="20202000010251"/>
    <d v="2020-11-10T00:00:00"/>
    <n v="29"/>
    <x v="1"/>
    <s v="10-11-2020 14:57 PM Archivar Cristhian Matiz SE ARCHIVA ORFEO 20202000010251"/>
    <d v="2020-11-10T00:00:00"/>
    <s v="pdf"/>
    <s v="N/A"/>
    <s v="N/A"/>
    <s v="No especifica medio de envío de respuesta."/>
  </r>
  <r>
    <x v="0"/>
    <s v="Correo Atención Ciudadano"/>
    <x v="8"/>
    <s v="ALCALDIA JORDAN"/>
    <x v="1"/>
    <x v="0"/>
    <s v="CAC. SOLICITUD DE INFORMACIÓN- REQUISITOS PARA CONTRATAR CUERPOS DE BOMBEROS. CUERPOS DE BOMBEROS HABILITADOS EN SANTANDER. "/>
    <s v="Andrea Bibiana Castañeda Durán"/>
    <s v="FORMULACIÓN Y ACTUALIZACIÓN NORMATIVA Y OPERATIVA"/>
    <x v="0"/>
    <x v="1"/>
    <n v="30"/>
    <s v="20203800041022  "/>
    <d v="2020-09-30T00:00:00"/>
    <s v="20202050074621"/>
    <d v="2020-11-03T00:00:00"/>
    <n v="22"/>
    <x v="1"/>
    <s v="04-11-2020 09:07 AM Archivar Andrea Bibiana Castañeda Durán SE DIO TRÁMITE CON RAD. 20202050074621 ENVIADO EL 3/11/2020"/>
    <d v="2020-11-19T00:00:00"/>
    <s v="pdf"/>
    <s v="SI"/>
    <s v="N/A"/>
    <s v="N/A"/>
  </r>
  <r>
    <x v="0"/>
    <s v="Correo Atención Ciudadano"/>
    <x v="28"/>
    <s v="PHANOR REYES VIZCAYA"/>
    <x v="0"/>
    <x v="1"/>
    <s v="CAC. SOLICITUD DE INFORMACIÓN Radicado DNBC No. 20202000013782.  "/>
    <s v="Melba Vidal "/>
    <s v="FORMULACIÓN Y ACTUALIZACIÓN NORMATIVA Y OPERATIVA "/>
    <x v="0"/>
    <x v="0"/>
    <n v="30"/>
    <s v="20203800039782  "/>
    <d v="2020-09-24T00:00:00"/>
    <s v="20202050075551"/>
    <d v="2020-11-05T00:00:00"/>
    <n v="28"/>
    <x v="1"/>
    <s v="05-11-2020 15:33 PM Archivar Melba Vidal ARCHIVO 20202050075551"/>
    <s v="N/A"/>
    <s v="Word"/>
    <s v="N/A"/>
    <s v="N/A"/>
    <s v="No se especifica medio de envío de respuesta, documento sin firma."/>
  </r>
  <r>
    <x v="0"/>
    <s v="Correo Atención Ciudadano"/>
    <x v="14"/>
    <s v="MARIA JOSE DUQUE ARIAS"/>
    <x v="0"/>
    <x v="0"/>
    <s v="CAC. SOLICITUD DE INFORMACIÓN - SEGURO DE VIDA.  "/>
    <s v="Paula Andrea Cortez Mojica"/>
    <s v="Subdirección estratégica y de Coordinación Bomberil"/>
    <x v="0"/>
    <x v="0"/>
    <n v="30"/>
    <s v="20203800037592  "/>
    <d v="2020-09-14T00:00:00"/>
    <s v="20201000007381"/>
    <d v="2020-09-22T00:00:00"/>
    <n v="6"/>
    <x v="1"/>
    <s v="22-09-2020 12:00 PM Archivar Paula Andrea Cortez Mojica ARCHIVO SE CONTESTO CON RADICADO 20201000007381"/>
    <s v="N/A"/>
    <s v="Word"/>
    <s v="N/A"/>
    <s v="N/A"/>
    <s v="No se especifica medio de envío de respuesta, documento sin firma."/>
  </r>
  <r>
    <x v="0"/>
    <s v="Correo Atención Ciudadano"/>
    <x v="7"/>
    <s v="CUERPO DE BOMBEROS VOLUNTARIOS DE GIRARDOTA"/>
    <x v="2"/>
    <x v="3"/>
    <s v="CAC. Solicitud de apoyo y acompañamiento. "/>
    <s v="Melba Vidal "/>
    <s v="FORMULACIÓN Y ACTUALIZACIÓN NORMATIVA Y OPERATIVA "/>
    <x v="0"/>
    <x v="1"/>
    <n v="30"/>
    <s v="20203800038372  "/>
    <d v="2020-09-17T00:00:00"/>
    <s v=" 20202050075531"/>
    <d v="2020-11-05T00:00:00"/>
    <n v="33"/>
    <x v="2"/>
    <s v="05-11-2020 15:22 PM Archivar Melba Vidal archivo 20202050075531"/>
    <s v="N/A"/>
    <s v="Word"/>
    <s v="N/A"/>
    <s v="N/A"/>
    <s v="No se especifica medio de envío de respuesta, documento sin firma."/>
  </r>
  <r>
    <x v="0"/>
    <s v="Correo Atención Ciudadano"/>
    <x v="15"/>
    <s v="CUERPO DE BOMBEROS VOLUNTARIOS DE MAHATES"/>
    <x v="2"/>
    <x v="3"/>
    <s v="CAC. Solicitud de acompañamiento. "/>
    <s v="Arbey Hernan Trujillo Mendez "/>
    <s v="Subdirección estratégica y de Coordinación Bomberil"/>
    <x v="0"/>
    <x v="1"/>
    <n v="30"/>
    <s v="20203800039772  "/>
    <d v="2020-09-24T00:00:00"/>
    <s v="20202000010041"/>
    <d v="2020-11-03T00:00:00"/>
    <n v="26"/>
    <x v="1"/>
    <s v="03-11-2020 11:53 AM Archivar Arbey Hernan Trujillo Mendez archivo 20202000010041"/>
    <d v="2020-11-19T00:00:00"/>
    <s v="pdf"/>
    <s v="SI"/>
    <s v="N/A"/>
    <s v="N/A"/>
  </r>
  <r>
    <x v="0"/>
    <s v="Correo Atención Ciudadano"/>
    <x v="12"/>
    <s v="CUERPO DE BOMBEROS VOLUNTARIOS DE VALLEDUPAR"/>
    <x v="2"/>
    <x v="3"/>
    <s v="CAC. SOLICITUD DE ACOMPAÑAMIENTO.  "/>
    <s v="Ronny Estiven Romero Velandia"/>
    <s v="FORMULACIÓN Y ACTUALIZACIÓN NORMATIVA Y OPERATIVA"/>
    <x v="0"/>
    <x v="1"/>
    <n v="30"/>
    <s v="20203800040112  "/>
    <d v="2020-09-25T00:00:00"/>
    <s v="N/A"/>
    <d v="2020-09-30T00:00:00"/>
    <n v="3"/>
    <x v="1"/>
    <s v="30-09-2020 10:06 AM Archivar Ronny Estiven Romero Velandia LA REUNION SE ADELANTARÁ EL DIA 30 DE SEPTIEMBRE, PRESIDIDA POR EL SEÑOR DIRECTOR."/>
    <s v="N/A"/>
    <s v="N/A"/>
    <s v="N/A"/>
    <s v="N/A"/>
    <s v="No se tiene evidencia de reunión"/>
  </r>
  <r>
    <x v="0"/>
    <s v="Correo Atención Ciudadano"/>
    <x v="30"/>
    <s v="VEEDURIA CIUDADANA VIGIAS DEL CAFÉ"/>
    <x v="4"/>
    <x v="0"/>
    <s v="CAC. SOLICITUD COPIAS.  "/>
    <s v="Julio Alejandro Chamorro Cabrera"/>
    <s v="Subdirección estratégica y de Coordinación Bomberil"/>
    <x v="0"/>
    <x v="2"/>
    <n v="20"/>
    <s v="20203800035502  "/>
    <d v="2020-09-01T00:00:00"/>
    <s v="20202000006661"/>
    <d v="2020-09-03T00:00:00"/>
    <n v="2"/>
    <x v="1"/>
    <s v="30-09-2020 17:24 PM: Anotación ORFEO: Remisorio enviado con plan de mejoramiento y el dictamen de este."/>
    <d v="2020-09-30T00:00:00"/>
    <s v="pdf"/>
    <s v="SI"/>
    <s v="N/A"/>
    <s v="31 de agosto: Al archivar el Orfeo no se especifica el No. de salida, éste se encuentra en documentos."/>
  </r>
  <r>
    <x v="0"/>
    <s v="Correo Atención Ciudadano"/>
    <x v="15"/>
    <s v="Presidente de la Junta Departamental de Bomberos"/>
    <x v="2"/>
    <x v="0"/>
    <s v="CAC. SOLICITUD CERTIFICACIÓN.  "/>
    <s v="Edgar Alexander Maya Lopez"/>
    <s v="FORMULACIÓN Y ACTUALIZACIÓN NORMATIVA Y OPERATIVA "/>
    <x v="0"/>
    <x v="1"/>
    <n v="30"/>
    <s v="20203800035902  "/>
    <d v="2020-09-03T00:00:00"/>
    <s v="20202050072771"/>
    <d v="2020-10-22T00:00:00"/>
    <n v="41"/>
    <x v="2"/>
    <m/>
    <d v="2020-10-22T00:00:00"/>
    <s v="pdf"/>
    <s v="SI"/>
    <s v="N/A"/>
    <s v="02 de septiembre"/>
  </r>
  <r>
    <x v="0"/>
    <s v="Correo Atención Ciudadano"/>
    <x v="18"/>
    <s v="BOMBEROS FLORENCIA"/>
    <x v="2"/>
    <x v="3"/>
    <s v="CAC. SOLICITUD APOYO CON CAPACITACIÓN BOMBEROS FLORENCIA.  "/>
    <s v="Mauricio Delgado Perdomo"/>
    <s v="Educación"/>
    <x v="0"/>
    <x v="1"/>
    <n v="30"/>
    <s v="20203800038332  "/>
    <d v="2020-09-17T00:00:00"/>
    <s v="20202000008701"/>
    <d v="2020-10-15T00:00:00"/>
    <n v="22"/>
    <x v="1"/>
    <s v="15-10-2020 14:33 PM Archivar Mauricio Delgado Perdomo se responde con radicado DNBC 20202000008701"/>
    <d v="2020-10-22T00:00:00"/>
    <s v="pdf"/>
    <s v="SI"/>
    <s v="N/A"/>
    <s v="N/A"/>
  </r>
  <r>
    <x v="0"/>
    <s v="Correo Atención Ciudadano"/>
    <x v="1"/>
    <s v="BAYARDO ROA"/>
    <x v="0"/>
    <x v="2"/>
    <s v="CAC. Solicitud aclaración Consejo de Dignatarios Resolución 1127 de 2018. "/>
    <s v="Melba Vidal "/>
    <s v="FORMULACIÓN Y ACTUALIZACIÓN NORMATIVA Y OPERATIVA "/>
    <x v="0"/>
    <x v="0"/>
    <n v="30"/>
    <s v="20203800040822  "/>
    <d v="2020-09-29T00:00:00"/>
    <s v="20202050075841"/>
    <d v="2020-11-06T00:00:00"/>
    <n v="26"/>
    <x v="1"/>
    <s v="06-11-2020 11:51 AM Archivar Melba Vidal archivo 20202050075841"/>
    <s v="N/A"/>
    <s v="Word"/>
    <s v="N/A"/>
    <s v="N/A"/>
    <s v="No se especifica medio de envío de respuesta, documento sin firma."/>
  </r>
  <r>
    <x v="0"/>
    <s v="Correo Atención Ciudadano"/>
    <x v="0"/>
    <s v="Ministerio del  Interior"/>
    <x v="3"/>
    <x v="0"/>
    <s v="CAC. Servicio Automatizado de Envió - Respuesta Comunicaciones SIGOB, OFI2020-30040 y asunto Solicitud de documentación para pago de la sentencia a favor de Hugo Cesar Chingate Prieto. "/>
    <s v="Carlos Armando López Barrera"/>
    <s v="OFICINA ASESORA JURIDICA"/>
    <x v="2"/>
    <x v="2"/>
    <n v="20"/>
    <s v="20203800035912  "/>
    <d v="2020-09-03T00:00:00"/>
    <s v="20201200000483"/>
    <d v="2020-09-21T00:00:00"/>
    <n v="13"/>
    <x v="1"/>
    <m/>
    <m/>
    <s v="Word"/>
    <m/>
    <s v="N/A"/>
    <s v="02 de septiembre: No se especifica medio de envío de respuesta documento sin firma."/>
  </r>
  <r>
    <x v="0"/>
    <s v="Correo Atención Ciudadano"/>
    <x v="3"/>
    <s v="GERMAN BARRERO TORRES"/>
    <x v="0"/>
    <x v="0"/>
    <s v="CAC. Señor Director Capitán Charles Benavidez.  "/>
    <s v="Melba Vidal "/>
    <s v="FORMULACIÓN Y ACTUALIZACIÓN NORMATIVA Y OPERATIVA "/>
    <x v="0"/>
    <x v="0"/>
    <n v="30"/>
    <s v="20203800039902  "/>
    <d v="2020-09-25T00:00:00"/>
    <s v="20202050075571"/>
    <d v="2020-11-05T00:00:00"/>
    <n v="27"/>
    <x v="1"/>
    <s v="05-11-2020 15:41 PM Archivar Melba Vidal archivo 20202050075571"/>
    <s v="N/A"/>
    <s v="Word"/>
    <s v="N/A"/>
    <s v="N/A"/>
    <s v="No se especifica medio de envío de respuesta, documento sin firma."/>
  </r>
  <r>
    <x v="0"/>
    <s v="Correo Atención Ciudadano"/>
    <x v="0"/>
    <s v="EMPRESA NACIONAL PROMOTORA DEL DESARROLLO TERRITORIAL EN TERRITORIO "/>
    <x v="3"/>
    <x v="0"/>
    <s v="CAC. RV: Solicitud de Información para la Estación de Bomberos en el Municipio de Santiago de Tolú, Sucre.  "/>
    <s v="Cristhian Matiz "/>
    <s v="SUBDIRECCIÓN ESTRATÉGICA Y DE COORDINACIÓN BOMBERIL "/>
    <x v="0"/>
    <x v="1"/>
    <n v="30"/>
    <s v="20203800040712  "/>
    <d v="2020-09-28T00:00:00"/>
    <s v="20203320009541"/>
    <d v="2020-11-10T00:00:00"/>
    <n v="29"/>
    <x v="1"/>
    <s v="10-11-2020 16:29 PM Archivar Cristhian Matiz SE DA RESPUESTA AL ORFEO 20203320009541"/>
    <d v="2020-11-04T00:00:00"/>
    <s v="pdf"/>
    <s v="SI"/>
    <s v="N/A"/>
    <s v="N/A"/>
  </r>
  <r>
    <x v="0"/>
    <s v="Correo Atención Ciudadano"/>
    <x v="0"/>
    <s v="Contraloría DELEGADA PARA EL MEDIO AMBIENTE"/>
    <x v="3"/>
    <x v="0"/>
    <s v="CAC. RV: Solicitud de información incendios forestales - DNBC. "/>
    <s v="Carlos Armando López Barrera"/>
    <s v="OFICINA ASESORA JURIDICA"/>
    <x v="2"/>
    <x v="4"/>
    <n v="10"/>
    <s v="20203800037582  "/>
    <d v="2020-09-14T00:00:00"/>
    <s v="20201200000543"/>
    <d v="2020-09-30T00:00:00"/>
    <n v="12"/>
    <x v="2"/>
    <s v="30-09-2020 17:08 PM Archivar Carlos Armando López Barrera Se archiva por cuanto se dio respuesta mediante radicado 20201200000543"/>
    <s v="N/A"/>
    <s v="Word"/>
    <s v="N/A"/>
    <s v="N/A"/>
    <s v="No se especifica medio de envío de respuesta, documento sin firma."/>
  </r>
  <r>
    <x v="0"/>
    <s v="Correo Atención Ciudadano"/>
    <x v="15"/>
    <s v="MARCO ANTONIO GARCIA LARA"/>
    <x v="0"/>
    <x v="3"/>
    <s v="CAC. REVISION TECNICA OPERATIVA.  "/>
    <s v="Liz Margaret Álvarez calderon"/>
    <s v="FORMULACIÓN Y ACTUALIZACIÓN NORMATIVA Y OPERATIVA "/>
    <x v="0"/>
    <x v="0"/>
    <n v="30"/>
    <s v="20203800038922  "/>
    <d v="2020-09-21T00:00:00"/>
    <s v="20202000007981"/>
    <d v="2020-10-05T00:00:00"/>
    <n v="10"/>
    <x v="1"/>
    <s v="05-10-2020 19:21 PM Archivar Julio Alejandro Chamorro Cabrera Proyecto respuesta Dra. Liz Álvarez"/>
    <d v="2020-10-02T00:00:00"/>
    <s v="pdf"/>
    <s v="SI"/>
    <s v="N/A"/>
    <s v="N/A"/>
  </r>
  <r>
    <x v="0"/>
    <s v="Correo Atención Ciudadano"/>
    <x v="1"/>
    <s v="LUIS HERNAN RODRIGUEZ TORRES"/>
    <x v="0"/>
    <x v="2"/>
    <s v="CAC. Respuesta Oficial, EXT_S20-00046506-PQRSD-046411-PQR, código de consulta 035320260173243 del 16/09/2020 que se adjunta. "/>
    <s v="Edgar Alexander Maya Lopez"/>
    <s v="FORMULACIÓN Y ACTUALIZACIÓN NORMATIVA Y OPERATIVA "/>
    <x v="0"/>
    <x v="3"/>
    <n v="35"/>
    <s v="20203800038442  "/>
    <d v="2020-09-18T00:00:00"/>
    <s v="20202050075111"/>
    <d v="2020-10-30T00:00:00"/>
    <n v="29"/>
    <x v="1"/>
    <s v="30-10-2020 11:11 AM Archivar Edgar Alexander Maya Lopez Se da respuesta con radicado DNBC N° 20202050075111"/>
    <s v="N/A"/>
    <s v="Word"/>
    <s v="N/A"/>
    <s v="N/A"/>
    <s v="No se especifica medio de envío de respuesta, documento sin firma."/>
  </r>
  <r>
    <x v="0"/>
    <s v="Correo Atención Ciudadano"/>
    <x v="0"/>
    <s v="MARIA BOHORQUEZ Q"/>
    <x v="0"/>
    <x v="0"/>
    <s v="CAC. Replica Circular.  "/>
    <s v="Andrea Bibiana Castañeda Durán"/>
    <s v="FORMULACIÓN Y ACTUALIZACIÓN NORMATIVA Y OPERATIVA"/>
    <x v="0"/>
    <x v="3"/>
    <n v="35"/>
    <s v="20203800038052  "/>
    <d v="2020-09-16T00:00:00"/>
    <s v="20202050071241"/>
    <d v="2020-10-06T00:00:00"/>
    <n v="14"/>
    <x v="1"/>
    <s v="07-10-2020 16:14 PM Archivar Andrea Bibiana Castañeda Durán SE DIO TRÁMITE CON RAD. 20202050071241 ENVIADO EL 6/10/2020"/>
    <s v="N/A"/>
    <s v="Word"/>
    <s v="N/A"/>
    <s v="N/A"/>
    <s v="No se especifica medio de envío de respuesta, documento sin firma."/>
  </r>
  <r>
    <x v="0"/>
    <s v="Correo Atención Ciudadano"/>
    <x v="10"/>
    <s v="WILFREDO PERALTA ARDILA"/>
    <x v="0"/>
    <x v="0"/>
    <s v="CAC. Remisión Solicitud Ticket N° GSC-2020-65432 - ATENCIÓN AL CIUDADANO UNGRD. "/>
    <s v="Carlos Osorio"/>
    <s v="FORMULACIÓN Y ACTUALIZACIÓN NORMATIVA Y OPERATIVA"/>
    <x v="0"/>
    <x v="0"/>
    <n v="30"/>
    <s v="20203800039392  "/>
    <d v="2020-09-23T00:00:00"/>
    <m/>
    <m/>
    <m/>
    <x v="2"/>
    <s v="39 días vencido"/>
    <m/>
    <m/>
    <m/>
    <m/>
    <m/>
  </r>
  <r>
    <x v="0"/>
    <s v="Correo Atención Ciudadano"/>
    <x v="9"/>
    <s v="Mariana Adriana Vega"/>
    <x v="0"/>
    <x v="0"/>
    <s v="CAC. Remisión Solicitud - Ticket N° GSC-2020-6450.  "/>
    <s v="Luis Alberto Valencia Pulido"/>
    <s v="Área Central de Referencia Bomberil"/>
    <x v="0"/>
    <x v="0"/>
    <n v="30"/>
    <s v="20203800035482  "/>
    <d v="2020-09-01T00:00:00"/>
    <s v="N/A"/>
    <d v="2020-09-22T00:00:00"/>
    <n v="14"/>
    <x v="1"/>
    <s v="22-09-2020 15:50 PM Archivar Luis Alberto Valencia Pulido Se envío información a la UNGRD por medio del correo electrónico el día 22 de Septiembre del 2020"/>
    <s v="N/A"/>
    <s v="N/A"/>
    <s v="SI"/>
    <s v="N/A"/>
    <s v="No se adjunta evidencia de respuesta petición ni de envío de la misma en correo electrónico"/>
  </r>
  <r>
    <x v="0"/>
    <s v="Correo Atención Ciudadano"/>
    <x v="6"/>
    <s v="COMUNIDAD CASTILLA LA NUEVA"/>
    <x v="4"/>
    <x v="1"/>
    <s v="CAC. REMISIÓN POR COMPETENCIA.  "/>
    <s v="Liz Margaret Álvarez calderon"/>
    <s v="FORMULACIÓN Y ACTUALIZACIÓN NORMATIVA Y OPERATIVA "/>
    <x v="0"/>
    <x v="1"/>
    <n v="30"/>
    <s v="20203800037952  "/>
    <d v="2020-09-15T00:00:00"/>
    <s v="20202000007911 y  20202000007921"/>
    <d v="2020-10-01T00:00:00"/>
    <n v="12"/>
    <x v="1"/>
    <s v="05-10-2020 19:29 PM Archivar Julio Alejandro Chamorro Cabrera Respuesta proyectada por Dra. Liz Alvarez"/>
    <d v="2020-10-02T00:00:00"/>
    <s v="pdf"/>
    <s v="SI"/>
    <s v="N/A"/>
    <s v="N/A"/>
  </r>
  <r>
    <x v="0"/>
    <s v="Correo Atención Ciudadano"/>
    <x v="0"/>
    <s v="Representante a la Cámara por el Departamento de Córdoba"/>
    <x v="3"/>
    <x v="0"/>
    <s v="CAC. Reiteración Petición Presupuesto y Metas H.R Erasmo Zuleta.  "/>
    <s v="Carlos Armando López Barrera"/>
    <s v="OFICINA ASESORA JURIDICA"/>
    <x v="2"/>
    <x v="7"/>
    <n v="5"/>
    <s v="20203800035622  "/>
    <d v="2020-09-01T00:00:00"/>
    <s v="20201200000443"/>
    <d v="2020-09-09T00:00:00"/>
    <n v="5"/>
    <x v="1"/>
    <m/>
    <m/>
    <s v="Word"/>
    <s v="SI"/>
    <s v="N/A"/>
    <s v="1 de septiembre se debió de responder el día 8 de septiembre. No se especifica medio de envío de respuesta documento sin firma."/>
  </r>
  <r>
    <x v="0"/>
    <s v="Correo Atención Ciudadano"/>
    <x v="16"/>
    <s v="CUERPO DE BOMBEROS VOLUNTARIOS DE TRINIDAD"/>
    <x v="2"/>
    <x v="2"/>
    <s v="CAC. REF.: SOLICITUD PARA QUE SE PERMITAN RESOLVER DUDAS Y PREGUNTAS PROCEDENTES PARA LA ELECCIÓN DEL CONSEJO DE DIGNATARIOS Y COMANDANTE DE LA INSTITUCIÓN BOMBERIL: CUERPO DE BOMBEROS VOLUNTARIOS DE TRINIDAD, CASANARE "/>
    <s v="Melba Vidal "/>
    <s v="FORMULACIÓN Y ACTUALIZACIÓN NORMATIVA Y OPERATIVA "/>
    <x v="0"/>
    <x v="1"/>
    <n v="30"/>
    <s v="20203800040202  "/>
    <d v="2020-09-25T00:00:00"/>
    <s v="20202050075611"/>
    <d v="2020-11-05T00:00:00"/>
    <n v="27"/>
    <x v="1"/>
    <s v="05-11-2020 16:00 PM Archivar Melba Vidal archivo 20202050075611"/>
    <s v="N/A"/>
    <s v="Word"/>
    <s v="N/A"/>
    <s v="N/A"/>
    <s v="No se especifica medio de envío de respuesta, documento sin firma."/>
  </r>
  <r>
    <x v="0"/>
    <s v="Correo Atención Ciudadano"/>
    <x v="8"/>
    <s v="ESCUELA INTERNACIONAL DE BOMBEROS DEL ORIENTE COLOMBIANO"/>
    <x v="2"/>
    <x v="0"/>
    <s v="CAC. Recurso de Reposición y en subsidio de apelación contra acto administrativo con consecutivo: 20202000005701.  "/>
    <s v="Lina Maria Rojas Gallego"/>
    <s v="Subdirección estratégica y de Coordinación Bomberil"/>
    <x v="0"/>
    <x v="1"/>
    <n v="30"/>
    <s v="20203800036962  "/>
    <d v="2020-09-09T00:00:00"/>
    <s v="20202000005701"/>
    <d v="2020-09-11T00:00:00"/>
    <n v="2"/>
    <x v="1"/>
    <s v="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
    <d v="2020-09-08T00:00:00"/>
    <s v="pdf"/>
    <s v="SI"/>
    <s v="N/A"/>
    <s v="N/A"/>
  </r>
  <r>
    <x v="0"/>
    <s v="Correo Atención Ciudadano"/>
    <x v="0"/>
    <s v="JENNIFER OCHOA PIETRO"/>
    <x v="0"/>
    <x v="0"/>
    <s v="CAC. Radicado No. 202042401269722 Ministerio de Salud y Protección, Tramite a la solicitud del Ciudadano JENNIFER ANDREA OCHOA PRIETO. "/>
    <s v="Edgar Alexander Maya Lopez"/>
    <s v="FORMULACIÓN Y ACTUALIZACIÓN NORMATIVA Y OPERATIVA "/>
    <x v="0"/>
    <x v="3"/>
    <n v="35"/>
    <s v="20203800037112  "/>
    <d v="2020-09-09T00:00:00"/>
    <s v="20202050064251"/>
    <d v="2020-10-19T00:00:00"/>
    <n v="27"/>
    <x v="1"/>
    <s v="19-10-2020 09:55 AM Archivar Edgar Alexander Maya Lopez Se da respuesta con radicado DNBC N° 20202050064251"/>
    <m/>
    <m/>
    <m/>
    <m/>
    <s v="Numero de radicado no corresponde a respuesta"/>
  </r>
  <r>
    <x v="0"/>
    <s v="Correo Atención Ciudadano"/>
    <x v="0"/>
    <s v="Contraloría General de la Nación"/>
    <x v="3"/>
    <x v="0"/>
    <s v="CAC. RADICADO 2020EE0099598.  "/>
    <s v="Miguel Ángel Franco Torres"/>
    <s v="GESTIÓN TESORERIA"/>
    <x v="1"/>
    <x v="4"/>
    <n v="10"/>
    <s v="20203800037102  "/>
    <d v="2020-09-09T00:00:00"/>
    <s v="N/A"/>
    <d v="2020-09-11T00:00:00"/>
    <n v="2"/>
    <x v="1"/>
    <s v="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
    <s v="N/A"/>
    <s v="N/A"/>
    <s v="SI"/>
    <s v="N/A"/>
    <s v="Se dio respuesta sin generar radicado de salida"/>
  </r>
  <r>
    <x v="0"/>
    <s v="Correo Atención Ciudadano"/>
    <x v="12"/>
    <s v="MICHAEL DAVID BARRETO GUTIÉRREZ"/>
    <x v="0"/>
    <x v="1"/>
    <s v="CAC. Querella. "/>
    <s v="Liz Margaret Álvarez calderon"/>
    <s v="FORMULACIÓN Y ACTUALIZACIÓN NORMATIVA Y OPERATIVA "/>
    <x v="0"/>
    <x v="0"/>
    <n v="30"/>
    <s v="20203800038092  "/>
    <d v="2020-09-16T00:00:00"/>
    <s v="N/A"/>
    <d v="2020-10-05T00:00:00"/>
    <n v="13"/>
    <x v="1"/>
    <s v="05-10-2020 19:32 PM Archivar Julio Alejandro Chamorro Cabrera Respuesta proyectada por Dra. Liz Alvarez"/>
    <s v="N/A"/>
    <s v="Word"/>
    <s v="N/A"/>
    <s v="N/A"/>
    <s v="No se especifica medio de envío de respuesta, documento sin firma."/>
  </r>
  <r>
    <x v="0"/>
    <s v="Correo Atención Ciudadano"/>
    <x v="2"/>
    <s v="DAYAN DARSON VERA PARRA"/>
    <x v="0"/>
    <x v="1"/>
    <s v="CAC. QUEJA Y PRESENTACIÓN DE SOLICITUD FORMAL CON RELACIÓN A LA SRA GISELLA VARGAS.  "/>
    <s v="Arbey Hernan Trujillo Mendez "/>
    <s v="Subdirección estratégica y de Coordinación Bomberil"/>
    <x v="0"/>
    <x v="0"/>
    <n v="30"/>
    <s v="20203800039642  "/>
    <d v="2020-09-24T00:00:00"/>
    <s v="20202000010531"/>
    <d v="2020-11-09T00:00:00"/>
    <n v="30"/>
    <x v="1"/>
    <s v="09-11-2020 16:50 PM Archivar Arbey Hernan Trujillo Mendez archivo 20202000010531"/>
    <s v="N/A"/>
    <s v="Word"/>
    <s v="N/A"/>
    <s v="N/A"/>
    <s v="No se especifica medio de envío de respuesta, documento sin firma."/>
  </r>
  <r>
    <x v="0"/>
    <s v="Correo Atención Ciudadano"/>
    <x v="9"/>
    <s v=" ESTACION CONTABILIDAD"/>
    <x v="4"/>
    <x v="2"/>
    <s v="CAC. QUEJA SOBRE EL VALOR DE CERTIFICACION DE BOMBEROS EN LA CIUDAD DE CALI. "/>
    <s v="Edgar Alexander Maya Lopez"/>
    <s v="FORMULACIÓN Y ACTUALIZACIÓN NORMATIVA Y OPERATIVA "/>
    <x v="0"/>
    <x v="0"/>
    <n v="30"/>
    <s v="20203800040882  "/>
    <d v="2020-09-29T00:00:00"/>
    <s v="20202050076891"/>
    <d v="2020-11-17T00:00:00"/>
    <n v="32"/>
    <x v="2"/>
    <s v="17-11-2020 12:18 PM Archivar Edgar Alexander Maya Lopez Se da respuesta con radicado DNBC 20202050076891"/>
    <s v="N/A"/>
    <s v="Word"/>
    <s v="N/A"/>
    <s v="N/A"/>
    <s v="No se especifica medio de envío de respuesta, documento sin firma."/>
  </r>
  <r>
    <x v="0"/>
    <s v="Correo Atención Ciudadano"/>
    <x v="0"/>
    <s v=" EDWIN BMX"/>
    <x v="0"/>
    <x v="2"/>
    <s v="CAC. pregunta. "/>
    <s v="Edgar Alexander Maya Lopez"/>
    <s v="FORMULACIÓN Y ACTUALIZACIÓN NORMATIVA Y OPERATIVA "/>
    <x v="0"/>
    <x v="3"/>
    <n v="35"/>
    <s v="20203800038592  "/>
    <d v="2020-09-18T00:00:00"/>
    <s v="N/A"/>
    <d v="2020-11-09T00:00:00"/>
    <n v="34"/>
    <x v="1"/>
    <s v="09-11-2020 12:40 PM Archivar Edgar Alexander Maya Lopez Se da respuesta por correo electrónico se deja evidencia en digital"/>
    <s v="N/A"/>
    <s v="pdf"/>
    <s v="SI"/>
    <s v="N/A"/>
    <s v="No se genero numero de radicado de salida"/>
  </r>
  <r>
    <x v="0"/>
    <s v="Correo Atención Ciudadano"/>
    <x v="23"/>
    <s v="ANGY BONILLA"/>
    <x v="0"/>
    <x v="3"/>
    <s v="CAC. Oficio. "/>
    <s v="Julio Alejandro Chamorro Cabrera"/>
    <s v="Subdirección estratégica y de Coordinación Bomberil"/>
    <x v="0"/>
    <x v="0"/>
    <n v="30"/>
    <s v="20203800036882  "/>
    <d v="2020-09-08T00:00:00"/>
    <m/>
    <d v="2020-09-24T00:00:00"/>
    <n v="12"/>
    <x v="1"/>
    <m/>
    <s v="N/A"/>
    <s v="N/A"/>
    <s v="SI"/>
    <s v="N/A"/>
    <s v="08 de septiembre"/>
  </r>
  <r>
    <x v="0"/>
    <s v="Correo Atención Ciudadano"/>
    <x v="17"/>
    <s v="CUERPO DE BOMBEROS VOLUNTARIOS DE TIERRALTA"/>
    <x v="2"/>
    <x v="0"/>
    <s v="CAC. OFICIO PARA MI CAPITAN SOTO. "/>
    <s v="Carlos Osorio"/>
    <s v="FORMULACIÓN Y ACTUALIZACIÓN NORMATIVA Y OPERATIVA"/>
    <x v="0"/>
    <x v="0"/>
    <n v="30"/>
    <s v="20203800039182  "/>
    <d v="2020-09-22T00:00:00"/>
    <s v=" 20202050070531"/>
    <d v="2020-09-23T00:00:00"/>
    <n v="1"/>
    <x v="1"/>
    <s v="Orfeo sin cerrar"/>
    <m/>
    <m/>
    <m/>
    <m/>
    <m/>
  </r>
  <r>
    <x v="0"/>
    <s v="Correo Atención Ciudadano"/>
    <x v="0"/>
    <s v="Maria del Pilar Saade Cotes"/>
    <x v="3"/>
    <x v="0"/>
    <s v="CAC. Oficio de solicitud de documentación para pago de la sentencia a favor de Hugo Cesar Chingate Prieto.  "/>
    <s v="Carlos Armando López Barrera"/>
    <s v="OFICINA ASESORA JURIDICA"/>
    <x v="2"/>
    <x v="1"/>
    <n v="30"/>
    <s v="20203800036652  "/>
    <d v="2020-09-07T00:00:00"/>
    <s v="20201200000483"/>
    <d v="2020-09-21T00:00:00"/>
    <n v="15"/>
    <x v="1"/>
    <m/>
    <s v="N/A"/>
    <s v="N/A"/>
    <s v="N/A"/>
    <s v="N/A"/>
    <s v="7 de septiembre"/>
  </r>
  <r>
    <x v="0"/>
    <s v="Chat Institucional"/>
    <x v="0"/>
    <s v=" HILARY TORRENEGRA"/>
    <x v="0"/>
    <x v="2"/>
    <s v="CAC. Offline message sent by Hilary Torrenegra. "/>
    <s v="Edgar Alexander Maya Lopez"/>
    <s v="FORMULACIÓN Y ACTUALIZACIÓN NORMATIVA Y OPERATIVA "/>
    <x v="0"/>
    <x v="0"/>
    <n v="30"/>
    <s v="20203800037462  "/>
    <d v="2020-09-11T00:00:00"/>
    <s v="N/A"/>
    <d v="2020-10-21T00:00:00"/>
    <n v="27"/>
    <x v="1"/>
    <s v="21-10-2020 10:21 AM Archivar Edgar Alexander Maya Lopez Se da respuesta por correo electrónico se deja evidencia en digital"/>
    <s v="N/A"/>
    <s v="pdf"/>
    <s v="SI"/>
    <s v="N/A"/>
    <s v="No se genero radicado de salida para su respuesta"/>
  </r>
  <r>
    <x v="0"/>
    <s v="Correo Atención Ciudadano"/>
    <x v="9"/>
    <s v=" CUERPO DE BOMBEROS VOLUNTARIOS DE SEVILLA"/>
    <x v="2"/>
    <x v="5"/>
    <s v="CAC. LLAMADO URGENCIA - DOTACION COMPRESOR y AUTOCONTENIDOS BOMBEROS SEVILLA. "/>
    <s v="JAIRO SOTO GIL"/>
    <s v="Subdirección estratégica y de Coordinación Bomberil"/>
    <x v="0"/>
    <x v="1"/>
    <n v="30"/>
    <s v="20203800038982  "/>
    <d v="2020-09-21T00:00:00"/>
    <s v="20202000008241"/>
    <d v="2020-10-05T00:00:00"/>
    <n v="10"/>
    <x v="1"/>
    <s v="05-10-2020 16:04 PM Archivar JAIRO SOTO GIL ARCHIVO 20202000008241"/>
    <s v="N/A"/>
    <s v="N/A"/>
    <s v="N/A"/>
    <s v="N/A"/>
    <s v="No se especifica medio de envío de respuesta, documento sin firma."/>
  </r>
  <r>
    <x v="0"/>
    <s v="Correo Atención Ciudadano"/>
    <x v="8"/>
    <s v="CUERPO DE BOMBEROS VOLUNTARIOS DE SANTA HELENA DEL OPON"/>
    <x v="2"/>
    <x v="0"/>
    <s v="CAC. Inquietud Seguro de Vida. "/>
    <s v="Paula Andrea Cortez Mojica"/>
    <s v="Subdirección estratégica y de Coordinación Bomberil"/>
    <x v="0"/>
    <x v="1"/>
    <n v="30"/>
    <s v="20203800038632  "/>
    <d v="2020-09-21T00:00:00"/>
    <s v="20201000008261"/>
    <d v="2020-10-06T00:00:00"/>
    <n v="11"/>
    <x v="1"/>
    <s v="06-10-2020 12:00 PM Archivar Paula Andrea Cortez Mojica archivo 20201000008261"/>
    <s v="N/A"/>
    <s v="Word"/>
    <s v="N/A"/>
    <s v="N/A"/>
    <s v="No se especifica medio de envío de respuesta, documento sin firma."/>
  </r>
  <r>
    <x v="0"/>
    <s v="Correo Atención Ciudadano"/>
    <x v="15"/>
    <s v="GOBERNACION DEL BOLIVAR SECRETARIA DEL INTERIOR"/>
    <x v="1"/>
    <x v="3"/>
    <s v="CAC. Información relacionada con CBV Clemencia en creación. "/>
    <s v="Edgar Alexander Maya Lopez"/>
    <s v="FORMULACIÓN Y ACTUALIZACIÓN NORMATIVA Y OPERATIVA "/>
    <x v="0"/>
    <x v="1"/>
    <n v="30"/>
    <s v="20203800036452  "/>
    <d v="2020-09-07T00:00:00"/>
    <s v="20202050072781"/>
    <d v="2020-10-22T00:00:00"/>
    <n v="35"/>
    <x v="1"/>
    <m/>
    <s v="22/10/2020."/>
    <s v=".pdf"/>
    <s v="SI"/>
    <s v="N/A"/>
    <s v="5 de septiembre"/>
  </r>
  <r>
    <x v="0"/>
    <s v="Correo Atención Ciudadano"/>
    <x v="13"/>
    <s v="Jair Edwin Montenegro Domínguez"/>
    <x v="0"/>
    <x v="3"/>
    <s v="CAC. INCONSISTENCIA EN LA ELECCIÓN DE DIGNATARIOS BOMBEROS CÓRDOBA. "/>
    <s v="Melba Vidal "/>
    <s v="FORMULACIÓN Y ACTUALIZACIÓN NORMATIVA Y OPERATIVA "/>
    <x v="0"/>
    <x v="0"/>
    <n v="30"/>
    <s v="20203800036632  "/>
    <d v="2020-09-07T00:00:00"/>
    <s v="20202050075471"/>
    <d v="2020-11-05T00:00:00"/>
    <n v="41"/>
    <x v="2"/>
    <m/>
    <s v="N/A"/>
    <s v="N/A"/>
    <s v="N/A"/>
    <s v="N/A"/>
    <s v="7 de septiembre: No se adjunta evidencia de respuesta petición ni de envío de la misma en correo electrónico"/>
  </r>
  <r>
    <x v="0"/>
    <s v="Correo Atención Ciudadano"/>
    <x v="0"/>
    <s v="THOMAS GREG SEGURIDAD INTEGRAL LTDA."/>
    <x v="4"/>
    <x v="0"/>
    <s v="CAC. Fwd: Validación referencia laboral - contratista. "/>
    <s v="Carolina Pulido Moyeton"/>
    <s v="GESTIÓN CONTRACTUAL"/>
    <x v="1"/>
    <x v="0"/>
    <n v="30"/>
    <s v="20203800035892  "/>
    <d v="2020-09-03T00:00:00"/>
    <s v="N/A"/>
    <d v="2020-09-07T00:00:00"/>
    <n v="2"/>
    <x v="1"/>
    <s v="Se solicita evidencia orfeo"/>
    <m/>
    <m/>
    <m/>
    <m/>
    <s v="2 de septiembre: Anotación ORFEO: Dr. remitimos esta solicitud para su conocimiento y fines pertinentes. Lo archivan, se debió de contestar el día: 30 de septiembre."/>
  </r>
  <r>
    <x v="0"/>
    <s v="Correo Atención Ciudadano"/>
    <x v="19"/>
    <s v="ALCALDIA DE COVEÑAS"/>
    <x v="1"/>
    <x v="5"/>
    <s v="CAC. Fwd: TRAMITE DE ADQUISICIÓN.  "/>
    <s v="Cristhian Matiz "/>
    <s v="SUBDIRECCIÓN ESTRATÉGICA Y DE COORDINACIÓN BOMBERIL "/>
    <x v="0"/>
    <x v="1"/>
    <n v="30"/>
    <s v="20203800038412  "/>
    <d v="2020-09-17T00:00:00"/>
    <s v="20202000009851"/>
    <d v="2020-11-09T00:00:00"/>
    <n v="35"/>
    <x v="2"/>
    <s v="09-11-2020 19:19 PM Archivar Cristhian Matiz SE DA RESPUESTA AL ORFEO 20202000009851"/>
    <s v="N/A"/>
    <s v="Word"/>
    <s v="N/A"/>
    <s v="N/A"/>
    <s v="No se especifica medio de envío de respuesta, documento sin firma."/>
  </r>
  <r>
    <x v="0"/>
    <s v="Correo Atención Ciudadano"/>
    <x v="18"/>
    <s v="COORDINACION EJECUTIVA DEPARTAMENTAL CAQUETA"/>
    <x v="2"/>
    <x v="0"/>
    <s v="CAC. Fwd: SOLICITUDES. "/>
    <s v="Mauricio Delgado Perdomo"/>
    <s v="Educación"/>
    <x v="0"/>
    <x v="1"/>
    <n v="30"/>
    <s v="20203800036702  "/>
    <d v="2020-09-07T00:00:00"/>
    <s v="20202000007151"/>
    <d v="2020-09-21T00:00:00"/>
    <n v="10"/>
    <x v="1"/>
    <m/>
    <d v="2020-09-21T00:00:00"/>
    <s v=".pdf"/>
    <s v="SI"/>
    <s v="N/A"/>
    <d v="2020-09-07T00:00:00"/>
  </r>
  <r>
    <x v="0"/>
    <s v="Correo Atención Ciudadano"/>
    <x v="0"/>
    <s v="MINISTERIO DEL INTERIOR CARLOS ALBERTO BAENA López CARLOS ALBERTO BAENA López"/>
    <x v="3"/>
    <x v="0"/>
    <s v="CAC. Fwd: Solicitud de información sobre la estrategia o lineamientos establecidos por su entidad para el desarrollo y la implementación del enfoque diferencial étnico. "/>
    <s v="VIVIANA ANDRADE TOVAR "/>
    <s v="PLANEACIÓN ESTRATEGICA "/>
    <x v="2"/>
    <x v="4"/>
    <n v="10"/>
    <s v="20203800038012  "/>
    <d v="2020-09-16T00:00:00"/>
    <s v="N/A"/>
    <d v="2020-11-12T00:00:00"/>
    <n v="40"/>
    <x v="2"/>
    <s v="12-11-2020 16:33 PM Archivar VIVIANA ANDRADE TOVAR Se dio respuesta al correo indicado en el oficio con fecha 12 noviembre 2020."/>
    <s v="N/A"/>
    <s v="N/A"/>
    <s v="N/A"/>
    <s v="N/A"/>
    <s v="No se genero radicado de salida para su respuesta"/>
  </r>
  <r>
    <x v="0"/>
    <s v="Correo Atención Ciudadano"/>
    <x v="19"/>
    <s v="ALCALDÍA DE SANTIAGO DE TOLU"/>
    <x v="1"/>
    <x v="5"/>
    <s v="CAC. Fwd: SOLICITUD CARRO DE BOMBEROS - SANTIAGO DE TOLÚ/SUCRE.  "/>
    <s v="Cristhian Matiz "/>
    <s v="SUBDIRECCIÓN ESTRATÉGICA Y DE COORDINACIÓN BOMBERIL "/>
    <x v="0"/>
    <x v="1"/>
    <n v="30"/>
    <s v="20203800038242  "/>
    <d v="2020-09-17T00:00:00"/>
    <s v=" 20202000010921"/>
    <d v="2020-11-17T00:00:00"/>
    <n v="40"/>
    <x v="2"/>
    <m/>
    <s v="N/A"/>
    <s v="Word"/>
    <s v="N/A"/>
    <s v="N/A"/>
    <s v="Falta archivar petición"/>
  </r>
  <r>
    <x v="0"/>
    <s v="Correo Atención Ciudadano"/>
    <x v="21"/>
    <s v="Anónimo"/>
    <x v="0"/>
    <x v="0"/>
    <s v="CAC. Fwd: SCAN,  "/>
    <s v="Julio Alejandro Chamorro Cabrera"/>
    <s v="Subdirección estratégica y de Coordinación Bomberil"/>
    <x v="0"/>
    <x v="3"/>
    <n v="35"/>
    <s v="20203800037192  "/>
    <d v="2020-09-09T00:00:00"/>
    <s v=" 20202000007901"/>
    <d v="2020-11-10T00:00:00"/>
    <n v="42"/>
    <x v="2"/>
    <s v="10-11-2020 12:21 PM Archivar Julio Alejandro Chamorro Cabrera Se demoraron en firma y envío"/>
    <d v="2020-10-02T00:00:00"/>
    <s v="pdf"/>
    <s v="SI"/>
    <s v="N/A"/>
    <s v="N/A"/>
  </r>
  <r>
    <x v="0"/>
    <s v="Correo Atención Ciudadano"/>
    <x v="23"/>
    <s v="CUERPO DE BOMBEROS VOLUNTARIOS DE VILLARICA"/>
    <x v="2"/>
    <x v="3"/>
    <s v="CAC. Fwd: RECLAMO POR SOBRETASA A LA ALCALDIA DE VILLARRICA - CAUCA .  "/>
    <s v="Carlos Osorio"/>
    <s v="FORMULACIÓN Y ACTUALIZACIÓN NORMATIVA Y OPERATIVA"/>
    <x v="0"/>
    <x v="1"/>
    <n v="30"/>
    <s v="20203800038342  "/>
    <d v="2020-09-17T00:00:00"/>
    <s v=" 20202050070511"/>
    <d v="2020-09-22T00:00:00"/>
    <n v="3"/>
    <x v="1"/>
    <m/>
    <s v="N/A"/>
    <s v="Word"/>
    <s v="N/A"/>
    <s v="N/A"/>
    <s v="Orfeo a falta de archivar"/>
  </r>
  <r>
    <x v="0"/>
    <s v="Correo Institucional"/>
    <x v="13"/>
    <s v="JESUS DAVID CEBALLOS YEPEZ"/>
    <x v="2"/>
    <x v="3"/>
    <s v="CAC. Fwd: Oficio capacitación Bomberos.  "/>
    <s v="Julio Alejandro Chamorro Cabrera"/>
    <s v="Subdirección estratégica y de Coordinación Bomberil"/>
    <x v="0"/>
    <x v="1"/>
    <n v="30"/>
    <s v="20203800037732  "/>
    <d v="2020-09-15T00:00:00"/>
    <s v=" 20202000007361"/>
    <d v="2020-09-16T00:00:00"/>
    <n v="1"/>
    <x v="1"/>
    <s v="28-09-2020 13:29 PM Archivar Julio Alejandro Chamorro Cabrera Capacitación Realizada el día septiembre 16"/>
    <d v="2020-09-29T00:00:00"/>
    <s v="pdf"/>
    <s v="SI"/>
    <s v="N/A"/>
    <s v="N/A"/>
  </r>
  <r>
    <x v="0"/>
    <s v="Correo Atención Ciudadano"/>
    <x v="23"/>
    <s v="MILTON CESAR MONTOYA ORTEGA"/>
    <x v="0"/>
    <x v="1"/>
    <s v="CAC. Fwd: Documento bomberos Piendamó Cauca "/>
    <s v="Arbey Hernan Trujillo Mendez"/>
    <s v="Subdirección estratégica y de Coordinación Bomberil"/>
    <x v="0"/>
    <x v="0"/>
    <n v="30"/>
    <s v="20203800038362  "/>
    <d v="2020-09-17T00:00:00"/>
    <s v="20202000008171"/>
    <d v="2020-10-02T00:00:00"/>
    <n v="11"/>
    <x v="1"/>
    <s v="02-10-2020 11:42 AM Archivar Arbey Hernan Trujillo Mendez ARCHIVO 20202000008171"/>
    <s v="N/A"/>
    <s v="Word"/>
    <s v="N/A"/>
    <s v="N/A"/>
    <s v="No se especifica medio de envío de respuesta, documento sin firma."/>
  </r>
  <r>
    <x v="0"/>
    <s v="Correo Atención Ciudadano"/>
    <x v="13"/>
    <s v="Jair Edwin Montenegro Domínguez"/>
    <x v="0"/>
    <x v="0"/>
    <s v="CAC. Fwd: DERECHO DE PETICIÓN, PROCESO BOMBEROS CÓRDOBA. "/>
    <s v="Melba Vidal "/>
    <s v="FORMULACIÓN Y ACTUALIZACIÓN NORMATIVA Y OPERATIVA "/>
    <x v="0"/>
    <x v="0"/>
    <n v="30"/>
    <s v="20203800036862  "/>
    <d v="2020-09-08T00:00:00"/>
    <s v="20202050075501"/>
    <d v="2020-11-05T00:00:00"/>
    <n v="40"/>
    <x v="2"/>
    <m/>
    <s v="N/A"/>
    <s v="N/A"/>
    <s v="SI"/>
    <s v="N/A"/>
    <s v="08 de septiembre"/>
  </r>
  <r>
    <x v="0"/>
    <s v="Correo Atención Ciudadano"/>
    <x v="27"/>
    <s v="JORDAN CASAÑAS"/>
    <x v="0"/>
    <x v="1"/>
    <s v="CAC. Fwd: DENUNCIA Y SOLICITUD DE INSPECCIÓN VIGILANCIA Y CONTROL. "/>
    <s v="Julio Alejandro Chamorro Cabrera"/>
    <s v="Subdirección estratégica y de Coordinación Bomberil"/>
    <x v="0"/>
    <x v="0"/>
    <n v="30"/>
    <s v="20203800036932  "/>
    <d v="2020-09-08T00:00:00"/>
    <s v=" 20202000007271"/>
    <d v="2020-09-28T00:00:00"/>
    <n v="14"/>
    <x v="1"/>
    <s v="28-09-2020 13:25 PM Archivar Julio Alejandro Chamorro Cabrera Respuesta Proyectada por Dra. Liz Alvarez"/>
    <d v="2020-09-25T00:00:00"/>
    <s v="pdf"/>
    <s v="SI"/>
    <s v="N/A"/>
    <s v="N/A"/>
  </r>
  <r>
    <x v="0"/>
    <s v="Correo Atención Ciudadano"/>
    <x v="9"/>
    <s v="GUSTAVO ADOLFO GONZÁLEZ MONTOYA "/>
    <x v="0"/>
    <x v="0"/>
    <s v="CAC. Fwd: Delivery Status Notificación (Failure). solicitud contratista convivencia y seguridad ciudadana.  "/>
    <s v="Cristhian Matiz "/>
    <s v="SUBDIRECCIÓN ESTRATÉGICA Y DE COORDINACIÓN BOMBERIL "/>
    <x v="0"/>
    <x v="0"/>
    <n v="30"/>
    <s v="20203800040872  "/>
    <d v="2020-09-29T00:00:00"/>
    <m/>
    <m/>
    <m/>
    <x v="2"/>
    <s v="35 días vencida"/>
    <m/>
    <m/>
    <m/>
    <m/>
    <m/>
  </r>
  <r>
    <x v="0"/>
    <s v="Correo Atención Ciudadano"/>
    <x v="9"/>
    <s v="CUERPO DE BOMBEROS VOLUNTARIOS DE VILLAGORGONA"/>
    <x v="2"/>
    <x v="3"/>
    <s v="CAC. envío oficio BVISG-022.  "/>
    <s v="EDISON DELGADO "/>
    <s v="FORMULACIÓN Y ACTUALIZACIÓN NORMATIVA Y OPERATIVA "/>
    <x v="0"/>
    <x v="1"/>
    <n v="30"/>
    <s v="20203800038892  "/>
    <d v="2020-09-21T00:00:00"/>
    <m/>
    <m/>
    <m/>
    <x v="2"/>
    <s v="41 días vencida"/>
    <m/>
    <m/>
    <m/>
    <m/>
    <m/>
  </r>
  <r>
    <x v="0"/>
    <s v="Correo Atención Ciudadano"/>
    <x v="2"/>
    <s v="CUERPO DE BOMBEROS VOLUNTARIOS DE PLANADAS - TOLIMA"/>
    <x v="2"/>
    <x v="3"/>
    <s v="CAC. Documento bomberos planadas. "/>
    <s v="Andrea Bibiana Castañeda Durán"/>
    <s v="FORMULACIÓN Y ACTUALIZACIÓN NORMATIVA Y OPERATIVA"/>
    <x v="0"/>
    <x v="1"/>
    <n v="30"/>
    <s v="20203800037162  "/>
    <d v="2020-09-09T00:00:00"/>
    <s v="2020205007041"/>
    <d v="2020-09-28T00:00:00"/>
    <n v="13"/>
    <x v="1"/>
    <s v="SE DIO TRÁMITE CON RAD 20202050070411 SOLICITANDO INVESTIGACIÓN DISCIPLINARIA A LA PROCURADURÍA, ENVIADO EL 28/09/2020"/>
    <d v="2020-09-29T00:00:00"/>
    <s v="pdf"/>
    <s v="SI"/>
    <s v="N/A"/>
    <s v="N/A"/>
  </r>
  <r>
    <x v="0"/>
    <s v="Correo Institucional"/>
    <x v="7"/>
    <s v="GOBERNACION DE ANTIOQUIA "/>
    <x v="1"/>
    <x v="0"/>
    <s v="CAC. Documento - 2020030219194.  "/>
    <s v="Mauricio Delgado Perdomo"/>
    <s v="Educación"/>
    <x v="0"/>
    <x v="1"/>
    <n v="30"/>
    <s v="20203800037842  "/>
    <d v="2020-09-15T00:00:00"/>
    <s v="20202000007321"/>
    <d v="2020-09-16T00:00:00"/>
    <n v="1"/>
    <x v="1"/>
    <s v="16-09-2020 14:50 PM Archivar Mauricio Delgado Perdomo se responde mediante radicado DNBC 20202000007321"/>
    <d v="2020-09-21T00:00:00"/>
    <s v="pdf"/>
    <s v="SI"/>
    <s v="N/A"/>
    <s v="N/A"/>
  </r>
  <r>
    <x v="0"/>
    <s v="Correo Atención Ciudadano"/>
    <x v="8"/>
    <s v="VALENTINA GUIZA SANTANA"/>
    <x v="0"/>
    <x v="2"/>
    <s v="CAC. Derecho de Petición. "/>
    <s v="Melba Vidal "/>
    <s v="FORMULACIÓN Y ACTUALIZACIÓN NORMATIVA Y OPERATIVA "/>
    <x v="0"/>
    <x v="0"/>
    <n v="30"/>
    <s v="20203800040172  "/>
    <d v="2020-09-25T00:00:00"/>
    <s v=" 20202050075601"/>
    <d v="2020-11-05T00:00:00"/>
    <n v="27"/>
    <x v="1"/>
    <s v="05-11-2020 15:56 PM Archivar Melba Vidal archivo 20202050075601"/>
    <s v="N/A"/>
    <s v="Word"/>
    <s v="N/A"/>
    <s v="N/A"/>
    <s v="No se especifica medio de envío de respuesta, documento sin firma."/>
  </r>
  <r>
    <x v="0"/>
    <s v="Correo Atención Ciudadano"/>
    <x v="7"/>
    <s v="PAOLA Estefanía SALAZAR AGUDELO"/>
    <x v="0"/>
    <x v="0"/>
    <s v="CAC. DERECHO DE PETICIÓN. "/>
    <s v="Melba Vidal "/>
    <s v="FORMULACIÓN Y ACTUALIZACIÓN NORMATIVA Y OPERATIVA "/>
    <x v="0"/>
    <x v="0"/>
    <n v="30"/>
    <s v="20203800040422  "/>
    <d v="2020-09-28T00:00:00"/>
    <s v="20202050075831"/>
    <d v="2020-11-06T00:00:00"/>
    <n v="27"/>
    <x v="1"/>
    <s v="06-11-2020 11:45 AM Archivar Melba Vidal archivo 20202050075831"/>
    <s v="N/A"/>
    <s v="Word"/>
    <s v="N/A"/>
    <s v="N/A"/>
    <s v="No se especifica medio de envío de respuesta, documento sin firma."/>
  </r>
  <r>
    <x v="0"/>
    <s v="Correo Atención Ciudadano"/>
    <x v="1"/>
    <s v="EDGAR DANIEL SAENZ MUNEVAR"/>
    <x v="0"/>
    <x v="1"/>
    <s v="CAC. Derecho de Petición. "/>
    <s v="Arbey Hernan Trujillo Mendez "/>
    <s v="Subdirección estratégica y de Coordinación Bomberil"/>
    <x v="0"/>
    <x v="0"/>
    <s v="`30"/>
    <s v="20203800040472  "/>
    <d v="2020-09-28T00:00:00"/>
    <s v="20202000010521"/>
    <d v="2020-11-09T00:00:00"/>
    <n v="28"/>
    <x v="1"/>
    <s v="09-11-2020 16:45 PM Archivar Arbey Hernan Trujillo Mendez archivo 20202000010521"/>
    <s v="N/A"/>
    <s v="Word"/>
    <s v="N/A"/>
    <s v="N/A"/>
    <s v="No se especifica medio de envío de respuesta, documento sin firma."/>
  </r>
  <r>
    <x v="0"/>
    <s v="Correo Atención Ciudadano"/>
    <x v="15"/>
    <s v=" ANDRES ARTURO CASTRO LINARES"/>
    <x v="0"/>
    <x v="0"/>
    <s v="CAC. Derecho de Petición. "/>
    <s v="Melba Vidal "/>
    <s v="FORMULACIÓN Y ACTUALIZACIÓN NORMATIVA Y OPERATIVA "/>
    <x v="0"/>
    <x v="0"/>
    <n v="30"/>
    <s v="20203800040922  "/>
    <d v="2020-09-30T00:00:00"/>
    <s v="20202050075851"/>
    <d v="2020-11-06T00:00:00"/>
    <n v="25"/>
    <x v="1"/>
    <s v="06-11-2020 11:55 AM Archivar Melba Vidal archivo 20202050075851"/>
    <s v="N/A"/>
    <s v="Word"/>
    <s v="N/A"/>
    <s v="N/A"/>
    <s v="No se especifica medio de envío de respuesta, documento sin firma."/>
  </r>
  <r>
    <x v="0"/>
    <s v="Correo Atención Ciudadano"/>
    <x v="8"/>
    <s v="VEEDURIA VIGILANCIA CIUDADANA"/>
    <x v="4"/>
    <x v="0"/>
    <s v="CAC. derecho de petición.  "/>
    <s v="Melba Vidal "/>
    <s v="FORMULACIÓN Y ACTUALIZACIÓN NORMATIVA Y OPERATIVA "/>
    <x v="0"/>
    <x v="0"/>
    <n v="30"/>
    <s v="20203800040212  "/>
    <d v="2020-09-28T00:00:00"/>
    <s v="20202050075621"/>
    <d v="2020-11-05T00:00:00"/>
    <n v="26"/>
    <x v="1"/>
    <s v="05-11-2020 16:06 PM Archivar Melba Vidal ARCHIVO 20202050075621"/>
    <s v="N/A"/>
    <s v="Word"/>
    <s v="N/A"/>
    <s v="N/A"/>
    <s v="No se especifica medio de envío de respuesta, documento sin firma."/>
  </r>
  <r>
    <x v="0"/>
    <s v="Correo Atención Ciudadano"/>
    <x v="0"/>
    <s v=" HSE KRISTHIAN Barragán R"/>
    <x v="0"/>
    <x v="2"/>
    <s v="CAC. Derecho de Petición vigencia certificados Bomberos.  "/>
    <s v="Edgar Alexander Maya Lopez"/>
    <s v="FORMULACIÓN Y ACTUALIZACIÓN NORMATIVA Y OPERATIVA "/>
    <x v="0"/>
    <x v="0"/>
    <n v="30"/>
    <s v="20203800037282  "/>
    <d v="2020-09-10T00:00:00"/>
    <s v="20202050073351"/>
    <d v="2020-10-19T00:00:00"/>
    <n v="21"/>
    <x v="1"/>
    <s v="19-10-2020 14:47 PM Archivar Edgar Alexander Maya Lopez SE da respuesta con radicado DNBC N° 20202050073351"/>
    <d v="2020-10-22T00:00:00"/>
    <s v="pdf"/>
    <s v="SI"/>
    <s v="N/A"/>
    <s v="N/A"/>
  </r>
  <r>
    <x v="0"/>
    <s v="Correo Atención Ciudadano"/>
    <x v="0"/>
    <s v="ASDEBER WEB"/>
    <x v="4"/>
    <x v="2"/>
    <s v="CAC. Derecho de Petición Federación Bomberos Colombia "/>
    <s v="Ronny Estiven Romero Velandia"/>
    <s v="FORMULACIÓN Y ACTUALIZACIÓN NORMATIVA Y OPERATIVA"/>
    <x v="0"/>
    <x v="1"/>
    <n v="30"/>
    <s v="20203800037832  "/>
    <d v="2020-09-15T00:00:00"/>
    <s v="20202100007841"/>
    <d v="2020-09-24T00:00:00"/>
    <n v="7"/>
    <x v="1"/>
    <s v="24-09-2020 17:35 PM Archivar Ronny Estiven Romero Velandia RESPONDIDO CON Radicado DNBC No. *20202100007841* **20202100007841** Bogotá D.C, 24-09-2020"/>
    <d v="2020-11-19T00:00:00"/>
    <s v="pdf"/>
    <s v="SI"/>
    <s v="N/A"/>
    <s v="N/A"/>
  </r>
  <r>
    <x v="0"/>
    <s v="Correo Atención Ciudadano"/>
    <x v="9"/>
    <s v=" DIANA PATRICIA CORREA Balcázar"/>
    <x v="0"/>
    <x v="2"/>
    <s v="CAC. Derecho de petición Diana Correa 23 Sep 2020.  "/>
    <s v="Edgar Alexander Maya Lopez"/>
    <s v="FORMULACIÓN Y ACTUALIZACIÓN NORMATIVA Y OPERATIVA "/>
    <x v="0"/>
    <x v="0"/>
    <n v="30"/>
    <s v="20203800039822  "/>
    <d v="2020-09-24T00:00:00"/>
    <s v="20202050073991"/>
    <d v="2020-10-26T00:00:00"/>
    <n v="21"/>
    <x v="1"/>
    <s v="26-10-2020 10:13 AM Archivar Edgar Alexander Maya Lopez Se da respuesta con radicado DNBC N° 20202050073991"/>
    <d v="2020-11-09T00:00:00"/>
    <s v="pdf"/>
    <s v="SI"/>
    <s v="N/A"/>
    <s v="N/A"/>
  </r>
  <r>
    <x v="0"/>
    <s v="Correo Atención Ciudadano"/>
    <x v="26"/>
    <s v="CARLOS ENRIQUE MURGAS CARRILLO CÓNCLAVE"/>
    <x v="0"/>
    <x v="0"/>
    <s v="CAC. Derecho de Petición 09-09-2020. "/>
    <s v="Faubricio Sanchez Cortes "/>
    <s v="FORMULACIÓN Y ACTUALIZACIÓN NORMATIVA Y OPERATIVA "/>
    <x v="0"/>
    <x v="0"/>
    <n v="30"/>
    <s v="20203800036972  "/>
    <d v="2020-09-09T00:00:00"/>
    <s v=" 20203320007301"/>
    <d v="2020-09-22T00:00:00"/>
    <n v="9"/>
    <x v="1"/>
    <s v="22-09-2020 16:00 PM Archivar Faubricio Sanchez Cortes se dio respuesta con radico No. 20203320007301"/>
    <s v="N/A"/>
    <s v="Word"/>
    <s v="N/A"/>
    <s v="N/A"/>
    <s v="No se especifica medio de envío de respuesta, documento sin firma."/>
  </r>
  <r>
    <x v="0"/>
    <s v="Correo Atención Ciudadano"/>
    <x v="7"/>
    <s v="HR JOHN JAIRO BERMUDEZ GARCES REPRESENTANTE A LA Cámara POR ANTIOQUIA"/>
    <x v="3"/>
    <x v="0"/>
    <s v="CAC. DERECHO DE PETICIÓN - HR JOHN JAIRO BERMÚDEZ GARCÉS.  "/>
    <s v="Carlos Armando López Barrera"/>
    <s v="OFICINA ASESORA JURIDICA"/>
    <x v="2"/>
    <x v="7"/>
    <n v="5"/>
    <s v="20203800037542  "/>
    <d v="2020-09-14T00:00:00"/>
    <s v="20201200000473"/>
    <d v="2020-09-21T00:00:00"/>
    <n v="5"/>
    <x v="1"/>
    <s v="21-09-2020 14:42 PM Archivar Carlos Armando López Barrera archivo 20201200000473"/>
    <s v="N/A"/>
    <s v="Word"/>
    <s v="N/A"/>
    <s v="N/A"/>
    <s v="No se tiene evidencia de respuesta"/>
  </r>
  <r>
    <x v="0"/>
    <s v="Correo Atención Ciudadano"/>
    <x v="26"/>
    <s v=" DEIVINSONN MORALES BRITO"/>
    <x v="0"/>
    <x v="1"/>
    <s v="CAC. Denuncias en contra del comandante del Cuerpo de Bomberos Voluntarios de San Juan del Cesar.pdf.  "/>
    <s v="Julio Alejandro Chamorro Cabrera"/>
    <s v="Subdirección estratégica y de Coordinación Bomberil"/>
    <x v="0"/>
    <x v="0"/>
    <n v="30"/>
    <s v="20203800040692  "/>
    <d v="2020-09-28T00:00:00"/>
    <s v=" 20202000008381"/>
    <d v="2020-11-10T00:00:00"/>
    <n v="29"/>
    <x v="1"/>
    <s v="10-11-2020 12:23 PM Archivar Julio Alejandro Chamorro Cabrera Se demoró en firma y envío"/>
    <d v="2020-11-19T00:00:00"/>
    <s v="pdf"/>
    <s v="SI"/>
    <s v="N/A"/>
    <s v="N/A"/>
  </r>
  <r>
    <x v="0"/>
    <s v="Correo Atención Ciudadano"/>
    <x v="3"/>
    <s v="YENI ADRIANA MARTINEZ"/>
    <x v="0"/>
    <x v="1"/>
    <s v="CAC. Denuncia. "/>
    <s v="Arbey Hernan Trujillo Mendez "/>
    <s v="Subdirección estratégica y de Coordinación Bomberil"/>
    <x v="0"/>
    <x v="0"/>
    <n v="30"/>
    <s v="20203800040622  "/>
    <d v="2020-09-28T00:00:00"/>
    <s v="20202000010051"/>
    <d v="2020-11-03T00:00:00"/>
    <n v="24"/>
    <x v="1"/>
    <s v="03-11-2020 11:59 AM Archivar Arbey Hernan Trujillo Mendez archivo 20202000010051"/>
    <d v="2020-11-19T00:00:00"/>
    <s v="pdf"/>
    <s v="SI"/>
    <s v="N/A"/>
    <s v="N/A"/>
  </r>
  <r>
    <x v="0"/>
    <s v="Correo Atención Ciudadano"/>
    <x v="28"/>
    <s v="PHANOR REYES VIZCAYA"/>
    <x v="0"/>
    <x v="2"/>
    <s v="CAC. DENUNCIA.  "/>
    <s v="Arbey Hernan Trujillo Mendez "/>
    <s v="Subdirección estratégica y de Coordinación Bomberil"/>
    <x v="0"/>
    <x v="0"/>
    <n v="30"/>
    <s v="20203800036782  "/>
    <d v="2020-09-08T00:00:00"/>
    <s v="20202000007771"/>
    <d v="2020-09-23T00:00:00"/>
    <n v="12"/>
    <x v="1"/>
    <m/>
    <s v="N/A"/>
    <s v="N/A"/>
    <s v="SI"/>
    <s v="N/A"/>
    <s v="07/09/2020. No se adjunta evidencia de respuesta petición ni de envío de la misma en correo electrónico"/>
  </r>
  <r>
    <x v="0"/>
    <s v="Correo Atención Ciudadano"/>
    <x v="3"/>
    <s v="ASOCELTA FUNZA"/>
    <x v="4"/>
    <x v="0"/>
    <s v="CAC. Cuerpos de Bomberos avalados como Centros de Formación de Brigadas. "/>
    <s v="Mauricio Delgado Perdomo"/>
    <s v="Educación"/>
    <x v="0"/>
    <x v="0"/>
    <n v="30"/>
    <s v="20203800037642  "/>
    <d v="2020-09-14T00:00:00"/>
    <s v="N/A"/>
    <d v="2020-09-15T00:00:00"/>
    <n v="1"/>
    <x v="1"/>
    <s v="15-09-2020 11:13 AM Archivar Mauricio Delgado Perdomo Se resuelve vía correo electrónico el día 15 de septiembre al correo del peticionario. se anexa imagen de la respuesta"/>
    <s v="N/A"/>
    <s v="pdf"/>
    <s v="N/A"/>
    <s v="N/A"/>
    <s v="No se genero radicado de salida para su respuesta"/>
  </r>
  <r>
    <x v="0"/>
    <s v="Correo Atención Ciudadano"/>
    <x v="10"/>
    <s v="WILFREDO PERALTA ARDILA"/>
    <x v="0"/>
    <x v="0"/>
    <s v="CAC. Creación del cuerpo de bomberos voluntarios Municipio de Santa María Huila.  "/>
    <s v="Cristhian Matiz "/>
    <s v="SUBDIRECCIÓN ESTRATÉGICA Y DE COORDINACIÓN BOMBERIL "/>
    <x v="0"/>
    <x v="0"/>
    <n v="30"/>
    <s v="20203800038022  "/>
    <d v="2020-09-16T00:00:00"/>
    <m/>
    <m/>
    <m/>
    <x v="2"/>
    <m/>
    <m/>
    <m/>
    <m/>
    <m/>
    <m/>
  </r>
  <r>
    <x v="0"/>
    <s v="Correo Atención Ciudadano"/>
    <x v="8"/>
    <s v="CUERPO DE BOMBEROS VOLUNTARIOS DE PIEDECUESTA"/>
    <x v="2"/>
    <x v="2"/>
    <s v="CAC. Consulta.  "/>
    <s v="Juan Gabriel Parra "/>
    <s v="FORMULACIÓN Y ACTUALIZACIÓN NORMATIVA Y OPERATIVA "/>
    <x v="0"/>
    <x v="3"/>
    <n v="35"/>
    <s v="20203800039972  "/>
    <d v="2020-09-25T00:00:00"/>
    <s v="20202050076111 "/>
    <d v="2020-11-09T00:00:00"/>
    <n v="29"/>
    <x v="1"/>
    <s v="Orfeo sin cerrar"/>
    <s v="N/A"/>
    <s v="Word"/>
    <s v="N/A"/>
    <s v="N/A"/>
    <s v="No se especifica medio de envío de respuesta, documento sin firma."/>
  </r>
  <r>
    <x v="0"/>
    <s v="Correo Atención Ciudadano"/>
    <x v="6"/>
    <s v="Cuerpo de Bomberos de Guamal"/>
    <x v="2"/>
    <x v="3"/>
    <s v="CAC. CONSULTA JURIDICA. "/>
    <s v="Melba Vidal "/>
    <s v="FORMULACIÓN Y ACTUALIZACIÓN NORMATIVA Y OPERATIVA "/>
    <x v="0"/>
    <x v="3"/>
    <n v="35"/>
    <s v="20203800035642  "/>
    <d v="2020-09-01T00:00:00"/>
    <s v="20202050075151"/>
    <d v="2020-11-05T00:00:00"/>
    <n v="45"/>
    <x v="2"/>
    <s v="05-11-2020 10:54 AM Archivar Melba Vidal 20202050075151 archivo"/>
    <m/>
    <m/>
    <m/>
    <m/>
    <s v="1 de septiembre, se debió de responder el día: 21 de octubre"/>
  </r>
  <r>
    <x v="0"/>
    <s v="Correo Atención Ciudadano"/>
    <x v="8"/>
    <s v="CUERPO DE BOMBEROS VOLUNTARIOS DE PIEDECUESTA"/>
    <x v="2"/>
    <x v="2"/>
    <s v="CAC. consulta del cuerpo de bomberos de Piedecuesta.  "/>
    <s v="Juan Gabriel Parra "/>
    <s v="FORMULACIÓN Y ACTUALIZACIÓN NORMATIVA Y OPERATIVA "/>
    <x v="0"/>
    <x v="3"/>
    <n v="35"/>
    <s v="20203800039502  "/>
    <d v="2020-09-23T00:00:00"/>
    <s v="20202050076121"/>
    <d v="2020-11-09T00:00:00"/>
    <n v="31"/>
    <x v="1"/>
    <s v="Orfeo sin cerrar"/>
    <s v="N/A"/>
    <s v="N/A"/>
    <s v="N/A"/>
    <s v="N/A"/>
    <s v="Orfeo sin cerrar, no se adjunta evidencia de respuesta."/>
  </r>
  <r>
    <x v="0"/>
    <s v="Correo Atención Ciudadano"/>
    <x v="0"/>
    <s v=" NATALIA JAIME GOMEZ"/>
    <x v="0"/>
    <x v="2"/>
    <s v="CAC. consulta aplicación de La Ley 1575 de 2.012 y Resolución 0256 de 2.014. "/>
    <s v="Edgar Alexander Maya Lopez"/>
    <s v="FORMULACIÓN Y ACTUALIZACIÓN NORMATIVA Y OPERATIVA "/>
    <x v="0"/>
    <x v="0"/>
    <n v="30"/>
    <s v="20203800040192  "/>
    <d v="2020-09-25T00:00:00"/>
    <s v="20202050076081"/>
    <d v="2020-11-09T00:00:00"/>
    <n v="29"/>
    <x v="1"/>
    <s v="09-11-2020 13:07 PM Archivar Edgar Alexander Maya Lopez Se da respuesta con radicado DNBC N° 20202050076081"/>
    <s v="N/A"/>
    <s v="Word"/>
    <s v="N/A"/>
    <s v="N/A"/>
    <s v="No se especifica medio de envío de respuesta, documento sin firma."/>
  </r>
  <r>
    <x v="0"/>
    <s v="Correo Atención Ciudadano"/>
    <x v="0"/>
    <s v="GEORGINA LEMUS"/>
    <x v="0"/>
    <x v="2"/>
    <s v="CAC. CONSULTA ACERCA DE CAPACITACIÓN EN ACCIONES PARA CONTROLAR Y MITIGAR LA OCURRENCIA DE INCENDIOS FORESTALES.  "/>
    <s v="Edgar Alexander Maya Lopez"/>
    <s v="FORMULACIÓN Y ACTUALIZACIÓN NORMATIVA Y OPERATIVA "/>
    <x v="0"/>
    <x v="3"/>
    <n v="35"/>
    <s v="20203800040642  "/>
    <d v="2020-09-28T00:00:00"/>
    <s v="20202050076351"/>
    <d v="2020-11-10T00:00:00"/>
    <n v="29"/>
    <x v="1"/>
    <s v="10-11-2020 10:31 AM Archivar Edgar Alexander Maya Lopez Se da respuesta con radicado DNBCN° 20202050076351"/>
    <s v="N/A"/>
    <s v="Word"/>
    <s v="N/A"/>
    <s v="N/A"/>
    <s v="No se especifica medio de envío de respuesta, documento sin firma."/>
  </r>
  <r>
    <x v="0"/>
    <s v="Correo Atención Ciudadano"/>
    <x v="13"/>
    <s v="CUERPO DE BOMBEROS Nariño Nariño"/>
    <x v="2"/>
    <x v="2"/>
    <s v="CAC. certificación de bomberos.  "/>
    <s v="Edgar Alexander Maya Lopez"/>
    <s v="FORMULACIÓN Y ACTUALIZACIÓN NORMATIVA Y OPERATIVA "/>
    <x v="0"/>
    <x v="1"/>
    <n v="30"/>
    <s v="20203800036982  "/>
    <d v="2020-09-09T00:00:00"/>
    <s v="N/A"/>
    <d v="2020-10-16T00:00:00"/>
    <n v="26"/>
    <x v="1"/>
    <s v="16-10-2020 12:05 PM Archivar Edgar Alexander Maya Lopez Se da respuesta por correo electrónico de deja evidencia en digital"/>
    <s v="N/A"/>
    <s v="pdf"/>
    <s v="SI"/>
    <s v="N/A"/>
    <s v="No se genero radicado de respuesta, pero se respondió a peticionario vía correo electrónico"/>
  </r>
  <r>
    <x v="0"/>
    <s v="Correo Atención Ciudadano"/>
    <x v="7"/>
    <s v=" ADELA HOLGUIN"/>
    <x v="0"/>
    <x v="0"/>
    <s v="CAC. CARTA ADIELA HOLGUIN.  "/>
    <s v="Mauricio Delgado Perdomo"/>
    <s v="Educación"/>
    <x v="0"/>
    <x v="0"/>
    <n v="30"/>
    <s v="20203800037532  "/>
    <d v="2020-09-14T00:00:00"/>
    <s v="20202000007281"/>
    <d v="2020-09-16T00:00:00"/>
    <n v="2"/>
    <x v="1"/>
    <s v="16-09-2020 11:25 AM Archivar Mauricio Delgado Perdomo Se resuelve mediante radicado DNBC 20202000007281"/>
    <d v="2020-09-29T00:00:00"/>
    <s v="pdf"/>
    <s v="SI"/>
    <s v="N/A"/>
    <s v="N/A"/>
  </r>
  <r>
    <x v="0"/>
    <s v="Correo Atención Ciudadano"/>
    <x v="9"/>
    <s v="CUERPO DE BOMBEROS VOLUNTARIOS DE JAMUNDI - VALLE DEL CAUCA"/>
    <x v="2"/>
    <x v="5"/>
    <s v="CAC. BOMBEROS JAMUNDI. "/>
    <s v="Cristhian Matiz "/>
    <s v="SUBDIRECCIÓN ESTRATÉGICA Y DE COORDINACIÓN BOMBERIL "/>
    <x v="0"/>
    <x v="1"/>
    <n v="30"/>
    <s v="20203800040762  "/>
    <d v="2020-09-29T00:00:00"/>
    <m/>
    <m/>
    <m/>
    <x v="2"/>
    <s v="35 días vencida"/>
    <m/>
    <m/>
    <m/>
    <m/>
    <m/>
  </r>
  <r>
    <x v="0"/>
    <s v="Correo Atención Ciudadano"/>
    <x v="11"/>
    <s v="Cuerpo de Bomberos de Villa del Rosario "/>
    <x v="2"/>
    <x v="2"/>
    <s v="CAC. Asesoría legal y solicitud de información. "/>
    <s v="Carlos Osorio"/>
    <s v="FORMULACIÓN Y ACTUALIZACIÓN NORMATIVA Y OPERATIVA"/>
    <x v="0"/>
    <x v="1"/>
    <n v="30"/>
    <s v="20203800035602  "/>
    <d v="2020-09-01T00:00:00"/>
    <s v="20202050070191"/>
    <d v="2020-09-15T00:00:00"/>
    <n v="9"/>
    <x v="1"/>
    <m/>
    <d v="2020-09-17T00:00:00"/>
    <s v="pdf"/>
    <s v="SI"/>
    <s v="N/A"/>
    <s v="1 de septiembre, se debió de responder el día: 21 de octubre"/>
  </r>
  <r>
    <x v="0"/>
    <s v="Correo Atención Ciudadano"/>
    <x v="0"/>
    <s v="ELIANA DEL PILAR López Rodríguez "/>
    <x v="0"/>
    <x v="6"/>
    <s v="CAC. Ajuste descuentos Información.  "/>
    <s v="Miguel Ángel Franco Torres"/>
    <s v="GESTIÓN TESORERIA"/>
    <x v="1"/>
    <x v="0"/>
    <n v="30"/>
    <s v="20203800037242  "/>
    <d v="2020-09-10T00:00:00"/>
    <s v="N/A"/>
    <d v="2020-09-14T00:00:00"/>
    <n v="2"/>
    <x v="1"/>
    <s v="14-09-2020 15:35 PM Archivar Miguel Ángel Franco Torres El día 10 de Septiembre se dio alcance a la solicitud de la Dra. Eliana del Pilar López y se envió respuesta al correo electrónico emiliosneider@hotmail.com"/>
    <s v="N/A"/>
    <s v="N/A"/>
    <s v="SI"/>
    <s v="N/A"/>
    <s v="No se adjunta evidencia de respuesta vía correo electrónico"/>
  </r>
  <r>
    <x v="0"/>
    <s v="Correo Atención Ciudadano"/>
    <x v="28"/>
    <s v="CUERPO DE BOMBEROS VOLUNTARIOS DE JUAN DE ACOSTA"/>
    <x v="2"/>
    <x v="0"/>
    <s v="CAC. aclaración del objetivo delos vehículos entregado en comodato por parte de sistema nacional de bombero. "/>
    <s v="Andrea Bibiana Castañeda Durán"/>
    <s v="FORMULACIÓN Y ACTUALIZACIÓN NORMATIVA Y OPERATIVA"/>
    <x v="0"/>
    <x v="1"/>
    <n v="30"/>
    <s v="20203800040442  "/>
    <d v="2020-09-28T00:00:00"/>
    <s v="20202050076361"/>
    <d v="2020-11-18T00:00:00"/>
    <n v="34"/>
    <x v="2"/>
    <s v="19-11-2020 14:36 PM Archivar Andrea Bibiana Castañeda Durán SE DIO TRÁMITE CON RAD. 20202050076361 ENVIADO EL 18/11/2020"/>
    <s v="N/A"/>
    <s v="Word"/>
    <s v="N/A"/>
    <s v="N/A"/>
    <s v="No se especifica medio de envío de respuesta, documento sin firma."/>
  </r>
  <r>
    <x v="0"/>
    <s v="Correo Atención Ciudadano"/>
    <x v="9"/>
    <s v="CUERPO DE BOMBEROS VOLUNTARIOS ROZO - VALLE"/>
    <x v="2"/>
    <x v="0"/>
    <s v="CAC. Aclaración de inquietudes.  "/>
    <s v="Melba Vidal "/>
    <s v="FORMULACIÓN Y ACTUALIZACIÓN NORMATIVA Y OPERATIVA "/>
    <x v="0"/>
    <x v="1"/>
    <n v="30"/>
    <s v="20203800040152  "/>
    <d v="2020-09-25T00:00:00"/>
    <s v="20202050075591"/>
    <d v="2020-11-05T00:00:00"/>
    <n v="27"/>
    <x v="1"/>
    <s v="05-11-2020 15:51 PM Archivar Melba Vidal ARCHIVO 20202050075591"/>
    <s v="N/A"/>
    <s v="Word"/>
    <s v="N/A"/>
    <s v="N/A"/>
    <s v="No se especifica medio de envío de respuesta, documento sin firma."/>
  </r>
  <r>
    <x v="0"/>
    <s v="Correo Atención Ciudadano"/>
    <x v="0"/>
    <s v="LUZ MERY GALEANO ENRIQUEZ"/>
    <x v="0"/>
    <x v="0"/>
    <s v="CAC. 87.DERECHO DE PETICIÓN 90917 UNIDAD ADMINISTRATIVA ESPECIAL DIRECCIÓN NACIONAL DE BOMBEROS. "/>
    <s v="Carolina Pulido Moyeton"/>
    <s v="GESTIÓN CONTRACTUAL"/>
    <x v="1"/>
    <x v="2"/>
    <n v="20"/>
    <s v="20203800036762  "/>
    <d v="2020-09-08T00:00:00"/>
    <m/>
    <m/>
    <m/>
    <x v="2"/>
    <m/>
    <s v="N/A"/>
    <s v="N/A"/>
    <s v="N/A"/>
    <s v="N/A"/>
    <s v="07/09/2020 20 días al 5 de octubre"/>
  </r>
  <r>
    <x v="0"/>
    <s v="Correo Atención Ciudadano"/>
    <x v="9"/>
    <s v="SANTIAGO RUBIO Londoño"/>
    <x v="0"/>
    <x v="3"/>
    <s v="CAC. 20203800036152, REQUERIMIENTO PROCESO DISCIPLINARIO  "/>
    <s v="Andrea Bibiana Castañeda Durán"/>
    <s v="FORMULACIÓN Y ACTUALIZACIÓN NORMATIVA Y OPERATIVA"/>
    <x v="0"/>
    <x v="0"/>
    <n v="30"/>
    <s v="20203800036822  "/>
    <d v="2020-09-08T00:00:00"/>
    <s v="20202050070301"/>
    <d v="2020-09-16T00:00:00"/>
    <n v="9"/>
    <x v="1"/>
    <s v="Anotación ORFEO: MISMA SOLICITUD DEL 20203800036212"/>
    <d v="2020-09-17T00:00:00"/>
    <s v="pdf"/>
    <s v="SI"/>
    <s v="N/A"/>
    <m/>
  </r>
  <r>
    <x v="0"/>
    <s v="Correo Atención Ciudadano"/>
    <x v="9"/>
    <s v="Yesenia Valderrama"/>
    <x v="0"/>
    <x v="0"/>
    <s v="CAC. 20202050068581.pdf "/>
    <s v="Faubricio Sanchez Cortes "/>
    <s v="FORMULACIÓN Y ACTUALIZACIÓN NORMATIVA Y OPERATIVA "/>
    <x v="0"/>
    <x v="0"/>
    <n v="30"/>
    <s v="20203800035922  "/>
    <d v="2020-09-03T00:00:00"/>
    <m/>
    <d v="2020-09-16T00:00:00"/>
    <n v="10"/>
    <x v="1"/>
    <s v="Anotación ORFEO: Se archiva por que se realizo reiteración del envió ya que el correo electrónico estaba erróneo."/>
    <m/>
    <m/>
    <s v="SI"/>
    <s v="N/A"/>
    <m/>
  </r>
  <r>
    <x v="0"/>
    <s v="Correo Atención Ciudadano"/>
    <x v="3"/>
    <s v="Luz Elvira Rodriguez Aldana"/>
    <x v="0"/>
    <x v="0"/>
    <s v="CAC, PETICIÓN.  "/>
    <s v="Edgar Alexander Maya Lopez"/>
    <s v="FORMULACIÓN Y ACTUALIZACIÓN NORMATIVA Y OPERATIVA "/>
    <x v="0"/>
    <x v="0"/>
    <n v="30"/>
    <s v="20203800036492  "/>
    <d v="2020-09-07T00:00:00"/>
    <s v="20202050073141"/>
    <d v="2020-10-22T00:00:00"/>
    <n v="32"/>
    <x v="1"/>
    <m/>
    <d v="2020-10-22T00:00:00"/>
    <s v=".pdf"/>
    <s v="SI"/>
    <s v="N/A"/>
    <s v="06 de septiembre 35 días al 26 de octubre"/>
  </r>
  <r>
    <x v="0"/>
    <s v="Correo Atención Ciudadano"/>
    <x v="12"/>
    <s v="RAFAEL REYES ARREDONDO"/>
    <x v="2"/>
    <x v="0"/>
    <s v="CAC, CONSULTA. "/>
    <s v="Lina Maria Rojas Gallego"/>
    <s v="Subdirección estratégica y de Coordinación Bomberil"/>
    <x v="0"/>
    <x v="1"/>
    <n v="30"/>
    <s v="20203800036462  "/>
    <d v="2020-09-07T00:00:00"/>
    <s v="20202000007181"/>
    <d v="2020-09-21T00:00:00"/>
    <n v="11"/>
    <x v="1"/>
    <m/>
    <d v="2020-09-21T00:00:00"/>
    <s v=".pdf"/>
    <s v="SI"/>
    <s v="N/A"/>
    <s v="06 de septiembre 35 días al 26 de octubre"/>
  </r>
  <r>
    <x v="0"/>
    <s v="Correo Atención Ciudadano"/>
    <x v="0"/>
    <s v="RICARDO ALFONSO FERRO LOZANO"/>
    <x v="3"/>
    <x v="0"/>
    <s v="CAC TRASLADO EXT_S20-00043696-PQRSD-043611-PQR "/>
    <s v="Carlos Armando López Barrera"/>
    <s v="OFICINA ASESORA JURIDICA"/>
    <x v="2"/>
    <x v="7"/>
    <n v="5"/>
    <s v="20203800037482  "/>
    <d v="2020-09-11T00:00:00"/>
    <s v="20203000007241"/>
    <d v="2020-09-22T00:00:00"/>
    <n v="7"/>
    <x v="2"/>
    <s v="22-09-2020 13:49 PM Archivar Carlos Armando López Barrera Se archiva por cuanto se dio respuesta mediante oficio 20203000007241"/>
    <d v="2020-09-15T00:00:00"/>
    <s v="Word"/>
    <s v="N/A"/>
    <s v="N/A"/>
    <s v="No se especifica medio de envío de respuesta, documento sin firma."/>
  </r>
  <r>
    <x v="0"/>
    <s v="Correo Atención Ciudadano"/>
    <x v="9"/>
    <s v="CUERPO DE BOMBEROS VOLUNTARIOS DE CANDELARIA"/>
    <x v="2"/>
    <x v="3"/>
    <s v="CAC SOLICITUD "/>
    <s v="Ronny Estiven Romero Velandia"/>
    <s v="FORMULACIÓN Y ACTUALIZACIÓN NORMATIVA Y OPERATIVA"/>
    <x v="0"/>
    <x v="1"/>
    <n v="30"/>
    <s v="20203800036152  "/>
    <d v="2020-09-04T00:00:00"/>
    <m/>
    <m/>
    <m/>
    <x v="1"/>
    <m/>
    <m/>
    <m/>
    <m/>
    <m/>
    <s v="En lugar de reasignar se archivó."/>
  </r>
  <r>
    <x v="0"/>
    <s v="Correo Atención Ciudadano"/>
    <x v="9"/>
    <s v="BENEMERITO CUERPO DE BOMBEROS VOLUNTARIOS SANTA HELENA"/>
    <x v="2"/>
    <x v="0"/>
    <s v="CAC SOLICITUD "/>
    <s v="Luis Alberto Valencia Pulido"/>
    <s v="Área Central de Referencia Bomberil"/>
    <x v="0"/>
    <x v="1"/>
    <n v="30"/>
    <s v="20203800036242  "/>
    <d v="2020-09-04T00:00:00"/>
    <s v="20202100007711"/>
    <d v="2020-09-22T00:00:00"/>
    <n v="12"/>
    <x v="1"/>
    <m/>
    <s v="N/A"/>
    <s v="N/A"/>
    <s v="SI"/>
    <s v="N/A"/>
    <s v="4 de septiembre: No se adjunta evidencia de respuesta petición ni de envío de la misma en correo electrónico"/>
  </r>
  <r>
    <x v="0"/>
    <s v="Correo Atención Ciudadano"/>
    <x v="0"/>
    <s v="GIOVANNY VANEGAS"/>
    <x v="0"/>
    <x v="2"/>
    <s v="CAC SOLICITUD "/>
    <s v="Edgar Alexander Maya Lopez"/>
    <s v="FORMULACIÓN Y ACTUALIZACIÓN NORMATIVA Y OPERATIVA "/>
    <x v="0"/>
    <x v="0"/>
    <n v="30"/>
    <s v="20203800037442  "/>
    <d v="2020-09-11T00:00:00"/>
    <s v="20202050073371"/>
    <d v="2020-10-20T00:00:00"/>
    <n v="26"/>
    <x v="1"/>
    <s v="20-10-2020 15:34 PM Archivar Edgar Alexander Maya Lopez Se da respuesta con radicado DNBC N° 20202050073371"/>
    <d v="2020-10-23T00:00:00"/>
    <s v="pdf"/>
    <s v="SI"/>
    <s v="N/A"/>
    <s v="N/A"/>
  </r>
  <r>
    <x v="0"/>
    <s v="Correo Atención Ciudadano"/>
    <x v="0"/>
    <s v="VIVIANA VALENCIA RESTREPO"/>
    <x v="0"/>
    <x v="2"/>
    <s v="CAC SOLICITUD "/>
    <s v="Edgar Alexander Maya Lopez"/>
    <s v="FORMULACIÓN Y ACTUALIZACIÓN NORMATIVA Y OPERATIVA "/>
    <x v="0"/>
    <x v="0"/>
    <n v="30"/>
    <s v="20203800037502  "/>
    <d v="2020-09-11T00:00:00"/>
    <s v="20202050073531"/>
    <d v="2020-10-21T00:00:00"/>
    <n v="27"/>
    <x v="1"/>
    <s v="21-10-2020 14:10 PM Archivar Edgar Alexander Maya Lopez Se da respuesta con radicado DNBC N° 20202050073531"/>
    <s v="N/A"/>
    <s v="Word"/>
    <s v="N/A"/>
    <s v="N/A"/>
    <s v="No se especifica medio de envío de respuesta, documento sin firma."/>
  </r>
  <r>
    <x v="0"/>
    <s v="Correo Atención Ciudadano"/>
    <x v="0"/>
    <s v="CAROLINA CARREÑO"/>
    <x v="0"/>
    <x v="0"/>
    <s v="CAC SOLICITUD "/>
    <s v="Luis Alberto Valencia Pulido"/>
    <s v="Área Central de Referencia Bomberil"/>
    <x v="0"/>
    <x v="0"/>
    <n v="30"/>
    <s v="20203800039582  "/>
    <d v="2020-09-23T00:00:00"/>
    <s v="20202100008131"/>
    <d v="2020-10-02T00:00:00"/>
    <n v="7"/>
    <x v="1"/>
    <s v="28-10-2020 12:54 PM Archivar Luis Alberto Valencia Pulido Se dio respuesta el día 2 de Octubre con el Radicado No. 20202100008131"/>
    <d v="2020-10-02T00:00:00"/>
    <s v="pdf"/>
    <s v="SI"/>
    <s v="N/A"/>
    <s v="N/A"/>
  </r>
  <r>
    <x v="0"/>
    <s v="Correo Atención Ciudadano"/>
    <x v="0"/>
    <s v="DOR INES CASTRO"/>
    <x v="0"/>
    <x v="0"/>
    <s v="CAC SOLICITUD "/>
    <s v="Liz Margaret Álvarez calderon"/>
    <s v="FORMULACIÓN Y ACTUALIZACIÓN NORMATIVA Y OPERATIVA "/>
    <x v="0"/>
    <x v="0"/>
    <n v="30"/>
    <s v="20203800039592  "/>
    <d v="2020-09-23T00:00:00"/>
    <s v=" 20202000007961"/>
    <d v="2020-10-05T00:00:00"/>
    <n v="8"/>
    <x v="1"/>
    <s v="05-10-2020 19:35 PM Archivar Julio Alejandro Chamorro Cabrera Respuesta proyectada por Dra. Liz Alvarez"/>
    <d v="2020-10-02T00:00:00"/>
    <s v="pdf"/>
    <s v="SI"/>
    <s v="N/A"/>
    <s v="N/A"/>
  </r>
  <r>
    <x v="0"/>
    <s v="Correo Atención Ciudadano"/>
    <x v="0"/>
    <s v="SANTIAGO MORA ALVAREZ"/>
    <x v="0"/>
    <x v="2"/>
    <s v="CAC SOLICITUD DE INFORMACION "/>
    <s v="Edgar Alexander Maya Lopez"/>
    <s v="FORMULACIÓN Y ACTUALIZACIÓN NORMATIVA Y OPERATIVA "/>
    <x v="0"/>
    <x v="0"/>
    <n v="30"/>
    <s v="20203800037332  "/>
    <d v="2020-09-10T00:00:00"/>
    <s v="20202050073361"/>
    <d v="2020-10-20T00:00:00"/>
    <n v="27"/>
    <x v="1"/>
    <s v="20-10-2020 12:08 PM Archivar Edgar Alexander Maya Lopez Se da respuesta con radicado DNBC N° 20202050073361"/>
    <d v="2020-10-23T00:00:00"/>
    <s v="pdf"/>
    <s v="SI"/>
    <s v="N/A"/>
    <s v="N/A"/>
  </r>
  <r>
    <x v="0"/>
    <s v="Correo Atención Ciudadano"/>
    <x v="0"/>
    <s v="ALVARO JOSE VELEZ JURADO"/>
    <x v="0"/>
    <x v="0"/>
    <s v="CAC SOLICITUD DE FORMATO ACTUAL PARA EL SEGURO DE VIDA BOMBERIL. "/>
    <s v="JAIRO SOTO GIL"/>
    <s v="Subdirección estratégica y de Coordinación Bomberil"/>
    <x v="0"/>
    <x v="0"/>
    <n v="30"/>
    <s v="20203800037492  "/>
    <d v="2020-09-11T00:00:00"/>
    <s v="20202000007231"/>
    <d v="2020-09-15T00:00:00"/>
    <n v="2"/>
    <x v="1"/>
    <s v="15-09-2020 12:37 PM Archivar JAIRO SOTO GIL archivo 20202000007231"/>
    <s v="N/A"/>
    <s v="Word"/>
    <s v="N/A"/>
    <s v="N/A"/>
    <s v="No se especifica medio de envío de respuesta, documento sin firma."/>
  </r>
  <r>
    <x v="0"/>
    <s v="Correo Atención Ciudadano"/>
    <x v="0"/>
    <s v="ANDRES GUTIERREZ"/>
    <x v="0"/>
    <x v="0"/>
    <s v="CAC SOLICITUD COMANDANTE DE BOMBEROS "/>
    <s v="Melba Vidal "/>
    <s v="FORMULACIÓN Y ACTUALIZACIÓN NORMATIVA Y OPERATIVA "/>
    <x v="0"/>
    <x v="0"/>
    <n v="30"/>
    <s v="20203800038132  "/>
    <d v="2020-09-16T00:00:00"/>
    <s v="20202050075521"/>
    <d v="2020-11-05T00:00:00"/>
    <n v="34"/>
    <x v="2"/>
    <s v="05-11-2020 15:16 PM Archivar Melba Vidal archivo 20202050075521"/>
    <s v="N/A"/>
    <s v="N/A"/>
    <s v="N/A"/>
    <s v="N/A"/>
    <s v="No se especifica medio de envío de respuesta, documento sin firma."/>
  </r>
  <r>
    <x v="0"/>
    <s v="Correo Atención Ciudadano"/>
    <x v="0"/>
    <s v="KEYLA CORTES RODRIGUEZ"/>
    <x v="0"/>
    <x v="0"/>
    <s v="CAC SOLICITUD CERTIFICADO LABORAL "/>
    <s v="CAROLINA ESCARRAGA "/>
    <s v="GESTIÓN CONTRACTUAL"/>
    <x v="1"/>
    <x v="0"/>
    <n v="30"/>
    <s v="20203800037342  "/>
    <d v="2020-09-10T00:00:00"/>
    <s v="N/A"/>
    <d v="2020-10-10T00:00:00"/>
    <n v="22"/>
    <x v="1"/>
    <s v="Sin nota"/>
    <d v="2020-10-10T00:00:00"/>
    <s v="N/A"/>
    <s v="SI"/>
    <s v="N/A"/>
    <s v="Es de aclarar que la petición fue respondida vía correo electrónico, el cual su evidencia fue enviada al correo atención ciudadano"/>
  </r>
  <r>
    <x v="0"/>
    <s v="Correo Atención Ciudadano"/>
    <x v="11"/>
    <s v="CUERPO DE BOMBEROS VOLUNTARIOS DE VILLA DEL ROSARIO"/>
    <x v="2"/>
    <x v="0"/>
    <s v="CAC RUE "/>
    <s v="Luis Alberto Valencia Pulido"/>
    <s v="Área Central de Referencia Bomberil"/>
    <x v="0"/>
    <x v="1"/>
    <n v="30"/>
    <s v="20203800038112  "/>
    <d v="2020-09-16T00:00:00"/>
    <s v="N/A"/>
    <d v="2020-09-24T00:00:00"/>
    <n v="6"/>
    <x v="1"/>
    <s v="24-09-2020 14:36 PM Archivar Luis Alberto Valencia Pulido Se da respuesta mediante correo electrónico el día 24 de Septiembre del 2020"/>
    <s v="N/A"/>
    <s v="N/A"/>
    <s v="N/A"/>
    <s v="N/A"/>
    <s v="No se genero radicado de salida para su respuesta"/>
  </r>
  <r>
    <x v="0"/>
    <s v="Correo Atención Ciudadano"/>
    <x v="9"/>
    <s v="CUERPO DE BOMBEROS VOLUNTARIOS DE CANDELARIA"/>
    <x v="2"/>
    <x v="3"/>
    <s v="CAC REQUERIMIENTO "/>
    <s v="Andrea Bibiana Castañeda Durán"/>
    <s v="FORMULACIÓN Y ACTUALIZACIÓN NORMATIVA Y OPERATIVA"/>
    <x v="0"/>
    <x v="1"/>
    <n v="30"/>
    <s v="20203800036212  "/>
    <d v="2020-09-04T00:00:00"/>
    <s v="20202050070301"/>
    <d v="2020-09-16T00:00:00"/>
    <n v="9"/>
    <x v="1"/>
    <m/>
    <d v="2020-09-17T00:00:00"/>
    <s v="pdf"/>
    <s v="SI"/>
    <s v="N/A"/>
    <s v="4 de septiembre"/>
  </r>
  <r>
    <x v="0"/>
    <s v="Correo Atención Ciudadano"/>
    <x v="27"/>
    <s v="Cuerpo de Bomberos de la Dorada"/>
    <x v="2"/>
    <x v="6"/>
    <s v="CAC PROPUESTA SOLICITUD "/>
    <s v="Lina Maria Rojas Gallego"/>
    <s v="Subdirección estratégica y de Coordinación Bomberil"/>
    <x v="0"/>
    <x v="5"/>
    <n v="15"/>
    <s v="20203800035762  "/>
    <d v="2020-09-02T00:00:00"/>
    <m/>
    <d v="2020-09-07T00:00:00"/>
    <n v="3"/>
    <x v="1"/>
    <s v="Anotación ORFEO: Hace parte del trámite de registro de cursos con radicado 20203800036532 del CBV de La Dorada Putumayo (San Miguel)."/>
    <m/>
    <m/>
    <m/>
    <m/>
    <s v="2 de septiembre se debió de responder el día 8 de septiembre."/>
  </r>
  <r>
    <x v="0"/>
    <s v="Correo Atención Ciudadano"/>
    <x v="30"/>
    <s v="Gobernación del Quindío"/>
    <x v="1"/>
    <x v="6"/>
    <s v="CAC OFICIO "/>
    <s v="Lina Maria Rojas Gallego"/>
    <s v="Subdirección estratégica y de Coordinación Bomberil"/>
    <x v="0"/>
    <x v="3"/>
    <n v="35"/>
    <s v="20203800036012  "/>
    <d v="2020-09-03T00:00:00"/>
    <s v="20202000007311"/>
    <d v="2020-09-23T00:00:00"/>
    <n v="35"/>
    <x v="1"/>
    <m/>
    <d v="2020-09-29T00:00:00"/>
    <s v=".pdf"/>
    <s v="SI"/>
    <s v="N/A"/>
    <s v="3 de septiembre: 35 DIAS AL 23 DE OCTUBRE"/>
  </r>
  <r>
    <x v="0"/>
    <s v="Correo Atención Ciudadano"/>
    <x v="13"/>
    <s v="CUERPO DE BPMBEROS EL ROSARIO NARIÑO"/>
    <x v="2"/>
    <x v="0"/>
    <s v="CAC OFICIO SOLICITUD "/>
    <s v="Carolina Pulido Moyeton"/>
    <s v="GESTIÓN CONTRACTUAL"/>
    <x v="1"/>
    <x v="2"/>
    <n v="20"/>
    <s v="20203800036362  "/>
    <d v="2020-09-06T00:00:00"/>
    <m/>
    <m/>
    <m/>
    <x v="2"/>
    <m/>
    <m/>
    <m/>
    <m/>
    <m/>
    <m/>
  </r>
  <r>
    <x v="0"/>
    <s v="Correo Atención Ciudadano"/>
    <x v="31"/>
    <s v="Cuerpo de Bomberos de Mitú"/>
    <x v="2"/>
    <x v="2"/>
    <s v="CAC INQUIETUD "/>
    <s v="Carlos Osorio"/>
    <s v="FORMULACIÓN Y ACTUALIZACIÓN NORMATIVA Y OPERATIVA"/>
    <x v="0"/>
    <x v="1"/>
    <n v="30"/>
    <s v="20203800035832  "/>
    <d v="2020-09-02T00:00:00"/>
    <s v=" 20202050070481"/>
    <d v="2020-09-21T00:00:00"/>
    <n v="13"/>
    <x v="1"/>
    <s v="Orfeo sin cerrar"/>
    <m/>
    <m/>
    <m/>
    <m/>
    <s v="2 de septiembre se debió de responder el día 22 de octubre"/>
  </r>
  <r>
    <x v="0"/>
    <s v="Correo Atención Ciudadano"/>
    <x v="0"/>
    <s v="Emmanuel Narváez Maya"/>
    <x v="0"/>
    <x v="2"/>
    <s v="CAC inquietud Curso Sarcov-2  "/>
    <s v="Mauricio Delgado Perdomo"/>
    <s v="Educación"/>
    <x v="0"/>
    <x v="0"/>
    <n v="30"/>
    <s v="20203800037452  "/>
    <d v="2020-09-11T00:00:00"/>
    <s v="N/A"/>
    <d v="2020-09-15T00:00:00"/>
    <n v="2"/>
    <x v="1"/>
    <s v="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
    <s v="N/A"/>
    <s v="N/A"/>
    <s v="N/A"/>
    <s v="N/A"/>
    <s v="No fue llenado formato de llamada para respuesta por este medio"/>
  </r>
  <r>
    <x v="0"/>
    <s v="Correo Atención Ciudadano"/>
    <x v="0"/>
    <s v="MARIA CAMILA DIEZ MARTINEZ"/>
    <x v="0"/>
    <x v="0"/>
    <s v="CAC Externo D-5226. Solicitud de Concepto de Viabilidad Dirección Nacional de Bomberos "/>
    <s v="Edgar Alexander Maya Lopez"/>
    <s v="FORMULACIÓN Y ACTUALIZACIÓN NORMATIVA Y OPERATIVA "/>
    <x v="0"/>
    <x v="3"/>
    <n v="35"/>
    <s v="20203800037512  "/>
    <d v="2020-09-11T00:00:00"/>
    <s v="20202000007311"/>
    <d v="2020-10-21T00:00:00"/>
    <n v="27"/>
    <x v="1"/>
    <s v="21-10-2020 14:34 PM Archivar Edgar Alexander Maya Lopez Se da respuesta con radicado DNBC N° 20202000007311"/>
    <s v="N/A"/>
    <s v="Word"/>
    <s v="N/A"/>
    <s v="N/A"/>
    <s v="No se especifica medio de envío de respuesta, documento sin firma."/>
  </r>
  <r>
    <x v="0"/>
    <s v="Correo Atención Ciudadano"/>
    <x v="0"/>
    <s v="Representante a la Cámara por el Departamento de Antioquia"/>
    <x v="3"/>
    <x v="0"/>
    <s v="CAC DERECHO DE PETICION "/>
    <s v=" Carlos Armando López Barrera"/>
    <s v="OFICINA ASESORA JURIDICA"/>
    <x v="2"/>
    <x v="7"/>
    <n v="5"/>
    <s v="20203800035742  "/>
    <d v="2020-09-02T00:00:00"/>
    <s v="20201200000473"/>
    <d v="2020-09-21T00:00:00"/>
    <n v="13"/>
    <x v="2"/>
    <m/>
    <m/>
    <s v="Word"/>
    <m/>
    <s v="N/A"/>
    <s v="1 de septiembre se debió de responder el día 8 de septiembre. No se especifica medio de envío de respuesta documento sin firma."/>
  </r>
  <r>
    <x v="0"/>
    <s v="Correo Atención Ciudadano"/>
    <x v="26"/>
    <s v="RESERVAS ALUNA"/>
    <x v="4"/>
    <x v="2"/>
    <s v="CAC DENUNCIA Y ACLARACION TARIFARIA. "/>
    <s v="Andrea Bibiana Castañeda Durán"/>
    <s v="FORMULACIÓN Y ACTUALIZACIÓN NORMATIVA Y OPERATIVA"/>
    <x v="0"/>
    <x v="1"/>
    <n v="30"/>
    <s v="20203800038862  "/>
    <d v="2020-09-21T00:00:00"/>
    <s v="20202050074511"/>
    <d v="2020-11-03T00:00:00"/>
    <n v="29"/>
    <x v="1"/>
    <s v="04-11-2020 09:03 AM Archivar Andrea Bibiana Castañeda Durán SE DIO TRÁMITE CON RADICADO 20202050074511 ENVIADO EL 3/11/2020"/>
    <d v="2020-11-19T00:00:00"/>
    <s v="pdf"/>
    <s v="SI"/>
    <s v="N/A"/>
    <s v="N/A"/>
  </r>
  <r>
    <x v="0"/>
    <s v="Correo Atención Ciudadano"/>
    <x v="0"/>
    <s v="DAVID SEBASTIAN TANGARIFE GARZON"/>
    <x v="0"/>
    <x v="2"/>
    <s v="CAC Consulta técnica acerca de sistemas de extinción de incendio en edificaciones  "/>
    <s v="Edgar Alexander Maya Lopez"/>
    <s v="FORMULACIÓN Y ACTUALIZACIÓN NORMATIVA Y OPERATIVA "/>
    <x v="0"/>
    <x v="3"/>
    <n v="35"/>
    <s v="20203800038162  "/>
    <d v="2020-09-16T00:00:00"/>
    <s v="20202050075101"/>
    <d v="2020-10-29T00:00:00"/>
    <n v="30"/>
    <x v="1"/>
    <s v="29-10-2020 16:40 PM Archivar Edgar Alexander Maya Lopez Se da respuesta con radicado DNBN °"/>
    <s v="N/A"/>
    <s v="Word"/>
    <s v="N/A"/>
    <s v="N/A"/>
    <s v="No se especifica medio de envío de respuesta, documento sin firma."/>
  </r>
  <r>
    <x v="0"/>
    <s v="CORREO ATENCION CIUDADANO"/>
    <x v="1"/>
    <s v="DIOSELINA DEL CARMEN CAMARGO FONSECA "/>
    <x v="0"/>
    <x v="0"/>
    <s v="CAC. Fw: Documento (2).pdf  "/>
    <s v="Luis Alberto Valencia Pulido"/>
    <s v="Área Central de Referencia Bomberil"/>
    <x v="0"/>
    <x v="2"/>
    <n v="20"/>
    <s v="20203800041052  "/>
    <s v="2020-10-01 09:19:31 "/>
    <n v="20202100008141"/>
    <d v="2020-10-02T00:00:00"/>
    <m/>
    <x v="1"/>
    <s v="28-10-2020 13:17 PM Archivar Luis Alberto Valencia Pulido Se da respuesta mediante Oficio No 20202100008141 el día 02 de Octubre del 2020"/>
    <m/>
    <m/>
    <m/>
    <m/>
    <m/>
  </r>
  <r>
    <x v="0"/>
    <s v="CORREO ATENCION CIUDADANO"/>
    <x v="0"/>
    <s v="HAROLD VASQUEZ VELASCO "/>
    <x v="0"/>
    <x v="2"/>
    <s v="CAC. Remisión Solicitud Ticket N° GSC-2020-65640 - ATENCIÓN AL CIUDADANO UNGRD "/>
    <s v="Edgar Alexander Maya Lopez "/>
    <s v="FORMULACIÓN Y ACTUALIZACIÓN NORMATIVA Y OPERATIVA "/>
    <x v="0"/>
    <x v="0"/>
    <n v="30"/>
    <s v="20203800041062  "/>
    <d v="2020-10-01T00:00:00"/>
    <n v="20202050076371"/>
    <d v="2020-11-10T00:00:00"/>
    <m/>
    <x v="1"/>
    <s v="10-11-2020 15:26 PM Archivar Edgar Alexander Maya Lopez Se da respuesta con radicado DNBC N° 20202050076371"/>
    <m/>
    <m/>
    <m/>
    <m/>
    <s v="NO SE ESPECIFICA MEDIO DE ENVIO DE RESPUESTA "/>
  </r>
  <r>
    <x v="0"/>
    <s v="CORREO ATENCION CIUDADANO"/>
    <x v="32"/>
    <s v="DUDAMEL GARCIA  "/>
    <x v="0"/>
    <x v="2"/>
    <s v="CAC. Derecho de Petición  "/>
    <s v="Carlos Osorio "/>
    <s v="FORMULACIÓN Y ACTUALIZACIÓN NORMATIVA Y OPERATIVA "/>
    <x v="2"/>
    <x v="0"/>
    <n v="30"/>
    <s v="20203800041072  "/>
    <d v="2020-10-01T00:00:00"/>
    <m/>
    <m/>
    <m/>
    <x v="2"/>
    <m/>
    <m/>
    <m/>
    <m/>
    <m/>
    <m/>
  </r>
  <r>
    <x v="0"/>
    <s v="CORREO ATENCION CIUDADANO"/>
    <x v="9"/>
    <s v="CUERPO DE BOMBEROS VOLUNTARIOS DE ALCALA  "/>
    <x v="0"/>
    <x v="0"/>
    <s v="CAC. SOLICITUD INFORMACION SOBRE CONVENIO TRAMOS DE MATERIAL. "/>
    <s v="Jeison Andrés López Ruiz "/>
    <s v="GESTIÓN ADMINISTRATIVA "/>
    <x v="1"/>
    <x v="1"/>
    <n v="30"/>
    <s v="20203800041152  "/>
    <d v="2020-10-01T00:00:00"/>
    <m/>
    <m/>
    <m/>
    <x v="1"/>
    <s v="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
    <m/>
    <m/>
    <m/>
    <m/>
    <m/>
  </r>
  <r>
    <x v="0"/>
    <s v="CORREO ATENCION CIUDADANO"/>
    <x v="23"/>
    <s v="Coordinación EJECUTIVA DE BOMBEROS DE CAUCA HELDA MARIA SAAVEDRA CARRASQUILLA  "/>
    <x v="0"/>
    <x v="3"/>
    <s v="CAC. SOLICITUD APOYO JURIDICO A COMANDANTES DEL CAUCA.  "/>
    <s v="Andrea Bibiana Castañeda Durán  "/>
    <s v="FORMULACIÓN Y ACTUALIZACIÓN NORMATIVA Y OPERATIVA "/>
    <x v="0"/>
    <x v="1"/>
    <n v="30"/>
    <s v="20203800041192  "/>
    <d v="2020-10-01T00:00:00"/>
    <m/>
    <m/>
    <m/>
    <x v="2"/>
    <m/>
    <m/>
    <m/>
    <m/>
    <m/>
    <m/>
  </r>
  <r>
    <x v="0"/>
    <s v="CORREO ATENCION CIUDADANO"/>
    <x v="3"/>
    <s v="CUERPO DE BOMBEROS VOLUNTARIOS DE UBATE  "/>
    <x v="0"/>
    <x v="6"/>
    <s v="CI. Fado: solicitud.  "/>
    <s v="Andrea Bibiana Castañeda Durán  "/>
    <s v="FORMULACIÓN Y ACTUALIZACIÓN NORMATIVA Y OPERATIVA "/>
    <x v="0"/>
    <x v="1"/>
    <n v="30"/>
    <s v="20203800041222  "/>
    <d v="2020-10-01T00:00:00"/>
    <n v="20202050071741"/>
    <d v="2020-10-06T00:00:00"/>
    <m/>
    <x v="1"/>
    <s v="06-10-2020 08:57 AM Archivar CHARLES WILBER BENAVIDES CASTILLO SE DA RESPUESTA MEDIANTE OFICIO 20202050071741 Y ENVIADO A TRAVES DE FANO"/>
    <m/>
    <m/>
    <m/>
    <m/>
    <m/>
  </r>
  <r>
    <x v="0"/>
    <s v="CORREO ATENCION CIUDADANO"/>
    <x v="19"/>
    <s v="CAMILO CANCHILA  "/>
    <x v="0"/>
    <x v="1"/>
    <s v="CAC. Denuncia. "/>
    <s v="EDISON DELGADO "/>
    <s v="FORMULACIÓN Y ACTUALIZACIÓN NORMATIVA Y OPERATIVA "/>
    <x v="0"/>
    <x v="0"/>
    <n v="30"/>
    <s v="20203800041262  "/>
    <d v="2020-10-01T00:00:00"/>
    <m/>
    <m/>
    <m/>
    <x v="2"/>
    <m/>
    <m/>
    <m/>
    <m/>
    <m/>
    <m/>
  </r>
  <r>
    <x v="0"/>
    <s v="CORREO ATENCION CIUDADANO"/>
    <x v="0"/>
    <s v="COLOMBIA COMPRA EFICIENTE - AGENCIA NACIONAL DE CONTRATACIÓN PUBLICA ANC COLOMBIA  "/>
    <x v="3"/>
    <x v="0"/>
    <s v="CAC. traslado por competencia radicado N°4202020000008467. "/>
    <s v="Carolina Pulido Moyeton "/>
    <s v="GESTIÓN CONTRACTUAL  "/>
    <x v="1"/>
    <x v="3"/>
    <n v="35"/>
    <s v="20203800041302  "/>
    <s v="2020-10-01 18:13:30 "/>
    <m/>
    <d v="2020-10-08T00:00:00"/>
    <m/>
    <x v="1"/>
    <s v="08-10-2020 ARCHIVAR CAROLINA PULIDO SE DA RESPUESTA SIN NUMERO DE RADICADO, EVIDENCIA ENVIADA VIA CORREO ELECTRONICO"/>
    <m/>
    <m/>
    <m/>
    <m/>
    <m/>
  </r>
  <r>
    <x v="0"/>
    <s v="CORREO ATENCION CIUDADANO"/>
    <x v="3"/>
    <s v="CUERPO DE BOMBEROS VOLUNTARIOS DE UBATE  "/>
    <x v="0"/>
    <x v="6"/>
    <s v="CAC. carta.  "/>
    <s v="Andrea Bibiana Castañeda Durán  "/>
    <s v="FORMULACIÓN Y ACTUALIZACIÓN NORMATIVA Y OPERATIVA "/>
    <x v="0"/>
    <x v="1"/>
    <n v="30"/>
    <s v="20203800041312  "/>
    <d v="2020-10-01T00:00:00"/>
    <n v="20202050071741"/>
    <d v="2020-10-06T00:00:00"/>
    <m/>
    <x v="1"/>
    <s v="06-10-2020 08:57 AM Archivar CHARLES WILBER BENAVIDES CASTILLO SE DA RESPUESTA MEDIANTE OFICIO 20202050071741 Y ENVIADO A TRAVES DE FANO"/>
    <m/>
    <m/>
    <m/>
    <m/>
    <m/>
  </r>
  <r>
    <x v="0"/>
    <s v="CORREO ATENCION CIUDADANO"/>
    <x v="0"/>
    <s v="VEDURIA SEGURIDAD CIUDADAN  "/>
    <x v="4"/>
    <x v="6"/>
    <s v="CAC. Traslado por Competencia, EXT_S20-00048607-PQRSD-048510-PQR "/>
    <s v="Carlos Armando López Barrera"/>
    <s v="OFICINA ASESORA JURIDICA"/>
    <x v="2"/>
    <x v="2"/>
    <n v="20"/>
    <s v="20203800041322  "/>
    <s v="2020-10-01 18:26:04 "/>
    <n v="20201200000573"/>
    <d v="2020-10-20T00:00:00"/>
    <m/>
    <x v="1"/>
    <s v="20-10-2020 14:04 PM Archivar Carlos Armando López Barrera SE ARCHIVA CON RADICADO DE SALIDA 20201200000573"/>
    <m/>
    <m/>
    <m/>
    <m/>
    <m/>
  </r>
  <r>
    <x v="0"/>
    <s v="CORREO ATENCION CIUDADANO"/>
    <x v="33"/>
    <s v="BOMBEROS OFICIALES DE BUCARAMANGA  "/>
    <x v="0"/>
    <x v="6"/>
    <s v="CAC. Fado: Oficio PE-GE 047-2020.  "/>
    <s v="Andrea Bibiana Castañeda Durán  "/>
    <s v="FORMULACIÓN Y ACTUALIZACIÓN NORMATIVA Y OPERATIVA "/>
    <x v="0"/>
    <x v="1"/>
    <n v="30"/>
    <s v="20203800041332  "/>
    <d v="2020-10-01T00:00:00"/>
    <m/>
    <m/>
    <m/>
    <x v="2"/>
    <m/>
    <m/>
    <m/>
    <m/>
    <m/>
    <s v="NO HAY RESPUESTA "/>
  </r>
  <r>
    <x v="0"/>
    <s v="CORREO ATENCION CIUDADANO"/>
    <x v="22"/>
    <s v="GLOBAL LATICES S.A.S  "/>
    <x v="0"/>
    <x v="0"/>
    <s v="CAC.CERTIFICADO DE BRIGADA  "/>
    <s v="Edgar Alexander Maya Lopez "/>
    <s v="FORMULACIÓN Y ACTUALIZACIÓN NORMATIVA Y OPERATIVA "/>
    <x v="0"/>
    <x v="0"/>
    <n v="30"/>
    <s v="20203800041362  "/>
    <d v="2020-10-02T00:00:00"/>
    <n v="20203800041362"/>
    <d v="2020-11-10T00:00:00"/>
    <m/>
    <x v="1"/>
    <s v="10-11-2020 17:10 PM Archivar Edgar Alexander Maya Lopez Se da respuesta por correo electrónico se deja soporte en digital"/>
    <m/>
    <m/>
    <m/>
    <m/>
    <m/>
  </r>
  <r>
    <x v="0"/>
    <s v="CORREO ATENCION CIUDADANO"/>
    <x v="19"/>
    <s v="ARMANDO LLAMAS  "/>
    <x v="5"/>
    <x v="1"/>
    <s v="CAC. LO VOLVIERON A HACER (SIGUEN ROBANDO A COSTAS DE BOMBEROS SINCELEJO) 2.  "/>
    <s v="Carlos Osorio "/>
    <s v="FORMULACIÓN Y ACTUALIZACIÓN NORMATIVA Y OPERATIVA "/>
    <x v="2"/>
    <x v="0"/>
    <n v="30"/>
    <s v="20203800041382  "/>
    <d v="2020-10-02T00:00:00"/>
    <m/>
    <m/>
    <m/>
    <x v="2"/>
    <m/>
    <m/>
    <m/>
    <m/>
    <m/>
    <s v="NO HAY RESPUESTA "/>
  </r>
  <r>
    <x v="0"/>
    <s v="CORREO ATENCION CIUDADANO"/>
    <x v="3"/>
    <s v="CUERPO DE BOMBEROS VOLUNTARIOS DE SIBATE  "/>
    <x v="0"/>
    <x v="3"/>
    <s v="CAC. Fado: CAPITAN CHARLES BENAVIDEZ DIRECTOR NACIONAL DE BOMBEROS DE COLOMBIA  "/>
    <s v="Melba Vidal "/>
    <s v="FORMULACIÓN Y ACTUALIZACIÓN NORMATIVA Y OPERATIVA "/>
    <x v="1"/>
    <x v="1"/>
    <n v="30"/>
    <s v="20203800041392  "/>
    <d v="2020-10-02T00:00:00"/>
    <n v="20202050075861"/>
    <d v="2020-11-06T00:00:00"/>
    <m/>
    <x v="1"/>
    <s v="06-11-2020 12:02 PM Archivar Melba Vidal ARCHIVO 20202050075861"/>
    <m/>
    <m/>
    <m/>
    <m/>
    <m/>
  </r>
  <r>
    <x v="0"/>
    <s v="CORREO ATENCION CIUDADANO"/>
    <x v="18"/>
    <s v="GUSTAVO ADOLFO Peñaloza CASTRO "/>
    <x v="0"/>
    <x v="3"/>
    <s v="CAC. Solicitud información.  "/>
    <s v="EDISON DELGADO "/>
    <s v="FORMULACIÓN Y ACTUALIZACIÓN NORMATIVA Y OPERATIVA "/>
    <x v="0"/>
    <x v="0"/>
    <n v="30"/>
    <s v="20203800041402  "/>
    <d v="2020-10-02T00:00:00"/>
    <m/>
    <m/>
    <m/>
    <x v="2"/>
    <m/>
    <m/>
    <m/>
    <m/>
    <m/>
    <s v="NO HAY RESPUESTA "/>
  </r>
  <r>
    <x v="0"/>
    <s v="CORREO ATENCION CIUDADANO"/>
    <x v="34"/>
    <s v="CUERPO DE BOMBEROS VOLUNTARIOS DE NECHI- ANTIOQUIA  "/>
    <x v="0"/>
    <x v="5"/>
    <s v="CAC. Oficio.  "/>
    <s v="Cristhian Matiz "/>
    <s v="SUBDIRECCIÓN ESTRATÉGICA Y DE COORDINACIÓN BOMBERIL "/>
    <x v="0"/>
    <x v="1"/>
    <n v="30"/>
    <s v="20203800041412  "/>
    <d v="2020-10-02T00:00:00"/>
    <n v="20202000010001"/>
    <d v="2020-11-06T00:00:00"/>
    <m/>
    <x v="1"/>
    <s v="06-11-2020 17:34 PM Archivar Cristhian Matiz se da respuesta al Orfeo 20202000010001"/>
    <m/>
    <m/>
    <m/>
    <m/>
    <m/>
  </r>
  <r>
    <x v="0"/>
    <s v="CORREO ATENCION CIUDADANO"/>
    <x v="28"/>
    <s v="GRUPO COLBA  "/>
    <x v="4"/>
    <x v="3"/>
    <s v="CAC. Derecho de petición a la Dirección Nacional de Bomberos.  "/>
    <s v="Edgar Alexander Maya Lopez "/>
    <s v="FORMULACIÓN Y ACTUALIZACIÓN NORMATIVA Y OPERATIVA "/>
    <x v="0"/>
    <x v="0"/>
    <n v="30"/>
    <s v="20203800041422  "/>
    <d v="2020-10-02T00:00:00"/>
    <n v="20202050076921"/>
    <d v="2020-11-17T00:00:00"/>
    <m/>
    <x v="1"/>
    <s v="17-11-2020 16:40 PM Archivar Edgar Alexander Maya Lopez Se da respuesta con radicado DNBC N° 20202050076921"/>
    <m/>
    <m/>
    <m/>
    <m/>
    <m/>
  </r>
  <r>
    <x v="0"/>
    <s v="CORREO ATENCION CIUDADANO"/>
    <x v="0"/>
    <s v="SECRETARIA DISTRITAL DE AMBIENTE  "/>
    <x v="4"/>
    <x v="0"/>
    <s v="CAC. Solicitud de información incendios forestales 2020. "/>
    <s v="Juan Carlos Puerto Prieto"/>
    <s v="CENTRAL DE INFORMACIÓN Y TELECOMUNICACIONES"/>
    <x v="0"/>
    <x v="0"/>
    <n v="30"/>
    <s v="20203800041432  "/>
    <d v="2020-10-02T00:00:00"/>
    <m/>
    <d v="2020-10-14T00:00:00"/>
    <m/>
    <x v="1"/>
    <s v="14-10-2020 13:14 PM Archivar Juan Carlos Puerto Prieto Se realiza contestación mediante correo electrónico maria.buitrago@ambientebogota.gov.co el 14 de octubre de 2020 a las 13:11"/>
    <m/>
    <m/>
    <m/>
    <m/>
    <m/>
  </r>
  <r>
    <x v="0"/>
    <s v="CORREO ATENCION CIUDADANO"/>
    <x v="9"/>
    <s v="CUERPO DE BOMBEROS VOLUNTARIOS DE ALCALA  "/>
    <x v="4"/>
    <x v="0"/>
    <s v="CAC. SOLICITUDES RESPETUOSAS BOMBEROS ALCALÁ. "/>
    <s v="JAIRO SOTO GIL  "/>
    <s v="DEPENDENCIA DE SALIDA SUBDIRECCIÓN ESTRATÉGICA Y DE COORDINACIÓN BOMBERIL"/>
    <x v="0"/>
    <x v="2"/>
    <n v="20"/>
    <s v="20203800041522  "/>
    <s v="2020-10-05 09:45:36 "/>
    <n v="20202000008711"/>
    <d v="2020-10-15T00:00:00"/>
    <m/>
    <x v="1"/>
    <s v="15-10-2020 16:21 PM Archivar JAIRO SOTO GIL archivo 20202000008711"/>
    <m/>
    <m/>
    <m/>
    <m/>
    <m/>
  </r>
  <r>
    <x v="0"/>
    <s v="CORREO ATENCION CIUDADANO"/>
    <x v="22"/>
    <s v="CUERPO DE BOMBEROS VOLUNTARIOS MONTENEGRO  "/>
    <x v="4"/>
    <x v="5"/>
    <s v="CAC. Fado: Remisión Derecho de Petición por Competencia RI20200337, &amp;amp;quot;Senadora de la República, Partido Político MIRA&amp;amp;quot;  "/>
    <s v="Carlos Armando López Barrera"/>
    <s v="OFICINA ASESORA JURIDICA"/>
    <x v="2"/>
    <x v="1"/>
    <n v="30"/>
    <s v="20203800041582  "/>
    <d v="2020-10-05T00:00:00"/>
    <n v="20201200000583"/>
    <d v="2020-10-20T00:00:00"/>
    <m/>
    <x v="1"/>
    <s v="20-10-2020 14:08 PM Archivar Carlos Armando López Barrera Se archiva mediante radicado 20201200000583"/>
    <m/>
    <m/>
    <m/>
    <m/>
    <m/>
  </r>
  <r>
    <x v="0"/>
    <s v="CORREO ATENCION CIUDADANO"/>
    <x v="32"/>
    <s v="EQUIPO HSEQ BIOMAX  "/>
    <x v="0"/>
    <x v="0"/>
    <s v="CAC. RV: Solicitud información cuerpos de bomberos. "/>
    <s v="Edgar Alexander Maya Lopez "/>
    <s v="FORMULACIÓN Y ACTUALIZACIÓN NORMATIVA Y OPERATIVA "/>
    <x v="0"/>
    <x v="1"/>
    <n v="30"/>
    <s v="20203800041592  "/>
    <d v="2020-10-05T00:00:00"/>
    <m/>
    <d v="2020-11-10T00:00:00"/>
    <m/>
    <x v="1"/>
    <s v="10-11-2020 17:45 PM Archivar Edgar Alexander Maya Lopez Se da respuesta por correo electrónico se deja evidencia en digital"/>
    <m/>
    <m/>
    <m/>
    <m/>
    <m/>
  </r>
  <r>
    <x v="0"/>
    <s v="CORREO ATENCION CIUDADANO"/>
    <x v="0"/>
    <s v="ANDRES FERNANDO RODRÍGUEZ AGUDELO "/>
    <x v="3"/>
    <x v="6"/>
    <s v="CAC. TRASLADO POR COMPETENCIA. "/>
    <s v="Carlos Armando López Barrera"/>
    <s v="OFICINA ASESORA JURIDICA"/>
    <x v="2"/>
    <x v="8"/>
    <n v="15"/>
    <s v="20203800041602  "/>
    <d v="2020-10-05T00:00:00"/>
    <n v="20201200000623"/>
    <d v="2020-10-27T00:00:00"/>
    <m/>
    <x v="1"/>
    <s v="27-10-2020 15:35 PM Archivar Carlos Armando López Barrera archivo 20201200000623"/>
    <m/>
    <m/>
    <m/>
    <m/>
    <m/>
  </r>
  <r>
    <x v="0"/>
    <s v="CORREO ATENCION CIUDADANO"/>
    <x v="0"/>
    <s v="HORACIO JOSE SERPA MONCADA "/>
    <x v="3"/>
    <x v="0"/>
    <s v="CAC. SOLICITUD DE INFORMACIÓN CONTRATACIÓN. "/>
    <s v="Carolina Pulido Moyeton "/>
    <s v="GESTIÓN CONTRACTUAL  "/>
    <x v="1"/>
    <x v="2"/>
    <n v="20"/>
    <s v="20203800041612  "/>
    <s v="2020-10-05 13:21:28 "/>
    <m/>
    <d v="2020-11-03T00:00:00"/>
    <m/>
    <x v="1"/>
    <s v="03-11-2020 11:23 AM Archivar Carolina Pulido Moyeton REVISADO REPSONDIDO"/>
    <m/>
    <m/>
    <m/>
    <m/>
    <s v="NO HAY EVIDENCIA"/>
  </r>
  <r>
    <x v="0"/>
    <s v="CORREO ATENCION CIUDADANO"/>
    <x v="0"/>
    <s v="EFRAIN MENDOZA MORENO "/>
    <x v="0"/>
    <x v="2"/>
    <s v="CAC. derecho de petición - solicitud de información.  "/>
    <s v="EDISON DELGADO "/>
    <s v="FORMULACIÓN Y ACTUALIZACIÓN NORMATIVA Y OPERATIVA "/>
    <x v="0"/>
    <x v="3"/>
    <n v="35"/>
    <s v="20203800041622  "/>
    <s v="2020-10-05 13:28:09 "/>
    <m/>
    <m/>
    <m/>
    <x v="2"/>
    <m/>
    <m/>
    <m/>
    <m/>
    <m/>
    <s v="NO HAY RESPUESTA "/>
  </r>
  <r>
    <x v="0"/>
    <s v="CORREO ATENCION CIUDADANO"/>
    <x v="34"/>
    <s v="GOBERNACION DE ANTIOQUIA SECRETARIA DE GOBIERNO DEPARTAMENTAL  "/>
    <x v="1"/>
    <x v="6"/>
    <s v="CAC. Solicitud de inscripción de Coordinadora Ejecutiva de Antioquia en Capacitación programada por la DNBC. "/>
    <s v="Paula Andrea Cortez Mojica "/>
    <s v="SUBDIRECCION ADSUBDIRECCIÓN ESTRATÉGICA Y DE COORDINACIÓN BOMBERIL"/>
    <x v="1"/>
    <x v="1"/>
    <n v="30"/>
    <s v="20203800041632  "/>
    <d v="2020-10-05T00:00:00"/>
    <m/>
    <d v="2020-10-19T00:00:00"/>
    <m/>
    <x v="1"/>
    <s v="19-10-2020 08:54 AM Archivar Paula Andrea Cortez Mojica Se archiva por cuanto es la confirmación a un evento programado por la DNBC"/>
    <m/>
    <m/>
    <m/>
    <m/>
    <m/>
  </r>
  <r>
    <x v="0"/>
    <s v="CORREO ATENCION CIUDADANO"/>
    <x v="1"/>
    <s v="FANNY ESPERANZA DUARTE CAMARGO "/>
    <x v="0"/>
    <x v="1"/>
    <s v="CAC. Queja por discriminación de género. "/>
    <s v="Andrea Bibiana Castañeda Durán  "/>
    <s v="FORMULACIÓN Y ACTUALIZACIÓN NORMATIVA Y OPERATIVA "/>
    <x v="0"/>
    <x v="0"/>
    <n v="30"/>
    <s v="20203800041652  "/>
    <d v="2020-10-05T00:00:00"/>
    <m/>
    <m/>
    <m/>
    <x v="2"/>
    <m/>
    <m/>
    <m/>
    <m/>
    <m/>
    <s v="NO HAY RESPUESTA "/>
  </r>
  <r>
    <x v="0"/>
    <s v="CORREO ATENCION CIUDADANO"/>
    <x v="27"/>
    <s v="MUNICIPIO DE MOCOA COMITE MUNICIPAL MOCOA  "/>
    <x v="1"/>
    <x v="5"/>
    <s v="CAC. SOLICITUD DE APOYO SUBSIDARIO BOMBEROS MOCOA. "/>
    <s v="Carlos Osorio "/>
    <s v="FORMULACIÓN Y ACTUALIZACIÓN NORMATIVA Y OPERATIVA "/>
    <x v="2"/>
    <x v="1"/>
    <n v="30"/>
    <s v="20203800041662  "/>
    <d v="2020-10-05T00:00:00"/>
    <m/>
    <m/>
    <m/>
    <x v="2"/>
    <m/>
    <m/>
    <m/>
    <m/>
    <m/>
    <s v="NO HAY RESPUESTA "/>
  </r>
  <r>
    <x v="0"/>
    <s v="CORREO ATENCION CIUDADANO"/>
    <x v="1"/>
    <s v="DIOSELINA DEL CARMEN CAMARGO FONSECA "/>
    <x v="0"/>
    <x v="1"/>
    <s v="CAC. Queja por maltrato en el cuerpo de bomberos voluntarios de TUTA. "/>
    <s v="Andrea Bibiana Castañeda Durán  "/>
    <s v="FORMULACIÓN Y ACTUALIZACIÓN NORMATIVA Y OPERATIVA "/>
    <x v="0"/>
    <x v="0"/>
    <n v="30"/>
    <s v="20203800041672  "/>
    <d v="2020-10-05T00:00:00"/>
    <m/>
    <m/>
    <m/>
    <x v="2"/>
    <m/>
    <m/>
    <m/>
    <m/>
    <m/>
    <s v="NO HAY RESPUESTA "/>
  </r>
  <r>
    <x v="0"/>
    <s v="CORREO ATENCION CIUDADANO"/>
    <x v="32"/>
    <s v="HSEQ  "/>
    <x v="0"/>
    <x v="0"/>
    <s v="CAC. RV: Listado centros de entrenamiento bomberos contraincendio. "/>
    <s v="Edgar Alexander Maya Lopez "/>
    <s v="FORMULACIÓN Y ACTUALIZACIÓN NORMATIVA Y OPERATIVA "/>
    <x v="0"/>
    <x v="0"/>
    <n v="30"/>
    <s v="20203800041682  "/>
    <d v="2020-10-05T00:00:00"/>
    <m/>
    <d v="2020-11-10T00:00:00"/>
    <m/>
    <x v="1"/>
    <s v="10-11-2020 17:25 PM Archivar Edgar Alexander Maya Lopez Se da respuesta por correo electrónico se deja evidencia en digital"/>
    <m/>
    <m/>
    <m/>
    <m/>
    <m/>
  </r>
  <r>
    <x v="0"/>
    <s v="CORREO ATENCION CIUDADANO"/>
    <x v="32"/>
    <s v="HSEQ  "/>
    <x v="0"/>
    <x v="0"/>
    <s v="CAC. Solicitud listado Brigadas bajo Res. 0256:2014. "/>
    <s v="Edgar Alexander Maya Lopez "/>
    <s v="FORMULACIÓN Y ACTUALIZACIÓN NORMATIVA Y OPERATIVA "/>
    <x v="0"/>
    <x v="0"/>
    <n v="30"/>
    <s v="20203800041692  "/>
    <d v="2020-10-05T00:00:00"/>
    <m/>
    <d v="2020-11-10T00:00:00"/>
    <m/>
    <x v="1"/>
    <s v="10-11-2020 17:25 PM Archivar Edgar Alexander Maya Lopez Se da respuesta por correo electrónico se deja evidencia en digital"/>
    <m/>
    <m/>
    <m/>
    <m/>
    <m/>
  </r>
  <r>
    <x v="0"/>
    <s v="CORREO ATENCION CIUDADANO"/>
    <x v="23"/>
    <s v="CRISTOBAL LASSO  "/>
    <x v="0"/>
    <x v="2"/>
    <s v="CAC. documento para el director. "/>
    <s v="EDISON DELGADO "/>
    <s v="FORMULACIÓN Y ACTUALIZACIÓN NORMATIVA Y OPERATIVA "/>
    <x v="0"/>
    <x v="5"/>
    <n v="15"/>
    <s v="20203800041722  "/>
    <d v="2020-10-05T00:00:00"/>
    <m/>
    <m/>
    <m/>
    <x v="2"/>
    <m/>
    <m/>
    <m/>
    <m/>
    <m/>
    <s v="NO HAY RESPUESTA"/>
  </r>
  <r>
    <x v="0"/>
    <s v="CORREO ATENCION CIUDADANO"/>
    <x v="9"/>
    <s v="VEEDURIA CIUDADANA VIGIAS DEL CAFE  "/>
    <x v="4"/>
    <x v="6"/>
    <s v="CAC. Respuesta Oficial, EXT_S20-00042917-PQRSD-042835-PQR, código de consulta 2052078520241035700 del 28/08/2020.  "/>
    <s v="EDISON DELGADO "/>
    <s v="FORMULACIÓN Y ACTUALIZACIÓN NORMATIVA Y OPERATIVA "/>
    <x v="0"/>
    <x v="0"/>
    <n v="30"/>
    <s v="20203800041782  "/>
    <d v="2020-10-06T00:00:00"/>
    <m/>
    <m/>
    <m/>
    <x v="2"/>
    <m/>
    <m/>
    <m/>
    <m/>
    <m/>
    <s v="NO HAY RESPUESTA"/>
  </r>
  <r>
    <x v="0"/>
    <s v="CORREO ATENCION CIUDADANO"/>
    <x v="28"/>
    <s v="CUERPO DE BOMBEROS VOLUNTARIOS DE PUERTO COLOMBIA  "/>
    <x v="4"/>
    <x v="0"/>
    <s v="CAC. SOLICITUD COPIA COMODATO BAUER_2019.  "/>
    <s v="Carolina Pulido Moyeton "/>
    <s v="GESTIÓN CONTRACTUAL  "/>
    <x v="1"/>
    <x v="2"/>
    <n v="20"/>
    <s v="20203800041802  "/>
    <d v="2020-10-06T00:00:00"/>
    <m/>
    <m/>
    <m/>
    <x v="2"/>
    <m/>
    <m/>
    <m/>
    <m/>
    <m/>
    <s v="NO HAY RESPUESTA"/>
  </r>
  <r>
    <x v="0"/>
    <s v="CORREO ATENCION CIUDADANO"/>
    <x v="15"/>
    <s v="JAIR EDWIN MONTENEGRO DOMINGUEZ "/>
    <x v="0"/>
    <x v="2"/>
    <s v="CAC. TRASLADO PETICIÓN IUS-E-2020-499487. "/>
    <s v="Melba Vidal "/>
    <s v="FORMULACIÓN Y ACTUALIZACIÓN NORMATIVA Y OPERATIVA "/>
    <x v="1"/>
    <x v="3"/>
    <n v="35"/>
    <s v="20203800041822  "/>
    <s v="2020-10-06 12:32:14 "/>
    <n v="20202050075871"/>
    <d v="2020-11-06T00:00:00"/>
    <m/>
    <x v="1"/>
    <s v="06-11-2020 12:08 PM Archivar Melba Vidal archivo 20202050075871"/>
    <m/>
    <m/>
    <m/>
    <m/>
    <m/>
  </r>
  <r>
    <x v="0"/>
    <s v="CORREO ATENCION CIUDADANO"/>
    <x v="9"/>
    <s v="Alcaldía DE SAN PEDRO VALLE  "/>
    <x v="1"/>
    <x v="5"/>
    <s v="CAC. SOLICITUD DE DONACIÒN MAQUINA DE BOMBEROS YEQUIPAMIENTO PARA EL BENEMÉRITO CUERPO DE BOMBEROS DEL MUNICIPIO DE SAN PEDROVALLE DEL CAUCA.  "/>
    <s v="Cristhian Matiz "/>
    <s v="SUBDIRECCIÓN ESTRATÉGICA Y DE COORDINACIÓN BOMBERIL "/>
    <x v="0"/>
    <x v="1"/>
    <n v="30"/>
    <s v="20203800041832  "/>
    <d v="2020-10-06T00:00:00"/>
    <n v="20202000009991"/>
    <d v="2020-11-02T00:00:00"/>
    <m/>
    <x v="1"/>
    <s v="02-11-2020 21:01:17 PM Archivar Cristian Matiz 20202000009991"/>
    <m/>
    <m/>
    <m/>
    <m/>
    <s v="NO SE CONFIRMA EL ENVIO DEL DOCUMENTO"/>
  </r>
  <r>
    <x v="0"/>
    <s v="CORREO ATENCION CIUDADANO"/>
    <x v="0"/>
    <s v="CONTRALORIA DELAGA PARA INFRAESTRUCTORA GABRIEL ADOLFO JURADO PARRA "/>
    <x v="3"/>
    <x v="6"/>
    <s v="CI. Fado: Notificación RES-ORD 85111-0003-2020.  "/>
    <s v="Carlos Armando López Barrera"/>
    <s v="OFICINA ASESORA JURIDICA"/>
    <x v="2"/>
    <x v="2"/>
    <n v="20"/>
    <s v="20203800041852  "/>
    <s v="2020-10-06 16:44:11 "/>
    <m/>
    <d v="2020-10-20T00:00:00"/>
    <m/>
    <x v="1"/>
    <s v="20-10-2020 14:10 PM Archivar Carlos Armando López Barrera Se archiva por cuanto es la notificación de una resolución."/>
    <m/>
    <m/>
    <m/>
    <m/>
    <m/>
  </r>
  <r>
    <x v="0"/>
    <s v="CORREO ATENCION CIUDADANO"/>
    <x v="34"/>
    <s v="COMANDANTE BOMBEROS HELICONIA  "/>
    <x v="4"/>
    <x v="0"/>
    <s v="CAC. Derecho de petición. "/>
    <s v="EDISON DELGADO "/>
    <s v="FORMULACIÓN Y ACTUALIZACIÓN NORMATIVA Y OPERATIVA "/>
    <x v="0"/>
    <x v="2"/>
    <n v="20"/>
    <s v="20203800041872  "/>
    <s v="2020-10-06 17:05:01 "/>
    <m/>
    <m/>
    <m/>
    <x v="2"/>
    <m/>
    <m/>
    <m/>
    <m/>
    <m/>
    <s v="NO HAY RESPUESTA "/>
  </r>
  <r>
    <x v="0"/>
    <s v="CORREO ATENCION CIUDADANO"/>
    <x v="19"/>
    <s v="ALCALDÍA DE SANTIAGO DE TOLU  "/>
    <x v="1"/>
    <x v="5"/>
    <s v="CAC. TRASLADO POR COMPETENCIA, EXTMI2020-31589, EXTMI2020-31464. "/>
    <s v="Cristhian Matiz "/>
    <s v="SUBDIRECCIÓN ESTRATÉGICA Y DE COORDINACIÓN BOMBERIL "/>
    <x v="0"/>
    <x v="1"/>
    <n v="30"/>
    <s v="20203800041882  "/>
    <d v="2020-10-06T00:00:00"/>
    <n v="20202000009981"/>
    <d v="2020-11-06T00:00:00"/>
    <m/>
    <x v="1"/>
    <s v="06-11-2020 17:29 PM Archivar Cristhian Matiz se da respuesta la Orfeo 20202000009981"/>
    <m/>
    <m/>
    <m/>
    <m/>
    <m/>
  </r>
  <r>
    <x v="0"/>
    <s v="CORREO ATENCION CIUDADANO"/>
    <x v="1"/>
    <s v="LUIS HERNAN RODRIGUEZ TORRES "/>
    <x v="0"/>
    <x v="2"/>
    <s v="CAC. TRASLADO POR COMPETENCIA. "/>
    <s v="Carlos Osorio "/>
    <s v="FORMULACIÓN Y ACTUALIZACIÓN NORMATIVA Y OPERATIVA "/>
    <x v="2"/>
    <x v="0"/>
    <n v="30"/>
    <s v="20203800041892  "/>
    <d v="2020-10-06T00:00:00"/>
    <m/>
    <m/>
    <m/>
    <x v="2"/>
    <m/>
    <m/>
    <m/>
    <m/>
    <m/>
    <s v="NO HAY RESPUESTA"/>
  </r>
  <r>
    <x v="0"/>
    <s v="CORREO ATENCION CIUDADANO"/>
    <x v="15"/>
    <s v="TARIS POSADA SANMARTIN "/>
    <x v="0"/>
    <x v="6"/>
    <s v="CAC, TRASLADO POR COMPETENCIA, OFI20-00209673 / IDM 12000002. "/>
    <s v="EDISON DELGADO "/>
    <s v="FORMULACIÓN Y ACTUALIZACIÓN NORMATIVA Y OPERATIVA "/>
    <x v="0"/>
    <x v="0"/>
    <n v="30"/>
    <s v="20203800041902  "/>
    <d v="2020-10-06T00:00:00"/>
    <m/>
    <m/>
    <m/>
    <x v="2"/>
    <m/>
    <m/>
    <m/>
    <m/>
    <m/>
    <s v="NO HAY RESPUESTA"/>
  </r>
  <r>
    <x v="0"/>
    <s v="CORREO ATENCION CIUDADANO"/>
    <x v="0"/>
    <s v="VEEDUBOMB  "/>
    <x v="4"/>
    <x v="3"/>
    <s v="CAC. TRASLADO POR COMPETENCIA - REQUERIMIENTO CUMPPLIMIENTO PREVIO.  "/>
    <s v="Carlos Osorio "/>
    <s v="FORMULACIÓN Y ACTUALIZACIÓN NORMATIVA Y OPERATIVA "/>
    <x v="2"/>
    <x v="1"/>
    <n v="30"/>
    <s v="20203800041912  "/>
    <d v="2020-10-06T00:00:00"/>
    <n v="20202050081841"/>
    <d v="2020-12-15T00:00:00"/>
    <n v="45"/>
    <x v="2"/>
    <s v="Anotaciòn ORFEO: Tramitado bajo el No. Radicado DNBC No. *20202050081841* del 15-12-2020 Doctor CARLOS JULIO RINCON AYALA DIRECTOR EJECUTIVO VEEDURIA CIUDADANA BOMBERIL DE COLOMBIA -VEEDUBOM Correo electrónico: veedubom@gmail.com Referencia: Radicado DNBC No. 20203800041272 y 20203800041912"/>
    <m/>
    <m/>
    <m/>
    <m/>
    <s v="NO HAY RESPUESTA"/>
  </r>
  <r>
    <x v="0"/>
    <s v="CORREO ATENCION CIUDADANO"/>
    <x v="9"/>
    <s v="JAIME POPO ASTUDILLO "/>
    <x v="0"/>
    <x v="2"/>
    <s v="CAC. TRASLADO POR COMPETENCIA - DER PETECION JAIME ASTUDILLO. "/>
    <s v="EDISON DELGADO "/>
    <s v="FORMULACIÓN Y ACTUALIZACIÓN NORMATIVA Y OPERATIVA "/>
    <x v="0"/>
    <x v="0"/>
    <n v="30"/>
    <s v="20203800041932  "/>
    <d v="2020-10-06T00:00:00"/>
    <m/>
    <m/>
    <m/>
    <x v="2"/>
    <m/>
    <m/>
    <m/>
    <m/>
    <m/>
    <s v="NO HAY RESPUESTA"/>
  </r>
  <r>
    <x v="0"/>
    <s v="CORREO ATENCION CIUDADANO"/>
    <x v="1"/>
    <s v="GLORIA STELLA WILCHES FRANCO  "/>
    <x v="0"/>
    <x v="6"/>
    <s v="CAC. TRASLADO POR COMPETENCIA - DERECHO DE PETECION GLORIA STELLA WILCHES. "/>
    <s v="Jorge Edwin Amarillo Alvarado "/>
    <s v="SUBDIRECCIÓN ADMINISTRATIVA Y FINANCIERA "/>
    <x v="1"/>
    <x v="0"/>
    <n v="30"/>
    <s v="20203800041942  "/>
    <d v="2020-10-07T00:00:00"/>
    <n v="20201200012121"/>
    <d v="2020-12-07T00:00:00"/>
    <n v="39"/>
    <x v="2"/>
    <m/>
    <m/>
    <m/>
    <m/>
    <m/>
    <s v="NO HAY RESPUESTA"/>
  </r>
  <r>
    <x v="0"/>
    <s v="CORREO ATENCION CIUDADANO"/>
    <x v="0"/>
    <s v="YENICA SUGEIN ACOSTA INFANTE HR REPRESENTANTE A LA Cámara DPTO. DEL AMAZONAS  "/>
    <x v="0"/>
    <x v="5"/>
    <s v="CAC. Correos electrónicos 10062020 - OFICIO DNBC - CONSTRUCCIÓN ESTACIÓN BOMBEROS LETICIA .pdf. "/>
    <s v="Carlos Armando López Barrera"/>
    <s v="OFICINA ASESORA JURIDICA"/>
    <x v="2"/>
    <x v="7"/>
    <n v="5"/>
    <s v="20203800042002  "/>
    <d v="2020-10-07T00:00:00"/>
    <n v="20201200000603"/>
    <d v="2020-10-27T00:00:00"/>
    <m/>
    <x v="2"/>
    <s v="27-10-2020 15:23 PM Archivar Carlos Armando López Barrera ARCHIVO 20201200000603"/>
    <m/>
    <m/>
    <m/>
    <m/>
    <m/>
  </r>
  <r>
    <x v="0"/>
    <s v="CORREO ATENCION CIUDADANO"/>
    <x v="1"/>
    <s v="CUERPO DE BOMBEROS VOLUNTARIOS DE GARAGOA  "/>
    <x v="4"/>
    <x v="0"/>
    <s v="CAC. SOLICITUD DE COPIA DE SOAT. "/>
    <s v="Jeison Andrés López Ruiz "/>
    <s v="GESTIÓN ADMINISTRATIVA "/>
    <x v="1"/>
    <x v="2"/>
    <n v="20"/>
    <s v="20203800042022  "/>
    <d v="2020-10-07T00:00:00"/>
    <m/>
    <d v="2020-10-08T00:00:00"/>
    <n v="1"/>
    <x v="1"/>
    <s v="Anotaciòn ORFEO: Se da respuesta a este petición por parte del Cuerpo de Bomberos de Garagoa - Boyacà,el día 08 de Octubre de 2020, por medio del correo y se adjunta el documento de la póliza de Soat del vehículo de placas OET086, ya que para estas fechas el encargado del almacén estaba en periodo de vacaciones y por lo tanto no tenia orfeo, por lo tanto se dio respuesta a esta petición por este medio antes mencionado."/>
    <m/>
    <m/>
    <m/>
    <m/>
    <s v="NO HAY RESPUESTA"/>
  </r>
  <r>
    <x v="0"/>
    <s v="CORREO ATENCION CIUDADANO"/>
    <x v="32"/>
    <s v="JULIO CESAR OSORIO PALACIO "/>
    <x v="0"/>
    <x v="2"/>
    <s v="CAC. solicitud aclaración porte de uniformes de la institución para personas en carrera administrativa.  "/>
    <s v="Edgar Alexander Maya Lopez "/>
    <s v="FORMULACIÓN Y ACTUALIZACIÓN NORMATIVA Y OPERATIVA "/>
    <x v="0"/>
    <x v="0"/>
    <n v="30"/>
    <s v="20203800042032  "/>
    <d v="2020-10-07T00:00:00"/>
    <m/>
    <m/>
    <m/>
    <x v="2"/>
    <m/>
    <m/>
    <m/>
    <m/>
    <m/>
    <s v="NO HAY RESPUESTA"/>
  </r>
  <r>
    <x v="0"/>
    <s v="CORREO ATENCION CIUDADANO"/>
    <x v="1"/>
    <s v="LUIS HERNAN RODRIGUEZ TORRES "/>
    <x v="0"/>
    <x v="0"/>
    <s v="CAC. Derecho de Petición. "/>
    <s v="Mauricio Delgado Perdomo"/>
    <s v="SUBDIRECCION ADSUBDIRECCIÓN ESTRATÉGICA Y DE COORDINACIÓN BOMBERIL"/>
    <x v="1"/>
    <x v="3"/>
    <n v="35"/>
    <s v="20203800042092  "/>
    <s v="2020-10-07 15:48:24 "/>
    <n v="20202000008791"/>
    <d v="2020-10-16T00:00:00"/>
    <m/>
    <x v="1"/>
    <s v="16-10-2020 13:46 PM Archivar Mauricio Delgado Perdomo se responde mediante radicado DNBC 20202000008791"/>
    <m/>
    <m/>
    <m/>
    <m/>
    <m/>
  </r>
  <r>
    <x v="0"/>
    <s v="CORREO ATENCION CIUDADANO"/>
    <x v="0"/>
    <s v="CONTRALORIA DELEGADA PARA EL MEDIO AMBIENTE  "/>
    <x v="3"/>
    <x v="6"/>
    <s v="CAC. De nuevo Solicitud de información incendios forestales - DNBC. "/>
    <s v="Juan Carlos Puerto Prieto"/>
    <s v="CENTRAL DE INFORMACIÓN Y TELECOMUNICACIONES"/>
    <x v="0"/>
    <x v="0"/>
    <n v="30"/>
    <s v="20203800042112  "/>
    <d v="2020-10-07T00:00:00"/>
    <s v="2020380003758 - 20201200000543"/>
    <d v="2020-10-20T00:00:00"/>
    <m/>
    <x v="1"/>
    <s v="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
    <m/>
    <m/>
    <m/>
    <m/>
    <m/>
  </r>
  <r>
    <x v="0"/>
    <s v="CORREO ATENCION CIUDADANO"/>
    <x v="9"/>
    <s v="MIGUEL EDUARDO CARDOZO ORTIZ "/>
    <x v="4"/>
    <x v="1"/>
    <s v="CAC. Solicitud estado peticiones Veeduría del Café.  "/>
    <s v="Carlos Armando López Barrera"/>
    <s v="OFICINA ASESORA JURIDICA"/>
    <x v="2"/>
    <x v="4"/>
    <n v="10"/>
    <s v="20203800042132  "/>
    <d v="2020-10-07T00:00:00"/>
    <n v="20201200000613"/>
    <d v="2020-10-27T00:00:00"/>
    <m/>
    <x v="2"/>
    <s v="27-10-2020 15:27 PM Archivar Carlos Armando López Barrera archivo 20201200000613"/>
    <m/>
    <m/>
    <m/>
    <m/>
    <s v="NO HAY EVIDENCIA"/>
  </r>
  <r>
    <x v="0"/>
    <s v="CORREO ATENCION CIUDADANO"/>
    <x v="1"/>
    <s v="CUERPO DE BOMBEROS VOLUNTARIOS DE TIBASOSA  "/>
    <x v="4"/>
    <x v="3"/>
    <s v="CAC. SOLICITUD CONCEPTO JURIDICO BOMBEROS TIBASOSA. "/>
    <s v="Carlos Osorio "/>
    <s v="FORMULACIÓN Y ACTUALIZACIÓN NORMATIVA Y OPERATIVA "/>
    <x v="2"/>
    <x v="3"/>
    <n v="35"/>
    <s v="20203800042152  "/>
    <s v="2020-10-07 16:59:34 "/>
    <m/>
    <m/>
    <m/>
    <x v="1"/>
    <m/>
    <m/>
    <m/>
    <m/>
    <m/>
    <s v="NO HAY ARCHIVO EN ORFEO "/>
  </r>
  <r>
    <x v="0"/>
    <s v="CORREO ATENCION CIUDADANO"/>
    <x v="9"/>
    <s v="CUERPO DE BOMBEROS VOLUNTARIOS DE ALCALA  "/>
    <x v="0"/>
    <x v="0"/>
    <s v="CAC. SOLICITUD. "/>
    <s v="CAROLINA ESCARRAGA "/>
    <s v="GESTIÓN CONTRACTUAL  "/>
    <x v="1"/>
    <x v="0"/>
    <n v="30"/>
    <s v="20203800042162  "/>
    <d v="2020-10-07T00:00:00"/>
    <m/>
    <m/>
    <m/>
    <x v="0"/>
    <m/>
    <m/>
    <m/>
    <m/>
    <m/>
    <s v="NO HAY RESPUESTA"/>
  </r>
  <r>
    <x v="0"/>
    <s v="CORREO ATENCION CIUDADANO"/>
    <x v="1"/>
    <s v="CUERPO DE BOMBEROS GUICAN DE LA SIERRA  "/>
    <x v="4"/>
    <x v="0"/>
    <s v="CAC. Fado: SOLICITUD COMODATO CAMIONETA. "/>
    <s v="Carolina Pulido Moyeton "/>
    <s v="GESTIÓN CONTRACTUAL  "/>
    <x v="1"/>
    <x v="2"/>
    <n v="20"/>
    <s v="20203800042172  "/>
    <s v="2020-10-07 17:43:24 "/>
    <m/>
    <m/>
    <m/>
    <x v="2"/>
    <m/>
    <m/>
    <m/>
    <m/>
    <m/>
    <s v="NO HAY RESPUESTA "/>
  </r>
  <r>
    <x v="0"/>
    <s v="CORREO ATENCION CIUDADANO"/>
    <x v="9"/>
    <s v="Alcaldía DE SAN PEDRO VALLE  "/>
    <x v="1"/>
    <x v="5"/>
    <s v="CAC. TRASLADO POR COMPETENCIA - SAN PEDRO- VALLE DEL CAUCA. "/>
    <s v="Cristhian Matiz "/>
    <s v="SUBDIRECCIÓN ESTRATÉGICA Y DE COORDINACIÓN BOMBERIL "/>
    <x v="0"/>
    <x v="1"/>
    <n v="30"/>
    <s v="20203800042192  "/>
    <d v="2020-10-08T00:00:00"/>
    <n v="20202000009971"/>
    <d v="2020-11-09T00:00:00"/>
    <m/>
    <x v="1"/>
    <s v="09-11-2020 19:28 PM Archivar Cristhian Matiz SE DA RESPUESTA AL ORFEO 20202000009971"/>
    <m/>
    <m/>
    <m/>
    <m/>
    <m/>
  </r>
  <r>
    <x v="0"/>
    <s v="CORREO ATENCION CIUDADANO"/>
    <x v="0"/>
    <s v="JOHANNA VANESSA ALVAREZ RODRIGUEZ "/>
    <x v="0"/>
    <x v="0"/>
    <s v="CAC. Solicitud Certificación. "/>
    <s v="Marisol Mora Bustos"/>
    <s v="GESTION CONTABLE"/>
    <x v="1"/>
    <x v="0"/>
    <n v="30"/>
    <s v="20203800042212  "/>
    <d v="2020-10-08T00:00:00"/>
    <m/>
    <d v="2020-10-08T00:00:00"/>
    <m/>
    <x v="1"/>
    <s v="08-10-2020 12:31 PM Archivar Marisol Mora Bustos Se da respuesta al correo vane-alvarez@hotmail.com y se copia al correo de atención al ciudadano y a carolina escarrga de contratacion el día 08 de octubre 2020 a las 12.31 pm"/>
    <m/>
    <m/>
    <m/>
    <m/>
    <m/>
  </r>
  <r>
    <x v="0"/>
    <s v="CORREO ATENCION CIUDADANO"/>
    <x v="15"/>
    <s v="ALCADIA MUNICIPAL MUNCIPIO DE SANTA ROSA  "/>
    <x v="1"/>
    <x v="3"/>
    <s v="CAC. Solicitud de Reunión. "/>
    <s v="Julio Alejandro Chamorro Cabrera  "/>
    <s v="SUBDIRECCIÓN ESTRATÉGICA Y DE COORDINACIÓN BOMBERIL "/>
    <x v="0"/>
    <x v="1"/>
    <n v="30"/>
    <s v="20203800042232  "/>
    <d v="2020-10-08T00:00:00"/>
    <n v="20202000009401"/>
    <d v="2020-12-09T00:00:00"/>
    <n v="40"/>
    <x v="2"/>
    <s v="Anotaciòn ORFEO: Respuesta enviada para coordinar reunión."/>
    <m/>
    <m/>
    <m/>
    <m/>
    <s v="NO HAY ARCHIVO EN ORFEO"/>
  </r>
  <r>
    <x v="0"/>
    <s v="CORREO ATENCION CIUDADANO"/>
    <x v="9"/>
    <s v="DANIELA MUNARES  "/>
    <x v="0"/>
    <x v="2"/>
    <s v="CAC. SOLICITUD DE INFORMACION. . "/>
    <s v="Juan Gabriel Parra "/>
    <s v="FORMULACIÓN Y ACTUALIZACIÓN NORMATIVA Y OPERATIVA "/>
    <x v="0"/>
    <x v="0"/>
    <n v="30"/>
    <s v="20203800042282  "/>
    <d v="2020-10-08T00:00:00"/>
    <n v="20202050076101"/>
    <d v="2020-11-17T00:00:00"/>
    <n v="25"/>
    <x v="1"/>
    <m/>
    <m/>
    <m/>
    <m/>
    <m/>
    <s v="NO HAY ARCHIVO EN ORFEO"/>
  </r>
  <r>
    <x v="0"/>
    <s v="CORREO ATENCION CIUDADANO"/>
    <x v="34"/>
    <s v="GOBERNACION DE ANTIOQUIA  "/>
    <x v="0"/>
    <x v="3"/>
    <s v="CAC. TRASLADO POR COMPETENCIA DERECHO PETICION RADICADO 2020010233673.  "/>
    <s v="EDISON DELGADO "/>
    <s v="FORMULACIÓN Y ACTUALIZACIÓN NORMATIVA Y OPERATIVA "/>
    <x v="0"/>
    <x v="1"/>
    <n v="30"/>
    <s v="20203800042302  "/>
    <d v="2020-10-08T00:00:00"/>
    <n v="20202050081441"/>
    <d v="2020-12-11T00:00:00"/>
    <n v="42"/>
    <x v="2"/>
    <s v="Anotaciòn ORFEO:  Se tramito con oficio **20202050081441** del 11-12-2020. Señores NELSON ANTONIO ZULUAICA PATIÑO CUERPOS DE BOMBEROS VOLUNTARIOS DE BELLO ANTIOQUIA Correo electrónico: bomberosbello@une.net.co y CRISTIAN RICARDO MONSALVE LOPEZ CUERPOS DE BOMBEROS VOLUNTARIOS DE AMALFI ANTIOQUIA Correo electrónico: bomberosamalfi1@gmail.com"/>
    <m/>
    <m/>
    <m/>
    <m/>
    <s v="NO HAY RESPUESTA"/>
  </r>
  <r>
    <x v="0"/>
    <s v="CORREO ATENCION CIUDADANO"/>
    <x v="28"/>
    <s v="CUERPO DE BOMBEROS VOLUNTARIOS SABANAGRANDE  "/>
    <x v="4"/>
    <x v="0"/>
    <s v="CAC. Solicitud de convenio kit forestal.  "/>
    <s v="Carolina Pulido Moyeton "/>
    <s v="GESTIÓN CONTRACTUAL  "/>
    <x v="1"/>
    <x v="2"/>
    <n v="20"/>
    <s v="20203800042312  "/>
    <s v="2020-10-08 16:14:50 "/>
    <m/>
    <m/>
    <m/>
    <x v="2"/>
    <m/>
    <m/>
    <m/>
    <m/>
    <m/>
    <m/>
  </r>
  <r>
    <x v="0"/>
    <s v="CORREO ATENCION CIUDADANO"/>
    <x v="22"/>
    <s v="CUERPO DE BOMBEROS QUIMBAYA  "/>
    <x v="4"/>
    <x v="6"/>
    <s v="CAC. Solicitud.  "/>
    <s v="Edgar Hernán Molina Macías"/>
    <s v="GESTIÓN COMUNICACIONES"/>
    <x v="1"/>
    <x v="1"/>
    <n v="30"/>
    <s v="20203800042322  "/>
    <d v="2020-10-08T00:00:00"/>
    <m/>
    <d v="2020-10-16T00:00:00"/>
    <m/>
    <x v="1"/>
    <s v="16-10-2020 11:01 AM Archivar Edgar Hernán Molina Macías Se dio respuesta mediante correo con vídeo de saludo respectivo."/>
    <m/>
    <m/>
    <m/>
    <m/>
    <m/>
  </r>
  <r>
    <x v="0"/>
    <s v="CORREO ATENCION CIUDADANO"/>
    <x v="32"/>
    <s v="ADI MEHTA AUSTRALIA  "/>
    <x v="0"/>
    <x v="6"/>
    <s v="CAC. Fire damage loss statistics. "/>
    <s v="Juan Carlos Puerto Prieto"/>
    <s v="CENTRAL DE INFORMACIÓN Y TELECOMUNICACIONES"/>
    <x v="0"/>
    <x v="0"/>
    <n v="30"/>
    <s v="20203800042352  "/>
    <d v="2020-10-09T00:00:00"/>
    <m/>
    <d v="2020-10-14T00:00:00"/>
    <m/>
    <x v="1"/>
    <s v="14-10-2020 20:20 PM Archivar Juan Carlos Puerto Prieto Se da respuesta al correo electrónico Adi_Mehta@swissre.com el 14 de octubre de 2020 a las 20:17 desde el correo de sala situacional."/>
    <m/>
    <m/>
    <m/>
    <m/>
    <m/>
  </r>
  <r>
    <x v="0"/>
    <s v="CORREO ATENCION CIUDADANO"/>
    <x v="10"/>
    <s v="CUERPO DE BOMBEROS VOLUNTARIOS DE EL PAICOL - HUILA  "/>
    <x v="0"/>
    <x v="0"/>
    <s v="CAC. RV: Solicitud Bomberos Voluntarios de Paicol Huila. "/>
    <s v="Carolina Pulido Moyeton "/>
    <s v="GESTIÓN CONTRACTUAL  "/>
    <x v="1"/>
    <x v="2"/>
    <n v="20"/>
    <s v="20203800042382  "/>
    <s v="2020-10-09 11:32:26 "/>
    <m/>
    <m/>
    <m/>
    <x v="2"/>
    <m/>
    <m/>
    <m/>
    <m/>
    <m/>
    <s v="NO HAY RESPUESTA"/>
  </r>
  <r>
    <x v="0"/>
    <s v="CORREO ATENCION CIUDADANO"/>
    <x v="1"/>
    <s v="ALCALDIA PESCA  "/>
    <x v="1"/>
    <x v="0"/>
    <s v="CAC. PESCA_Población de Listados Censales.  "/>
    <s v="Jiud Magnoly Gaviria Narvaez "/>
    <s v="Área Central de Referencia Bomberil "/>
    <x v="0"/>
    <x v="1"/>
    <n v="30"/>
    <s v="20203800042402  "/>
    <d v="2020-10-09T00:00:00"/>
    <n v="20202100009531"/>
    <d v="2020-11-09T00:00:00"/>
    <m/>
    <x v="1"/>
    <s v="09-11-2020 10:42 AM Archivar Jiud Magnoly Gaviria Narvaez Se da respuesta con radicado DNBC 20202100009531"/>
    <m/>
    <m/>
    <m/>
    <m/>
    <m/>
  </r>
  <r>
    <x v="0"/>
    <s v="CORREO ATENCION CIUDADANO"/>
    <x v="32"/>
    <s v="LUIS CARRILLO CERCHAR "/>
    <x v="0"/>
    <x v="3"/>
    <s v="CAC. Inquietud sobre actividades bomberiles en época de la pandemia Covid-19. "/>
    <s v="Carlos Osorio "/>
    <s v="FORMULACIÓN Y ACTUALIZACIÓN NORMATIVA Y OPERATIVA "/>
    <x v="2"/>
    <x v="0"/>
    <n v="30"/>
    <s v="20203800042412  "/>
    <d v="2020-10-09T00:00:00"/>
    <m/>
    <m/>
    <m/>
    <x v="1"/>
    <m/>
    <m/>
    <m/>
    <m/>
    <m/>
    <s v="NO HAY RESPUESTA"/>
  </r>
  <r>
    <x v="1"/>
    <s v="Servicio de mensajería"/>
    <x v="33"/>
    <s v="HELBERTH PARDO PARDO "/>
    <x v="1"/>
    <x v="0"/>
    <s v="SM SOLICITUD INTERVENCION  "/>
    <s v="Julio Alejandro Chamorro Cabrera  "/>
    <s v="SUBDIRECCIÓN ESTRATÉGICA Y DE COORDINACIÓN BOMBERIL "/>
    <x v="0"/>
    <x v="1"/>
    <n v="30"/>
    <s v="20203800042422  "/>
    <d v="2020-10-09T00:00:00"/>
    <m/>
    <d v="2020-11-06T00:00:00"/>
    <m/>
    <x v="1"/>
    <s v="06-11-2020 17:00 PM Archivar Julio Alejandro Chamorro Cabrera Se contestan dos solicitudes con una sola respuesta"/>
    <m/>
    <m/>
    <m/>
    <m/>
    <m/>
  </r>
  <r>
    <x v="0"/>
    <s v="CORREO ATENCION CIUDADANO"/>
    <x v="33"/>
    <s v="GOBERNACIÓN DE SANTANDER SECRETARIO DEL INTERIOR  "/>
    <x v="1"/>
    <x v="2"/>
    <s v="CAC. Fado: SOLICITUD CONCEPTO.  "/>
    <s v="Julio Alejandro Chamorro Cabrera  "/>
    <s v="SUBDIRECCIÓN ESTRATÉGICA Y DE COORDINACIÓN BOMBERIL "/>
    <x v="0"/>
    <x v="3"/>
    <n v="35"/>
    <s v="20203800042442  "/>
    <s v="2020-10-09 15:16:44 "/>
    <m/>
    <d v="2020-11-06T00:00:00"/>
    <m/>
    <x v="1"/>
    <s v="06-11-2020 16:59 PM Archivar Julio Alejandro Chamorro Cabrera Se contestan dos solicitudes con una sola respuesta"/>
    <m/>
    <m/>
    <m/>
    <m/>
    <m/>
  </r>
  <r>
    <x v="0"/>
    <s v="CORREO ATENCION CIUDADANO"/>
    <x v="0"/>
    <s v="UNIDAD ADMINISTRATIVA ESPECIAL CUERPO OFICIAL DE BOMBEROS DE BOGOTA UAECOB  "/>
    <x v="1"/>
    <x v="3"/>
    <s v="CAC. DNBC - Envío oficio radicado No. E-01052-2020004811-UAECOB Id: 56994. "/>
    <s v="Carlos Armando López Barrera"/>
    <s v="OFICINA ASESORA JURIDICA"/>
    <x v="2"/>
    <x v="1"/>
    <n v="30"/>
    <s v="20203800042532  "/>
    <d v="2020-10-13T00:00:00"/>
    <n v="20201200000593"/>
    <d v="2020-10-27T00:00:00"/>
    <m/>
    <x v="1"/>
    <s v="27-10-2020 15:17 PM Archivar Carlos Armando López Barrera archivo 20201200000593"/>
    <m/>
    <m/>
    <m/>
    <m/>
    <s v="NO HAY EVIDENCIA EN ORFEO"/>
  </r>
  <r>
    <x v="0"/>
    <s v="CORREO ATENCION CIUDADANO"/>
    <x v="0"/>
    <s v="FERNANDO QUINTERO VARGAS "/>
    <x v="0"/>
    <x v="0"/>
    <s v="CAC. Registered: REENVIO: ULTIMA REITERACIÓN (PETICIÓN DE INFORMACIÓN Y DOCUMENTACIÓN No. 20203320002742) Certificación de seguridad, Concepto Técnico para establecimientos comerciales abiertos al público. "/>
    <s v="Edgar Alexander Maya Lopez "/>
    <s v="FORMULACIÓN Y ACTUALIZACIÓN NORMATIVA Y OPERATIVA "/>
    <x v="0"/>
    <x v="0"/>
    <n v="30"/>
    <s v="20203800042542  "/>
    <d v="2020-10-13T00:00:00"/>
    <n v="20202050074171"/>
    <d v="2020-10-27T00:00:00"/>
    <m/>
    <x v="1"/>
    <s v="27-10-2020 09:18 AM Archivar Edgar Alexander Maya Lopez Se da respuesta con radicado DNBC N° 20202050074171"/>
    <m/>
    <m/>
    <m/>
    <m/>
    <m/>
  </r>
  <r>
    <x v="0"/>
    <s v="CORREO ATENCION CIUDADANO"/>
    <x v="25"/>
    <s v="DELEGACION DEPARTAMENTAL BOMBEROS DEL MAGDALENA  "/>
    <x v="4"/>
    <x v="3"/>
    <s v="CAC. SOLICITUD DE VISITA DE INSPECCION. "/>
    <s v="Liz Margaret Álvarez calderón "/>
    <s v="SUBDIRECCIÓN ESTRATÉGICA Y DE COORDINACIÓN BOMBERIL "/>
    <x v="0"/>
    <x v="1"/>
    <n v="30"/>
    <s v="20203800042552  "/>
    <d v="2020-10-13T00:00:00"/>
    <n v="20202000010641"/>
    <m/>
    <m/>
    <x v="2"/>
    <m/>
    <m/>
    <m/>
    <m/>
    <m/>
    <s v="NO SE ARCHIVO EN ORFEO"/>
  </r>
  <r>
    <x v="0"/>
    <s v="CORREO ATENCION CIUDADANO"/>
    <x v="12"/>
    <s v="VEEDURIA CIUDADANA LIDERES PARA LA TRANSPARENCIA  "/>
    <x v="4"/>
    <x v="3"/>
    <s v="CAC. SOLICITUD  "/>
    <s v="Juan Gabriel Parra "/>
    <s v="FORMULACIÓN Y ACTUALIZACIÓN NORMATIVA Y OPERATIVA "/>
    <x v="0"/>
    <x v="0"/>
    <n v="30"/>
    <s v="20203800042592  "/>
    <d v="2020-10-13T00:00:00"/>
    <n v="20202050076091"/>
    <d v="2020-11-17T00:00:00"/>
    <n v="18"/>
    <x v="1"/>
    <m/>
    <m/>
    <m/>
    <m/>
    <m/>
    <s v="NO SE ARCHIVO EN ORFEO"/>
  </r>
  <r>
    <x v="0"/>
    <s v="CORREO ATENCION CIUDADANO"/>
    <x v="14"/>
    <s v="MARIA JOSE DUQUE ARIAS  "/>
    <x v="0"/>
    <x v="3"/>
    <s v="CAC. SOLICITUD DE INFORMACIÓN SOBRE TRÁMITES DE SEGURO. "/>
    <s v="JAIRO SOTO GIL  "/>
    <s v="SUBDIRECCIÓN ESTRATÉGICA Y DE COORDINACIÓN BOMBERIL"/>
    <x v="0"/>
    <x v="0"/>
    <n v="30"/>
    <s v="20203800042602  "/>
    <d v="2020-10-13T00:00:00"/>
    <n v="20202000008751"/>
    <d v="2020-10-15T00:00:00"/>
    <m/>
    <x v="1"/>
    <s v="15-10-2020 17:30 PM Archivar JAIRO SOTO GIL archivo 20202000008751"/>
    <m/>
    <m/>
    <m/>
    <m/>
    <m/>
  </r>
  <r>
    <x v="0"/>
    <s v="Chat Institucional"/>
    <x v="32"/>
    <s v="JORGE ARMANDO CHIVARá SARAY "/>
    <x v="0"/>
    <x v="3"/>
    <s v="CHT. Chat transcript on dnbc.gov.co started on Tuesday, October 13, 2020, at 21:04 (GMT+0). "/>
    <s v="Arbey Hernan Trujillo Mendez "/>
    <s v="SUBDIRECCIÓN ESTRATÉGICA Y DE COORDINACIÓN BOMBERIL "/>
    <x v="0"/>
    <x v="0"/>
    <n v="30"/>
    <s v="20203800042642  "/>
    <d v="2020-10-13T00:00:00"/>
    <n v="20202000010031"/>
    <d v="2020-11-03T00:00:00"/>
    <m/>
    <x v="1"/>
    <s v="03-11-2020 11:34 AM Archivar Arbey Hernan Trujillo Mendez ARCHIVO 20202000010031"/>
    <m/>
    <m/>
    <m/>
    <m/>
    <m/>
  </r>
  <r>
    <x v="0"/>
    <s v="CORREO ATENCION CIUDADANO"/>
    <x v="33"/>
    <s v="MARIBEL MUJICA RINCÓN  "/>
    <x v="0"/>
    <x v="1"/>
    <s v="CAC. SOLICITUD DE REVISION.  "/>
    <s v="Edgar Alexander Maya Lopez "/>
    <s v="FORMULACIÓN Y ACTUALIZACIÓN NORMATIVA Y OPERATIVA "/>
    <x v="0"/>
    <x v="1"/>
    <n v="30"/>
    <s v="20203800042692  "/>
    <d v="2020-10-13T00:00:00"/>
    <m/>
    <m/>
    <m/>
    <x v="2"/>
    <m/>
    <m/>
    <m/>
    <m/>
    <m/>
    <s v="NO HAY RESPUESTA "/>
  </r>
  <r>
    <x v="0"/>
    <s v="CORREO ATENCION CIUDADANO"/>
    <x v="2"/>
    <s v="CUERPO DE BOMBEROS VOLUNTARIOS DE MONIQUIRA  "/>
    <x v="4"/>
    <x v="3"/>
    <s v="CAC. Solicitud acompañamiento al cuerpo de bomberos voluntarios de Moniquirá Boyacá.  "/>
    <s v="Melba Vidal "/>
    <s v="FORMULACIÓN Y ACTUALIZACIÓN NORMATIVA Y OPERATIVA "/>
    <x v="1"/>
    <x v="1"/>
    <n v="30"/>
    <s v="20203800042742  "/>
    <d v="2020-10-14T00:00:00"/>
    <n v="20202050075881"/>
    <d v="2020-11-06T00:00:00"/>
    <n v="16"/>
    <x v="1"/>
    <s v="06-11-2020 12:15 PM Archivar Melba Vidal archivo 20202050075881"/>
    <m/>
    <m/>
    <m/>
    <m/>
    <s v="NO HAY RESPUESTA "/>
  </r>
  <r>
    <x v="0"/>
    <s v="CORREO ATENCION CIUDADANO"/>
    <x v="35"/>
    <s v="DELEGACION DEPARTAMENTAL DE BOMBEROS LA GUAJIRA  "/>
    <x v="4"/>
    <x v="3"/>
    <s v="CAC. Solicitud - Delegación Departamental de Bomberos Guajira.  "/>
    <s v="Julio Alejandro Chamorro Cabrera  "/>
    <s v="SUBDIRECCIÓN ESTRATÉGICA Y DE COORDINACIÓN BOMBERIL "/>
    <x v="0"/>
    <x v="1"/>
    <n v="30"/>
    <s v="20203800042752  "/>
    <s v="2020-10-14 "/>
    <n v="20202000010591"/>
    <d v="2020-11-10T00:00:00"/>
    <m/>
    <x v="1"/>
    <s v="2020-11-10 15:29:00 PM archivar Liz Margaret Álvarez calderón 20202000010591"/>
    <m/>
    <m/>
    <m/>
    <m/>
    <s v="NO SE ARCHIVO EN ORFEO"/>
  </r>
  <r>
    <x v="0"/>
    <s v="CORREO ATENCION CIUDADANO"/>
    <x v="0"/>
    <s v="CONTRALORIA DELAGA PARA INFRAESTRUCTORA DIEGO ALBERTO OSPINA GUZMAN "/>
    <x v="3"/>
    <x v="0"/>
    <s v="CAC. Fado: Solicitud Información – Atención Petición 2020-190264-82111-SE, con Radicado 2020ER0083468. "/>
    <s v="Carlos Armando López Barrera"/>
    <s v="OFICINA ASESORA JURIDICA"/>
    <x v="2"/>
    <x v="2"/>
    <n v="20"/>
    <s v="20203800042782  "/>
    <s v="2020-10-14 10:06:36 "/>
    <n v="20201200000563"/>
    <d v="2020-10-20T00:00:00"/>
    <m/>
    <x v="1"/>
    <s v="20-10-2020 13:57 PM Archivar Carlos Armando López Barrera Se archiva mediante radicado de salida 20201200000563"/>
    <m/>
    <m/>
    <m/>
    <m/>
    <m/>
  </r>
  <r>
    <x v="0"/>
    <s v="CORREO ATENCION CIUDADANO"/>
    <x v="34"/>
    <s v="CUERPO DE BOMBEROS VOLUNTARIOS DE SANTAFE DE ANTIOQUIA  "/>
    <x v="4"/>
    <x v="3"/>
    <s v="CAC. Solicitud visita de verificación para la evaluación de los criterios en búsqueda del certificado de cumplimiento para el Cuerpo Bomberos Voluntarios del Municipio de Santa Fe de Antioquia. "/>
    <s v="Liz Margaret Álvarez calderón "/>
    <s v="SUBDIRECCIÓN ESTRATÉGICA Y DE COORDINACIÓN BOMBERIL "/>
    <x v="0"/>
    <x v="1"/>
    <n v="30"/>
    <s v="20203800042822  "/>
    <s v="2020-10-14 "/>
    <m/>
    <d v="2020-11-10T00:00:00"/>
    <m/>
    <x v="1"/>
    <s v="10-11-2020 15:02 PM Archivar Julio Alejandro Chamorro Cabrera Se realizo visita de acompañamiento, se anexa acta"/>
    <m/>
    <m/>
    <m/>
    <m/>
    <m/>
  </r>
  <r>
    <x v="1"/>
    <s v="Radicacion directa"/>
    <x v="9"/>
    <s v="24 CUERPOS DE BOMBEROS VOLUNTARIOS DEL VALLE DEL CAUCA  "/>
    <x v="1"/>
    <x v="5"/>
    <s v="RD SOLICITUD DE DONACION MAQUINA DE BOMBEROS Y EQUIPAMIENTO PARA EL BENEERITO CB DE SAN PEDRO VALLE DEL CAUCA "/>
    <s v="Cristhian Matiz "/>
    <s v="SUBDIRECCIÓN ESTRATÉGICA Y DE COORDINACIÓN BOMBERIL "/>
    <x v="0"/>
    <x v="1"/>
    <n v="30"/>
    <s v="20203800042922  "/>
    <s v="2020-10-14 "/>
    <n v="20202000009951"/>
    <d v="2020-11-09T00:00:00"/>
    <m/>
    <x v="1"/>
    <s v="09-11-2020 19:24 PM Archivar Cristhian Matiz SE DA RESPUESTA AL ORFEO 20202000009951"/>
    <m/>
    <m/>
    <m/>
    <m/>
    <m/>
  </r>
  <r>
    <x v="0"/>
    <s v="CORREO ATENCION CIUDADANO"/>
    <x v="9"/>
    <s v="CUERPO DE BOMBEROS VOLUNTARIOS DE ALCALA  "/>
    <x v="4"/>
    <x v="2"/>
    <s v="CAC. ASESORIA JURIDICA EN SOBRETASA PREDIAL.  "/>
    <s v="Carlos Osorio "/>
    <s v="FORMULACIÓN Y ACTUALIZACIÓN NORMATIVA Y OPERATIVA "/>
    <x v="2"/>
    <x v="1"/>
    <n v="30"/>
    <s v="20203800043002  "/>
    <d v="2020-10-15T00:00:00"/>
    <n v="20202050077771"/>
    <d v="2020-11-20T00:00:00"/>
    <m/>
    <x v="1"/>
    <s v="20/11/2020  9:10:55 a. m. Archivar Carlos Osorio 20202050077771 "/>
    <m/>
    <m/>
    <m/>
    <m/>
    <m/>
  </r>
  <r>
    <x v="0"/>
    <s v="CORREO ATENCION CIUDADANO"/>
    <x v="0"/>
    <s v="JUZGADO 12 PENAL CIRCUITO FUNCION CONOCIMIENTO - BOGOTA  "/>
    <x v="3"/>
    <x v="0"/>
    <s v="CAC. Fado: REQUERIMIENTO IMEDIATO 2020-163. "/>
    <s v="Andrea Bibiana Castañeda Durán  "/>
    <s v="FORMULACIÓN Y ACTUALIZACIÓN NORMATIVA Y OPERATIVA "/>
    <x v="0"/>
    <x v="2"/>
    <n v="20"/>
    <s v="20203800043032  "/>
    <s v="2020-10-15 12:13:00 "/>
    <n v="20202050072861"/>
    <d v="2020-10-19T00:00:00"/>
    <m/>
    <x v="1"/>
    <s v="19-10-2020 18:45 PM Archivar Andrea Bibiana Castañeda Durán SE DIO TRÁMITE CON RADICADO 20202050072861 DENTRO DEL CUAL SE DIO RESPUESTA AL REQUERIMIENTO. ENVIADO EL 16/10/2020"/>
    <m/>
    <m/>
    <m/>
    <m/>
    <m/>
  </r>
  <r>
    <x v="0"/>
    <s v="CORREO ATENCION CIUDADANO"/>
    <x v="32"/>
    <s v="REYES Y LEYES S.A.S. LEONARDO REYES CONTRERAS "/>
    <x v="0"/>
    <x v="0"/>
    <s v="CAC. DERECHO DE PETICIÓN. "/>
    <s v="EDISON DELGADO "/>
    <s v="FORMULACIÓN Y ACTUALIZACIÓN NORMATIVA Y OPERATIVA "/>
    <x v="0"/>
    <x v="0"/>
    <n v="30"/>
    <s v="20203800043062  "/>
    <d v="2020-10-15T00:00:00"/>
    <n v="20202050081451"/>
    <d v="2020-12-11T00:00:00"/>
    <n v="38"/>
    <x v="2"/>
    <s v="Anotaciòn ORFEO: Se tramito con oficio **20202050081451** del 11-12-2020. LEONARDO REYES CONTRERAS - REYES Y LEYES S.A.S. Correo electrónico: notificacionesadministrativas@reyesyleyes.com Referencia: 20203800042302 y 20203800044702"/>
    <m/>
    <m/>
    <m/>
    <m/>
    <s v="NO HAY RESPUESTA"/>
  </r>
  <r>
    <x v="0"/>
    <s v="CORREO ATENCION CIUDADANO"/>
    <x v="0"/>
    <s v="PROCURADURIA DELEGADA PARA LA VIGILANCIA PREVENTIVA DE LA Función Pública MARCELA RIASCOS ERASO ASESORA DE LA DELEGADA "/>
    <x v="3"/>
    <x v="0"/>
    <s v="CAC. RADICADO E-2020-522884 y Anexos.  "/>
    <s v="Carolina Pulido Moyeton "/>
    <s v="GESTIÓN CONTRACTUAL  "/>
    <x v="1"/>
    <x v="4"/>
    <n v="10"/>
    <s v="20203800043072  "/>
    <d v="2020-10-15T00:00:00"/>
    <m/>
    <d v="2020-10-16T00:00:00"/>
    <m/>
    <x v="1"/>
    <m/>
    <m/>
    <m/>
    <m/>
    <m/>
    <s v="NO SE ARCHIVO EN ORFEO"/>
  </r>
  <r>
    <x v="0"/>
    <s v="CORREO ATENCION CIUDADANO"/>
    <x v="15"/>
    <s v="Asociación DE SALVAVIDAS SOCORRISTAS ASOVICARIN  "/>
    <x v="0"/>
    <x v="3"/>
    <s v="CAC. TRASLADO POR COMPETENCIA - ASOCIACION DE SALVAVIDAS SOCORRISTAS CARTAGENA DE INDIAS - ASOVICARIN.  "/>
    <s v="Juan Gabriel Parra "/>
    <s v="FORMULACIÓN Y ACTUALIZACIÓN NORMATIVA Y OPERATIVA "/>
    <x v="0"/>
    <x v="0"/>
    <n v="30"/>
    <s v="20203800043082  "/>
    <d v="2020-10-15T00:00:00"/>
    <n v="20202050078541"/>
    <d v="2020-11-24T00:00:00"/>
    <n v="27"/>
    <x v="1"/>
    <m/>
    <m/>
    <m/>
    <m/>
    <m/>
    <m/>
  </r>
  <r>
    <x v="0"/>
    <s v="CORREO ATENCION CIUDADANO"/>
    <x v="18"/>
    <s v="CONCEJO MUNICIPAL DE ALBANIA- CAQUETA"/>
    <x v="1"/>
    <x v="5"/>
    <s v="CAC. TRASLADO POR COMPETENCIA - ALBANIA - CAQUETA.  "/>
    <s v="Cristhian Matiz "/>
    <s v="SUBDIRECCIÓN ESTRATÉGICA Y DE COORDINACIÓN BOMBERIL "/>
    <x v="0"/>
    <x v="1"/>
    <n v="30"/>
    <s v="20203800043122  "/>
    <d v="2020-10-15T00:00:00"/>
    <n v="20202000009941"/>
    <d v="2020-11-06T00:00:00"/>
    <m/>
    <x v="1"/>
    <s v="06-11-2020 17:21 PM Archivar Cristhian Matiz se da respuesta al Orfeo 20202000009941"/>
    <m/>
    <m/>
    <m/>
    <m/>
    <m/>
  </r>
  <r>
    <x v="0"/>
    <s v="CORREO ATENCION CIUDADANO"/>
    <x v="9"/>
    <s v="BENEMERITO CUERPO DE BOMBEROS VOLUNTARIOS DE VERSALLES - VALLE DEL CAUCA  "/>
    <x v="0"/>
    <x v="0"/>
    <s v="CAC. Copia de Comodatos.  "/>
    <s v="Carolina Pulido Moyeton "/>
    <s v="GESTIÓN CONTRACTUAL  "/>
    <x v="1"/>
    <x v="2"/>
    <n v="20"/>
    <s v="20203800043132  "/>
    <d v="2020-10-15T00:00:00"/>
    <n v="20203500011881"/>
    <d v="2020-12-02T00:00:00"/>
    <n v="32"/>
    <x v="2"/>
    <s v="Anotaciòn ORFEO: respuesta enviada por correo electronico con anexos."/>
    <m/>
    <m/>
    <m/>
    <m/>
    <s v="NO HAY RESPUESTA "/>
  </r>
  <r>
    <x v="0"/>
    <s v="CORREO ATENCION CIUDADANO"/>
    <x v="9"/>
    <s v="VEEDURIA CIUDADANA VIGIAS DEL CAFE  "/>
    <x v="4"/>
    <x v="1"/>
    <s v="CAC. INFORE VISITAS, SOLICITUD ACOMPAÑAMIENTO E INVESTIGACION. "/>
    <s v="Carlos Osorio "/>
    <s v="FORMULACIÓN Y ACTUALIZACIÓN NORMATIVA Y OPERATIVA "/>
    <x v="2"/>
    <x v="1"/>
    <n v="30"/>
    <s v="20203800043152  "/>
    <d v="2020-10-15T00:00:00"/>
    <m/>
    <m/>
    <m/>
    <x v="1"/>
    <m/>
    <m/>
    <m/>
    <m/>
    <m/>
    <s v="NO HAY RESPUESTA "/>
  </r>
  <r>
    <x v="0"/>
    <s v="CORREO ATENCION CIUDADANO"/>
    <x v="0"/>
    <s v="FEDERACION NACIONAL DE BOMBEROS DE COLOMBIA  "/>
    <x v="0"/>
    <x v="6"/>
    <s v="CAC. TRASLADO POR COMPETENCIA - EXTMI2020-35145. "/>
    <s v="Carlos Armando López Barrera"/>
    <s v="OFICINA ASESORA JURIDICA"/>
    <x v="2"/>
    <x v="1"/>
    <n v="30"/>
    <s v="20203800043172  "/>
    <d v="2020-10-15T00:00:00"/>
    <m/>
    <m/>
    <m/>
    <x v="1"/>
    <m/>
    <m/>
    <m/>
    <m/>
    <m/>
    <s v="NO HAY RESPUESTA "/>
  </r>
  <r>
    <x v="0"/>
    <s v="CORREO ATENCION CIUDADANO"/>
    <x v="17"/>
    <s v="ALCALDIA PUERTO ESCONDIDO  "/>
    <x v="1"/>
    <x v="2"/>
    <s v="CAC. SOLICITUD DE COTIZACIÓN -CAPACITACIÓN. "/>
    <s v="Edgar Alexander Maya Lopez "/>
    <s v="FORMULACIÓN Y ACTUALIZACIÓN NORMATIVA Y OPERATIVA "/>
    <x v="0"/>
    <x v="1"/>
    <n v="30"/>
    <s v="20203800043202  "/>
    <d v="2020-10-15T00:00:00"/>
    <m/>
    <m/>
    <m/>
    <x v="1"/>
    <m/>
    <m/>
    <m/>
    <m/>
    <m/>
    <s v="NO HAY RESPUESTA "/>
  </r>
  <r>
    <x v="0"/>
    <s v="CORREO ATENCION CIUDADANO"/>
    <x v="16"/>
    <s v="SUBCOMANDO YOPAL  "/>
    <x v="2"/>
    <x v="6"/>
    <s v="CAC. Lista chequeo de condiciones técnicas.  "/>
    <s v="Liz Margaret Álvarez calderón "/>
    <s v="SUBDIRECCIÓN ESTRATÉGICA Y DE COORDINACIÓN BOMBERIL "/>
    <x v="0"/>
    <x v="0"/>
    <n v="30"/>
    <s v="20203800043212  "/>
    <d v="2020-10-15T00:00:00"/>
    <m/>
    <m/>
    <m/>
    <x v="2"/>
    <m/>
    <m/>
    <m/>
    <m/>
    <m/>
    <m/>
  </r>
  <r>
    <x v="0"/>
    <s v="CORREO ATENCION CIUDADANO"/>
    <x v="15"/>
    <s v="HENRY LUIS AGUILAR MORALES "/>
    <x v="0"/>
    <x v="2"/>
    <s v="CAC.DERECHO DE PETICION A LA DIRECCION NACIONAL DE BOMBERO DE COLOMBIA  "/>
    <s v="Edgar Alexander Maya Lopez "/>
    <s v="FORMULACIÓN Y ACTUALIZACIÓN NORMATIVA Y OPERATIVA "/>
    <x v="0"/>
    <x v="0"/>
    <n v="30"/>
    <s v="20203800043222  "/>
    <d v="2020-10-16T00:00:00"/>
    <m/>
    <m/>
    <m/>
    <x v="1"/>
    <m/>
    <m/>
    <m/>
    <m/>
    <m/>
    <m/>
  </r>
  <r>
    <x v="0"/>
    <s v="CORREO ATENCION CIUDADANO"/>
    <x v="1"/>
    <s v="CRISTINA CASTRO  "/>
    <x v="0"/>
    <x v="2"/>
    <s v="CAC. Interrogante sobre certificación. "/>
    <s v="Edgar Alexander Maya Lopez "/>
    <s v="FORMULACIÓN Y ACTUALIZACIÓN NORMATIVA Y OPERATIVA "/>
    <x v="0"/>
    <x v="0"/>
    <n v="30"/>
    <s v="20203800043242  "/>
    <d v="2020-10-16T00:00:00"/>
    <m/>
    <m/>
    <m/>
    <x v="1"/>
    <m/>
    <m/>
    <m/>
    <m/>
    <m/>
    <m/>
  </r>
  <r>
    <x v="0"/>
    <s v="CORREO ATENCION CIUDADANO"/>
    <x v="3"/>
    <s v="CUERPO DE BOMBEROS VOLUNTARIOS DE PULI - CUNDINAMARCA  "/>
    <x v="2"/>
    <x v="3"/>
    <s v="CAC. Solicitud de Intervención Bomberos Cachipay Cundinamarca. "/>
    <s v="Juan Gabriel Parra "/>
    <s v="FORMULACIÓN Y ACTUALIZACIÓN NORMATIVA Y OPERATIVA "/>
    <x v="0"/>
    <x v="1"/>
    <n v="30"/>
    <s v="20203800043292  "/>
    <d v="2020-10-16T00:00:00"/>
    <m/>
    <m/>
    <m/>
    <x v="1"/>
    <m/>
    <m/>
    <m/>
    <m/>
    <m/>
    <m/>
  </r>
  <r>
    <x v="0"/>
    <s v="CORREO ATENCION CIUDADANO"/>
    <x v="1"/>
    <s v="ALCALDIA OICATA  "/>
    <x v="1"/>
    <x v="3"/>
    <s v="CAC. solicitud creación cuerpo de bomberos Oicatá. "/>
    <s v=" Lina Maria Rojas Gallego"/>
    <s v="Educación"/>
    <x v="0"/>
    <x v="1"/>
    <n v="30"/>
    <s v="20203800043302  "/>
    <d v="2020-10-16T00:00:00"/>
    <n v="20202000009071"/>
    <d v="2020-10-20T00:00:00"/>
    <m/>
    <x v="1"/>
    <m/>
    <m/>
    <m/>
    <m/>
    <m/>
    <m/>
  </r>
  <r>
    <x v="1"/>
    <s v="Radicacion directa"/>
    <x v="3"/>
    <s v="CUERPO DE BOMBEROS VOLUNTARIOS DE SOPO  "/>
    <x v="2"/>
    <x v="0"/>
    <s v="RD DIPLOMAS CURSO BOMBERO 1  "/>
    <s v=" Maicol Villarreal Ospina"/>
    <s v="DEPENDENCIA DE SALIDA "/>
    <x v="0"/>
    <x v="3"/>
    <n v="35"/>
    <s v="20203800043342  "/>
    <s v="2020-10-16 11:51:50 "/>
    <n v="20202000009351"/>
    <d v="2020-10-29T00:00:00"/>
    <m/>
    <x v="1"/>
    <m/>
    <m/>
    <m/>
    <m/>
    <m/>
    <m/>
  </r>
  <r>
    <x v="0"/>
    <s v="CORREO ATENCION CIUDADANO"/>
    <x v="36"/>
    <s v="CUERPO DE BOMBEROS DE BAHIA SOLANO  "/>
    <x v="2"/>
    <x v="0"/>
    <s v="CAC. solicitud.  "/>
    <s v="EDISON DELGADO "/>
    <s v="FORMULACIÓN Y ACTUALIZACIÓN NORMATIVA Y OPERATIVA "/>
    <x v="0"/>
    <x v="1"/>
    <n v="30"/>
    <s v="20203800043352  "/>
    <d v="2020-10-16T00:00:00"/>
    <n v="20202050081521"/>
    <d v="2020-12-11T00:00:00"/>
    <n v="37"/>
    <x v="2"/>
    <s v="Anotaciòn ORFEO: Se tramitó con oficio No. 20202050081521** del 11-12-2020. Señora: CONSUELO MORENO HURTADO. Comandante y Representante Legal Cuerpo de Bomberos Voluntarios - Bahía Solano Choco Correo Electrónico: bomberbasol2016@gmail.com"/>
    <m/>
    <m/>
    <m/>
    <m/>
    <m/>
  </r>
  <r>
    <x v="0"/>
    <s v="CORREO ATENCION CIUDADANO"/>
    <x v="23"/>
    <s v="ANSELMO LOZANO MORENO "/>
    <x v="0"/>
    <x v="0"/>
    <s v="CAC. SOLICITU DE IMFORMACION.  "/>
    <s v="Melba Vidal "/>
    <s v="FORMULACIÓN Y ACTUALIZACIÓN NORMATIVA Y OPERATIVA "/>
    <x v="1"/>
    <x v="0"/>
    <n v="30"/>
    <s v="20203800043372  "/>
    <d v="2020-10-16T00:00:00"/>
    <n v="20202050075891"/>
    <d v="2020-11-06T00:00:00"/>
    <m/>
    <x v="1"/>
    <m/>
    <m/>
    <m/>
    <m/>
    <m/>
    <m/>
  </r>
  <r>
    <x v="0"/>
    <s v="CORREO ATENCION CIUDADANO"/>
    <x v="0"/>
    <s v="COMIMPORT  "/>
    <x v="4"/>
    <x v="6"/>
    <s v="CAC. RV: RADICADO E-2020-522884 y Anexos - OBSERVACION NO PUBLICADA - Remision Procuraduría General del Estado de Colombia. "/>
    <s v="Carolina Pulido Moyeton "/>
    <s v="GESTIÓN CONTRACTUAL  "/>
    <x v="1"/>
    <x v="5"/>
    <n v="15"/>
    <s v="20203800043402  "/>
    <d v="2020-10-16T00:00:00"/>
    <s v="n/a"/>
    <d v="2020-10-16T00:00:00"/>
    <m/>
    <x v="1"/>
    <m/>
    <m/>
    <m/>
    <m/>
    <m/>
    <s v="Orfeo sin evidencia de respuesta"/>
  </r>
  <r>
    <x v="0"/>
    <s v="CORREO ATENCION CIUDADANO"/>
    <x v="3"/>
    <s v="CUERPO DE BOMBEROS VOLUNTARIOS DE GACHETA  "/>
    <x v="2"/>
    <x v="0"/>
    <s v="CAC. Solicitud Información. "/>
    <s v="Liz Margaret Álvarez calderón "/>
    <s v="SUBDIRECCIÓN ESTRATÉGICA Y DE COORDINACIÓN BOMBERIL "/>
    <x v="0"/>
    <x v="1"/>
    <n v="30"/>
    <s v="20203800043422  "/>
    <d v="2020-10-16T00:00:00"/>
    <n v="20202000009411"/>
    <d v="2020-11-03T00:00:00"/>
    <n v="11"/>
    <x v="1"/>
    <s v="Anotaciòn ORFEO: Se envió para firma desde el 27 de octubre."/>
    <m/>
    <m/>
    <m/>
    <m/>
    <m/>
  </r>
  <r>
    <x v="0"/>
    <s v="CORREO ATENCION CIUDADANO"/>
    <x v="9"/>
    <s v="CONCEJAL MUNICIPIO DE LA CUMBRE VALLE DEL CAUCA  "/>
    <x v="1"/>
    <x v="5"/>
    <s v="CAC. Derecho de Petición - Dotación maquina de Bomberos y Ambulancia Municipio de La Cumbre Valle. "/>
    <s v="Cristhian Matiz "/>
    <s v="SUBDIRECCIÓN ESTRATÉGICA Y DE COORDINACIÓN BOMBERIL "/>
    <x v="0"/>
    <x v="1"/>
    <n v="30"/>
    <s v="20203800043432  "/>
    <d v="2020-10-16T00:00:00"/>
    <n v="20202000009931"/>
    <d v="2020-11-06T00:00:00"/>
    <m/>
    <x v="1"/>
    <m/>
    <m/>
    <m/>
    <m/>
    <m/>
    <m/>
  </r>
  <r>
    <x v="0"/>
    <s v="CORREO ATENCION CIUDADANO"/>
    <x v="15"/>
    <s v="GOBERNACION DEL BOLIVAR SECRETARIA DEL INTERIOR  "/>
    <x v="1"/>
    <x v="1"/>
    <s v="CAC. RV: Derecho de petición secretaría del interior departamental de Bolívar. "/>
    <s v="Arbey Hernan Trujillo Mendez "/>
    <s v="SUBDIRECCIÓN ESTRATÉGICA Y DE COORDINACIÓN BOMBERIL "/>
    <x v="0"/>
    <x v="1"/>
    <n v="30"/>
    <s v="20203800043962  "/>
    <d v="2020-10-19T00:00:00"/>
    <n v="20212000013731"/>
    <d v="2021-01-25T00:00:00"/>
    <n v="64"/>
    <x v="2"/>
    <m/>
    <m/>
    <m/>
    <m/>
    <m/>
    <m/>
  </r>
  <r>
    <x v="0"/>
    <s v="CORREO ATENCION CIUDADANO"/>
    <x v="0"/>
    <s v="NOTIFICACIONES Gestión HUMANA  "/>
    <x v="2"/>
    <x v="3"/>
    <s v="CAC. Solicitud de acompañamiento de un experto técnico en el proceso de ascensos dentro de la Unidad Administrativa del Cuerpo oficial de Bomberos Bogotá D.C. "/>
    <s v="Carlos Cartagena Cano "/>
    <s v="DIRECCION GENERAL "/>
    <x v="2"/>
    <x v="1"/>
    <n v="30"/>
    <s v="20203800044012  "/>
    <d v="2020-10-19T00:00:00"/>
    <m/>
    <m/>
    <m/>
    <x v="0"/>
    <m/>
    <m/>
    <m/>
    <m/>
    <m/>
    <m/>
  </r>
  <r>
    <x v="0"/>
    <s v="Correo Institucional"/>
    <x v="22"/>
    <s v="CUERPO DE BOMBEROS LOS FUNDADORES  "/>
    <x v="2"/>
    <x v="2"/>
    <s v="CI. Reemisión propuesta reforma.  "/>
    <s v="Melba Vidal "/>
    <s v="FORMULACIÓN Y ACTUALIZACIÓN NORMATIVA Y OPERATIVA "/>
    <x v="1"/>
    <x v="3"/>
    <n v="35"/>
    <s v="20203800044042  "/>
    <s v="2020-10-19 16:40:58 "/>
    <n v="20202050075901"/>
    <d v="2020-11-06T00:00:00"/>
    <m/>
    <x v="1"/>
    <m/>
    <m/>
    <m/>
    <m/>
    <m/>
    <m/>
  </r>
  <r>
    <x v="0"/>
    <s v="CORREO ATENCION CIUDADANO"/>
    <x v="31"/>
    <s v="GOBERNACIÓN DEL VAUPES  "/>
    <x v="1"/>
    <x v="0"/>
    <s v="CAC. REITERACIÓN RESPECTO DE LAS NECESIDADES PARA OPERACIÓN DEL CUERPO DE BOMBEROS DEPARTAMENTO DEL VAUPÉS  "/>
    <s v="JAIRO SOTO GIL  "/>
    <s v="SUBDIRECCIÓN ESTRATÉGICA Y DE COORDINACIÓN BOMBERIL "/>
    <x v="0"/>
    <x v="1"/>
    <n v="30"/>
    <s v="20203800044122  "/>
    <d v="2020-10-19T00:00:00"/>
    <n v="20202000012951"/>
    <d v="2020-12-22T00:00:00"/>
    <n v="43"/>
    <x v="2"/>
    <m/>
    <m/>
    <m/>
    <m/>
    <m/>
    <m/>
  </r>
  <r>
    <x v="0"/>
    <s v="CORREO ATENCION CIUDADANO"/>
    <x v="16"/>
    <s v="CUERPO DE BOMBEROS DE TAURAMENA  "/>
    <x v="2"/>
    <x v="0"/>
    <s v="CAC. Re: Lista de chequeo con las condiciones técnicas, operativas, legales, administrativas y financieras para efectuar proceso de certificado de cumplimiento para los Cuerpos de Bomberos Voluntarios del departamento del Casanare.  "/>
    <s v="Liz Margaret Álvarez calderón "/>
    <s v="SUBDIRECCIÓN ESTRATÉGICA Y DE COORDINACIÓN BOMBERIL "/>
    <x v="0"/>
    <x v="0"/>
    <n v="30"/>
    <s v="20203800044132  "/>
    <d v="2020-10-19T00:00:00"/>
    <n v="20202000010111"/>
    <d v="2020-11-10T00:00:00"/>
    <m/>
    <x v="1"/>
    <m/>
    <m/>
    <m/>
    <m/>
    <m/>
    <m/>
  </r>
  <r>
    <x v="0"/>
    <s v="CORREO ATENCION CIUDADANO"/>
    <x v="3"/>
    <s v="CUERPO DE BOMBEROS VOLUNTARIOS DE UBATE  "/>
    <x v="2"/>
    <x v="3"/>
    <s v="CAC. SOLICITUD DE ACOMPAÑAMIENTO TARIFAS. "/>
    <s v="Liz Margaret Álvarez calderón "/>
    <s v="SUBDIRECCIÓN ESTRATÉGICA Y DE COORDINACIÓN BOMBERIL "/>
    <x v="0"/>
    <x v="0"/>
    <n v="30"/>
    <s v="20203800044142  "/>
    <d v="2020-10-19T00:00:00"/>
    <s v="n/a"/>
    <d v="2020-11-10T00:00:00"/>
    <m/>
    <x v="1"/>
    <m/>
    <m/>
    <m/>
    <m/>
    <m/>
    <m/>
  </r>
  <r>
    <x v="0"/>
    <s v="CORREO ATENCION CIUDADANO"/>
    <x v="3"/>
    <s v="CUERPO DE BOMBEROS VOLUNTARIOS DE UBATE  "/>
    <x v="2"/>
    <x v="3"/>
    <s v="CAC. SOLICITUD DE ACOMPAÑAMIENTO. "/>
    <s v="Liz Margaret Álvarez calderón "/>
    <s v="SUBDIRECCIÓN ESTRATÉGICA Y DE COORDINACIÓN BOMBERIL "/>
    <x v="0"/>
    <x v="0"/>
    <n v="30"/>
    <s v="20203800044152  "/>
    <d v="2020-10-19T00:00:00"/>
    <s v="n/a"/>
    <d v="2020-11-10T00:00:00"/>
    <m/>
    <x v="1"/>
    <m/>
    <m/>
    <m/>
    <m/>
    <m/>
    <m/>
  </r>
  <r>
    <x v="0"/>
    <s v="CORREO ATENCION CIUDADANO"/>
    <x v="1"/>
    <s v="FANNY ESPERANZA DUARTE CAMARGO "/>
    <x v="0"/>
    <x v="1"/>
    <s v="CAC. Derecho de petición (2).pdf.  "/>
    <s v="Arbey Hernan Trujillo Mendez "/>
    <s v="SUBDIRECCIÓN ESTRATÉGICA Y DE COORDINACIÓN BOMBERIL "/>
    <x v="0"/>
    <x v="0"/>
    <n v="30"/>
    <s v="20203800044162  "/>
    <d v="2020-10-19T00:00:00"/>
    <n v="20212000013751"/>
    <d v="2021-01-25T00:00:00"/>
    <n v="64"/>
    <x v="2"/>
    <m/>
    <m/>
    <m/>
    <m/>
    <m/>
    <m/>
  </r>
  <r>
    <x v="0"/>
    <s v="CORREO ATENCION CIUDADANO"/>
    <x v="1"/>
    <s v="ALCALDIA MUNICIPAL DE TUTA- BOYACA  "/>
    <x v="1"/>
    <x v="1"/>
    <s v="CAC. QUEJA BOMBEROS VOLUNTARIOS TUTA BOYACA.  "/>
    <s v="Arbey Hernan Trujillo Mendez "/>
    <s v="SUBDIRECCIÓN ESTRATÉGICA Y DE COORDINACIÓN BOMBERIL "/>
    <x v="0"/>
    <x v="1"/>
    <n v="30"/>
    <s v="20203800044192  "/>
    <d v="2020-10-19T00:00:00"/>
    <n v="20212000013661"/>
    <d v="2021-01-18T00:00:00"/>
    <n v="59"/>
    <x v="2"/>
    <m/>
    <m/>
    <m/>
    <m/>
    <m/>
    <m/>
  </r>
  <r>
    <x v="0"/>
    <s v="CORREO ATENCION CIUDADANO"/>
    <x v="0"/>
    <s v="CRISTINA OTALVARO IDARRAGA "/>
    <x v="0"/>
    <x v="0"/>
    <s v="CAC. Solicitud de Información.  "/>
    <s v="Cristhian Matiz "/>
    <s v="SUBDIRECCIÓN ESTRATÉGICA Y DE COORDINACIÓN BOMBERIL "/>
    <x v="0"/>
    <x v="0"/>
    <n v="30"/>
    <s v="20203800044242  "/>
    <d v="2020-10-20T00:00:00"/>
    <n v="20202000011931"/>
    <d v="2020-12-22T00:00:00"/>
    <n v="42"/>
    <x v="2"/>
    <m/>
    <m/>
    <m/>
    <m/>
    <m/>
    <m/>
  </r>
  <r>
    <x v="0"/>
    <s v="CORREO ATENCION CIUDADANO"/>
    <x v="0"/>
    <s v="Compañía NACIONAL DE CHOCOLATES  "/>
    <x v="4"/>
    <x v="2"/>
    <s v="CAC. Solicitud de aclaración normativa. "/>
    <s v="Edgar Alexander Maya Lopez "/>
    <s v="FORMULACIÓN Y ACTUALIZACIÓN NORMATIVA Y OPERATIVA "/>
    <x v="0"/>
    <x v="3"/>
    <n v="35"/>
    <s v="20203800044312  "/>
    <d v="2020-10-20T00:00:00"/>
    <n v="20202050080881"/>
    <d v="2020-12-07T00:00:00"/>
    <n v="32"/>
    <x v="1"/>
    <m/>
    <m/>
    <m/>
    <m/>
    <m/>
    <m/>
  </r>
  <r>
    <x v="0"/>
    <s v="CORREO ATENCION CIUDADANO"/>
    <x v="15"/>
    <s v="CUERPO DE BOMBEROS VOLUNTARIOS MAGANGUE - BOLIVAR  "/>
    <x v="2"/>
    <x v="0"/>
    <s v="CAC. RESOLUCION INSCRIPCION DE DIGNATARIOS MAGANGUE y otros 1 documentos.pdf. "/>
    <s v="Juan Gabriel Parra "/>
    <s v="FORMULACIÓN Y ACTUALIZACIÓN NORMATIVA Y OPERATIVA "/>
    <x v="0"/>
    <x v="1"/>
    <n v="30"/>
    <s v="20203800044452  "/>
    <d v="2020-10-20T00:00:00"/>
    <n v="20202050070421"/>
    <d v="2020-09-24T00:00:00"/>
    <s v="Respondido antes de la radicación."/>
    <x v="1"/>
    <m/>
    <m/>
    <m/>
    <m/>
    <m/>
    <m/>
  </r>
  <r>
    <x v="0"/>
    <s v="CORREO ATENCION CIUDADANO"/>
    <x v="37"/>
    <s v="BENEMERITO CUERPO DE BOMBEROS VOLUNTARIOS DE LETICIA  "/>
    <x v="2"/>
    <x v="0"/>
    <s v="CAC. Solicitud. "/>
    <s v="EDISON DELGADO "/>
    <s v="FORMULACIÓN Y ACTUALIZACIÓN NORMATIVA Y OPERATIVA "/>
    <x v="0"/>
    <x v="1"/>
    <n v="30"/>
    <s v="20203800044492  "/>
    <d v="2020-10-20T00:00:00"/>
    <n v="20202050081621"/>
    <d v="2020-12-11T00:00:00"/>
    <n v="35"/>
    <x v="2"/>
    <s v="Anotaciòn ORFEO: Se tramito con oficio No. **20202050081621** del 11-12-2020. Señor ESMERINDO PINTO ESCOBEDO Comandante Bomberos Leticia – Delegado Departamental- JORGE MARIÑO RUIZ Presidente Junta de Dignatarios"/>
    <m/>
    <m/>
    <m/>
    <m/>
    <m/>
  </r>
  <r>
    <x v="0"/>
    <s v="CORREO ATENCION CIUDADANO"/>
    <x v="34"/>
    <s v="COMANDANTE BOMBEROS HELICONIA  "/>
    <x v="2"/>
    <x v="0"/>
    <s v="CAC. derecho de petición.  "/>
    <s v="EDISON DELGADO "/>
    <s v="FORMULACIÓN Y ACTUALIZACIÓN NORMATIVA Y OPERATIVA "/>
    <x v="0"/>
    <x v="1"/>
    <n v="30"/>
    <s v="20203800044522  "/>
    <d v="2020-10-20T00:00:00"/>
    <n v="20202050080231"/>
    <d v="2020-12-02T00:00:00"/>
    <n v="29"/>
    <x v="1"/>
    <s v="Anotaciòn ORFEO: Se tramito con oficio No.**20202050080231** del 0-11-2020. Señor FREDDY RIOS - Comandante Cuerpo de Bomberos Voluntarios – Heliconia Antioquia. Correo electrónico: comandantebomberosheliconia@gmail.com"/>
    <m/>
    <m/>
    <m/>
    <m/>
    <m/>
  </r>
  <r>
    <x v="0"/>
    <s v="CORREO ATENCION CIUDADANO"/>
    <x v="23"/>
    <s v="CUERPO DE BOMBEROS VOLUNTARIOS DE SUAREZ - CAUCA  "/>
    <x v="2"/>
    <x v="0"/>
    <s v="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
    <s v="Carolina Pulido Moyeton "/>
    <s v="GESTIÓN CONTRACTUAL  "/>
    <x v="1"/>
    <x v="2"/>
    <n v="20"/>
    <s v="20203800044542  "/>
    <d v="2020-10-20T00:00:00"/>
    <n v="20203500012681"/>
    <d v="2020-12-15T00:00:00"/>
    <n v="37"/>
    <x v="2"/>
    <s v="Anotaciòn ORFEO: RESPUESTA ENVIADA VIA CORROE ELECTRONICO"/>
    <m/>
    <m/>
    <m/>
    <m/>
    <m/>
  </r>
  <r>
    <x v="0"/>
    <s v="CORREO ATENCION CIUDADANO"/>
    <x v="0"/>
    <s v="LUIS ALEJANDRO RAMIREZ ALVAREZ "/>
    <x v="0"/>
    <x v="2"/>
    <s v="CAC. Traslado parcial de petición PQRSD 04790 del 24 de septiembre de 2020. "/>
    <s v="Carlos Armando López Barrera"/>
    <s v="OFICINA ASESORA JURIDICA"/>
    <x v="2"/>
    <x v="0"/>
    <n v="30"/>
    <s v="20203800044572  "/>
    <d v="2020-10-20T00:00:00"/>
    <n v="20201200000633"/>
    <d v="2020-10-27T00:00:00"/>
    <m/>
    <x v="1"/>
    <m/>
    <m/>
    <m/>
    <m/>
    <m/>
    <s v="No tenemos acceso a respuesta"/>
  </r>
  <r>
    <x v="0"/>
    <s v="CORREO ATENCION CIUDADANO"/>
    <x v="0"/>
    <s v="MELBA AGUDELO CASTAÑO "/>
    <x v="0"/>
    <x v="0"/>
    <s v="CAC. solicitud de información. "/>
    <s v="Andrés Fernando Muñoz Cabrera "/>
    <s v="Área Central de Referencia Bomberil "/>
    <x v="0"/>
    <x v="1"/>
    <n v="30"/>
    <s v="20203800044592  "/>
    <d v="2020-10-20T00:00:00"/>
    <m/>
    <m/>
    <m/>
    <x v="0"/>
    <m/>
    <m/>
    <m/>
    <m/>
    <m/>
    <m/>
  </r>
  <r>
    <x v="0"/>
    <s v="CORREO ATENCION CIUDADANO"/>
    <x v="1"/>
    <s v="DEPARTAMENTO DE Capacitación BOMBEROS TUNJA  "/>
    <x v="2"/>
    <x v="0"/>
    <s v="CAC. Solicitud información  "/>
    <s v="Lina Maria Rojas Gallego"/>
    <s v="Educación"/>
    <x v="0"/>
    <x v="1"/>
    <n v="30"/>
    <s v="20203800044602  "/>
    <d v="2020-10-20T00:00:00"/>
    <n v="20202000009321"/>
    <d v="2020-10-23T00:00:00"/>
    <m/>
    <x v="1"/>
    <m/>
    <m/>
    <m/>
    <m/>
    <m/>
    <m/>
  </r>
  <r>
    <x v="0"/>
    <s v="CORREO ATENCION CIUDADANO"/>
    <x v="23"/>
    <s v="CUERPO DE BOMBEROS VOLUNTARIOS EL ORTIGAL - MIRANDA - CAUCA  "/>
    <x v="2"/>
    <x v="5"/>
    <s v="CAC. DERECHO DE PETICION.  "/>
    <s v="Cristhian Matiz "/>
    <s v="SUBDIRECCIÓN ESTRATÉGICA Y DE COORDINACIÓN BOMBERIL "/>
    <x v="0"/>
    <x v="1"/>
    <n v="30"/>
    <s v="20203800044632  "/>
    <d v="2020-10-21T00:00:00"/>
    <n v="20202000012311"/>
    <d v="2020-12-11T00:00:00"/>
    <n v="35"/>
    <x v="2"/>
    <m/>
    <m/>
    <m/>
    <m/>
    <m/>
    <m/>
  </r>
  <r>
    <x v="0"/>
    <s v="CORREO ATENCION CIUDADANO"/>
    <x v="0"/>
    <s v="REYES Y LEYES S.A.S. LEONARDO REYES CONTRERAS "/>
    <x v="4"/>
    <x v="0"/>
    <s v="CAC. Respuesta Oficial.  "/>
    <s v="EDISON DELGADO "/>
    <s v="FORMULACIÓN Y ACTUALIZACIÓN NORMATIVA Y OPERATIVA "/>
    <x v="0"/>
    <x v="0"/>
    <n v="30"/>
    <s v="20203800044702  "/>
    <d v="2020-10-21T00:00:00"/>
    <n v="20202050081451"/>
    <d v="2020-12-11T00:00:00"/>
    <n v="35"/>
    <x v="2"/>
    <s v="Anotaciòn ORFEO: Se tramito con oficio No. **20202050081451** del 11-12-2020. Señor Doctor LEONARDO REYES CONTRERAS. REYES Y LEYES S.A.S. Correo electrónico: notificacionesadministrativas@reyesyleyes.com. Referencia: 20203800042302 y 20203800044702"/>
    <m/>
    <m/>
    <m/>
    <m/>
    <m/>
  </r>
  <r>
    <x v="0"/>
    <s v="CORREO ATENCION CIUDADANO"/>
    <x v="0"/>
    <s v="NICOLáS Andrés LASTRE  "/>
    <x v="0"/>
    <x v="2"/>
    <s v="CAC. Consulta procesos actualización y entrenamiento. "/>
    <s v="Edgar Alexander Maya Lopez "/>
    <s v="FORMULACIÓN Y ACTUALIZACIÓN NORMATIVA Y OPERATIVA "/>
    <x v="0"/>
    <x v="3"/>
    <n v="35"/>
    <s v="20203800044762  "/>
    <s v="2020-10-21 10:42:09 "/>
    <m/>
    <m/>
    <m/>
    <x v="1"/>
    <m/>
    <m/>
    <m/>
    <m/>
    <m/>
    <m/>
  </r>
  <r>
    <x v="0"/>
    <s v="CORREO ATENCION CIUDADANO"/>
    <x v="0"/>
    <s v="PROCURADURIA 1 DELEGADA Contratación ESTATAL  "/>
    <x v="3"/>
    <x v="0"/>
    <s v="CAC. REMITIR A QUIEN CORRESPONDA. "/>
    <s v="CAROLINA ESCARRAGA "/>
    <s v="GESTIÓN CONTRACTUAL  "/>
    <x v="1"/>
    <x v="4"/>
    <n v="10"/>
    <s v="20203800044772  "/>
    <d v="2020-10-21T00:00:00"/>
    <n v="20201200000653"/>
    <d v="2020-12-18T00:00:00"/>
    <n v="40"/>
    <x v="2"/>
    <m/>
    <m/>
    <m/>
    <m/>
    <m/>
    <m/>
  </r>
  <r>
    <x v="1"/>
    <s v="Radicacion directa"/>
    <x v="0"/>
    <s v="ALCALDIA MUNICIPAL DE SIBUNDOY ANONIMO  "/>
    <x v="1"/>
    <x v="0"/>
    <s v="RD CARTA DE INTENCION "/>
    <s v="Cristhian Matiz "/>
    <s v="SUBDIRECCIÓN ESTRATÉGICA Y DE COORDINACIÓN BOMBERIL "/>
    <x v="0"/>
    <x v="1"/>
    <n v="30"/>
    <s v="20203800044782  "/>
    <d v="2020-10-21T00:00:00"/>
    <n v="20202000011941"/>
    <d v="2020-12-22T00:00:00"/>
    <n v="41"/>
    <x v="2"/>
    <m/>
    <m/>
    <m/>
    <m/>
    <m/>
    <m/>
  </r>
  <r>
    <x v="0"/>
    <s v="CORREO ATENCION CIUDADANO"/>
    <x v="0"/>
    <s v="JAVIER ABELARDO GUTIERREZ ALVAREZ "/>
    <x v="0"/>
    <x v="2"/>
    <s v="CAC. solicitud de información derecho de petición. "/>
    <s v="Edgar Alexander Maya Lopez "/>
    <s v="FORMULACIÓN Y ACTUALIZACIÓN NORMATIVA Y OPERATIVA "/>
    <x v="0"/>
    <x v="3"/>
    <n v="35"/>
    <s v="20203800044792  "/>
    <d v="2020-10-21T00:00:00"/>
    <m/>
    <d v="2020-12-07T00:00:00"/>
    <n v="31"/>
    <x v="1"/>
    <s v="Anotaciòn ORFEO: Se archiva ya que se da respuesta al peticionario de manera presencial."/>
    <m/>
    <m/>
    <m/>
    <m/>
    <m/>
  </r>
  <r>
    <x v="0"/>
    <s v="CORREO ATENCION CIUDADANO"/>
    <x v="0"/>
    <s v="SECRETARIA CBV FLORIDABLANCA  "/>
    <x v="1"/>
    <x v="2"/>
    <s v="CAC. DERECHO DE PETICION DE CONSULTA / RADICADO CBVF-2020-COMD-01096-S. "/>
    <s v="Carlos Osorio "/>
    <s v="FORMULACIÓN Y ACTUALIZACIÓN NORMATIVA Y OPERATIVA "/>
    <x v="2"/>
    <x v="3"/>
    <n v="35"/>
    <s v="20203800044812  "/>
    <s v="2020-10-21 11:09:51 "/>
    <m/>
    <m/>
    <m/>
    <x v="1"/>
    <m/>
    <m/>
    <m/>
    <m/>
    <m/>
    <m/>
  </r>
  <r>
    <x v="1"/>
    <s v="Radicacion directa"/>
    <x v="3"/>
    <s v="CUERPO DE BOMBEROS DE CHOCONTA  "/>
    <x v="2"/>
    <x v="0"/>
    <s v="RD REITERACION SLICITUD DE PAZ Y SALVO EN RESPUESTA A SU RDAICADO DEL 16 SEP/2020 "/>
    <s v="Arbey Hernan Trujillo Mendez "/>
    <s v="SUBDIRECCIÓN ESTRATÉGICA Y DE COORDINACIÓN BOMBERIL "/>
    <x v="0"/>
    <x v="0"/>
    <n v="30"/>
    <s v="20203800044842  "/>
    <d v="2020-10-21T00:00:00"/>
    <n v="20202000010021"/>
    <d v="2020-11-03T00:00:00"/>
    <m/>
    <x v="1"/>
    <m/>
    <m/>
    <m/>
    <m/>
    <m/>
    <m/>
  </r>
  <r>
    <x v="1"/>
    <s v="Radicacion directa"/>
    <x v="0"/>
    <s v="COMPAÑIA NACIONAL DE CHOCOLATES ANONIMO  "/>
    <x v="4"/>
    <x v="2"/>
    <s v="RD CONSULTA SOBRE AVANCES ASOCIADOS A LA RESOLUCION 0256 DE 2014 "/>
    <s v="Edgar Alexander Maya Lopez "/>
    <s v="FORMULACIÓN Y ACTUALIZACIÓN NORMATIVA Y OPERATIVA "/>
    <x v="0"/>
    <x v="3"/>
    <n v="35"/>
    <s v="20203800044862  "/>
    <d v="2020-10-21T00:00:00"/>
    <n v="20202050080881"/>
    <d v="2020-12-07T00:00:00"/>
    <n v="31"/>
    <x v="1"/>
    <m/>
    <m/>
    <m/>
    <m/>
    <m/>
    <m/>
  </r>
  <r>
    <x v="1"/>
    <s v="Radicacion directa"/>
    <x v="33"/>
    <s v="ALCALDIA MUNICIPAL DE RIONEGRO  "/>
    <x v="1"/>
    <x v="5"/>
    <s v="RD SOLICITUD "/>
    <s v="Cristhian Matiz "/>
    <s v="SUBDIRECCIÓN ESTRATÉGICA Y DE COORDINACIÓN BOMBERIL "/>
    <x v="0"/>
    <x v="1"/>
    <n v="30"/>
    <s v="20203800044872  "/>
    <d v="2020-10-21T00:00:00"/>
    <n v="20202000011961"/>
    <d v="2020-12-22T00:00:00"/>
    <n v="41"/>
    <x v="2"/>
    <m/>
    <m/>
    <m/>
    <m/>
    <m/>
    <m/>
  </r>
  <r>
    <x v="0"/>
    <s v="CORREO ATENCION CIUDADANO"/>
    <x v="0"/>
    <s v="CARLOS FELIZ MONSALVE  "/>
    <x v="0"/>
    <x v="2"/>
    <s v="CAC. Solicitud apoyo en proceso de elección Coordinador Ejecutivo Departamental de Bolívar. "/>
    <s v="Melba Vidal "/>
    <s v="FORMULACIÓN Y ACTUALIZACIÓN NORMATIVA Y OPERATIVA "/>
    <x v="1"/>
    <x v="1"/>
    <n v="30"/>
    <s v="20203800045072  "/>
    <d v="2020-10-21T00:00:00"/>
    <n v="20202050077821"/>
    <d v="2020-11-20T00:00:00"/>
    <m/>
    <x v="1"/>
    <m/>
    <m/>
    <m/>
    <m/>
    <m/>
    <m/>
  </r>
  <r>
    <x v="0"/>
    <s v="Chat Institucional"/>
    <x v="0"/>
    <s v="EVELYN LINEYRA ORTIZ García "/>
    <x v="0"/>
    <x v="0"/>
    <s v="CH. Offline message sent by Evelyn Ortiz  "/>
    <s v="Lina Maria Rojas Gallego"/>
    <s v="Educación"/>
    <x v="0"/>
    <x v="0"/>
    <n v="30"/>
    <s v="20203800045092  "/>
    <d v="2020-10-21T00:00:00"/>
    <n v="20203800045132"/>
    <d v="2020-10-23T00:00:00"/>
    <m/>
    <x v="1"/>
    <m/>
    <m/>
    <m/>
    <m/>
    <m/>
    <m/>
  </r>
  <r>
    <x v="0"/>
    <s v="Correo Institucional"/>
    <x v="0"/>
    <s v="CORRECOL  "/>
    <x v="4"/>
    <x v="0"/>
    <s v="CI. Fado: Derecho de Petición-segunda comunicación. "/>
    <s v="CAROLINA ESCARRAGA "/>
    <s v="GESTIÓN CONTRACTUAL  "/>
    <x v="1"/>
    <x v="1"/>
    <n v="30"/>
    <s v="20203800045142  "/>
    <d v="2020-10-21T00:00:00"/>
    <m/>
    <m/>
    <m/>
    <x v="0"/>
    <m/>
    <m/>
    <m/>
    <m/>
    <m/>
    <m/>
  </r>
  <r>
    <x v="0"/>
    <s v="CORREO ATENCION CIUDADANO"/>
    <x v="20"/>
    <s v="BENEMERITO CUERPO DE BOMBEROS VOLUNTARIOS DE LETICIA  "/>
    <x v="2"/>
    <x v="0"/>
    <s v="CAC. SOLICITUD COMODATO KIT FORESTAL  "/>
    <s v="Carolina Pulido Moyeton "/>
    <s v="GESTIÓN CONTRACTUAL  "/>
    <x v="1"/>
    <x v="2"/>
    <n v="20"/>
    <s v="20203800045182  "/>
    <s v="2020-10-21 21:18:49 "/>
    <n v="20203500011061"/>
    <d v="2020-11-18T00:00:00"/>
    <m/>
    <x v="1"/>
    <m/>
    <m/>
    <m/>
    <m/>
    <m/>
    <m/>
  </r>
  <r>
    <x v="0"/>
    <s v="CORREO ATENCION CIUDADANO"/>
    <x v="13"/>
    <s v="LUID BERNARDO ROSERO MURCIA "/>
    <x v="0"/>
    <x v="2"/>
    <s v="CAC. Aldana-Nariño.  "/>
    <s v="Melba Vidal "/>
    <s v="FORMULACIÓN Y ACTUALIZACIÓN NORMATIVA Y OPERATIVA "/>
    <x v="1"/>
    <x v="3"/>
    <n v="35"/>
    <s v="20203800045192  "/>
    <s v="2020-10-22 07:40:24 "/>
    <n v="20202050075271"/>
    <d v="2020-11-04T00:00:00"/>
    <m/>
    <x v="1"/>
    <m/>
    <m/>
    <m/>
    <m/>
    <m/>
    <m/>
  </r>
  <r>
    <x v="0"/>
    <s v="CORREO ATENCION CIUDADANO"/>
    <x v="3"/>
    <s v="DERLY FORERO  "/>
    <x v="0"/>
    <x v="0"/>
    <s v="CAC. Registro personal bomberos voluntarios Sibaté. "/>
    <s v="Juan Carlos Puerto Prieto"/>
    <s v="CENTRAL DE INFORMACIÓN Y TELECOMUNICACIONES  "/>
    <x v="0"/>
    <x v="0"/>
    <n v="30"/>
    <s v="20203800045212  "/>
    <d v="2020-10-22T00:00:00"/>
    <s v="n/a"/>
    <d v="2020-11-04T00:00:00"/>
    <m/>
    <x v="1"/>
    <m/>
    <m/>
    <m/>
    <m/>
    <m/>
    <s v="No se genero radicado de salida"/>
  </r>
  <r>
    <x v="0"/>
    <s v="Correo Institucional"/>
    <x v="9"/>
    <s v="DIANA PATRICIA CORREA BALCAZAR "/>
    <x v="0"/>
    <x v="2"/>
    <s v="CI. RV: RV: Ref.: Derecho de Petición, artículos 23 de la Constitución Política 1991 .  "/>
    <s v="Edgar Alexander Maya Lopez "/>
    <s v="FORMULACIÓN Y ACTUALIZACIÓN NORMATIVA Y OPERATIVA "/>
    <x v="0"/>
    <x v="3"/>
    <n v="35"/>
    <s v="20203800045292  "/>
    <s v="2020-10-22 14:21:44 "/>
    <n v="20202050073991"/>
    <d v="2020-11-10T00:00:00"/>
    <m/>
    <x v="1"/>
    <m/>
    <m/>
    <m/>
    <m/>
    <m/>
    <m/>
  </r>
  <r>
    <x v="0"/>
    <s v="CORREO ATENCION CIUDADANO"/>
    <x v="9"/>
    <s v="ACADEMIA NACIONAL DE LOS BOMBEROS DE COLOMBIA (ANBC) Benemérito CUERPO DE BOMBEROS VOLUNTARIOS DE CALI  "/>
    <x v="2"/>
    <x v="6"/>
    <s v="CAC. CHARLA DE SENSIBILIZACION EQUIDAD DE GENERO. "/>
    <s v="Andrea Bibiana Castañeda Durán  "/>
    <s v="FORMULACIÓN Y ACTUALIZACIÓN NORMATIVA Y OPERATIVA "/>
    <x v="0"/>
    <x v="1"/>
    <n v="30"/>
    <s v="20203800045312  "/>
    <d v="2020-10-22T00:00:00"/>
    <n v="20202050074641"/>
    <d v="2020-11-03T00:00:00"/>
    <m/>
    <x v="1"/>
    <m/>
    <m/>
    <m/>
    <m/>
    <m/>
    <m/>
  </r>
  <r>
    <x v="0"/>
    <s v="CORREO ATENCION CIUDADANO"/>
    <x v="33"/>
    <s v="ALCALDIA LANDAZURI  "/>
    <x v="1"/>
    <x v="1"/>
    <s v="CAC. OFICIO 062 ANEXO DENUNCIA. "/>
    <s v="Arbey Hernan Trujillo Mendez "/>
    <s v="SUBDIRECCIÓN ESTRATÉGICA Y DE COORDINACIÓN BOMBERIL "/>
    <x v="0"/>
    <x v="1"/>
    <n v="30"/>
    <s v="20203800045322  "/>
    <d v="2020-10-22T00:00:00"/>
    <n v="20202000010011"/>
    <d v="2020-11-03T00:00:00"/>
    <m/>
    <x v="1"/>
    <m/>
    <m/>
    <m/>
    <m/>
    <m/>
    <m/>
  </r>
  <r>
    <x v="0"/>
    <s v="CORREO ATENCION CIUDADANO"/>
    <x v="1"/>
    <s v="ALCALDIA DE TURMEQUE  "/>
    <x v="1"/>
    <x v="5"/>
    <s v="CAC. Solicitud de apoyo para el Cuerpo de Bomberos Voluntarios de Turmequé. "/>
    <s v="JAIRO SOTO GIL  "/>
    <s v="SUBDIRECCIÓN ESTRATÉGICA Y DE COORDINACIÓN BOMBERIL "/>
    <x v="0"/>
    <x v="1"/>
    <n v="30"/>
    <s v="20203800045342  "/>
    <d v="2020-10-22T00:00:00"/>
    <n v="20202000010381"/>
    <d v="2020-11-10T00:00:00"/>
    <m/>
    <x v="1"/>
    <m/>
    <m/>
    <m/>
    <m/>
    <m/>
    <m/>
  </r>
  <r>
    <x v="0"/>
    <s v="CORREO ATENCION CIUDADANO"/>
    <x v="9"/>
    <s v="CUERPO DE BOMBEROS VOLUNTARIOS DE CARTAGO  "/>
    <x v="2"/>
    <x v="0"/>
    <s v="CAC. INVITACION AL DIRECTOR NACIONAL-BOMBEROS COLOMBIA. "/>
    <s v="Andrea Bibiana Castañeda Durán  "/>
    <s v="FORMULACIÓN Y ACTUALIZACIÓN NORMATIVA Y OPERATIVA "/>
    <x v="0"/>
    <x v="1"/>
    <n v="30"/>
    <s v="20203800045412  "/>
    <d v="2020-10-23T00:00:00"/>
    <n v="20202050074181"/>
    <d v="2020-11-04T00:00:00"/>
    <m/>
    <x v="1"/>
    <m/>
    <m/>
    <m/>
    <m/>
    <m/>
    <m/>
  </r>
  <r>
    <x v="0"/>
    <s v="CORREO ATENCION CIUDADANO"/>
    <x v="18"/>
    <s v="EVIDALIA ROJAS TORRES "/>
    <x v="0"/>
    <x v="1"/>
    <s v="CAC. (sin asunto), queja y denuncia ante ustedes ya que el municipio no cuenta con un grupo completo de bomberos. "/>
    <s v="Arbey Hernan Trujillo Mendez "/>
    <s v="SUBDIRECCIÓN ESTRATÉGICA Y DE COORDINACIÓN BOMBERIL "/>
    <x v="0"/>
    <x v="0"/>
    <n v="30"/>
    <s v="20203800045422  "/>
    <d v="2020-10-23T00:00:00"/>
    <m/>
    <m/>
    <m/>
    <x v="0"/>
    <m/>
    <m/>
    <m/>
    <m/>
    <m/>
    <m/>
  </r>
  <r>
    <x v="0"/>
    <s v="CORREO ATENCION CIUDADANO"/>
    <x v="9"/>
    <s v="ALEJANDRO MONTES  "/>
    <x v="0"/>
    <x v="2"/>
    <s v="CAC. Petición de información.  "/>
    <s v="Edgar Alexander Maya Lopez "/>
    <s v="FORMULACIÓN Y ACTUALIZACIÓN NORMATIVA Y OPERATIVA "/>
    <x v="0"/>
    <x v="2"/>
    <n v="20"/>
    <s v="20203800045482  "/>
    <s v="2020-10-23 09:58:43 "/>
    <n v="20202100010661"/>
    <d v="2020-11-16T00:00:00"/>
    <m/>
    <x v="1"/>
    <m/>
    <m/>
    <m/>
    <m/>
    <m/>
    <m/>
  </r>
  <r>
    <x v="0"/>
    <s v="CORREO ATENCION CIUDADANO"/>
    <x v="25"/>
    <s v="CUERPO DE BOMBEROS VOLUNTARIOS DE EL BANCO  "/>
    <x v="2"/>
    <x v="0"/>
    <s v="CAC. SOLICITUD CONTRATOS DE COMODATOS UNIDAD DE INTERVENCIÓN RÁPIDA, KIT DE DESINUNDACIÓN. "/>
    <s v="Carolina Pulido Moyeton "/>
    <s v="GESTIÓN CONTRACTUAL  "/>
    <x v="1"/>
    <x v="2"/>
    <n v="20"/>
    <s v="20203800045562  "/>
    <s v="2020-10-23 11:59:00 "/>
    <s v="n/a"/>
    <d v="2020-11-18T00:00:00"/>
    <m/>
    <x v="1"/>
    <m/>
    <m/>
    <m/>
    <m/>
    <m/>
    <s v="No se genero radicado de salida"/>
  </r>
  <r>
    <x v="0"/>
    <s v="CORREO ATENCION CIUDADANO"/>
    <x v="0"/>
    <s v="FIREXPRESS A/S  "/>
    <x v="4"/>
    <x v="2"/>
    <s v="CAC. Derecho de petición. "/>
    <s v="Edgar Alexander Maya Lopez "/>
    <s v="FORMULACIÓN Y ACTUALIZACIÓN NORMATIVA Y OPERATIVA "/>
    <x v="0"/>
    <x v="0"/>
    <n v="30"/>
    <s v="20203800045582  "/>
    <d v="2020-10-23T00:00:00"/>
    <n v="20202050076071"/>
    <d v="2020-11-09T00:00:00"/>
    <m/>
    <x v="1"/>
    <m/>
    <m/>
    <m/>
    <m/>
    <m/>
    <m/>
  </r>
  <r>
    <x v="0"/>
    <s v="CORREO ATENCION CIUDADANO"/>
    <x v="0"/>
    <s v="José WALTER VELASCO SALCEDO "/>
    <x v="0"/>
    <x v="5"/>
    <s v="CAC. Solicitud de apoyo.  "/>
    <s v="Juan Gabriel Parra "/>
    <s v="FORMULACIÓN Y ACTUALIZACIÓN NORMATIVA Y OPERATIVA "/>
    <x v="0"/>
    <x v="0"/>
    <n v="30"/>
    <s v="20203800045662  "/>
    <d v="2020-10-23T00:00:00"/>
    <n v="20202050079431"/>
    <d v="2020-11-24T00:00:00"/>
    <n v="20"/>
    <x v="1"/>
    <m/>
    <m/>
    <m/>
    <m/>
    <m/>
    <m/>
  </r>
  <r>
    <x v="0"/>
    <s v="CORREO ATENCION CIUDADANO"/>
    <x v="25"/>
    <s v="CUERPO DE BOMBEROS VOLUNTARIOS DE EL BANCO  "/>
    <x v="2"/>
    <x v="0"/>
    <s v="CAC. SOLICITUD CONTRATOS DE COMODATOS UNIDAD DE INTERVENCIÓN RÁPIDA, KIT DE DESINUNDACIÓN. "/>
    <s v="Carolina Pulido Moyeton "/>
    <s v="GESTIÓN CONTRACTUAL  "/>
    <x v="1"/>
    <x v="2"/>
    <n v="20"/>
    <s v="20203800045672  "/>
    <s v="2020-10-23 17:35:17 "/>
    <n v="20203500011051"/>
    <d v="2020-11-18T00:00:00"/>
    <m/>
    <x v="1"/>
    <m/>
    <m/>
    <m/>
    <m/>
    <m/>
    <m/>
  </r>
  <r>
    <x v="0"/>
    <s v="CORREO ATENCION CIUDADANO"/>
    <x v="11"/>
    <s v="CUERPO DE BOMBEROS DE OCAÑA  "/>
    <x v="2"/>
    <x v="0"/>
    <s v="CAC. solicitud copia comodato de Forestales. "/>
    <s v="Carolina Pulido Moyeton "/>
    <s v="GESTIÓN CONTRACTUAL  "/>
    <x v="1"/>
    <x v="2"/>
    <n v="20"/>
    <s v="20203800045682  "/>
    <d v="2020-10-26T00:00:00"/>
    <n v="20203500012691"/>
    <d v="2020-12-15T00:00:00"/>
    <n v="33"/>
    <x v="2"/>
    <s v="Anotación ORFEO:  RESPUESTA ENVIADA CON ANEXOS VIA CORREO."/>
    <m/>
    <m/>
    <m/>
    <m/>
    <m/>
  </r>
  <r>
    <x v="0"/>
    <s v="CORREO ATENCION CIUDADANO"/>
    <x v="0"/>
    <s v="PROCURADURIA AUXILIAR PARA ASUNTOS CONSTITUCIONALES  "/>
    <x v="1"/>
    <x v="2"/>
    <s v="CAC. Requerimiento de información de trámite dado a Derecho de Petición SDP 2883-20. "/>
    <s v="Edgar Alexander Maya Lopez "/>
    <s v="FORMULACIÓN Y ACTUALIZACIÓN NORMATIVA Y OPERATIVA "/>
    <x v="0"/>
    <x v="3"/>
    <n v="35"/>
    <s v="20203800045742  "/>
    <s v="2020-10-26 14:04:53 "/>
    <n v="20202050074171"/>
    <d v="2020-10-27T00:00:00"/>
    <m/>
    <x v="1"/>
    <m/>
    <m/>
    <m/>
    <m/>
    <m/>
    <m/>
  </r>
  <r>
    <x v="1"/>
    <s v="Radicacion directa"/>
    <x v="34"/>
    <s v="GOBERNACION DE ANTIOQUIA  "/>
    <x v="1"/>
    <x v="2"/>
    <s v="RD TRASLADO POR COMPETENCIA DE DERECHO DE PETICION DE LOS SEÑORES NELSON ZULUAICA Y CRISTIAN MONSALVE RD 202210233673 "/>
    <s v="Andrea Bibiana Castañeda Durán  "/>
    <s v="FORMULACIÓN Y ACTUALIZACIÓN NORMATIVA Y OPERATIVA "/>
    <x v="0"/>
    <x v="3"/>
    <n v="35"/>
    <s v="20203800045752  "/>
    <s v="2020-10-26 14:36:22 "/>
    <m/>
    <m/>
    <m/>
    <x v="1"/>
    <m/>
    <m/>
    <m/>
    <m/>
    <m/>
    <m/>
  </r>
  <r>
    <x v="1"/>
    <s v="Radicacion directa"/>
    <x v="34"/>
    <s v="GOBERNACION DE ANTIOQUIA  "/>
    <x v="1"/>
    <x v="0"/>
    <s v="RD RESPUESTA SOLICITUD RADICADO 2020010233673 Y 2020010233675 "/>
    <s v="Andrea Bibiana Castañeda Durán  "/>
    <s v="FORMULACIÓN Y ACTUALIZACIÓN NORMATIVA Y OPERATIVA "/>
    <x v="0"/>
    <x v="3"/>
    <n v="35"/>
    <s v="20203800045762  "/>
    <s v="2020-10-26 14:38:41 "/>
    <n v="20203800045752"/>
    <d v="2020-11-03T00:00:00"/>
    <m/>
    <x v="1"/>
    <m/>
    <m/>
    <m/>
    <m/>
    <m/>
    <m/>
  </r>
  <r>
    <x v="1"/>
    <s v="Radicacion directa"/>
    <x v="3"/>
    <s v="SECRETARIA GENERAL Y DE GOBIERNO DE COTA  "/>
    <x v="1"/>
    <x v="0"/>
    <s v="RD REITERACION RADICADO CO 20954 "/>
    <s v="Liz Margaret Álvarez calderón "/>
    <s v="SUBDIRECCIÓN ESTRATÉGICA Y DE COORDINACIÓN BOMBERIL "/>
    <x v="0"/>
    <x v="1"/>
    <n v="30"/>
    <s v="20203800045782  "/>
    <d v="2020-10-26T00:00:00"/>
    <n v="20202000010121"/>
    <d v="2020-11-06T00:00:00"/>
    <m/>
    <x v="1"/>
    <m/>
    <m/>
    <m/>
    <m/>
    <m/>
    <m/>
  </r>
  <r>
    <x v="1"/>
    <s v="Radicacion directa"/>
    <x v="34"/>
    <s v="CUERPO DE BOMBEROS VOLUNTARIOS DE TURBO - ANTIOQUIA  "/>
    <x v="2"/>
    <x v="3"/>
    <s v="RD PROPUESTA CREACION ESCUELA EN PROVISIONALIDAD CENTRO DE FORMACION TECNICO BOBERIL CN ENFASIS RE RESCATE EN TODAS SUS MODALIDADES Y LA GESTION DEL RIESGO CONTRA INCENDIOS "/>
    <s v=" Lina Maria Rojas Gallego"/>
    <s v="Educación"/>
    <x v="0"/>
    <x v="5"/>
    <n v="15"/>
    <s v="20203800045792  "/>
    <d v="2020-10-26T00:00:00"/>
    <n v="20202000009421"/>
    <d v="2020-10-27T00:00:00"/>
    <m/>
    <x v="1"/>
    <m/>
    <m/>
    <m/>
    <m/>
    <m/>
    <m/>
  </r>
  <r>
    <x v="0"/>
    <s v="Correo Institucional"/>
    <x v="6"/>
    <s v="Personería ACACIAS  "/>
    <x v="1"/>
    <x v="1"/>
    <s v="CI. Fado: PARA SU CONCOCIMIENTO.  "/>
    <s v="Arbey Hernan Trujillo Mendez "/>
    <s v="SUBDIRECCIÓN ESTRATÉGICA Y DE COORDINACIÓN BOMBERIL "/>
    <x v="0"/>
    <x v="0"/>
    <n v="30"/>
    <s v="20203800045842  "/>
    <d v="2020-10-26T00:00:00"/>
    <m/>
    <m/>
    <m/>
    <x v="0"/>
    <m/>
    <m/>
    <m/>
    <m/>
    <m/>
    <m/>
  </r>
  <r>
    <x v="1"/>
    <s v="Radicacion directa"/>
    <x v="0"/>
    <s v="LUIS HERNAN RODRIGUEZ TORRES "/>
    <x v="0"/>
    <x v="0"/>
    <s v="RD SOLICITUD INFORMACION "/>
    <s v=" Lina Maria Rojas Gallego"/>
    <s v="Educación"/>
    <x v="0"/>
    <x v="0"/>
    <n v="30"/>
    <s v="20203800045862  "/>
    <d v="2020-10-26T00:00:00"/>
    <n v="20202000011201"/>
    <d v="2020-11-19T00:00:00"/>
    <m/>
    <x v="1"/>
    <m/>
    <m/>
    <m/>
    <m/>
    <m/>
    <m/>
  </r>
  <r>
    <x v="0"/>
    <s v="CORREO ATENCION CIUDADANO"/>
    <x v="0"/>
    <s v="LUZ MERY GALEANO ENRIQUEZ "/>
    <x v="0"/>
    <x v="0"/>
    <s v="CAC. DERECHO DE PETICIÓN 56401 UAE - DIRECCIÓN NACIONAL DE BOMBEROS.  "/>
    <s v="CAROLINA ESCARRAGA "/>
    <s v="GESTIÓN CONTRACTUAL  "/>
    <x v="1"/>
    <x v="2"/>
    <n v="20"/>
    <s v="20203800045922  "/>
    <d v="2020-10-26T00:00:00"/>
    <m/>
    <m/>
    <m/>
    <x v="0"/>
    <m/>
    <m/>
    <m/>
    <m/>
    <m/>
    <m/>
  </r>
  <r>
    <x v="0"/>
    <s v="CORREO ATENCION CIUDADANO"/>
    <x v="0"/>
    <s v="MINISTERIO DEL INTERIOR OFICINA ASESORA DE Planeación ROSA EVA Gutiérrez Calderón "/>
    <x v="3"/>
    <x v="0"/>
    <s v="CAC. Solicitud información sobre proyectos de decreto que se pretendan tramitar en el próximo año. "/>
    <s v="Andrea Bibiana Castañeda Durán  "/>
    <s v="FORMULACIÓN Y ACTUALIZACIÓN NORMATIVA Y OPERATIVA "/>
    <x v="0"/>
    <x v="4"/>
    <n v="10"/>
    <s v="20203800045942  "/>
    <d v="2020-10-26T00:00:00"/>
    <n v="20202050076911"/>
    <d v="2020-11-17T00:00:00"/>
    <m/>
    <x v="2"/>
    <m/>
    <m/>
    <m/>
    <m/>
    <m/>
    <m/>
  </r>
  <r>
    <x v="0"/>
    <s v="Correo Institucional"/>
    <x v="12"/>
    <s v="MICHAEL DAVID BARRETO GUTIÉRREZ  "/>
    <x v="0"/>
    <x v="1"/>
    <s v="CI. Fado: QUERELLA BOMBEROS LA JAGUA.  "/>
    <s v="Arbey Hernan Trujillo Mendez "/>
    <s v="SUBDIRECCIÓN ESTRATÉGICA Y DE COORDINACIÓN BOMBERIL "/>
    <x v="0"/>
    <x v="0"/>
    <n v="30"/>
    <s v="20203800045972  "/>
    <d v="2020-10-26T00:00:00"/>
    <m/>
    <m/>
    <m/>
    <x v="0"/>
    <m/>
    <m/>
    <m/>
    <m/>
    <m/>
    <m/>
  </r>
  <r>
    <x v="0"/>
    <s v="CORREO ATENCION CIUDADANO"/>
    <x v="0"/>
    <s v="LUZ MERY GALEANO ENRIQUEZ "/>
    <x v="0"/>
    <x v="0"/>
    <s v="CAC. DERECHO DE PETICIÓN 56640 UAE - DIRECCION NACIONAL DE BOMBEROS. "/>
    <s v="CAROLINA ESCARRAGA "/>
    <s v="GESTIÓN CONTRACTUAL  "/>
    <x v="1"/>
    <x v="2"/>
    <n v="20"/>
    <s v="20203800045982  "/>
    <d v="2020-10-26T00:00:00"/>
    <m/>
    <m/>
    <m/>
    <x v="0"/>
    <m/>
    <m/>
    <m/>
    <m/>
    <m/>
    <m/>
  </r>
  <r>
    <x v="0"/>
    <s v="CORREO ATENCION CIUDADANO"/>
    <x v="0"/>
    <s v="UNIDAD ADMINISTRATIVA ESPECIAL CUERPO OFICIAL DE BOMBEROS DE BOGOTA UAECOB  "/>
    <x v="2"/>
    <x v="1"/>
    <s v="CAC. Fado: Denuncia  "/>
    <s v="Arbey Hernan Trujillo Mendez "/>
    <s v="SUBDIRECCIÓN ESTRATÉGICA Y DE COORDINACIÓN BOMBERIL "/>
    <x v="0"/>
    <x v="0"/>
    <n v="30"/>
    <s v="20203800045992  "/>
    <d v="2020-10-26T00:00:00"/>
    <n v="20212000013881"/>
    <d v="2021-01-21T00:00:00"/>
    <n v="57"/>
    <x v="2"/>
    <m/>
    <m/>
    <m/>
    <m/>
    <m/>
    <m/>
  </r>
  <r>
    <x v="0"/>
    <s v="CORREO ATENCION CIUDADANO"/>
    <x v="0"/>
    <s v="IVAN ALBERTO PONCE MENA "/>
    <x v="0"/>
    <x v="1"/>
    <s v="CAC. DERECHO DE PETICION PARTICULAR ANTE EL CUERPO DE BOMBEROS DE BUESACO PARA QUE SU ENTIDAD HAGA SEGUIMIENTO DEL MENCIONADO DERECHO. GRACIAS "/>
    <s v="Arbey Hernan Trujillo Mendez "/>
    <s v="SUBDIRECCIÓN ESTRATÉGICA Y DE COORDINACIÓN BOMBERIL "/>
    <x v="0"/>
    <x v="0"/>
    <n v="30"/>
    <s v="20203800046022  "/>
    <d v="2020-10-27T00:00:00"/>
    <n v="20212000013891"/>
    <d v="2021-01-21T00:00:00"/>
    <n v="56"/>
    <x v="2"/>
    <m/>
    <m/>
    <m/>
    <m/>
    <m/>
    <m/>
  </r>
  <r>
    <x v="0"/>
    <s v="Correo Institucional"/>
    <x v="0"/>
    <s v="LUIS GABRIEL GOMEZ ACOSTA  "/>
    <x v="0"/>
    <x v="2"/>
    <s v="CI. Fado: REFERENCIA: Radicado DNBC No. 20203800034002 ASUNTO: Respuesta solicitud. "/>
    <s v="Edgar Alexander Maya Lopez "/>
    <s v="FORMULACIÓN Y ACTUALIZACIÓN NORMATIVA Y OPERATIVA "/>
    <x v="0"/>
    <x v="0"/>
    <n v="30"/>
    <s v="20203800046072  "/>
    <d v="2020-10-27T00:00:00"/>
    <m/>
    <m/>
    <m/>
    <x v="1"/>
    <m/>
    <m/>
    <m/>
    <m/>
    <m/>
    <m/>
  </r>
  <r>
    <x v="0"/>
    <s v="CORREO ATENCION CIUDADANO"/>
    <x v="34"/>
    <s v="PABLO ZAPATA FRANCO "/>
    <x v="0"/>
    <x v="0"/>
    <s v="CAC. Derecho de Petición de información. "/>
    <s v="Luis Alberto Valencia Pulido"/>
    <s v="Área Central de Referencia Bomberil"/>
    <x v="0"/>
    <x v="0"/>
    <n v="30"/>
    <s v="20203800046152  "/>
    <d v="2020-10-27T00:00:00"/>
    <s v="n/a"/>
    <d v="2020-11-17T00:00:00"/>
    <m/>
    <x v="1"/>
    <m/>
    <m/>
    <m/>
    <m/>
    <m/>
    <s v="No se genero radicado de salida"/>
  </r>
  <r>
    <x v="0"/>
    <s v="CORREO ATENCION CIUDADANO"/>
    <x v="0"/>
    <s v="PROCURADURIA SEGUNDA DELEGADA CONTRATACION ESTATAL  "/>
    <x v="3"/>
    <x v="0"/>
    <s v="CAC. E-2020-324686 --Solicitud de Información -Dirección Nacional De Bomberos. "/>
    <s v="Carolina Pulido Moyeton "/>
    <s v="GESTIÓN CONTRACTUAL  "/>
    <x v="1"/>
    <x v="4"/>
    <n v="10"/>
    <s v="20203800046172  "/>
    <d v="2020-10-27T00:00:00"/>
    <m/>
    <d v="2020-12-15T00:00:00"/>
    <n v="32"/>
    <x v="2"/>
    <s v="Anotaciòn ORFEO: LA RESPUESTA SE ENVIO VIA CORREO ELECTRONICO."/>
    <m/>
    <m/>
    <m/>
    <m/>
    <s v="Sin número de radicado "/>
  </r>
  <r>
    <x v="0"/>
    <s v="CORREO ATENCION CIUDADANO"/>
    <x v="34"/>
    <s v="JOHN BYRON ZAPATA ATEHORTÚA "/>
    <x v="0"/>
    <x v="0"/>
    <s v="CAC. Derecho de Petición de información.  "/>
    <s v="Freddy Andrés Farfán Moreno "/>
    <s v="GESTIÓN PRESUPUESTO "/>
    <x v="1"/>
    <x v="0"/>
    <n v="30"/>
    <s v="20203800046182  "/>
    <d v="2020-10-27T00:00:00"/>
    <n v="20203600011211"/>
    <d v="2020-11-19T00:00:00"/>
    <m/>
    <x v="1"/>
    <m/>
    <m/>
    <m/>
    <m/>
    <m/>
    <m/>
  </r>
  <r>
    <x v="0"/>
    <s v="CORREO ATENCION CIUDADANO"/>
    <x v="14"/>
    <s v="CUERPO DE BOMBEROS VOLUNTARIOS LA DORADA - CALDAS  "/>
    <x v="2"/>
    <x v="0"/>
    <s v="CI. Fado: Bomberos la dorada proyecto maquina.  "/>
    <s v="Cristhian Matiz "/>
    <s v="SUBDIRECCIÓN ESTRATÉGICA Y DE COORDINACIÓN BOMBERIL "/>
    <x v="0"/>
    <x v="0"/>
    <n v="30"/>
    <s v="20203800046242  "/>
    <d v="2020-10-27T00:00:00"/>
    <n v="20202000010371"/>
    <d v="2020-11-10T00:00:00"/>
    <m/>
    <x v="1"/>
    <m/>
    <m/>
    <m/>
    <m/>
    <m/>
    <m/>
  </r>
  <r>
    <x v="0"/>
    <s v="CORREO ATENCION CIUDADANO"/>
    <x v="0"/>
    <s v="CARLOS FELIZ MONSALVE  "/>
    <x v="0"/>
    <x v="2"/>
    <s v="CAC. RV: REMISION HOJAS DE VIDA PARA DAR ALCANCE AL OFICIO GOBOL-20-034850. "/>
    <s v="Melba Vidal "/>
    <s v="FORMULACIÓN Y ACTUALIZACIÓN NORMATIVA Y OPERATIVA "/>
    <x v="1"/>
    <x v="3"/>
    <n v="35"/>
    <s v="20203800046262  "/>
    <s v="2020-10-27 16:57:12 "/>
    <n v="20202050075211"/>
    <d v="2020-11-04T00:00:00"/>
    <m/>
    <x v="1"/>
    <m/>
    <m/>
    <m/>
    <m/>
    <m/>
    <m/>
  </r>
  <r>
    <x v="0"/>
    <s v="CORREO ATENCION CIUDADANO"/>
    <x v="0"/>
    <s v="JAVIER MARTINEZ  "/>
    <x v="0"/>
    <x v="6"/>
    <s v="CAC. Solicitar cita para ofrecer producto orgánico que desarrollamos para apagar incendios forestales 20 veces más efectivo que el agua.  "/>
    <s v=" Andrés Fernando Muñoz Cabrera"/>
    <s v="Área Cenrtral de Referencia Bomberil"/>
    <x v="0"/>
    <x v="0"/>
    <n v="30"/>
    <s v="20203800046272  "/>
    <d v="2020-10-27T00:00:00"/>
    <m/>
    <m/>
    <m/>
    <x v="0"/>
    <m/>
    <m/>
    <m/>
    <m/>
    <m/>
    <m/>
  </r>
  <r>
    <x v="0"/>
    <s v="CORREO ATENCION CIUDADANO"/>
    <x v="0"/>
    <s v="GSH  "/>
    <x v="4"/>
    <x v="0"/>
    <s v="CAC. Certificación laboral-JUAN SEBASTIAN MUÑOZ GARZON. "/>
    <s v="CAROLINA ESCARRAGA "/>
    <s v="GESTIÓN CONTRACTUAL  "/>
    <x v="1"/>
    <x v="2"/>
    <n v="20"/>
    <s v="20203800046282  "/>
    <d v="2020-10-28T00:00:00"/>
    <n v="20203500012011"/>
    <d v="2020-12-03T00:00:00"/>
    <n v="24"/>
    <x v="2"/>
    <s v="Anotaciòn ORFEO: LA RESPUESTA SE ENVIO VIA CORREO ELECTRONICO."/>
    <m/>
    <m/>
    <m/>
    <m/>
    <m/>
  </r>
  <r>
    <x v="0"/>
    <s v="CORREO ATENCION CIUDADANO"/>
    <x v="34"/>
    <s v="GOBERNACION DE ANTIOQUIA  "/>
    <x v="1"/>
    <x v="0"/>
    <s v="CAC. Documento - 2020030275624  "/>
    <s v="Arbey Hernan Trujillo Mendez "/>
    <s v="SUBDIRECCIÓN ESTRATÉGICA Y DE COORDINACIÓN BOMBERIL "/>
    <x v="0"/>
    <x v="1"/>
    <n v="30"/>
    <s v="20203800046322  "/>
    <d v="2020-10-28T00:00:00"/>
    <m/>
    <m/>
    <m/>
    <x v="0"/>
    <m/>
    <m/>
    <m/>
    <m/>
    <m/>
    <m/>
  </r>
  <r>
    <x v="0"/>
    <s v="CORREO ATENCION CIUDADANO"/>
    <x v="2"/>
    <s v="HAROLD VASQUEZ VELASCO "/>
    <x v="0"/>
    <x v="3"/>
    <s v="CAC. Solicitud de cita Director nacional de Bomberos de Colombia. "/>
    <s v="CHARLES WILBER BENAVIDES CASTILLO "/>
    <s v="DIRECCION GENERAL "/>
    <x v="2"/>
    <x v="0"/>
    <n v="30"/>
    <s v="20203800046332  "/>
    <d v="2020-10-28T00:00:00"/>
    <n v="20201000010651"/>
    <d v="2020-11-12T00:00:00"/>
    <m/>
    <x v="1"/>
    <m/>
    <m/>
    <m/>
    <m/>
    <m/>
    <m/>
  </r>
  <r>
    <x v="0"/>
    <s v="CORREO ATENCION CIUDADANO"/>
    <x v="34"/>
    <s v="GOBERNACION DE ANTIOQUIA  "/>
    <x v="1"/>
    <x v="3"/>
    <s v="CAC. SOLICITUD VISITA A CUERPO DE BOMBEROS DE GOMEZ PLATA.  "/>
    <s v="JAIRO SOTO GIL  "/>
    <s v="SUBDIRECCIÓN ESTRATÉGICA Y DE COORDINACIÓN BOMBERIL "/>
    <x v="0"/>
    <x v="1"/>
    <n v="30"/>
    <s v="20203800046362  "/>
    <d v="2020-10-28T00:00:00"/>
    <s v="n/a"/>
    <d v="2020-11-10T00:00:00"/>
    <m/>
    <x v="1"/>
    <m/>
    <m/>
    <m/>
    <m/>
    <m/>
    <s v="No se genero radicado de salida"/>
  </r>
  <r>
    <x v="0"/>
    <s v="CORREO ATENCION CIUDADANO"/>
    <x v="16"/>
    <s v="CUERPO DE BOMBEROS VOLUNTARIOS DE PORE  "/>
    <x v="2"/>
    <x v="0"/>
    <s v="CAC. DERECHO DE PETICION DE DOCUMENTOS. "/>
    <s v="Edgar Alexander Maya Lopez "/>
    <s v="FORMULACIÓN Y ACTUALIZACIÓN NORMATIVA Y OPERATIVA "/>
    <x v="0"/>
    <x v="2"/>
    <n v="20"/>
    <s v="20203800046532  "/>
    <s v="2020-10-29 08:34:49 "/>
    <s v="n/a"/>
    <d v="2020-11-17T00:00:00"/>
    <m/>
    <x v="1"/>
    <m/>
    <m/>
    <m/>
    <m/>
    <m/>
    <m/>
  </r>
  <r>
    <x v="0"/>
    <s v="CORREO ATENCION CIUDADANO"/>
    <x v="3"/>
    <s v="EDILMA AURORA GUTIERREZ  "/>
    <x v="0"/>
    <x v="2"/>
    <s v="CAC. Fw: DERECHO DE PETICIÓN - MIEMBROS CUERPO DE BOMBEROS VOLUNTARIOS DE SIBATÉ.  "/>
    <s v="Melba Vidal "/>
    <s v="FORMULACIÓN Y ACTUALIZACIÓN NORMATIVA Y OPERATIVA "/>
    <x v="1"/>
    <x v="1"/>
    <n v="30"/>
    <s v="20203800046542  "/>
    <d v="2020-10-29T00:00:00"/>
    <n v="20202050075201"/>
    <d v="2020-11-04T00:00:00"/>
    <m/>
    <x v="1"/>
    <m/>
    <m/>
    <m/>
    <m/>
    <m/>
    <m/>
  </r>
  <r>
    <x v="0"/>
    <s v="CORREO ATENCION CIUDADANO"/>
    <x v="28"/>
    <s v="PROMIGAS  "/>
    <x v="4"/>
    <x v="2"/>
    <s v="CAC. Resolución 0256.  "/>
    <s v="Edgar Alexander Maya Lopez "/>
    <s v="FORMULACIÓN Y ACTUALIZACIÓN NORMATIVA Y OPERATIVA "/>
    <x v="0"/>
    <x v="0"/>
    <n v="30"/>
    <s v="20203800046552  "/>
    <d v="2020-10-29T00:00:00"/>
    <m/>
    <d v="2020-12-17T00:00:00"/>
    <n v="32"/>
    <x v="2"/>
    <s v="Anotaciòn ORFEO: Se da respuesta por correo electrónico se deja evidencia en digital."/>
    <m/>
    <m/>
    <m/>
    <m/>
    <m/>
  </r>
  <r>
    <x v="0"/>
    <s v="CORREO ATENCION CIUDADANO"/>
    <x v="10"/>
    <s v="INSPECTOR DE POLICÍA MARIA FERNANDA RIOS MOLINA  "/>
    <x v="0"/>
    <x v="1"/>
    <s v="CAC. QUEJA "/>
    <s v="Arbey Hernan Trujillo Mendez "/>
    <s v="SUBDIRECCIÓN ESTRATÉGICA Y DE COORDINACIÓN BOMBERIL "/>
    <x v="0"/>
    <x v="1"/>
    <n v="30"/>
    <s v="20203800046582  "/>
    <d v="2020-10-29T00:00:00"/>
    <n v="20212000013811"/>
    <d v="2021-01-21T00:00:00"/>
    <n v="54"/>
    <x v="2"/>
    <m/>
    <m/>
    <m/>
    <m/>
    <m/>
    <m/>
  </r>
  <r>
    <x v="1"/>
    <s v="Radicacion directa"/>
    <x v="0"/>
    <s v="GUSTAVO ADOLFO BOLIVAR CARO "/>
    <x v="0"/>
    <x v="2"/>
    <s v="RD DERECHO DE PETICION "/>
    <s v="Arbey Hernan Trujillo Mendez "/>
    <s v="SUBDIRECCIÓN ESTRATÉGICA Y DE COORDINACIÓN BOMBERIL "/>
    <x v="0"/>
    <x v="1"/>
    <n v="30"/>
    <s v="20203800046592  "/>
    <d v="2020-10-29T00:00:00"/>
    <n v="20212000013861"/>
    <d v="2021-01-28T00:00:00"/>
    <n v="59"/>
    <x v="2"/>
    <m/>
    <m/>
    <m/>
    <m/>
    <m/>
    <m/>
  </r>
  <r>
    <x v="0"/>
    <s v="CORREO ATENCION CIUDADANO"/>
    <x v="3"/>
    <s v="CUERPO DE BOMBEROS VOLUNTARIOS DE SIBATE CONSEJO DE OFICIALES  "/>
    <x v="2"/>
    <x v="0"/>
    <s v="CAC. TRASLADO POR COMPETENCIA - CUERPO BOMBEROS SIBATE - CUNDINAMARCA. OFI20-00223341 / IDM 12000002. "/>
    <s v="Julio Alejandro Chamorro Cabrera  "/>
    <s v="SUBDIRECCIÓN ESTRATÉGICA Y DE COORDINACIÓN BOMBERIL "/>
    <x v="0"/>
    <x v="0"/>
    <n v="30"/>
    <s v="20203800046612  "/>
    <d v="2020-10-29T00:00:00"/>
    <n v="20202000011041"/>
    <d v="2020-11-18T00:00:00"/>
    <m/>
    <x v="1"/>
    <m/>
    <m/>
    <m/>
    <m/>
    <m/>
    <m/>
  </r>
  <r>
    <x v="1"/>
    <s v="Radicacion directa"/>
    <x v="9"/>
    <s v="ALCALDIA MUNICIPAL DE SAN, PEDRO, VALLE ANONIMO  "/>
    <x v="1"/>
    <x v="5"/>
    <s v="RD SOLICITUD DE DONACION MAQUINA DE BOMBEROS ////TRASLADO OFICIO CON RD EXTERNO-EXTMI2020-35811 "/>
    <s v="Andrés Fernando Muñoz Cabrera "/>
    <s v="Área Central de Referencia Bomberil "/>
    <x v="0"/>
    <x v="1"/>
    <n v="30"/>
    <s v="20203800046622  "/>
    <d v="2020-10-29T00:00:00"/>
    <m/>
    <m/>
    <m/>
    <x v="0"/>
    <m/>
    <m/>
    <m/>
    <m/>
    <m/>
    <m/>
  </r>
  <r>
    <x v="1"/>
    <s v="Radicacion directa"/>
    <x v="0"/>
    <s v="GLORIA PAOLA GUEVARA SILVA "/>
    <x v="0"/>
    <x v="0"/>
    <s v="RD SOLICITUD INFORMATIVA "/>
    <s v="JAIRO SOTO GIL  "/>
    <s v="SUBDIRECCIÓN ESTRATÉGICA Y DE COORDINACIÓN BOMBERIL "/>
    <x v="0"/>
    <x v="0"/>
    <n v="30"/>
    <s v="20203800046662  "/>
    <d v="2020-10-29T00:00:00"/>
    <s v="n/a"/>
    <d v="2020-11-04T00:00:00"/>
    <m/>
    <x v="1"/>
    <m/>
    <m/>
    <m/>
    <m/>
    <m/>
    <m/>
  </r>
  <r>
    <x v="0"/>
    <s v="CORREO ATENCION CIUDADANO"/>
    <x v="25"/>
    <s v="CUERPO DE BOMBEROS VOLUNTARIOS DE NUEVA GRANADA - MAGDALENA  "/>
    <x v="2"/>
    <x v="0"/>
    <s v="CAC. PARA MI CAPITAN JAIRO SOTO GIL. "/>
    <s v="Andrea Bibiana Castañeda Durán  "/>
    <s v="FORMULACIÓN Y ACTUALIZACIÓN NORMATIVA Y OPERATIVA "/>
    <x v="0"/>
    <x v="1"/>
    <n v="30"/>
    <s v="20203800046672  "/>
    <d v="2020-10-29T00:00:00"/>
    <m/>
    <m/>
    <m/>
    <x v="1"/>
    <m/>
    <m/>
    <m/>
    <m/>
    <m/>
    <m/>
  </r>
  <r>
    <x v="0"/>
    <s v="CORREO ATENCION CIUDADANO"/>
    <x v="33"/>
    <s v="BOMBEROS OFICIALES DE BUCARAMANGA  "/>
    <x v="2"/>
    <x v="2"/>
    <s v="CAC. Consulta sobre función de conducción de vehículos en la prestación del servicio publico esencial de la gestión integral del riesgo. "/>
    <s v="EDISON DELGADO "/>
    <s v="FORMULACIÓN Y ACTUALIZACIÓN NORMATIVA Y OPERATIVA "/>
    <x v="0"/>
    <x v="3"/>
    <n v="35"/>
    <s v="20203800046692  "/>
    <d v="2020-10-29T00:00:00"/>
    <n v="20202050081641"/>
    <d v="2020-12-11T00:00:00"/>
    <n v="33"/>
    <x v="1"/>
    <s v="Anotaciòn ORFEO:  Se tramito con oficio No. 20202050081641** del 11-12-2020. Señora YELITZA OLIVEROS RAMIREZ -DIRECTORA BOMBEROS BUCARAMANGA Sede Administrativa Calle 44 No. 10-13 Bucaramanga Santander PBX 6526666 l Dirección general 6522220 Correo electrónico: direcciongeneral@bomberosbucaramanga.gov.co REFERENCIA: Radicado DNBC No. 20203800046692"/>
    <m/>
    <m/>
    <m/>
    <m/>
    <m/>
  </r>
  <r>
    <x v="0"/>
    <s v="CORREO ATENCION CIUDADANO"/>
    <x v="0"/>
    <s v="MINISTERIO DE INTERIOR OFICINA Jurídica  "/>
    <x v="3"/>
    <x v="0"/>
    <s v="CAC. Alcance CIR2020-135-OAJ-1400 - solicitud información sobre proyectos de decreto que se pretendan tramitar en el próximo año. "/>
    <s v="Ronny Estiven Romero Velandia "/>
    <s v="FORMULACIÓN Y ACTUALIZACIÓN NORMATIVA Y OPERATIVA "/>
    <x v="1"/>
    <x v="2"/>
    <n v="20"/>
    <s v="20203800046782  "/>
    <s v="2020-10-30 11:41:25 "/>
    <n v="20202050076911"/>
    <d v="2020-11-17T00:00:00"/>
    <m/>
    <x v="1"/>
    <m/>
    <m/>
    <m/>
    <m/>
    <m/>
    <m/>
  </r>
  <r>
    <x v="0"/>
    <s v="CORREO ATENCION CIUDADANO"/>
    <x v="10"/>
    <s v="PROCURADURIA PROVINCIAL DE GARZÓN HUILA  "/>
    <x v="1"/>
    <x v="0"/>
    <s v="CAC. OFICIO No. 2040 - ACCION PREVENTIVA IUS-E-2020-569446. "/>
    <s v="Viviana Gonzalez Cano "/>
    <s v="GESTIÓN ASUNTOS DISCIPLINARIOS "/>
    <x v="1"/>
    <x v="4"/>
    <n v="10"/>
    <s v="20203800046812  "/>
    <d v="2020-10-30T00:00:00"/>
    <s v="20202000007721  y  20202050076341"/>
    <d v="2020-11-17T00:00:00"/>
    <m/>
    <x v="1"/>
    <m/>
    <m/>
    <m/>
    <m/>
    <m/>
    <m/>
  </r>
  <r>
    <x v="0"/>
    <s v="CORREO ATENCION CIUDADANO"/>
    <x v="33"/>
    <s v="CUERPO DE BOMBEROS VOLUNTARIOS DE CUCUTA  "/>
    <x v="2"/>
    <x v="0"/>
    <s v="CAC. SOLICITUD. "/>
    <s v="Paula Andrea Cortez Mojica "/>
    <s v="SUBDIRECCION ADSUBDIRECCIÓN ESTRATÉGICA Y DE COORDINACIÓN BOMBERIL"/>
    <x v="1"/>
    <x v="1"/>
    <n v="30"/>
    <s v="20203800046822  "/>
    <d v="2020-10-30T00:00:00"/>
    <n v="20201000010191"/>
    <d v="2020-11-06T00:00:00"/>
    <m/>
    <x v="1"/>
    <m/>
    <m/>
    <m/>
    <m/>
    <m/>
    <m/>
  </r>
  <r>
    <x v="0"/>
    <s v="CORREO ATENCION CIUDADANO"/>
    <x v="16"/>
    <s v="CUERPO DE BOMBEROS VOLUNTARIOS DE TRINIDAD - CASANARE  "/>
    <x v="2"/>
    <x v="3"/>
    <s v="CAC. Fado: solicitud para que se programe una visita institucional. Bomberos Trinidad "/>
    <s v="Ronny Estiven Romero Velandia "/>
    <s v="FORMULACIÓN Y ACTUALIZACIÓN NORMATIVA Y OPERATIVA "/>
    <x v="1"/>
    <x v="1"/>
    <n v="30"/>
    <s v="20203800046842  "/>
    <d v="2020-10-30T00:00:00"/>
    <n v="20202050075141"/>
    <d v="2020-11-05T00:00:00"/>
    <m/>
    <x v="1"/>
    <m/>
    <m/>
    <m/>
    <m/>
    <m/>
    <m/>
  </r>
  <r>
    <x v="0"/>
    <s v="CORREO ATENCION CIUDADANO"/>
    <x v="9"/>
    <s v="LUIS ENRIQUE VELEZ ROMAN "/>
    <x v="0"/>
    <x v="1"/>
    <s v="CAC. Fado: SOLICITUD APERTURA INVESTIGACION DISCIPLINARIA. "/>
    <s v="Arbey Hernan Trujillo Mendez "/>
    <s v="SUBDIRECCIÓN ESTRATÉGICA Y DE COORDINACIÓN BOMBERIL "/>
    <x v="0"/>
    <x v="0"/>
    <n v="30"/>
    <s v="20203800046852  "/>
    <d v="2020-10-30T00:00:00"/>
    <m/>
    <m/>
    <m/>
    <x v="3"/>
    <m/>
    <m/>
    <m/>
    <m/>
    <m/>
    <m/>
  </r>
  <r>
    <x v="0"/>
    <s v="correo atencion al ciudadano"/>
    <x v="7"/>
    <s v="CUERPO DE BOMBEROS VOLUNTARIOS DE YARUMAL"/>
    <x v="6"/>
    <x v="2"/>
    <s v="CAC. Consulta al DNBC.  "/>
    <s v="Andrea Bibiana Castañeda Durán"/>
    <s v="FORMULACIÓN Y ACTUALIZACIÓN NORMATIVA Y OPERATIVA "/>
    <x v="0"/>
    <x v="3"/>
    <n v="35"/>
    <s v="20203800047012  "/>
    <d v="2020-11-03T00:00:00"/>
    <s v="20202050082151"/>
    <d v="2021-01-08T00:00:00"/>
    <n v="44"/>
    <x v="2"/>
    <m/>
    <m/>
    <m/>
    <m/>
    <m/>
    <m/>
  </r>
  <r>
    <x v="0"/>
    <s v="correo atencion al ciudadano"/>
    <x v="15"/>
    <s v="CUERPO DE BOMBEROS VOLUNTARIOS DE CLEMENCIA BOLIVAR"/>
    <x v="6"/>
    <x v="3"/>
    <s v="CAC. Solicitud Revisión Res 01-2020 Junta Departamental de Bomberos, Proceso en Apelación ante la DNBC - Radicado DNBC No. 20203800018982 y 20203800019692  "/>
    <s v="Melba Vidal "/>
    <s v="FORMULACIÓN Y ACTUALIZACIÓN NORMATIVA Y OPERATIVA "/>
    <x v="0"/>
    <x v="1"/>
    <n v="30"/>
    <s v="20203800047022  "/>
    <d v="2020-11-03T00:00:00"/>
    <s v="20202050077831"/>
    <d v="2020-11-20T00:00:00"/>
    <m/>
    <x v="0"/>
    <s v="Anotaciòn ORFEO: Se reactiva petición por no adjuntar evidencia de respuesta al momento de archivar"/>
    <m/>
    <m/>
    <m/>
    <m/>
    <m/>
  </r>
  <r>
    <x v="0"/>
    <s v="correo atencion al ciudadano"/>
    <x v="15"/>
    <s v="ALCALDIA CLEMENCIA BOLIVAR"/>
    <x v="1"/>
    <x v="3"/>
    <s v="CAC. SOLICITUD DE REUNION. "/>
    <s v="Melba Vidal "/>
    <s v="FORMULACIÓN Y ACTUALIZACIÓN NORMATIVA Y OPERATIVA "/>
    <x v="0"/>
    <x v="1"/>
    <n v="30"/>
    <s v="20203800047052  "/>
    <d v="2020-11-03T00:00:00"/>
    <s v="20202050077841"/>
    <d v="2020-11-20T00:00:00"/>
    <m/>
    <x v="0"/>
    <s v="Anotaciòn ORFEO: Se reactiva petición por no adjuntar evidencia de respuesta al momento de archivar"/>
    <m/>
    <m/>
    <m/>
    <m/>
    <m/>
  </r>
  <r>
    <x v="0"/>
    <s v="Correo Institucional"/>
    <x v="0"/>
    <s v="CUERPO DE BOMBEROS VOLUNTARIOS DE URIBE META"/>
    <x v="6"/>
    <x v="0"/>
    <s v="CI. Fwd: Solicitud de informacion. "/>
    <s v="Carlos Osorio"/>
    <s v="FORMULACIÓN Y ACTUALIZACIÓN NORMATIVA Y OPERATIVA "/>
    <x v="0"/>
    <x v="0"/>
    <n v="30"/>
    <s v="20203800047092  "/>
    <d v="2020-11-03T00:00:00"/>
    <n v="20202050079241"/>
    <d v="2020-11-25T00:00:00"/>
    <m/>
    <x v="1"/>
    <m/>
    <m/>
    <m/>
    <m/>
    <m/>
    <m/>
  </r>
  <r>
    <x v="0"/>
    <s v="correo atencion al ciudadano"/>
    <x v="0"/>
    <s v="VEEDURIA CIUDADANA VIGIAS DEL CAFE"/>
    <x v="4"/>
    <x v="0"/>
    <s v="CAC. SOLICITUD PRONUNCIAMIENTO PETICIONES DE MARZO Y JULIO DE 2020. "/>
    <s v="Andrea Bibiana Castañeda Durán"/>
    <s v="FORMULACIÓN Y ACTUALIZACIÓN NORMATIVA Y OPERATIVA "/>
    <x v="0"/>
    <x v="0"/>
    <n v="30"/>
    <s v="20203800047132  "/>
    <d v="2020-11-04T00:00:00"/>
    <n v="20202050078611"/>
    <d v="2020-11-26T00:00:00"/>
    <m/>
    <x v="1"/>
    <m/>
    <m/>
    <m/>
    <m/>
    <m/>
    <m/>
  </r>
  <r>
    <x v="0"/>
    <s v="correo atencion al ciudadano"/>
    <x v="12"/>
    <s v="CUERPO DE BOMBEROS VOLUNTARIOS DE VALLEDUPAR"/>
    <x v="6"/>
    <x v="3"/>
    <s v="CAC. SOLICITUD DE ACOMPAÑAMIENTO.  "/>
    <s v="Melba Vidal "/>
    <s v="FORMULACIÓN Y ACTUALIZACIÓN NORMATIVA Y OPERATIVA "/>
    <x v="0"/>
    <x v="1"/>
    <n v="30"/>
    <s v="20203800047182  "/>
    <d v="2020-11-04T00:00:00"/>
    <s v="20202050077851"/>
    <d v="2020-12-02T00:00:00"/>
    <n v="20"/>
    <x v="1"/>
    <s v="Anotaciòn ORFEO: Se reactiva petición por no adjuntar evidencia de respuesta al momento de archivar"/>
    <m/>
    <m/>
    <m/>
    <m/>
    <s v="Ya se puede archivar"/>
  </r>
  <r>
    <x v="0"/>
    <s v="correo atencion al ciudadano"/>
    <x v="2"/>
    <s v="PROCURADURIA PROVINCIAL DE CHAPARRAL"/>
    <x v="3"/>
    <x v="0"/>
    <s v="CAC. Acción Preventiva Rad. IUC P-2020-1554719 – IUS E-2020-340576 (Citar este radicado en su respuesta).  "/>
    <s v="Andrea Bibiana Castañeda Durán"/>
    <s v="FORMULACIÓN Y ACTUALIZACIÓN NORMATIVA Y OPERATIVA "/>
    <x v="0"/>
    <x v="4"/>
    <n v="10"/>
    <s v="20203800047202  "/>
    <d v="2020-11-04T00:00:00"/>
    <n v="20202050076751"/>
    <d v="2020-11-19T00:00:00"/>
    <m/>
    <x v="1"/>
    <m/>
    <m/>
    <m/>
    <m/>
    <m/>
    <m/>
  </r>
  <r>
    <x v="0"/>
    <s v="correo atencion al ciudadano"/>
    <x v="2"/>
    <s v="PROCURADURIA PROVINCIAL DE CHAPARRAL"/>
    <x v="3"/>
    <x v="0"/>
    <s v="CAC. ACCIÓN PREVENTIVA "/>
    <s v="Andrea Bibiana Castañeda Durán"/>
    <s v="FORMULACIÓN Y ACTUALIZACIÓN NORMATIVA Y OPERATIVA "/>
    <x v="0"/>
    <x v="4"/>
    <n v="10"/>
    <s v="20203800047212  "/>
    <d v="2020-11-04T00:00:00"/>
    <n v="20203800047202"/>
    <d v="2020-11-11T00:00:00"/>
    <m/>
    <x v="1"/>
    <m/>
    <m/>
    <m/>
    <m/>
    <m/>
    <m/>
  </r>
  <r>
    <x v="0"/>
    <s v="correo atencion al ciudadano"/>
    <x v="8"/>
    <s v="CUERPO DE BOMBEROS VOLUNTARIOS DE LEBRIJA"/>
    <x v="6"/>
    <x v="6"/>
    <s v="CAC. Solicitud de charla de equidad y genero para el departamento de Santander.  "/>
    <s v="Andrea Bibiana Castañeda Durán"/>
    <s v="FORMULACIÓN Y ACTUALIZACIÓN NORMATIVA Y OPERATIVA "/>
    <x v="0"/>
    <x v="1"/>
    <n v="30"/>
    <s v="20203800047242  "/>
    <d v="2020-11-04T00:00:00"/>
    <s v="20202050076851"/>
    <d v="2020-11-12T00:00:00"/>
    <n v="6"/>
    <x v="1"/>
    <m/>
    <m/>
    <m/>
    <m/>
    <m/>
    <m/>
  </r>
  <r>
    <x v="0"/>
    <s v="Correo Institucional"/>
    <x v="0"/>
    <s v="PROCURADURIA AUXILIAR PARA ASUNTOS CONSTITUCIONALES"/>
    <x v="3"/>
    <x v="0"/>
    <s v="CI. Requerimiento de información de la Procuraduría General de la Nación sobre el trámite dado al Derecho de Petición con radicado EXTMI2020-36697 del 26 de octubre de 2020.- Urgente,  "/>
    <s v="Edgar Alexander Maya Lopez "/>
    <s v="FORMULACIÓN Y ACTUALIZACIÓN NORMATIVA Y OPERATIVA "/>
    <x v="0"/>
    <x v="4"/>
    <n v="10"/>
    <s v="20203800047332  "/>
    <d v="2020-11-05T00:00:00"/>
    <n v="20202050079931"/>
    <d v="2020-11-26T00:00:00"/>
    <n v="14"/>
    <x v="2"/>
    <m/>
    <m/>
    <m/>
    <m/>
    <m/>
    <m/>
  </r>
  <r>
    <x v="0"/>
    <s v="correo atencion al ciudadano"/>
    <x v="0"/>
    <s v="ANDRéS EDUARDO RODRIGUEZ GOMEZ"/>
    <x v="0"/>
    <x v="2"/>
    <s v="CAC. solicitud INSPECCION Y TARIFAS DE CERTIFICADOS "/>
    <s v="Andrea Bibiana Castañeda Durán"/>
    <s v="FORMULACIÓN Y ACTUALIZACIÓN NORMATIVA Y OPERATIVA "/>
    <x v="0"/>
    <x v="3"/>
    <n v="35"/>
    <s v="20203800047482  "/>
    <d v="2020-11-05T00:00:00"/>
    <s v="20202050079941"/>
    <d v="2020-12-28T00:00:00"/>
    <n v="34"/>
    <x v="1"/>
    <m/>
    <m/>
    <m/>
    <m/>
    <m/>
    <m/>
  </r>
  <r>
    <x v="0"/>
    <s v="correo atencion al ciudadano"/>
    <x v="12"/>
    <s v="GESTIóN DEL RIESGO DE DESASTRE"/>
    <x v="3"/>
    <x v="3"/>
    <s v="CAC. solicitud asesoría conformación linea gratuita de emergencia del Cuerpo de Bomberos  "/>
    <s v="EDISON DELGADO "/>
    <s v="FORMULACIÓN Y ACTUALIZACIÓN NORMATIVA Y OPERATIVA "/>
    <x v="0"/>
    <x v="1"/>
    <n v="30"/>
    <s v="20203800047492  "/>
    <d v="2020-11-05T00:00:00"/>
    <s v="20202050081651"/>
    <d v="2020-12-11T00:00:00"/>
    <n v="24"/>
    <x v="1"/>
    <s v="Anotaciòn Orfeo: Se tramito con oficio No. 20202050081651** del 11-12-2020. Señor LEIDIS SENELLA DAZA FERIA COORDINADOR DE GESTIÓN DEL RIESGO DE DESASTRE ALCALDIA LA JAGUA DE IBIRICO – CESAR Correo Electrónico: gestionambiental@lajaguadeibirico-cesar.gov.co REFERENCIA: 20203800047492"/>
    <m/>
    <m/>
    <m/>
    <m/>
    <m/>
  </r>
  <r>
    <x v="0"/>
    <s v="correo atencion al ciudadano"/>
    <x v="16"/>
    <s v="ANGELICA MARIA BERROTERAN BENITES"/>
    <x v="0"/>
    <x v="1"/>
    <s v="CAC. Derecho petición Cuerpo de Bomberos Voluntarios de Pza.  "/>
    <s v="Carlos Osorio"/>
    <s v="FORMULACIÓN Y ACTUALIZACIÓN NORMATIVA Y OPERATIVA "/>
    <x v="0"/>
    <x v="0"/>
    <n v="30"/>
    <s v="20203800047542  "/>
    <d v="2020-11-06T00:00:00"/>
    <n v="20202050079231"/>
    <d v="2020-11-25T00:00:00"/>
    <m/>
    <x v="1"/>
    <m/>
    <m/>
    <m/>
    <m/>
    <m/>
    <m/>
  </r>
  <r>
    <x v="0"/>
    <s v="correo atencion al ciudadano"/>
    <x v="26"/>
    <s v="NIDIA TELLO RAMOS"/>
    <x v="0"/>
    <x v="2"/>
    <s v="CAC. SOLICITUD CONCEPTO E INFORMACION. "/>
    <s v="Edgar Alexander Maya Lopez "/>
    <s v="FORMULACIÓN Y ACTUALIZACIÓN NORMATIVA Y OPERATIVA "/>
    <x v="0"/>
    <x v="3"/>
    <n v="35"/>
    <s v="20203800047612  "/>
    <d v="2020-11-06T00:00:00"/>
    <s v="20202050082131"/>
    <d v="2020-12-28T00:00:00"/>
    <n v="33"/>
    <x v="1"/>
    <m/>
    <m/>
    <m/>
    <m/>
    <m/>
    <m/>
  </r>
  <r>
    <x v="0"/>
    <s v="correo atencion al ciudadano"/>
    <x v="0"/>
    <s v="CUERPO DE BOMBEROS VOLUNTARIOS DE DIBULLA"/>
    <x v="6"/>
    <x v="6"/>
    <s v="CAC. Fwd: PROPUESTA CAMPAMENTO MUJERES DE BOMBEROS COLOMBIA.pdf.  "/>
    <s v="Andrea Bibiana Castañeda Durán"/>
    <s v="FORMULACIÓN Y ACTUALIZACIÓN NORMATIVA Y OPERATIVA "/>
    <x v="0"/>
    <x v="1"/>
    <n v="30"/>
    <s v="20203800047622  "/>
    <d v="2020-11-06T00:00:00"/>
    <s v="20202050076871"/>
    <d v="2020-11-24T00:00:00"/>
    <m/>
    <x v="1"/>
    <m/>
    <m/>
    <m/>
    <m/>
    <m/>
    <m/>
  </r>
  <r>
    <x v="0"/>
    <s v="correo atencion al ciudadano"/>
    <x v="0"/>
    <s v="CUERPO DE BOMBEROS VOLUNTARIOS DE DIBULLA"/>
    <x v="6"/>
    <x v="0"/>
    <s v="CAC. SOLICITUD CERTIFICADO DE CUMPLIMIENTO  "/>
    <s v="Andrea Bibiana Castañeda Durán"/>
    <s v="FORMULACIÓN Y ACTUALIZACIÓN NORMATIVA Y OPERATIVA "/>
    <x v="0"/>
    <x v="2"/>
    <n v="20"/>
    <s v="20203800047712  "/>
    <d v="2020-11-06T00:00:00"/>
    <s v="20202050077891"/>
    <d v="2020-11-23T00:00:00"/>
    <m/>
    <x v="1"/>
    <m/>
    <m/>
    <m/>
    <m/>
    <m/>
    <m/>
  </r>
  <r>
    <x v="0"/>
    <s v="correo atencion al ciudadano"/>
    <x v="15"/>
    <s v="ARTURO ENRIQUE LLAMAS CANO"/>
    <x v="0"/>
    <x v="0"/>
    <s v="CAC. Revisor Fiscal - Bomberos San Juan Nepomuceno - Bolivar  "/>
    <s v="Andrea Bibiana Castañeda Durán"/>
    <s v="FORMULACIÓN Y ACTUALIZACIÓN NORMATIVA Y OPERATIVA "/>
    <x v="0"/>
    <x v="0"/>
    <n v="30"/>
    <s v="20203800047792  "/>
    <d v="2020-11-09T00:00:00"/>
    <s v="20202050078621"/>
    <d v="2020-11-26T00:00:00"/>
    <m/>
    <x v="1"/>
    <m/>
    <m/>
    <m/>
    <m/>
    <m/>
    <m/>
  </r>
  <r>
    <x v="0"/>
    <s v="correo atencion al ciudadano"/>
    <x v="0"/>
    <s v="CUERPO DE BOMBEROS VOLUNTARIOS DE BOGOTA"/>
    <x v="6"/>
    <x v="6"/>
    <s v="CAC. Invitación No Violencias contra las Mujeres.  "/>
    <s v="Andrea Bibiana Castañeda Durán"/>
    <s v="FORMULACIÓN Y ACTUALIZACIÓN NORMATIVA Y OPERATIVA "/>
    <x v="0"/>
    <x v="1"/>
    <n v="30"/>
    <s v="20203800047812  "/>
    <d v="2020-11-09T00:00:00"/>
    <s v="20202050076841"/>
    <d v="2020-11-24T00:00:00"/>
    <m/>
    <x v="1"/>
    <m/>
    <m/>
    <m/>
    <m/>
    <m/>
    <m/>
  </r>
  <r>
    <x v="0"/>
    <s v="correo atencion al ciudadano"/>
    <x v="9"/>
    <s v="BOMBEROS VOLUNTARIOS DE BORRERO AYERBE"/>
    <x v="6"/>
    <x v="6"/>
    <s v="CAC. ANTECEDENTES DE LA SANCION M1 Y ASUNTO DE RECURSO DE RECONSIDERACION ANTE LA DIAN . "/>
    <s v="EDISON DELGADO "/>
    <s v="FORMULACIÓN Y ACTUALIZACIÓN NORMATIVA Y OPERATIVA "/>
    <x v="0"/>
    <x v="1"/>
    <n v="30"/>
    <s v="20203800047842  "/>
    <d v="2020-11-09T00:00:00"/>
    <s v="20202050081661"/>
    <d v="2020-12-13T00:00:00"/>
    <n v="23"/>
    <x v="1"/>
    <s v="Anotación ORFEO: Tramitado bajo el No. de Radicado DNBC No. *20202050081661* del 13-12-2020. Señor JUAN CARLOS GONZALEZ MACA. Comandante y Representante Legal Cuerpo de Bomberos Voluntarios de Borrero Ayerbe. Correo electrónico: bomberosborreroayerbekm30@gmail.com Referencia: Radicado DNBC No. 20203800047842"/>
    <m/>
    <m/>
    <m/>
    <m/>
    <m/>
  </r>
  <r>
    <x v="0"/>
    <s v="correo atencion al ciudadano"/>
    <x v="0"/>
    <s v="JUZGADO 62 ADMINISTRATIVO CIRCUITO JUDICIAL DE BOGOTÁ SECCIÓN TERCERA"/>
    <x v="3"/>
    <x v="0"/>
    <s v="CAC. Fwd: AUTO REQUERIMIENTO PREVIO A ABRIR INCIDENTE DESACATO RAD. 2020-212. "/>
    <s v="Ronny Estiven Romero Velandia"/>
    <s v="FORMULACIÓN Y ACTUALIZACIÓN NORMATIVA Y OPERATIVA "/>
    <x v="0"/>
    <x v="2"/>
    <n v="20"/>
    <s v="20203800047892  "/>
    <d v="2020-11-09T00:00:00"/>
    <s v="20202050076341"/>
    <d v="2020-11-10T00:00:00"/>
    <m/>
    <x v="1"/>
    <m/>
    <m/>
    <m/>
    <m/>
    <m/>
    <m/>
  </r>
  <r>
    <x v="0"/>
    <s v="correo atencion al ciudadano"/>
    <x v="0"/>
    <s v="FABIO NELSON LARRAHONDO"/>
    <x v="0"/>
    <x v="0"/>
    <s v="CAC. Imfoamcion. "/>
    <s v="Edgar Alexander Maya Lopez "/>
    <s v="FORMULACIÓN Y ACTUALIZACIÓN NORMATIVA Y OPERATIVA "/>
    <x v="0"/>
    <x v="0"/>
    <n v="30"/>
    <s v="20203800047902  "/>
    <d v="2020-11-09T00:00:00"/>
    <m/>
    <d v="2020-12-16T00:00:00"/>
    <n v="25"/>
    <x v="1"/>
    <s v="Anotación ORFEO: Se da respuesta por correo electrónico se deja soporte en digital."/>
    <m/>
    <m/>
    <m/>
    <m/>
    <m/>
  </r>
  <r>
    <x v="0"/>
    <s v="correo atencion al ciudadano"/>
    <x v="9"/>
    <s v="ADOLFO LEON VELEZ GARCIA"/>
    <x v="0"/>
    <x v="6"/>
    <s v="CAC. EXALTACIÓN. "/>
    <s v="Carlos Osorio"/>
    <s v="FORMULACIÓN Y ACTUALIZACIÓN NORMATIVA Y OPERATIVA "/>
    <x v="0"/>
    <x v="0"/>
    <n v="30"/>
    <s v="20203800047932  "/>
    <d v="2020-11-09T00:00:00"/>
    <s v="N/A"/>
    <d v="2020-11-24T00:00:00"/>
    <m/>
    <x v="1"/>
    <m/>
    <m/>
    <m/>
    <m/>
    <m/>
    <m/>
  </r>
  <r>
    <x v="0"/>
    <s v="correo atencion al ciudadano"/>
    <x v="23"/>
    <s v="ANSELMO LOZANO MORENO"/>
    <x v="0"/>
    <x v="0"/>
    <s v="CAC. SOLICITU DE IMFORMACION  "/>
    <s v="Andrea Bibiana Castañeda Durán"/>
    <s v="FORMULACIÓN Y ACTUALIZACIÓN NORMATIVA Y OPERATIVA "/>
    <x v="0"/>
    <x v="0"/>
    <n v="30"/>
    <s v="20203800048202  "/>
    <d v="2020-11-10T00:00:00"/>
    <s v="20202050078571"/>
    <d v="2020-11-26T00:00:00"/>
    <m/>
    <x v="1"/>
    <m/>
    <m/>
    <m/>
    <m/>
    <m/>
    <m/>
  </r>
  <r>
    <x v="0"/>
    <s v="correo atencion al ciudadano"/>
    <x v="0"/>
    <s v="CUERPO DE BOMBEROS VOLUNTARIOS DE DIBULLA"/>
    <x v="6"/>
    <x v="6"/>
    <s v="CAC. DRA PAOLA UREÑA.pdf  "/>
    <s v="Andrea Bibiana Castañeda Durán"/>
    <s v="FORMULACIÓN Y ACTUALIZACIÓN NORMATIVA Y OPERATIVA "/>
    <x v="0"/>
    <x v="1"/>
    <n v="30"/>
    <s v="20203800048212  "/>
    <d v="2020-11-11T00:00:00"/>
    <s v="20202050076861"/>
    <d v="2020-11-24T00:00:00"/>
    <m/>
    <x v="1"/>
    <m/>
    <m/>
    <m/>
    <m/>
    <m/>
    <m/>
  </r>
  <r>
    <x v="1"/>
    <s v="Radicacion directa"/>
    <x v="3"/>
    <s v="CUERPO DE BOMBEROS VOLUNTARIOS DE SOPO"/>
    <x v="6"/>
    <x v="0"/>
    <s v="RD derecho de peticion "/>
    <s v="Andrea Bibiana Castañeda Durán"/>
    <s v="FORMULACIÓN Y ACTUALIZACIÓN NORMATIVA Y OPERATIVA "/>
    <x v="0"/>
    <x v="1"/>
    <n v="30"/>
    <s v="20203800048242  "/>
    <d v="2020-11-11T00:00:00"/>
    <s v="20202050080331"/>
    <d v="2020-12-02T00:00:00"/>
    <m/>
    <x v="1"/>
    <m/>
    <m/>
    <m/>
    <m/>
    <m/>
    <m/>
  </r>
  <r>
    <x v="0"/>
    <s v="correo atencion al ciudadano"/>
    <x v="2"/>
    <s v="PROCURADURIA PROVINCIAL DE CHAPARRAL"/>
    <x v="3"/>
    <x v="1"/>
    <s v="CAC. Acción Preventiva Rad. IUC P-2020-1554721 – IUS E-2020-340576 (Citar este radicado en su respuesta).  "/>
    <s v="Andrea Bibiana Castañeda Durán"/>
    <s v="FORMULACIÓN Y ACTUALIZACIÓN NORMATIVA Y OPERATIVA "/>
    <x v="0"/>
    <x v="4"/>
    <n v="10"/>
    <s v="20203800048252  "/>
    <d v="2020-11-11T00:00:00"/>
    <s v="20202050077501"/>
    <d v="2020-11-24T00:00:00"/>
    <m/>
    <x v="1"/>
    <m/>
    <m/>
    <m/>
    <m/>
    <m/>
    <m/>
  </r>
  <r>
    <x v="0"/>
    <s v="correo atencion al ciudadano"/>
    <x v="15"/>
    <s v="DELEGACION DEPARTAMENTAL DE BOMBEROS DE BOLIVAR"/>
    <x v="1"/>
    <x v="2"/>
    <s v="CAC. Solicitudes Respetuosas y Respuestas.  "/>
    <s v="Melba Vidal "/>
    <s v="FORMULACIÓN Y ACTUALIZACIÓN NORMATIVA Y OPERATIVA "/>
    <x v="0"/>
    <x v="3"/>
    <n v="35"/>
    <s v="20203800048322  "/>
    <d v="2020-11-11T00:00:00"/>
    <s v="20202050077881"/>
    <d v="2020-11-20T00:00:00"/>
    <m/>
    <x v="0"/>
    <s v="Anotaciòn ORFEO: Se reactiva petición por no adjuntar evidencia de respuesta al momento de archivar"/>
    <m/>
    <m/>
    <m/>
    <m/>
    <s v="Aún no se a adjuntado la evidencia."/>
  </r>
  <r>
    <x v="0"/>
    <s v="correo atencion al ciudadano"/>
    <x v="0"/>
    <s v="EMERSON LUIS SIMANCA"/>
    <x v="0"/>
    <x v="2"/>
    <s v="CAC. Jefe de escuadra  "/>
    <s v="Edgar Alexander Maya Lopez "/>
    <s v="FORMULACIÓN Y ACTUALIZACIÓN NORMATIVA Y OPERATIVA "/>
    <x v="0"/>
    <x v="0"/>
    <n v="30"/>
    <s v="20203800048382  "/>
    <d v="2020-11-12T00:00:00"/>
    <m/>
    <d v="2020-12-21T00:00:00"/>
    <n v="25"/>
    <x v="1"/>
    <s v="Anotación ORFEO: Se da respuesta por correo electrónico se deja evidencia en digital."/>
    <m/>
    <m/>
    <m/>
    <m/>
    <m/>
  </r>
  <r>
    <x v="1"/>
    <s v="Radicacion directa"/>
    <x v="3"/>
    <s v="ALCALDIA MUNICIPAL DE SOPO"/>
    <x v="1"/>
    <x v="3"/>
    <s v="RD SOLICITUD AUTORIZACION Y ACOMPAÑAMIENTO "/>
    <s v="Melba Vidal "/>
    <s v="FORMULACIÓN Y ACTUALIZACIÓN NORMATIVA Y OPERATIVA "/>
    <x v="0"/>
    <x v="1"/>
    <n v="30"/>
    <s v="20203800048392  "/>
    <d v="2020-11-12T00:00:00"/>
    <s v="20202050077901"/>
    <m/>
    <m/>
    <x v="0"/>
    <s v="Anotación ORFEO: Se reactiva petición por no adjuntar evidencia de respuesta al momento de archivar."/>
    <m/>
    <m/>
    <m/>
    <m/>
    <s v="Aún no se a adjuntado la evidencia."/>
  </r>
  <r>
    <x v="1"/>
    <s v="Radicacion directa"/>
    <x v="3"/>
    <s v="CUERPO DE BOMBEROS VOLUNTARIOS DE ZIPAQUIRA"/>
    <x v="6"/>
    <x v="3"/>
    <s v="RD SOLICITUD APOYO - FORO MUJER "/>
    <s v="Andrea Bibiana Castañeda Durán"/>
    <s v="FORMULACIÓN Y ACTUALIZACIÓN NORMATIVA Y OPERATIVA "/>
    <x v="0"/>
    <x v="1"/>
    <n v="30"/>
    <s v="20203800048442  "/>
    <d v="2020-11-12T00:00:00"/>
    <s v="20202050079551"/>
    <d v="2020-12-10T00:00:00"/>
    <n v="18"/>
    <x v="1"/>
    <m/>
    <m/>
    <m/>
    <m/>
    <m/>
    <m/>
  </r>
  <r>
    <x v="1"/>
    <s v="Radicacion directa"/>
    <x v="3"/>
    <s v="CUERPO DE BOMBEROS VOLUNTARIOS DE CHIA"/>
    <x v="6"/>
    <x v="1"/>
    <s v="RD QUEJA VEEDURIAS DEL CAFE  "/>
    <s v="Andrea Bibiana Castañeda Durán"/>
    <s v="FORMULACIÓN Y ACTUALIZACIÓN NORMATIVA Y OPERATIVA "/>
    <x v="0"/>
    <x v="0"/>
    <n v="30"/>
    <s v="20203800048482  "/>
    <d v="2020-11-12T00:00:00"/>
    <s v="20202050081741 "/>
    <d v="2020-12-21T00:00:00"/>
    <n v="25"/>
    <x v="1"/>
    <m/>
    <m/>
    <m/>
    <m/>
    <m/>
    <m/>
  </r>
  <r>
    <x v="0"/>
    <s v="correo atencion al ciudadano"/>
    <x v="18"/>
    <s v="CUERPO DE BOMBEROS VOLUNTARIOS DE FLORENCIA"/>
    <x v="6"/>
    <x v="0"/>
    <s v="CAC. Solicitud.  "/>
    <s v="Carlos Osorio"/>
    <s v="FORMULACIÓN Y ACTUALIZACIÓN NORMATIVA Y OPERATIVA "/>
    <x v="0"/>
    <x v="0"/>
    <n v="30"/>
    <s v="20203800048492  "/>
    <d v="2020-11-12T00:00:00"/>
    <s v="20202050079251"/>
    <d v="2020-11-25T00:00:00"/>
    <m/>
    <x v="1"/>
    <m/>
    <m/>
    <m/>
    <m/>
    <m/>
    <m/>
  </r>
  <r>
    <x v="0"/>
    <s v="correo atencion al ciudadano"/>
    <x v="8"/>
    <s v="BOMBEROS OFICIALES DE BUCARAMANGA"/>
    <x v="6"/>
    <x v="2"/>
    <s v="CAC. Petición de consulta.  "/>
    <s v="EDISON DELGADO "/>
    <s v="FORMULACIÓN Y ACTUALIZACIÓN NORMATIVA Y OPERATIVA "/>
    <x v="0"/>
    <x v="3"/>
    <n v="35"/>
    <s v="20203800048622  "/>
    <d v="2020-11-12T00:00:00"/>
    <s v="20202050077271"/>
    <d v="2020-11-27T00:00:00"/>
    <m/>
    <x v="1"/>
    <m/>
    <m/>
    <m/>
    <m/>
    <m/>
    <m/>
  </r>
  <r>
    <x v="0"/>
    <s v="Chat Institucional"/>
    <x v="0"/>
    <s v="VEEDURIA CIUDADANA VIGIAS DEL CAFE LUIS REYES"/>
    <x v="4"/>
    <x v="0"/>
    <s v="CH. Offline message sent by Luis reyes. "/>
    <s v="EDISON DELGADO "/>
    <s v="FORMULACIÓN Y ACTUALIZACIÓN NORMATIVA Y OPERATIVA "/>
    <x v="0"/>
    <x v="0"/>
    <n v="30"/>
    <s v="20203800048792  "/>
    <d v="2020-11-17T00:00:00"/>
    <s v="20202050081671"/>
    <d v="2020-12-13T00:00:00"/>
    <m/>
    <x v="1"/>
    <m/>
    <m/>
    <m/>
    <m/>
    <m/>
    <m/>
  </r>
  <r>
    <x v="0"/>
    <s v="correo atencion al ciudadano"/>
    <x v="0"/>
    <s v="CARLOS FELIZ MONSALVE"/>
    <x v="0"/>
    <x v="2"/>
    <s v="CAC. Revisión Concepto No Favorable Proyecto Creación Bomberos Santa Catalina Bolivar. "/>
    <s v="Melba Vidal "/>
    <s v="FORMULACIÓN Y ACTUALIZACIÓN NORMATIVA Y OPERATIVA "/>
    <x v="0"/>
    <x v="1"/>
    <n v="30"/>
    <s v="20203800048852  "/>
    <d v="2020-11-17T00:00:00"/>
    <s v="20202050077911"/>
    <m/>
    <m/>
    <x v="0"/>
    <s v="Anotación ORFEO: Se reactiva petición por no adjuntar evidencia de respuesta al momento de archivar."/>
    <m/>
    <m/>
    <m/>
    <m/>
    <s v="Aún no se a adjuntado la evidencia."/>
  </r>
  <r>
    <x v="0"/>
    <s v="correo atencion al ciudadano"/>
    <x v="1"/>
    <s v="GLORIA WILCHES"/>
    <x v="0"/>
    <x v="0"/>
    <s v="CAC. TRASLADO POR COMPETENCIA - PETICION GLORIA WILCHES.  "/>
    <s v="Andrea Bibiana Castañeda Durán"/>
    <s v="FORMULACIÓN Y ACTUALIZACIÓN NORMATIVA Y OPERATIVA "/>
    <x v="0"/>
    <x v="0"/>
    <n v="30"/>
    <s v="20203800048872  "/>
    <d v="2020-11-17T00:00:00"/>
    <s v="20202050079521"/>
    <d v="2020-11-26T00:00:00"/>
    <m/>
    <x v="1"/>
    <m/>
    <m/>
    <m/>
    <m/>
    <m/>
    <m/>
  </r>
  <r>
    <x v="0"/>
    <s v="correo atencion al ciudadano"/>
    <x v="1"/>
    <s v="GLORIA WILCHES"/>
    <x v="0"/>
    <x v="0"/>
    <s v="CAC. TRASLADO POR COMPETENCIA - PETICION GLORIA WILCHES 3.  "/>
    <s v="Andrea Bibiana Castañeda Durán"/>
    <s v="FORMULACIÓN Y ACTUALIZACIÓN NORMATIVA Y OPERATIVA "/>
    <x v="0"/>
    <x v="0"/>
    <n v="30"/>
    <s v="20203800048892  "/>
    <d v="2020-11-17T00:00:00"/>
    <s v="20202050079521"/>
    <d v="2020-11-26T00:00:00"/>
    <m/>
    <x v="1"/>
    <m/>
    <m/>
    <m/>
    <m/>
    <m/>
    <m/>
  </r>
  <r>
    <x v="0"/>
    <s v="correo atencion al ciudadano"/>
    <x v="11"/>
    <s v="GOBERNACIÓN DE NORTE DE SANTANDER"/>
    <x v="1"/>
    <x v="2"/>
    <s v="CAC. SOLICITUD DE CONCEPTO JURIDICO. "/>
    <s v="Carlos Osorio"/>
    <s v="FORMULACIÓN Y ACTUALIZACIÓN NORMATIVA Y OPERATIVA "/>
    <x v="0"/>
    <x v="3"/>
    <n v="35"/>
    <s v="20203800049062  "/>
    <d v="2020-11-18T00:00:00"/>
    <s v="20202050081861"/>
    <d v="2020-12-15T00:00:00"/>
    <m/>
    <x v="1"/>
    <m/>
    <m/>
    <m/>
    <m/>
    <m/>
    <m/>
  </r>
  <r>
    <x v="0"/>
    <s v="correo atencion al ciudadano"/>
    <x v="0"/>
    <s v="CUERPO DE BOMBEROS OFICIALES BOGOTá UAECOB D.C."/>
    <x v="6"/>
    <x v="6"/>
    <s v="CAC. Solicitud realización “Charla de Sensibilización - Violencias contra la mujer y como prevenirlas”.  "/>
    <s v="Andrea Bibiana Castañeda Durán"/>
    <s v="FORMULACIÓN Y ACTUALIZACIÓN NORMATIVA Y OPERATIVA "/>
    <x v="0"/>
    <x v="1"/>
    <n v="30"/>
    <s v="20203800049072  "/>
    <d v="2020-11-18T00:00:00"/>
    <s v="20202050079561"/>
    <d v="2020-11-26T00:00:00"/>
    <m/>
    <x v="1"/>
    <m/>
    <m/>
    <m/>
    <m/>
    <m/>
    <m/>
  </r>
  <r>
    <x v="0"/>
    <s v="correo atencion al ciudadano"/>
    <x v="0"/>
    <s v="MARTIN ENRIQUE CABARCAS QUINTANA"/>
    <x v="0"/>
    <x v="6"/>
    <s v="CAC. SOLICITUD DE PARTICIPACIÓN EN LA REUNIÓN QUE SE VA A LLEVAR A CABO EN LA GOBERNACIÓN DE BOLÍVAR EL DÍA 21/11/2020.  "/>
    <s v="Melba Vidal "/>
    <s v="FORMULACIÓN Y ACTUALIZACIÓN NORMATIVA Y OPERATIVA "/>
    <x v="0"/>
    <x v="0"/>
    <n v="30"/>
    <s v="20203800049132  "/>
    <d v="2020-11-18T00:00:00"/>
    <s v="20202050080311"/>
    <m/>
    <m/>
    <x v="0"/>
    <s v="Anotación ORFEO: Se reactiva petición por no adjuntar evidencia de respuesta al momento de archivar."/>
    <m/>
    <m/>
    <m/>
    <m/>
    <s v="Aún no se a adjuntado la evidencia."/>
  </r>
  <r>
    <x v="0"/>
    <s v="correo atencion al ciudadano"/>
    <x v="9"/>
    <s v="CUERPO DE BOMBEROS VOLUNTARIOS DE ALCALA"/>
    <x v="6"/>
    <x v="0"/>
    <s v="CAC. SOLICITUD RESPETUOSA. "/>
    <s v="Carlos Osorio"/>
    <s v="FORMULACIÓN Y ACTUALIZACIÓN NORMATIVA Y OPERATIVA "/>
    <x v="0"/>
    <x v="1"/>
    <n v="30"/>
    <s v="20203800049212  "/>
    <d v="2020-11-18T00:00:00"/>
    <s v="20202050077771"/>
    <d v="2020-12-15T00:00:00"/>
    <m/>
    <x v="1"/>
    <m/>
    <m/>
    <m/>
    <m/>
    <m/>
    <m/>
  </r>
  <r>
    <x v="0"/>
    <s v="correo atencion al ciudadano"/>
    <x v="0"/>
    <s v="ALCALDIA DE ALBAN"/>
    <x v="1"/>
    <x v="0"/>
    <s v="CAC. SOLICITUD AUTORIZACION SUSCRIPCION CONVENIO BOMBEROS "/>
    <s v="Andrea Bibiana Castañeda Durán"/>
    <s v="FORMULACIÓN Y ACTUALIZACIÓN NORMATIVA Y OPERATIVA "/>
    <x v="0"/>
    <x v="1"/>
    <n v="30"/>
    <s v="20203800049512  "/>
    <d v="2020-11-19T00:00:00"/>
    <s v="20202050080031"/>
    <d v="2020-12-01T00:00:00"/>
    <m/>
    <x v="1"/>
    <m/>
    <m/>
    <m/>
    <m/>
    <m/>
    <m/>
  </r>
  <r>
    <x v="0"/>
    <s v="Chat Institucional"/>
    <x v="0"/>
    <s v="ROBERTO ARANGO"/>
    <x v="0"/>
    <x v="0"/>
    <s v="CH. Offline message sent by Roberto Arango  "/>
    <s v="Edgar Alexander Maya Lopez "/>
    <s v="FORMULACIÓN Y ACTUALIZACIÓN NORMATIVA Y OPERATIVA "/>
    <x v="0"/>
    <x v="0"/>
    <n v="30"/>
    <s v="20203800049702  "/>
    <d v="2020-11-20T00:00:00"/>
    <s v="2020380004970200000"/>
    <d v="2020-12-17T00:00:00"/>
    <m/>
    <x v="1"/>
    <m/>
    <m/>
    <m/>
    <m/>
    <m/>
    <m/>
  </r>
  <r>
    <x v="0"/>
    <s v="correo atencion al ciudadano"/>
    <x v="0"/>
    <s v="HENANDO GONZALEZ GONZALEZ"/>
    <x v="0"/>
    <x v="0"/>
    <s v="CAC VULNERABILIDAD SEDE PRINCIPAL DE TIGO MEDELLÍN "/>
    <s v="Andrea Bibiana Castañeda Durán"/>
    <s v="FORMULACIÓN Y ACTUALIZACIÓN NORMATIVA Y OPERATIVA "/>
    <x v="0"/>
    <x v="1"/>
    <n v="30"/>
    <s v="20203800050042  "/>
    <d v="2020-11-24T00:00:00"/>
    <s v="20202050079951"/>
    <d v="2020-12-29T00:00:00"/>
    <n v="24"/>
    <x v="1"/>
    <m/>
    <m/>
    <m/>
    <m/>
    <m/>
    <m/>
  </r>
  <r>
    <x v="0"/>
    <s v="correo atencion al ciudadano"/>
    <x v="0"/>
    <s v="DAMASO PINEDA ESPINOSA"/>
    <x v="0"/>
    <x v="3"/>
    <s v="CAC APORTE DE PRUEBAS Y SUSTENTACION DE RECURSO DE APELACION CONCEDIDO SUBSIDIARIAMENTE POR NEGATIVA DE RESPOSICION CONTRA RESOLUCION 01 DE FECHA 13 DE DICIEMBRE DE 2019.  "/>
    <s v="Melba Vidal "/>
    <s v="FORMULACIÓN Y ACTUALIZACIÓN NORMATIVA Y OPERATIVA "/>
    <x v="0"/>
    <x v="0"/>
    <n v="30"/>
    <s v="20203800050082  "/>
    <d v="2020-11-24T00:00:00"/>
    <s v="20202050080321"/>
    <m/>
    <m/>
    <x v="0"/>
    <s v="Anotación ORFEO: Se reactiva petición por no adjuntar evidencia de respuesta al momento de archivar."/>
    <m/>
    <m/>
    <m/>
    <m/>
    <s v="Aún no se a adjuntado la evidencia."/>
  </r>
  <r>
    <x v="0"/>
    <s v="correo atencion al ciudadano"/>
    <x v="0"/>
    <s v="MANUEL SALAZAR"/>
    <x v="0"/>
    <x v="0"/>
    <s v="CAC PETICIÓN  "/>
    <s v="Andrea Bibiana Castañeda Durán"/>
    <s v="FORMULACIÓN Y ACTUALIZACIÓN NORMATIVA Y OPERATIVA "/>
    <x v="0"/>
    <x v="0"/>
    <n v="30"/>
    <s v="20203800050612  "/>
    <d v="2020-11-26T00:00:00"/>
    <s v="20202050081911"/>
    <d v="2020-12-21T00:00:00"/>
    <n v="16"/>
    <x v="1"/>
    <m/>
    <m/>
    <m/>
    <m/>
    <m/>
    <m/>
  </r>
  <r>
    <x v="1"/>
    <s v="Radicacion directa"/>
    <x v="0"/>
    <s v="GESTION DEL RIESGO"/>
    <x v="1"/>
    <x v="2"/>
    <s v="RD SOLICITUD CONCEPTO JURIDICO "/>
    <s v=" Ronny Estiven Romero Velandia"/>
    <s v="FORMULACIÓN Y ACTUALIZACIÓN NORMATIVA Y OPERATIVA "/>
    <x v="0"/>
    <x v="3"/>
    <n v="35"/>
    <s v="20203800050692  "/>
    <d v="2020-11-27T00:00:00"/>
    <s v="20202050080291"/>
    <d v="2020-12-01T00:00:00"/>
    <m/>
    <x v="1"/>
    <m/>
    <m/>
    <m/>
    <m/>
    <m/>
    <m/>
  </r>
  <r>
    <x v="0"/>
    <s v="correo atencion al ciudadano"/>
    <x v="0"/>
    <s v="ANDRES ARTURO CASTRO"/>
    <x v="0"/>
    <x v="0"/>
    <s v="CAC SOLICITUD "/>
    <s v="Andrea Bibiana Castañeda Durán"/>
    <s v="FORMULACIÓN Y ACTUALIZACIÓN NORMATIVA Y OPERATIVA "/>
    <x v="0"/>
    <x v="0"/>
    <n v="30"/>
    <s v="20203800050722  "/>
    <d v="2020-11-27T00:00:00"/>
    <s v="20202050081981"/>
    <d v="2020-12-17T00:00:00"/>
    <n v="13"/>
    <x v="1"/>
    <m/>
    <m/>
    <m/>
    <m/>
    <m/>
    <m/>
  </r>
  <r>
    <x v="0"/>
    <s v="correo atencion al ciudadano"/>
    <x v="0"/>
    <s v="CUERPO DE BOMBEROS OFICIALES BOGOTá UAECOB COOPERACIÓN INTERNACIONAL Y ALIANZAS ESTRATÉGICAS"/>
    <x v="6"/>
    <x v="0"/>
    <s v="CAC SOLICITUD "/>
    <s v="Carlos Osorio"/>
    <s v="FORMULACIÓN Y ACTUALIZACIÓN NORMATIVA Y OPERATIVA "/>
    <x v="0"/>
    <x v="0"/>
    <n v="30"/>
    <s v="20203800050762  "/>
    <d v="2020-11-27T00:00:00"/>
    <s v="20202050081871"/>
    <d v="2020-12-15T00:00:00"/>
    <m/>
    <x v="1"/>
    <m/>
    <m/>
    <m/>
    <m/>
    <m/>
    <m/>
  </r>
  <r>
    <x v="0"/>
    <s v="correo atencion al ciudadano"/>
    <x v="0"/>
    <s v="FUNDACION AUL FUTURO VERDE ANONIMO"/>
    <x v="4"/>
    <x v="0"/>
    <s v="CAC SOLICITUD "/>
    <s v="Andrea Bibiana Castañeda Durán"/>
    <s v="FORMULACIÓN Y ACTUALIZACIÓN NORMATIVA Y OPERATIVA "/>
    <x v="0"/>
    <x v="0"/>
    <n v="30"/>
    <s v="20203800050782  "/>
    <d v="2020-11-27T00:00:00"/>
    <s v="20202050081921 "/>
    <d v="2020-12-22T00:00:00"/>
    <n v="16"/>
    <x v="1"/>
    <m/>
    <m/>
    <m/>
    <m/>
    <m/>
    <m/>
  </r>
  <r>
    <x v="0"/>
    <s v="correo atencion al ciudadano"/>
    <x v="0"/>
    <s v="SERGIO ANDRES GAVIRIA"/>
    <x v="0"/>
    <x v="2"/>
    <s v="CAC CONSULTA "/>
    <s v="Edgar Alexander Maya Lopez "/>
    <s v="FORMULACIÓN Y ACTUALIZACIÓN NORMATIVA Y OPERATIVA "/>
    <x v="0"/>
    <x v="3"/>
    <n v="35"/>
    <s v="20203800050942  "/>
    <d v="2020-11-30T00:00:00"/>
    <s v="20212050083821"/>
    <d v="2021-02-02T00:00:00"/>
    <n v="45"/>
    <x v="2"/>
    <m/>
    <m/>
    <m/>
    <m/>
    <m/>
    <m/>
  </r>
  <r>
    <x v="0"/>
    <s v="correo atencion al ciudadano"/>
    <x v="6"/>
    <s v="Comandante Cuerpo de Bomberos Puerto Lopez Meta ANONIMO"/>
    <x v="6"/>
    <x v="0"/>
    <s v="CAC SOLICITUD "/>
    <s v="Andrea Bibiana Castañeda Durán"/>
    <s v="FORMULACIÓN Y ACTUALIZACIÓN NORMATIVA Y OPERATIVA "/>
    <x v="0"/>
    <x v="0"/>
    <n v="30"/>
    <s v="20203800050952  "/>
    <d v="2020-11-30T00:00:00"/>
    <s v="20202050081991"/>
    <d v="2020-12-22T00:00:00"/>
    <n v="15"/>
    <x v="1"/>
    <m/>
    <m/>
    <m/>
    <m/>
    <m/>
    <m/>
  </r>
  <r>
    <x v="0"/>
    <s v="CORREO ATENCION CIUDADANO"/>
    <x v="6"/>
    <s v="CONTRALORIA DEPARTAMENTAL DEL META  "/>
    <x v="3"/>
    <x v="0"/>
    <s v="CAC SOLICITUD  "/>
    <s v="Edgar Alexander Maya Lopez "/>
    <s v="FORMULACIÓN Y ACTUALIZACIÓN NORMATIVA Y OPERATIVA "/>
    <x v="0"/>
    <x v="4"/>
    <n v="10"/>
    <s v="20203800051062  "/>
    <d v="2020-12-01T00:00:00"/>
    <s v="20202050081961"/>
    <d v="2020-12-16T00:00:00"/>
    <m/>
    <x v="2"/>
    <m/>
    <m/>
    <m/>
    <m/>
    <m/>
    <m/>
  </r>
  <r>
    <x v="0"/>
    <s v="CORREO ATENCION CIUDADANO"/>
    <x v="9"/>
    <s v="BENEMERITO CUERPO DE BOMBEROS VOLUNTARIOS TULUA - VALLE  "/>
    <x v="2"/>
    <x v="0"/>
    <s v="CAC SOLICITUD DE INFORMACION "/>
    <s v="Melba Vidal "/>
    <s v="FORMULACIÓN Y ACTUALIZACIÓN NORMATIVA Y OPERATIVA "/>
    <x v="0"/>
    <x v="9"/>
    <n v="20"/>
    <s v="20203800051082  "/>
    <d v="2020-12-01T00:00:00"/>
    <m/>
    <d v="2020-12-15T00:00:00"/>
    <m/>
    <x v="1"/>
    <m/>
    <m/>
    <m/>
    <m/>
    <m/>
    <m/>
  </r>
  <r>
    <x v="0"/>
    <s v="CORREO ATENCION CIUDADANO"/>
    <x v="15"/>
    <s v="CUERPOS DE BOMBEROS DE BOLIVAR  "/>
    <x v="2"/>
    <x v="2"/>
    <s v="CAC Segunda Instancia Pablo Net Mora Mercado - Clemencia - Bolívar "/>
    <s v="Luis Alberto Valencia Pulido "/>
    <s v="Área Cenrtral de Referencia Bomberil "/>
    <x v="0"/>
    <x v="10"/>
    <n v="35"/>
    <s v="20203800051102  "/>
    <d v="2020-12-01T00:00:00"/>
    <m/>
    <m/>
    <m/>
    <x v="3"/>
    <m/>
    <m/>
    <m/>
    <m/>
    <m/>
    <m/>
  </r>
  <r>
    <x v="0"/>
    <s v="CORREO ATENCION CIUDADANO"/>
    <x v="36"/>
    <s v="CUERPO DE BOMBEROS VOLUNTARIOS DE TADO CHOCO  "/>
    <x v="2"/>
    <x v="2"/>
    <s v="CAC PROPUESTAS E INFORMACION REENVIADA POR EL SEÑOR DELEGADO DEPARTAMENTAL DE BOMBEROS AL MUNICIPIO DE RIO SUCIO "/>
    <s v="EDISON DELGADO"/>
    <s v="FORMULACIÓN Y ACTUALIZACIÓN NORMATIVA Y OPERATIVA  "/>
    <x v="0"/>
    <x v="10"/>
    <n v="35"/>
    <s v="20203800051112  "/>
    <d v="2020-12-01T00:00:00"/>
    <m/>
    <m/>
    <m/>
    <x v="1"/>
    <m/>
    <m/>
    <m/>
    <m/>
    <m/>
    <m/>
  </r>
  <r>
    <x v="0"/>
    <s v="CORREO ATENCION CIUDADANO"/>
    <x v="0"/>
    <s v="Juancho Valdéz  "/>
    <x v="0"/>
    <x v="0"/>
    <s v="CAC ASESORIA "/>
    <s v="Andrea Bibiana Castañeda Durán"/>
    <s v="FORMULACIÓN Y ACTUALIZACIÓN NORMATIVA Y OPERATIVA  "/>
    <x v="0"/>
    <x v="0"/>
    <n v="20"/>
    <s v="20203800051122  "/>
    <d v="2020-12-01T00:00:00"/>
    <s v="20202050081931"/>
    <d v="2020-12-15T00:00:00"/>
    <m/>
    <x v="1"/>
    <m/>
    <m/>
    <m/>
    <m/>
    <m/>
    <m/>
  </r>
  <r>
    <x v="0"/>
    <s v="CORREO ATENCION CIUDADANO"/>
    <x v="1"/>
    <s v="JUAN PABLO AMARGO GOMEZ "/>
    <x v="3"/>
    <x v="2"/>
    <s v="CAC Envío Documento No. 20202102937 "/>
    <s v="Arbey Hernan Trujillo Mendez"/>
    <s v="SUBDIRECCIÓN ESTRATÉGICA Y DE COORDINACIÓN BOMBERIL"/>
    <x v="0"/>
    <x v="1"/>
    <n v="35"/>
    <s v="20203800051132  "/>
    <d v="2020-12-01T00:00:00"/>
    <s v="20212000013651"/>
    <d v="2021-01-25T00:00:00"/>
    <m/>
    <x v="1"/>
    <m/>
    <m/>
    <m/>
    <m/>
    <m/>
    <m/>
  </r>
  <r>
    <x v="0"/>
    <s v="CORREO ATENCION CIUDADANO"/>
    <x v="15"/>
    <s v="CUERPO DE BOMBEROS VOLUNTARIOS DE CLEMENCIA BOLIVAR  "/>
    <x v="2"/>
    <x v="2"/>
    <s v="CAC Remisión solicitud de información en oficio 20202050075171, con radicado EXT-BOL-20-026151.  "/>
    <s v=" Melba Vidal"/>
    <s v="FORMULACIÓN Y ACTUALIZACIÓN NORMATIVA Y OPERATIVA  "/>
    <x v="0"/>
    <x v="10"/>
    <n v="35"/>
    <s v="20203800051142  "/>
    <d v="2020-12-01T00:00:00"/>
    <m/>
    <m/>
    <m/>
    <x v="3"/>
    <m/>
    <m/>
    <m/>
    <m/>
    <m/>
    <m/>
  </r>
  <r>
    <x v="0"/>
    <s v="CORREO ATENCION CIUDADANO"/>
    <x v="36"/>
    <s v="CUERPO DE BOMBEROS DE BAHIA SOLANO  "/>
    <x v="2"/>
    <x v="7"/>
    <s v="CAC TRASLADO POR COMPETENCIA - BAHIA SOLANO - CHOCO "/>
    <s v="Cristhian Matiz"/>
    <s v="SUBDIRECCIÓN ESTRATÉGICA Y DE COORDINACIÓN BOMBERIL"/>
    <x v="0"/>
    <x v="0"/>
    <n v="35"/>
    <s v="20203800051152  "/>
    <d v="2020-12-01T00:00:00"/>
    <s v="20202000012961"/>
    <d v="2020-12-21T00:00:00"/>
    <m/>
    <x v="1"/>
    <m/>
    <m/>
    <m/>
    <m/>
    <m/>
    <m/>
  </r>
  <r>
    <x v="0"/>
    <s v="CORREO ATENCION CIUDADANO"/>
    <x v="7"/>
    <s v="CUERPO DE BOMBEROS VOLUNTARIOS DE SANTAFE DE ANTIOQUIA  "/>
    <x v="2"/>
    <x v="3"/>
    <s v="CAC SOLICITUD "/>
    <s v="Arbey Hernan Trujillo Mendez"/>
    <s v="SUBDIRECCIÓN ESTRATÉGICA Y DE COORDINACIÓN BOMBERIL"/>
    <x v="0"/>
    <x v="1"/>
    <n v="30"/>
    <s v="20203800051172  "/>
    <d v="2020-12-01T00:00:00"/>
    <m/>
    <m/>
    <m/>
    <x v="3"/>
    <m/>
    <m/>
    <m/>
    <m/>
    <m/>
    <m/>
  </r>
  <r>
    <x v="0"/>
    <s v="CORREO ATENCION CIUDADANO"/>
    <x v="2"/>
    <s v="CUERPO DE BOMBEROS VOLUNTARIOS DE PLANADAS - TOLIMA  "/>
    <x v="2"/>
    <x v="3"/>
    <s v="CAC DOCUMENTOS BOMBEROS PLANADAS "/>
    <s v=" Carlos Osorio"/>
    <s v="FORMULACIÓN Y ACTUALIZACIÓN NORMATIVA Y OPERATIVA  "/>
    <x v="0"/>
    <x v="10"/>
    <n v="30"/>
    <s v="20203800051182  "/>
    <d v="2020-12-01T00:00:00"/>
    <s v="20202050081881"/>
    <d v="2020-12-15T00:00:00"/>
    <m/>
    <x v="1"/>
    <m/>
    <m/>
    <m/>
    <m/>
    <m/>
    <m/>
  </r>
  <r>
    <x v="0"/>
    <s v="CORREO ATENCION CIUDADANO"/>
    <x v="22"/>
    <s v="CUERPO DE BOMBEROS VOLUNTARIOS DE CIRCASIA QUINDIA  "/>
    <x v="2"/>
    <x v="2"/>
    <s v="CAC RESPUESTA REQUERIMIENTO "/>
    <s v="Ronny Estiven Romero Velandia"/>
    <s v="FORMULACIÓN Y ACTUALIZACIÓN NORMATIVA Y OPERATIVA  "/>
    <x v="0"/>
    <x v="10"/>
    <n v="30"/>
    <s v="20203800051242  "/>
    <d v="2020-12-01T00:00:00"/>
    <m/>
    <m/>
    <m/>
    <x v="3"/>
    <m/>
    <m/>
    <m/>
    <m/>
    <m/>
    <m/>
  </r>
  <r>
    <x v="0"/>
    <s v="CORREO ATENCION CIUDADANO"/>
    <x v="2"/>
    <s v="CUERPO DE BOMBEROS VOLUNTARIOS DE PLANADAS - TOLIMA  "/>
    <x v="2"/>
    <x v="2"/>
    <s v="CAC RESPUESTA ENVIADA A LA CONTRALORIA DEPARTAMENTAL  "/>
    <s v="Carlos Osorio"/>
    <s v="FORMULACIÓN Y ACTUALIZACIÓN NORMATIVA Y OPERATIVA  "/>
    <x v="0"/>
    <x v="10"/>
    <n v="30"/>
    <s v="20203800051252  "/>
    <d v="2020-12-01T00:00:00"/>
    <s v="20202050081881"/>
    <d v="2020-12-15T00:00:00"/>
    <m/>
    <x v="1"/>
    <m/>
    <m/>
    <m/>
    <m/>
    <m/>
    <m/>
  </r>
  <r>
    <x v="0"/>
    <s v="CORREO ATENCION CIUDADANO"/>
    <x v="14"/>
    <s v="CUERPO DE BOMBEROS VOLUNTARIOS DE MANIZALES  "/>
    <x v="2"/>
    <x v="0"/>
    <s v="CAC SOLICITUD "/>
    <s v="Lina Maria Rojas Gallego"/>
    <s v="SUBDIRECCIÓN ESTRATÉGICA Y DE COORDINACIÓN BOMBERIL"/>
    <x v="0"/>
    <x v="9"/>
    <n v="30"/>
    <s v="20203800051272  "/>
    <d v="2020-12-01T00:00:00"/>
    <s v="N/A"/>
    <d v="2020-12-01T00:00:00"/>
    <m/>
    <x v="1"/>
    <m/>
    <m/>
    <m/>
    <m/>
    <m/>
    <m/>
  </r>
  <r>
    <x v="0"/>
    <s v="CORREO ATENCION CIUDADANO"/>
    <x v="9"/>
    <s v="CUERPO DE BOMBEROS VOLUNTARIOS DE ALCALA  "/>
    <x v="2"/>
    <x v="0"/>
    <s v="CAC SOLICITUD AVAL "/>
    <s v="Lina Maria Rojas Gallego"/>
    <s v="SUBDIRECCIÓN ESTRATÉGICA Y DE COORDINACIÓN BOMBERIL"/>
    <x v="0"/>
    <x v="9"/>
    <n v="35"/>
    <s v="20203800051362  "/>
    <d v="2020-12-01T00:00:00"/>
    <s v="N/A"/>
    <d v="2020-11-30T00:00:00"/>
    <m/>
    <x v="1"/>
    <m/>
    <m/>
    <m/>
    <m/>
    <m/>
    <m/>
  </r>
  <r>
    <x v="0"/>
    <s v="CORREO ATENCION CIUDADANO"/>
    <x v="14"/>
    <s v="CUERPO DE BOMBEROS VOLUNTARIOS DE VILLAMARIA  "/>
    <x v="2"/>
    <x v="0"/>
    <s v="CAC SOLICITUD ACTUALIZACIÓN "/>
    <s v="Lina Maria Rojas Gallego"/>
    <s v="SUBDIRECCIÓN ESTRATÉGICA Y DE COORDINACIÓN BOMBERIL"/>
    <x v="0"/>
    <x v="9"/>
    <n v="35"/>
    <s v="20203800051392  "/>
    <d v="2020-12-01T00:00:00"/>
    <s v="20202000012241"/>
    <d v="2020-12-14T00:00:00"/>
    <m/>
    <x v="1"/>
    <m/>
    <m/>
    <m/>
    <m/>
    <m/>
    <m/>
  </r>
  <r>
    <x v="0"/>
    <s v="CORREO ATENCION CIUDADANO"/>
    <x v="8"/>
    <s v="CUERPO DE BOMBEROS VOLUNTARIOS DE COROMORO  "/>
    <x v="2"/>
    <x v="0"/>
    <s v="CAC Solicitud Aval para dictar curso Bombero I y II "/>
    <s v="Lina Maria Rojas Gallego"/>
    <s v="SUBDIRECCIÓN ESTRATÉGICA Y DE COORDINACIÓN BOMBERIL"/>
    <x v="0"/>
    <x v="9"/>
    <n v="35"/>
    <s v="20203800051412  "/>
    <d v="2020-12-01T00:00:00"/>
    <s v="20202000012141"/>
    <d v="2020-12-14T00:00:00"/>
    <m/>
    <x v="1"/>
    <m/>
    <m/>
    <m/>
    <m/>
    <m/>
    <m/>
  </r>
  <r>
    <x v="0"/>
    <s v="CORREO ATENCION CIUDADANO"/>
    <x v="2"/>
    <s v="BENEMERITO CUERPO DE BOMBEROS VOLUNTARIOS DE IBAGUE  "/>
    <x v="2"/>
    <x v="0"/>
    <s v="CAC SOLICITUD CURSO "/>
    <s v="Lina Maria Rojas Gallego"/>
    <s v="SUBDIRECCIÓN ESTRATÉGICA Y DE COORDINACIÓN BOMBERIL"/>
    <x v="0"/>
    <x v="9"/>
    <n v="35"/>
    <s v="20203800051422  "/>
    <d v="2020-12-01T00:00:00"/>
    <s v="20202000012221"/>
    <d v="2020-12-21T00:00:00"/>
    <m/>
    <x v="1"/>
    <m/>
    <m/>
    <m/>
    <m/>
    <m/>
    <m/>
  </r>
  <r>
    <x v="0"/>
    <s v="CORREO ATENCION CIUDADANO"/>
    <x v="3"/>
    <s v="CUERPO DE BOMBEROS VOLUNTARIOS DE SIBATE  "/>
    <x v="2"/>
    <x v="3"/>
    <s v="CAC PETICIÓN "/>
    <s v="Melba Vidal"/>
    <s v="SUBDIRECCIÓN ESTRATÉGICA Y DE COORDINACIÓN BOMBERIL"/>
    <x v="0"/>
    <x v="1"/>
    <n v="35"/>
    <s v="20203800051472  "/>
    <d v="2020-12-01T00:00:00"/>
    <m/>
    <m/>
    <m/>
    <x v="3"/>
    <m/>
    <m/>
    <m/>
    <m/>
    <m/>
    <m/>
  </r>
  <r>
    <x v="0"/>
    <s v="CORREO ATENCION CIUDADANO"/>
    <x v="3"/>
    <s v="CUERPO DE BOMBEROS VOLUNTARIOS DE SIBATE CONSEJO DE OFICIALES  "/>
    <x v="2"/>
    <x v="3"/>
    <s v="CAC PETICIÓN SIBATE 2 "/>
    <s v="Melba Vidal"/>
    <s v="SUBDIRECCIÓN ESTRATÉGICA Y DE COORDINACIÓN BOMBERIL"/>
    <x v="0"/>
    <x v="0"/>
    <n v="30"/>
    <s v="20203800051482  "/>
    <d v="2020-12-01T00:00:00"/>
    <m/>
    <m/>
    <m/>
    <x v="3"/>
    <m/>
    <m/>
    <m/>
    <m/>
    <m/>
    <m/>
  </r>
  <r>
    <x v="0"/>
    <s v="CORREO ATENCION CIUDADANO"/>
    <x v="7"/>
    <s v="ALCALDIA CALDAS ANTIOQUIA "/>
    <x v="1"/>
    <x v="7"/>
    <s v="CAC TRASLADO PRESENTACIÓN PROYECTO "/>
    <s v="Cristhian Matiz"/>
    <s v="SUBDIRECCIÓN ESTRATÉGICA Y DE COORDINACIÓN BOMBERIL"/>
    <x v="0"/>
    <x v="1"/>
    <n v="30"/>
    <s v="20203800051492  "/>
    <d v="2020-12-01T00:00:00"/>
    <s v="20202000012611"/>
    <d v="2020-12-21T00:00:00"/>
    <m/>
    <x v="1"/>
    <m/>
    <m/>
    <m/>
    <m/>
    <m/>
    <m/>
  </r>
  <r>
    <x v="1"/>
    <s v="Radicación Directa"/>
    <x v="7"/>
    <s v="VEEDURIA CALDAS  "/>
    <x v="1"/>
    <x v="6"/>
    <s v="RD REMISION POR COMPETENCIA "/>
    <s v=" Arbey Hernan Trujillo Mendez"/>
    <s v="SUBDIRECCIÓN ESTRATÉGICA Y DE COORDINACIÓN BOMBERIL"/>
    <x v="0"/>
    <x v="0"/>
    <n v="30"/>
    <s v="20203800051512  "/>
    <d v="2020-12-02T00:00:00"/>
    <s v="20212000013771"/>
    <d v="2021-01-20T00:00:00"/>
    <m/>
    <x v="2"/>
    <m/>
    <m/>
    <m/>
    <m/>
    <m/>
    <m/>
  </r>
  <r>
    <x v="0"/>
    <s v="CORREO ATENCION CIUDADANO"/>
    <x v="0"/>
    <s v="CUERPO DE BOMBEROS OFICIALES BOGOTá UAECOB COOPERACIÓN INTERNACIONAL Y ALIANZAS ESTRATÉGICAS "/>
    <x v="2"/>
    <x v="0"/>
    <s v="CAC SOLICITUD "/>
    <s v="Lina Maria Rojas Gallego"/>
    <s v="SUBDIRECCIÓN ESTRATÉGICA Y DE COORDINACIÓN BOMBERIL"/>
    <x v="0"/>
    <x v="9"/>
    <n v="30"/>
    <s v="20203800051522  "/>
    <d v="2020-12-02T00:00:00"/>
    <m/>
    <d v="2020-12-02T00:00:00"/>
    <m/>
    <x v="1"/>
    <m/>
    <m/>
    <m/>
    <m/>
    <m/>
    <m/>
  </r>
  <r>
    <x v="0"/>
    <s v="CORREO ATENCION CIUDADANO"/>
    <x v="10"/>
    <s v="ASOCIACION NCIONAL DE BOMBEROSASDEBER NEIVA  "/>
    <x v="4"/>
    <x v="0"/>
    <s v="CAC notificación radicado 20205461592231 "/>
    <s v="Edgar Alexander Maya Lopez"/>
    <s v="FORMULACIÓN Y ACTUALIZACIÓN NORMATIVA Y OPERATIVA"/>
    <x v="0"/>
    <x v="11"/>
    <n v="30"/>
    <s v="20203800051532  "/>
    <d v="2020-12-02T00:00:00"/>
    <s v="20202050082161"/>
    <d v="2020-12-29T00:00:00"/>
    <m/>
    <x v="1"/>
    <m/>
    <m/>
    <m/>
    <m/>
    <m/>
    <m/>
  </r>
  <r>
    <x v="0"/>
    <s v="CORREO ATENCION CIUDADANO"/>
    <x v="0"/>
    <s v="CUERPO DE BOMBEROS OFICIALES BOGOTá UAECOB D.C. "/>
    <x v="2"/>
    <x v="0"/>
    <s v="CAC SOLICITUD DE REGISTROS "/>
    <s v="Lina Maria Rojas Gallego"/>
    <s v="SUBDIRECCIÓN ESTRATÉGICA Y DE COORDINACIÓN BOMBERIL"/>
    <x v="0"/>
    <x v="9"/>
    <n v="20"/>
    <s v="20203800051602  "/>
    <d v="2020-12-02T00:00:00"/>
    <m/>
    <d v="2020-12-02T00:00:00"/>
    <m/>
    <x v="1"/>
    <m/>
    <m/>
    <m/>
    <m/>
    <m/>
    <m/>
  </r>
  <r>
    <x v="0"/>
    <s v="CORREO ATENCION CIUDADANO"/>
    <x v="9"/>
    <s v="CUERPO DE BOMBEROS VOLUNTARIOS DE CARTAGO  "/>
    <x v="2"/>
    <x v="0"/>
    <s v="CAC SOLICITUD "/>
    <s v="Mauricio Delgado Perdomo"/>
    <s v="SUBDIRECCIÓN ESTRATÉGICA Y DE COORDINACIÓN BOMBERIL"/>
    <x v="0"/>
    <x v="9"/>
    <n v="30"/>
    <s v="20203800051672  "/>
    <d v="2020-12-02T00:00:00"/>
    <m/>
    <d v="2020-12-04T00:00:00"/>
    <m/>
    <x v="1"/>
    <m/>
    <m/>
    <m/>
    <m/>
    <m/>
    <m/>
  </r>
  <r>
    <x v="0"/>
    <s v="CORREO ATENCION CIUDADANO"/>
    <x v="8"/>
    <s v="CUERPO DE BOMBEROS OCAÑA - NORTE DE SANTANDER  "/>
    <x v="2"/>
    <x v="2"/>
    <s v="CAC SOLCITUD OFICIO "/>
    <s v="Andrea Bibiana Castañeda Durán"/>
    <s v="FORMULACIÓN Y ACTUALIZACIÓN NORMATIVA Y OPERATIVA"/>
    <x v="0"/>
    <x v="1"/>
    <n v="30"/>
    <s v="20203800051682  "/>
    <d v="2020-12-02T00:00:00"/>
    <s v="20202050082001"/>
    <d v="2020-12-22T00:00:00"/>
    <m/>
    <x v="1"/>
    <m/>
    <m/>
    <m/>
    <m/>
    <m/>
    <m/>
  </r>
  <r>
    <x v="0"/>
    <s v="CORREO ATENCION CIUDADANO"/>
    <x v="9"/>
    <s v="CUERPO DE BOMBEROS VOLUNTARIOS DE BUENAVENTURA  "/>
    <x v="2"/>
    <x v="3"/>
    <s v="CAC SOLICITUD "/>
    <s v="Liz Margaret Álvarez calderon"/>
    <s v="SUBDIRECCIÓN ESTRATÉGICA Y DE COORDINACIÓN BOMBERIL"/>
    <x v="0"/>
    <x v="1"/>
    <n v="30"/>
    <s v="20203800051702  "/>
    <d v="2020-12-02T00:00:00"/>
    <s v="20202000013171"/>
    <d v="2020-12-23T00:00:00"/>
    <m/>
    <x v="1"/>
    <m/>
    <m/>
    <m/>
    <m/>
    <m/>
    <m/>
  </r>
  <r>
    <x v="0"/>
    <s v="CORREO ATENCION CIUDADANO"/>
    <x v="7"/>
    <s v="CUERPO DE BOMBEROS VOLUNTARIOS DE ENTRERRIOS  "/>
    <x v="2"/>
    <x v="6"/>
    <s v="CAC SOLICITUD "/>
    <s v="VIVIANA ANDRADE TOVAR"/>
    <s v="PLANEACIÓN ESTRATEGICA"/>
    <x v="0"/>
    <x v="1"/>
    <n v="30"/>
    <s v="20203800051712  "/>
    <d v="2020-12-02T00:00:00"/>
    <s v="20201100012731"/>
    <d v="2020-12-16T00:00:00"/>
    <m/>
    <x v="1"/>
    <m/>
    <m/>
    <m/>
    <m/>
    <m/>
    <m/>
  </r>
  <r>
    <x v="1"/>
    <s v="Radicación Directa"/>
    <x v="21"/>
    <s v="ALVARO WILLIAM LOPEZ OSSA "/>
    <x v="0"/>
    <x v="0"/>
    <s v="RD REMISION DE QUEJA E-2020-538792 "/>
    <s v="Angélica Xiomara Rosado Bayona"/>
    <s v="GESTIÓN ATENCIÓN AL CIUDADANO"/>
    <x v="1"/>
    <x v="12"/>
    <n v="30"/>
    <s v="20203800051772  "/>
    <d v="2020-12-03T00:00:00"/>
    <s v="20203800012761"/>
    <d v="2020-12-15T00:00:00"/>
    <m/>
    <x v="1"/>
    <m/>
    <m/>
    <m/>
    <m/>
    <m/>
    <m/>
  </r>
  <r>
    <x v="0"/>
    <s v="CORREO ATENCION CIUDADANO"/>
    <x v="3"/>
    <s v="ALCALDÍA MUNICIPAL DE CAJICA - CUNDINAMARCA  "/>
    <x v="1"/>
    <x v="6"/>
    <s v="CAC. Fwd: Proceso de verificación de condiciones técnicas del Cuerpo de Bomberos Voluntarios de Cajicá - Cundinamarca. "/>
    <s v="Liz Margaret Álvarez calderon"/>
    <s v="SUBDIRECCIÓN ESTRATÉGICA Y DE COORDINACIÓN BOMBERIL"/>
    <x v="0"/>
    <x v="9"/>
    <n v="30"/>
    <s v="20203800051792  "/>
    <d v="2020-12-04T00:00:00"/>
    <s v="20202000013201"/>
    <d v="2020-12-23T00:00:00"/>
    <m/>
    <x v="1"/>
    <m/>
    <m/>
    <m/>
    <m/>
    <m/>
    <m/>
  </r>
  <r>
    <x v="0"/>
    <s v="CORREO ATENCION CIUDADANO"/>
    <x v="11"/>
    <s v="DELEGACIÓN DEPARTAMENTAL DE NORTE DE SANTANDER  "/>
    <x v="2"/>
    <x v="2"/>
    <s v="CAC. Fwd: solicitud apoyo para la creación del cuerpo de bomberos NORTE DE SANTANDER. "/>
    <s v="Andrea Bibiana Castañeda Durán"/>
    <s v="FORMULACIÓN Y ACTUALIZACIÓN NORMATIVA Y OPERATIVA "/>
    <x v="0"/>
    <x v="0"/>
    <n v="35"/>
    <s v="20203800051802  "/>
    <d v="2020-12-04T00:00:00"/>
    <n v="20202050081861"/>
    <d v="2020-12-15T00:00:00"/>
    <m/>
    <x v="1"/>
    <m/>
    <m/>
    <m/>
    <m/>
    <m/>
    <m/>
  </r>
  <r>
    <x v="1"/>
    <s v="Radicación Directa"/>
    <x v="23"/>
    <s v="CUERPO DE BOMBEROS VOLUNTARIOS DE POPAYAN"/>
    <x v="2"/>
    <x v="0"/>
    <s v="RD DOCUMENOS DOCTORA VIVIANA "/>
    <s v="Maicol Villarreal Ospina"/>
    <s v="SUBDIRECCIÓN ESTRATÉGICA Y DE COORDINACIÓN BOMBERIL"/>
    <x v="0"/>
    <x v="10"/>
    <n v="30"/>
    <s v="20203800051822  "/>
    <d v="2020-12-04T00:00:00"/>
    <s v="20202000012901 "/>
    <d v="2020-12-23T00:00:00"/>
    <m/>
    <x v="1"/>
    <m/>
    <m/>
    <m/>
    <m/>
    <m/>
    <m/>
  </r>
  <r>
    <x v="0"/>
    <s v="CORREO ATENCION CIUDADANO"/>
    <x v="0"/>
    <s v="DEPARTAMENTO NACIONAL DE PLANEACION BOGOTA  "/>
    <x v="3"/>
    <x v="0"/>
    <s v="CAC. (20205461592231_702) Envío de notificación radicado 20205461592231 (EMAIL CERTIFICADO de notificaciones_sgdorfeo@dnp.gov.co)  "/>
    <s v="Edgar Alexander Maya Lopez"/>
    <s v="FORMULACIÓN Y ACTUALIZACIÓN NORMATIVA Y OPERATIVA "/>
    <x v="0"/>
    <x v="0"/>
    <n v="30"/>
    <s v="20203800051832  "/>
    <d v="2020-12-04T00:00:00"/>
    <s v="20202050082161"/>
    <d v="2021-01-18T00:00:00"/>
    <m/>
    <x v="1"/>
    <m/>
    <m/>
    <m/>
    <m/>
    <m/>
    <m/>
  </r>
  <r>
    <x v="0"/>
    <s v="CORREO ATENCION CIUDADANO"/>
    <x v="7"/>
    <s v="CUERPO DE BOMBEROS SAN ANDRES DE CUERQUIA - ANTIOQUIA  "/>
    <x v="2"/>
    <x v="3"/>
    <s v="CAC. (sin asunto), Contratación y desembolso de sobretasa bomberil 2020.  "/>
    <s v="Andrea Bibiana Castañeda Durán"/>
    <s v="FORMULACIÓN Y ACTUALIZACIÓN NORMATIVA Y OPERATIVA "/>
    <x v="0"/>
    <x v="10"/>
    <n v="30"/>
    <s v="20203800051922  "/>
    <d v="2020-12-04T00:00:00"/>
    <s v="20202050081711"/>
    <d v="2020-12-14T00:00:00"/>
    <m/>
    <x v="1"/>
    <m/>
    <m/>
    <m/>
    <m/>
    <m/>
    <m/>
  </r>
  <r>
    <x v="0"/>
    <s v="CORREO ATENCION CIUDADANO"/>
    <x v="0"/>
    <s v="EMPAQUETADURAS Y EMPAQUES  "/>
    <x v="4"/>
    <x v="0"/>
    <s v="CAC. SOLICITUD LISTADO CUERPOS DE SOCORRO.  "/>
    <s v="Luis Alberto Valencia Pulido"/>
    <s v="Área Cenrtral de Referencia Bomberil"/>
    <x v="0"/>
    <x v="0"/>
    <n v="20"/>
    <s v="20203800051952  "/>
    <d v="2020-12-04T00:00:00"/>
    <m/>
    <d v="2020-12-29T00:00:00"/>
    <m/>
    <x v="1"/>
    <m/>
    <m/>
    <m/>
    <m/>
    <m/>
    <m/>
  </r>
  <r>
    <x v="0"/>
    <s v="CORREO ATENCION CIUDADANO"/>
    <x v="22"/>
    <s v="GOBERNACION DEL QUINDIO  "/>
    <x v="1"/>
    <x v="3"/>
    <s v="CAC. Solicitud Concepto Jurídico.  "/>
    <s v="Melba Vidal"/>
    <s v="FORMULACIÓN Y ACTUALIZACIÓN NORMATIVA Y OPERATIVA"/>
    <x v="0"/>
    <x v="0"/>
    <n v="30"/>
    <s v="20203800051962  "/>
    <d v="2020-12-04T00:00:00"/>
    <m/>
    <m/>
    <m/>
    <x v="3"/>
    <m/>
    <m/>
    <m/>
    <m/>
    <m/>
    <m/>
  </r>
  <r>
    <x v="0"/>
    <s v="CORREO ATENCION CIUDADANO"/>
    <x v="11"/>
    <s v="CUERPO DE BOMBEROS DE OCAÑA  "/>
    <x v="2"/>
    <x v="3"/>
    <s v="CAC. RV: Oficio Cuerpo de Bomberos Voluntarios Ocaña. "/>
    <s v="Melba Vidal"/>
    <s v="FORMULACIÓN Y ACTUALIZACIÓN NORMATIVA Y OPERATIVA"/>
    <x v="0"/>
    <x v="3"/>
    <n v="30"/>
    <s v="20203800051982  "/>
    <d v="2020-12-04T00:00:00"/>
    <m/>
    <m/>
    <m/>
    <x v="3"/>
    <m/>
    <m/>
    <m/>
    <m/>
    <m/>
    <m/>
  </r>
  <r>
    <x v="0"/>
    <s v="CORREO ATENCION CIUDADANO"/>
    <x v="27"/>
    <s v="CUERPO DE BOMBEROS VOLUNTARIOS SIBUNDOY  "/>
    <x v="2"/>
    <x v="6"/>
    <s v="CAC. legalización vehículo.  "/>
    <s v=" Carlos Armando López Barrera"/>
    <s v="Oficina Asesora Juridica"/>
    <x v="2"/>
    <x v="1"/>
    <n v="30"/>
    <s v="20203800052002  "/>
    <d v="2020-12-04T00:00:00"/>
    <s v="20211200000663"/>
    <d v="2021-01-12T00:00:00"/>
    <m/>
    <x v="1"/>
    <m/>
    <m/>
    <m/>
    <m/>
    <m/>
    <m/>
  </r>
  <r>
    <x v="0"/>
    <s v="CORREO ATENCION CIUDADANO"/>
    <x v="6"/>
    <s v="JOSE ARJONA  "/>
    <x v="0"/>
    <x v="3"/>
    <s v="CAC. SALUDOS, INCONFORMIDAD POR LAS RESPUESTAS A MIS DERRECHOS DE PETICION. "/>
    <s v=" VIVIANA ANDRADE TOVAR"/>
    <s v="PLANEACIÓN ESTRATEGICA "/>
    <x v="0"/>
    <x v="0"/>
    <n v="30"/>
    <s v="20203800052012  "/>
    <d v="2020-12-04T00:00:00"/>
    <s v="20203000013021"/>
    <d v="2020-12-22T00:00:00"/>
    <m/>
    <x v="1"/>
    <m/>
    <m/>
    <m/>
    <m/>
    <m/>
    <m/>
  </r>
  <r>
    <x v="0"/>
    <s v="CORREO ATENCION CIUDADANO"/>
    <x v="15"/>
    <s v="CUERPO DE BOMBEROS VOLUNTARIOS MAGANGUE - BOLIVAR  "/>
    <x v="2"/>
    <x v="3"/>
    <s v="CAC. Asamblea Extraordinaria y hojas de vida para revisión por parte de Inspección, vigilancia y control DNBC, Bomberos Magangué y otros 2 documentos.pdf  "/>
    <s v="Ronny Estiven Romero Velandia"/>
    <s v="FORMULACIÓN Y ACTUALIZACIÓN NORMATIVA Y OPERATIVA"/>
    <x v="0"/>
    <x v="10"/>
    <n v="30"/>
    <s v="20203800052022  "/>
    <d v="2020-12-04T00:00:00"/>
    <s v="20212050083051"/>
    <d v="2021-01-12T00:00:00"/>
    <m/>
    <x v="1"/>
    <m/>
    <m/>
    <m/>
    <m/>
    <m/>
    <m/>
  </r>
  <r>
    <x v="0"/>
    <s v="CORREO ATENCION CIUDADANO"/>
    <x v="3"/>
    <s v="CUERPO DE BOMBEROS VOLUNTARIOS DE SOPO  "/>
    <x v="2"/>
    <x v="7"/>
    <s v="CAC. DOCUMENTACION BOMBEROS VOLUNTARIOS DE SOPO "/>
    <s v="Cristhian Matiz"/>
    <s v="SUBDIRECCIÓN ESTRATÉGICA Y DE COORDINACIÓN BOMBERIL"/>
    <x v="0"/>
    <x v="10"/>
    <n v="30"/>
    <s v="20203800052032  "/>
    <d v="2020-12-04T00:00:00"/>
    <s v="20202000012601"/>
    <d v="2020-12-21T00:00:00"/>
    <m/>
    <x v="1"/>
    <m/>
    <m/>
    <m/>
    <m/>
    <m/>
    <m/>
  </r>
  <r>
    <x v="0"/>
    <s v="CORREO ATENCION CIUDADANO"/>
    <x v="7"/>
    <s v="CUERPO DE BOMBEROS VOLUNTARIOS DE CALDAS - ANTIOQUIA  "/>
    <x v="2"/>
    <x v="0"/>
    <s v="CAC. RV: solicitud  "/>
    <s v="Lina Maria Rojas Gallego "/>
    <s v="SUBDIRECCIÓN ESTRATÉGICA Y DE COORDINACIÓN BOMBERIL "/>
    <x v="0"/>
    <x v="9"/>
    <n v="30"/>
    <s v="20203800052102  "/>
    <d v="2020-12-04T00:00:00"/>
    <s v="20202000012131"/>
    <d v="2020-12-14T00:00:00"/>
    <m/>
    <x v="1"/>
    <m/>
    <m/>
    <m/>
    <m/>
    <m/>
    <m/>
  </r>
  <r>
    <x v="0"/>
    <s v="CORREO ATENCION CIUDADANO"/>
    <x v="6"/>
    <s v="JOSE ARJONA  "/>
    <x v="0"/>
    <x v="0"/>
    <s v="CAC. DERECHO DE PETICION. "/>
    <s v="VIVIANA ANDRADE TOVAR"/>
    <s v="PLANEACIÓN ESTRATEGICA "/>
    <x v="0"/>
    <x v="0"/>
    <n v="30"/>
    <s v="20203800052122  "/>
    <d v="2020-12-04T00:00:00"/>
    <s v="20203000013051"/>
    <d v="2020-12-22T00:00:00"/>
    <m/>
    <x v="1"/>
    <m/>
    <m/>
    <m/>
    <m/>
    <m/>
    <m/>
  </r>
  <r>
    <x v="0"/>
    <s v="CORREO ATENCION CIUDADANO"/>
    <x v="6"/>
    <s v="JOSE ARJONA  "/>
    <x v="0"/>
    <x v="0"/>
    <s v="CAC. REQUIERO INMEDIATA RESPUESTA DERECHO DE PETICION ACTAS REUNIONES PROCESO SELECCION SUBCOMISIONES NACIONALES DE RESCATE.  "/>
    <s v="VIVIANA ANDRADE TOVAR"/>
    <s v="PLANEACIÓN ESTRATEGICA "/>
    <x v="0"/>
    <x v="0"/>
    <n v="30"/>
    <s v="20203800052132  "/>
    <d v="2020-12-04T00:00:00"/>
    <s v="20203000013061"/>
    <d v="2020-12-22T00:00:00"/>
    <m/>
    <x v="1"/>
    <m/>
    <m/>
    <m/>
    <m/>
    <m/>
    <m/>
  </r>
  <r>
    <x v="0"/>
    <s v="CORREO ATENCION CIUDADANO"/>
    <x v="6"/>
    <s v="JOSE ARJONA  "/>
    <x v="0"/>
    <x v="0"/>
    <s v="CAC. DERECHO DE PETICION ACLARACION RESPUESTA CONVOCATORIA SELECCION SUBCOMISIONES NACIONALES DE RESCATE "/>
    <s v="VIVIANA ANDRADE TOVAR"/>
    <s v="PLANEACIÓN ESTRATEGICA "/>
    <x v="0"/>
    <x v="0"/>
    <n v="30"/>
    <s v="20203800052142  "/>
    <d v="2020-12-04T00:00:00"/>
    <s v="20201100013081"/>
    <d v="2020-12-22T00:00:00"/>
    <m/>
    <x v="1"/>
    <m/>
    <m/>
    <m/>
    <m/>
    <m/>
    <m/>
  </r>
  <r>
    <x v="0"/>
    <s v="CORREO ATENCION CIUDADANO"/>
    <x v="15"/>
    <s v="CUERPO DE BOMBEROS VOLUNTARIOS MAGANGUE - BOLIVAR  "/>
    <x v="2"/>
    <x v="0"/>
    <s v="CAC. Asamblea Extraordinaria y hojas de vida para revisión por parte de Inspección, vigilancia y control DNBC, Bomberos Magangué.pdf  "/>
    <s v="Melba Vidal"/>
    <s v="FORMULACIÓN Y ACTUALIZACIÓN NORMATIVA Y OPERATIVA"/>
    <x v="0"/>
    <x v="1"/>
    <n v="30"/>
    <s v="20203800052162  "/>
    <d v="2020-12-04T00:00:00"/>
    <m/>
    <m/>
    <m/>
    <x v="3"/>
    <m/>
    <m/>
    <m/>
    <m/>
    <m/>
    <m/>
  </r>
  <r>
    <x v="0"/>
    <s v="CORREO ATENCION CIUDADANO"/>
    <x v="7"/>
    <s v="ALCALDIA SABANETA ANTIOQUIA "/>
    <x v="1"/>
    <x v="3"/>
    <s v="CAC. SOLICITUD DE VIGILANCI Y CONTROL "/>
    <s v="Liz Margaret Álvarez calderon"/>
    <s v="SUBDIRECCIÓN ESTRATÉGICA Y DE COORDINACIÓN BOMBERIL"/>
    <x v="0"/>
    <x v="1"/>
    <n v="30"/>
    <s v="20203800052172  "/>
    <d v="2020-12-04T00:00:00"/>
    <s v="20202000013171"/>
    <d v="2020-12-23T00:00:00"/>
    <m/>
    <x v="1"/>
    <m/>
    <m/>
    <m/>
    <m/>
    <m/>
    <m/>
  </r>
  <r>
    <x v="0"/>
    <s v="CORREO ATENCION CIUDADANO"/>
    <x v="14"/>
    <s v="JUAN CAMILO OCAMPO  "/>
    <x v="0"/>
    <x v="6"/>
    <s v="CAC. Documentos Faltantes para aval Instructor Sargento Juan Camilo Ocampo "/>
    <s v="Lina Maria Rojas Gallego"/>
    <s v="SUBDIRECCIÓN ESTRATÉGICA Y DE COORDINACIÓN BOMBERIL"/>
    <x v="0"/>
    <x v="9"/>
    <n v="30"/>
    <s v="20203800052202  "/>
    <d v="2020-12-04T00:00:00"/>
    <s v="20202000012781"/>
    <d v="2020-12-22T00:00:00"/>
    <m/>
    <x v="1"/>
    <m/>
    <m/>
    <m/>
    <m/>
    <m/>
    <m/>
  </r>
  <r>
    <x v="0"/>
    <s v="CORREO ATENCION CIUDADANO"/>
    <x v="27"/>
    <s v="CUERPO DE BOMBEROS VOLUNTARIOS VILLAGARZON PUTUMAYO "/>
    <x v="2"/>
    <x v="0"/>
    <s v="CAC. Fwd: Solicitud Bomberos Villagarzón.  "/>
    <s v="Mauricio Delgado Perdomo"/>
    <s v="SUBDIRECCIÓN ESTRATÉGICA Y DE COORDINACIÓN BOMBERIL"/>
    <x v="0"/>
    <x v="1"/>
    <n v="30"/>
    <s v="20203800052212  "/>
    <d v="2020-12-04T00:00:00"/>
    <m/>
    <d v="2020-12-11T00:00:00"/>
    <m/>
    <x v="1"/>
    <m/>
    <m/>
    <m/>
    <m/>
    <m/>
    <m/>
  </r>
  <r>
    <x v="0"/>
    <s v="CORREO ATENCION CIUDADANO"/>
    <x v="26"/>
    <s v="NILSON JOSé LóPEZ IBARRA "/>
    <x v="2"/>
    <x v="0"/>
    <s v="CAC. Offline message sent by NILSON José López ibarra  "/>
    <s v="Carlos Osorio"/>
    <s v="FORMULACIÓN Y ACTUALIZACIÓN NORMATIVA Y OPERATIVA"/>
    <x v="0"/>
    <x v="11"/>
    <n v="30"/>
    <s v="20203800052222  "/>
    <d v="2020-12-04T00:00:00"/>
    <s v="20202050081891"/>
    <d v="2020-12-15T00:00:00"/>
    <m/>
    <x v="1"/>
    <m/>
    <m/>
    <m/>
    <m/>
    <m/>
    <m/>
  </r>
  <r>
    <x v="0"/>
    <s v="CORREO ATENCION CIUDADANO"/>
    <x v="14"/>
    <s v="DELEGACION DEPARTAMENTAL DE BOMBEROS DE CALDAS  "/>
    <x v="2"/>
    <x v="6"/>
    <s v="CAC. Carta subdirector.pdf.  "/>
    <s v="VIVIANA ANDRADE TOVAR "/>
    <s v="PLANEACIÓN ESTRATEGICA "/>
    <x v="0"/>
    <x v="1"/>
    <n v="30"/>
    <s v="20203800052252  "/>
    <d v="2020-12-07T00:00:00"/>
    <s v="20201100013071"/>
    <d v="2020-12-22T00:00:00"/>
    <m/>
    <x v="1"/>
    <m/>
    <m/>
    <m/>
    <m/>
    <m/>
    <m/>
  </r>
  <r>
    <x v="0"/>
    <s v="CORREO ATENCION CIUDADANO"/>
    <x v="13"/>
    <s v="JOSE ESTUPIÑAN LANDAZURI "/>
    <x v="0"/>
    <x v="3"/>
    <s v="CAC, Fwd: Consulta. "/>
    <s v="Arbey Hernan Trujillo Mendez"/>
    <s v="SUBDIRECCIÓN ESTRATÉGICA Y DE COORDINACIÓN BOMBERIL "/>
    <x v="0"/>
    <x v="3"/>
    <n v="35"/>
    <s v="20203800052292  "/>
    <d v="2020-12-07T00:00:00"/>
    <s v="20212050083881"/>
    <d v="2021-02-02T00:00:00"/>
    <m/>
    <x v="2"/>
    <m/>
    <m/>
    <m/>
    <m/>
    <m/>
    <m/>
  </r>
  <r>
    <x v="0"/>
    <s v="CORREO ATENCION CIUDADANO"/>
    <x v="7"/>
    <s v="CUERPO DE BOMBEROS VOLUNTARIOS DE ARBOLETES  "/>
    <x v="2"/>
    <x v="6"/>
    <s v="CAC. Fwd: Derecho de petición de interés general.  "/>
    <s v="Ronny Estiven Romero Velandia"/>
    <s v="FORMULACIÓN Y ACTUALIZACIÓN NORMATIVA Y OPERATIVA"/>
    <x v="0"/>
    <x v="1"/>
    <n v="30"/>
    <s v="20203800052302  "/>
    <d v="2020-12-07T00:00:00"/>
    <m/>
    <d v="2020-12-11T00:00:00"/>
    <m/>
    <x v="1"/>
    <m/>
    <m/>
    <m/>
    <m/>
    <m/>
    <m/>
  </r>
  <r>
    <x v="0"/>
    <s v="CORREO ATENCION CIUDADANO"/>
    <x v="6"/>
    <s v="CUERPO DE BOMBEROS VOLUNTARIOS DE SAN JUAN DE ARAMA  "/>
    <x v="2"/>
    <x v="0"/>
    <s v="CAC.COPIA DE COMODATO  "/>
    <s v="Carolina Pulido Moyeton"/>
    <s v="GESTIÓN CONTRACTUAL  "/>
    <x v="1"/>
    <x v="2"/>
    <n v="20"/>
    <s v="20203800052312  "/>
    <d v="2020-12-07T00:00:00"/>
    <m/>
    <d v="2020-12-15T00:00:00"/>
    <m/>
    <x v="1"/>
    <m/>
    <m/>
    <m/>
    <m/>
    <m/>
    <m/>
  </r>
  <r>
    <x v="0"/>
    <s v="CORREO ATENCION CIUDADANO"/>
    <x v="12"/>
    <s v="ALCALDIA SAN ALBERTO CESAR "/>
    <x v="1"/>
    <x v="7"/>
    <s v="CAC.Solitud de información Cuerpo de Bomberos  "/>
    <s v="EDISON DELGADO"/>
    <s v="FORMULACIÓN Y ACTUALIZACIÓN NORMATIVA Y OPERATIVA"/>
    <x v="0"/>
    <x v="1"/>
    <n v="30"/>
    <s v="20203800052322  "/>
    <d v="2020-12-07T00:00:00"/>
    <s v="20202050081691"/>
    <d v="2020-12-13T00:00:00"/>
    <m/>
    <x v="1"/>
    <m/>
    <m/>
    <m/>
    <m/>
    <m/>
    <m/>
  </r>
  <r>
    <x v="0"/>
    <s v="CORREO ATENCION CIUDADANO"/>
    <x v="11"/>
    <s v="CUERPO DE BOMBEROS VOLUNTARIOS DE VILLA DEL ROSARIO  "/>
    <x v="2"/>
    <x v="0"/>
    <s v="CAC. Asesoria  "/>
    <s v="Paula Andrea Cortés Mojica"/>
    <s v="SUBDIRECCIÓN ESTRATÉGICA Y DE COORDINACIÓN BOMBERIL"/>
    <x v="0"/>
    <x v="0"/>
    <n v="20"/>
    <s v="20203800052342  "/>
    <d v="2020-12-07T00:00:00"/>
    <s v="20201000013271"/>
    <d v="2020-12-28T00:00:00"/>
    <m/>
    <x v="1"/>
    <m/>
    <m/>
    <m/>
    <m/>
    <m/>
    <m/>
  </r>
  <r>
    <x v="0"/>
    <s v="CORREO ATENCION CIUDADANO"/>
    <x v="0"/>
    <s v="FRANCISCO ALBERTO ALDANA GUTIéRREZ "/>
    <x v="0"/>
    <x v="0"/>
    <s v="CAC. Solicitud Apoyo.  "/>
    <s v="Edgar Alexander Maya Lopez"/>
    <s v="FORMULACIÓN Y ACTUALIZACIÓN NORMATIVA Y OPERATIVA"/>
    <x v="0"/>
    <x v="0"/>
    <n v="30"/>
    <s v="20203800052352  "/>
    <d v="2020-12-09T00:00:00"/>
    <s v="20212050083451"/>
    <d v="2021-01-28T00:00:00"/>
    <m/>
    <x v="2"/>
    <m/>
    <m/>
    <m/>
    <m/>
    <m/>
    <m/>
  </r>
  <r>
    <x v="0"/>
    <s v="CORREO ATENCION CIUDADANO"/>
    <x v="28"/>
    <s v="CUERPO DE BOMBEROS VOLUNTARIOS SABANAGRANDE  "/>
    <x v="2"/>
    <x v="3"/>
    <s v="CAC. Solicitud Respuesta a preguntas Bomberiles  "/>
    <s v="Melba Vidal"/>
    <s v="FORMULACIÓN Y ACTUALIZACIÓN NORMATIVA Y OPERATIVA"/>
    <x v="0"/>
    <x v="1"/>
    <n v="30"/>
    <s v="20203800052372  "/>
    <d v="2020-12-09T00:00:00"/>
    <m/>
    <m/>
    <m/>
    <x v="3"/>
    <m/>
    <m/>
    <m/>
    <m/>
    <m/>
    <m/>
  </r>
  <r>
    <x v="0"/>
    <s v="CORREO ATENCION CIUDADANO"/>
    <x v="36"/>
    <s v="GOBERNACIÓN DE CHOCO  "/>
    <x v="1"/>
    <x v="3"/>
    <s v="CAC. Solicitud concepto sobre procedimiento para expedición de personería jurídica a CBV..pdf. "/>
    <s v="Andrea Bibiana Castañeda Durán"/>
    <s v="FORMULACIÓN Y ACTUALIZACIÓN NORMATIVA Y OPERATIVA"/>
    <x v="0"/>
    <x v="3"/>
    <n v="30"/>
    <s v="20203800052422  "/>
    <d v="2020-12-09T00:00:00"/>
    <s v="20202050082021"/>
    <d v="2020-12-23T00:00:00"/>
    <m/>
    <x v="1"/>
    <m/>
    <m/>
    <m/>
    <m/>
    <m/>
    <m/>
  </r>
  <r>
    <x v="0"/>
    <s v="CORREO ATENCION CIUDADANO"/>
    <x v="7"/>
    <s v="JOSÉ DEL CARMEN CONDE PULIDO  "/>
    <x v="0"/>
    <x v="6"/>
    <s v="CAC. Derecho de petición para revisar. "/>
    <s v="Ronny Estiven Romero Velandia"/>
    <s v="FORMULACIÓN Y ACTUALIZACIÓN NORMATIVA Y OPERATIVA"/>
    <x v="0"/>
    <x v="1"/>
    <n v="30"/>
    <s v="20203800052432  "/>
    <d v="2020-12-09T00:00:00"/>
    <m/>
    <d v="2020-12-11T00:00:00"/>
    <m/>
    <x v="1"/>
    <m/>
    <m/>
    <m/>
    <m/>
    <m/>
    <m/>
  </r>
  <r>
    <x v="0"/>
    <s v="CORREO ATENCION CIUDADANO"/>
    <x v="10"/>
    <s v="PROCURADURIA PROVINCIAL DE GARZÓN HUILA  "/>
    <x v="3"/>
    <x v="0"/>
    <s v="CAC. RV: Oficio No. 002040 del 30/10/2020. Respuesta Acción preventiva IUS E-2020-569446. Solicitud urgente.  "/>
    <s v="Andrea Bibiana Castañeda Durán"/>
    <s v="FORMULACIÓN Y ACTUALIZACIÓN NORMATIVA Y OPERATIVA"/>
    <x v="0"/>
    <x v="4"/>
    <n v="10"/>
    <s v="20203800052542  "/>
    <d v="2020-12-10T00:00:00"/>
    <s v="20202050081971"/>
    <d v="2020-12-17T00:00:00"/>
    <m/>
    <x v="1"/>
    <m/>
    <m/>
    <m/>
    <m/>
    <m/>
    <m/>
  </r>
  <r>
    <x v="0"/>
    <s v="CORREO ATENCION CIUDADANO"/>
    <x v="19"/>
    <s v="CONTRALORIA MUNICIPAL DE SICELEJO  "/>
    <x v="3"/>
    <x v="6"/>
    <s v="CAC. Fwd: 4 DIC 2020 - NUEVA DENUNCIA BOMBEROS OFICIAL DE SINCELEJO "/>
    <s v="Arbey Hernan Trujillo Mendez"/>
    <s v="SUBDIRECCIÓN ESTRATÉGICA Y DE COORDINACIÓN BOMBERIL"/>
    <x v="0"/>
    <x v="1"/>
    <n v="30"/>
    <s v="20203800052562  "/>
    <d v="2020-12-10T00:00:00"/>
    <s v="20212000013631"/>
    <d v="2021-01-25T00:00:00"/>
    <m/>
    <x v="1"/>
    <m/>
    <m/>
    <m/>
    <m/>
    <m/>
    <m/>
  </r>
  <r>
    <x v="0"/>
    <s v="Correo Institucional"/>
    <x v="2"/>
    <s v="ARROZ SONORA  "/>
    <x v="4"/>
    <x v="6"/>
    <s v="CI. Fwd: Novedad de Inconsistencia de servicio "/>
    <s v="Carlos Osorio"/>
    <s v="FORMULACIÓN Y ACTUALIZACIÓN NORMATIVA Y OPERATIVA"/>
    <x v="0"/>
    <x v="0"/>
    <n v="30"/>
    <s v="20203800052652  "/>
    <d v="2020-12-10T00:00:00"/>
    <s v="20202050081901"/>
    <d v="2020-12-15T00:00:00"/>
    <m/>
    <x v="1"/>
    <m/>
    <m/>
    <m/>
    <m/>
    <m/>
    <m/>
  </r>
  <r>
    <x v="0"/>
    <s v="CORREO ATENCION CIUDADANO"/>
    <x v="1"/>
    <s v="CUERPO DE BOMBEROS VOLUNTARIOS DE CHIVATA - BOYACA  "/>
    <x v="2"/>
    <x v="0"/>
    <s v="CAC. CERTIFICACIÓN UNIDADES ACTIVAS.  "/>
    <s v="Luis Alberto Valencia Pulido"/>
    <s v="Área Cenrtral de Referencia Bomberil"/>
    <x v="0"/>
    <x v="1"/>
    <n v="20"/>
    <s v="20203800052662  "/>
    <d v="2020-12-10T00:00:00"/>
    <s v="20202100012471"/>
    <d v="2020-12-28T00:00:00"/>
    <m/>
    <x v="1"/>
    <m/>
    <m/>
    <m/>
    <m/>
    <m/>
    <m/>
  </r>
  <r>
    <x v="0"/>
    <s v="CORREO ATENCION CIUDADANO"/>
    <x v="2"/>
    <s v="CUERPO DE BOMBEROS VOLUNTARIOS DE GUAMO  "/>
    <x v="2"/>
    <x v="0"/>
    <s v="CAC. RESPUESTA RADICADO DNBC N° 20202000003131. "/>
    <s v="Lina Maria Rojas Gallego"/>
    <s v="SUBDIRECCIÓN ESTRATÉGICA Y DE COORDINACIÓN BOMBERIL"/>
    <x v="0"/>
    <x v="10"/>
    <n v="15"/>
    <s v="20203800052672  "/>
    <d v="2020-12-10T00:00:00"/>
    <s v="20202000012661"/>
    <d v="2020-12-21T00:00:00"/>
    <m/>
    <x v="1"/>
    <m/>
    <m/>
    <m/>
    <m/>
    <m/>
    <m/>
  </r>
  <r>
    <x v="0"/>
    <s v="CORREO ATENCION CIUDADANO"/>
    <x v="7"/>
    <s v="PEGAUCHO LA UNION PERFECTA  "/>
    <x v="4"/>
    <x v="0"/>
    <s v="CAC. inquietud certificado de bomberos  "/>
    <s v="Edgar Alexander Maya Lopez"/>
    <s v="FORMULACIÓN Y ACTUALIZACIÓN NORMATIVA Y OPERATIVA"/>
    <x v="0"/>
    <x v="0"/>
    <n v="20"/>
    <s v="20203800052682  "/>
    <d v="2020-12-10T00:00:00"/>
    <m/>
    <d v="2021-01-27T00:00:00"/>
    <m/>
    <x v="2"/>
    <m/>
    <m/>
    <m/>
    <m/>
    <m/>
    <m/>
  </r>
  <r>
    <x v="0"/>
    <s v="correo atencion al ciudadano"/>
    <x v="13"/>
    <s v="CUERPO DE BOMBEROS VOLUNTARIOS CUASPUD-CARLOSAMA  "/>
    <x v="2"/>
    <x v="3"/>
    <s v="CAC. Fwd: Envio oficio para su debida revision...muchas gracias. "/>
    <s v=" Andrea Bibiana Castañeda Durán"/>
    <s v="FORMULACIÓN Y ACTUALIZACIÓN NORMATIVA Y OPERATIVA "/>
    <x v="0"/>
    <x v="0"/>
    <n v="30"/>
    <s v="20203800052692  "/>
    <d v="2020-12-10T00:00:00"/>
    <s v="20202050082031"/>
    <d v="2020-12-21T00:00:00"/>
    <m/>
    <x v="1"/>
    <m/>
    <m/>
    <m/>
    <m/>
    <m/>
    <m/>
  </r>
  <r>
    <x v="0"/>
    <s v="correo atencion al ciudadano"/>
    <x v="15"/>
    <s v="CUERPO DE BOMBEROS VOLUNTARIOS MAGANGUE - BOLIVAR  "/>
    <x v="2"/>
    <x v="3"/>
    <s v="CAC. OFICIO BOMBEROS MAGANGUE  "/>
    <s v=" Andrea Bibiana Castañeda Durán"/>
    <s v="FORMULACIÓN Y ACTUALIZACIÓN NORMATIVA Y OPERATIVA "/>
    <x v="0"/>
    <x v="1"/>
    <n v="30"/>
    <s v="20203800052762  "/>
    <d v="2020-12-10T00:00:00"/>
    <s v="20202050082061"/>
    <d v="2020-12-30T00:00:00"/>
    <m/>
    <x v="1"/>
    <m/>
    <m/>
    <m/>
    <m/>
    <m/>
    <m/>
  </r>
  <r>
    <x v="0"/>
    <s v="correo atencion al ciudadano"/>
    <x v="15"/>
    <s v="ALCALDIA MAGANGUE BOLIVAR "/>
    <x v="1"/>
    <x v="3"/>
    <s v="CAC. oficio para conocimiento y sus fines pertinentes. "/>
    <s v="Melba Vidal"/>
    <s v="FORMULACIÓN Y ACTUALIZACIÓN NORMATIVA Y OPERATIVA "/>
    <x v="0"/>
    <x v="10"/>
    <n v="30"/>
    <s v="20203800052772  "/>
    <d v="2020-12-10T00:00:00"/>
    <m/>
    <m/>
    <m/>
    <x v="3"/>
    <m/>
    <m/>
    <m/>
    <m/>
    <m/>
    <m/>
  </r>
  <r>
    <x v="0"/>
    <s v="correo atencion al ciudadano"/>
    <x v="0"/>
    <s v="COMCE  "/>
    <x v="4"/>
    <x v="6"/>
    <s v="CAC. Carta al director Benavides. "/>
    <s v="CHARLES WILBER BENAVIDES CASTILLO"/>
    <s v="Direccion General"/>
    <x v="2"/>
    <x v="10"/>
    <n v="30"/>
    <s v="20203800052792  "/>
    <d v="2020-12-10T00:00:00"/>
    <s v="20201000012511"/>
    <d v="2021-01-12T00:00:00"/>
    <m/>
    <x v="1"/>
    <m/>
    <m/>
    <m/>
    <m/>
    <m/>
    <m/>
  </r>
  <r>
    <x v="1"/>
    <s v="Radicacion directa"/>
    <x v="0"/>
    <s v="PROCURADURIA GENERAL DE LA NACION  "/>
    <x v="3"/>
    <x v="6"/>
    <s v="RD EXPEDIENTE IUS E- 2020-464787/ IUC D-2020-1588519 "/>
    <s v=" Jorge Edwin Amarillo Alvarado"/>
    <s v="SUBDIRECCIÓN ADMINISTRATIVA Y FINANCIERA"/>
    <x v="1"/>
    <x v="8"/>
    <n v="10"/>
    <s v="20203800052822  "/>
    <d v="2020-12-11T00:00:00"/>
    <m/>
    <d v="2021-01-20T00:00:00"/>
    <m/>
    <x v="2"/>
    <m/>
    <m/>
    <m/>
    <m/>
    <m/>
    <m/>
  </r>
  <r>
    <x v="1"/>
    <s v="Radicacion directa"/>
    <x v="0"/>
    <s v="PROCURADURIA GENERAL DE LA NACION  "/>
    <x v="3"/>
    <x v="3"/>
    <s v="RD E-2020-520978 REMISION POR COMPETENCIA "/>
    <s v="Andrea Bibiana Castañeda Durán"/>
    <s v="FORMULACIÓN Y ACTUALIZACIÓN NORMATIVA Y OPERATIVA "/>
    <x v="0"/>
    <x v="1"/>
    <n v="10"/>
    <s v="20203800052832  "/>
    <d v="2020-12-11T00:00:00"/>
    <s v="20202050082071"/>
    <d v="2020-12-30T00:00:00"/>
    <m/>
    <x v="2"/>
    <m/>
    <m/>
    <m/>
    <m/>
    <m/>
    <m/>
  </r>
  <r>
    <x v="0"/>
    <s v="correo atencion al ciudadano"/>
    <x v="12"/>
    <s v="JUNIOR BERNAL  "/>
    <x v="0"/>
    <x v="6"/>
    <s v="CAC. Documentos por fallecimiento del señor EUDES BERNAL Valledupar - Cesar. "/>
    <s v="Paula Andrea Cortéz Mojica"/>
    <s v="SUBDIRECCIÓN ESTRATÉGICA Y DE COORDINACIÓN BOMBERIL"/>
    <x v="0"/>
    <x v="10"/>
    <n v="20"/>
    <s v="20203800052872  "/>
    <d v="2020-12-11T00:00:00"/>
    <s v="20211000013501"/>
    <d v="2021-01-12T00:00:00"/>
    <m/>
    <x v="1"/>
    <m/>
    <m/>
    <m/>
    <m/>
    <m/>
    <m/>
  </r>
  <r>
    <x v="0"/>
    <s v="correo atencion al ciudadano"/>
    <x v="10"/>
    <s v="CUERPO DE BOMBEROS VOLUNTARIOS DE EL HOBO - HUILA  "/>
    <x v="2"/>
    <x v="3"/>
    <s v="CAC. Oficio PMEH-182-2020 TRASLADO DE ASUNTO POR COMPETENCIA - Queja contra el CUERPO DE BOMBEROS DE EL HOBO - HUILA.  "/>
    <s v="Arbey Hernan Trujillo Mendez"/>
    <s v="SUBDIRECCIÓN ESTRATÉGICA Y DE COORDINACIÓN BOMBERIL"/>
    <x v="0"/>
    <x v="0"/>
    <n v="30"/>
    <s v="20203800052942  "/>
    <d v="2020-12-11T00:00:00"/>
    <s v="20212000013621"/>
    <d v="2021-01-25T00:00:00"/>
    <m/>
    <x v="1"/>
    <m/>
    <m/>
    <m/>
    <m/>
    <m/>
    <m/>
  </r>
  <r>
    <x v="0"/>
    <s v="correo atencion al ciudadano"/>
    <x v="3"/>
    <s v="ALCALDÍA LA PALMA CUNDINAMARCA "/>
    <x v="1"/>
    <x v="3"/>
    <s v="CAC. solicitud de acompañamiento y asesoría  "/>
    <s v=" Melba Vidal"/>
    <s v="FORMULACIÓN Y ACTUALIZACIÓN NORMATIVA Y OPERATIVA "/>
    <x v="0"/>
    <x v="0"/>
    <n v="30"/>
    <s v="20203800052972  "/>
    <d v="2020-12-11T00:00:00"/>
    <m/>
    <m/>
    <m/>
    <x v="3"/>
    <m/>
    <m/>
    <m/>
    <m/>
    <m/>
    <m/>
  </r>
  <r>
    <x v="0"/>
    <s v="correo atencion al ciudadano"/>
    <x v="36"/>
    <s v="ALCALDIA RIOSUCIO CHOCO "/>
    <x v="1"/>
    <x v="6"/>
    <s v="CAC. Tramites para la creación del cuerpo de Bomberos Voluntarios del Municipio de Riosucio Chocó. "/>
    <s v="EDISON DELGADO"/>
    <s v="FORMULACIÓN Y ACTUALIZACIÓN NORMATIVA Y OPERATIVA "/>
    <x v="0"/>
    <x v="10"/>
    <n v="30"/>
    <s v="20203800052992  "/>
    <d v="2020-12-11T00:00:00"/>
    <s v="20202050081701"/>
    <d v="2020-12-13T00:00:00"/>
    <m/>
    <x v="1"/>
    <m/>
    <m/>
    <m/>
    <m/>
    <m/>
    <m/>
  </r>
  <r>
    <x v="0"/>
    <s v="correo atencion al ciudadano"/>
    <x v="13"/>
    <s v="CUERPO DE BOMBEROS VOLUNTARIOS CUASPUD-CARLOSAMA  "/>
    <x v="2"/>
    <x v="3"/>
    <s v="CAC. Documentos de peticion,  "/>
    <s v=" Andrea Bibiana Castañeda Durán"/>
    <s v="FORMULACIÓN Y ACTUALIZACIÓN NORMATIVA Y OPERATIVA "/>
    <x v="0"/>
    <x v="1"/>
    <n v="30"/>
    <s v="20203800053082  "/>
    <d v="2020-12-14T00:00:00"/>
    <s v="20202050082031"/>
    <d v="2020-12-21T00:00:00"/>
    <m/>
    <x v="1"/>
    <m/>
    <m/>
    <m/>
    <m/>
    <m/>
    <m/>
  </r>
  <r>
    <x v="0"/>
    <s v="correo atencion al ciudadano"/>
    <x v="13"/>
    <s v="ERNESTO FRANCISO DEL CASTILLO MINOTA  "/>
    <x v="0"/>
    <x v="0"/>
    <s v="CAC. Póliza de seguro de vida Dornelles Agenor Del castillo Lopez.  "/>
    <s v="Paula Andrea Cortéz Mojica"/>
    <s v="SUBDIRECCIÓN ESTRATÉGICA Y DE COORDINACIÓN BOMBERIL"/>
    <x v="0"/>
    <x v="9"/>
    <n v="20"/>
    <s v="20203800053092  "/>
    <d v="2020-12-14T00:00:00"/>
    <s v="20211000013511"/>
    <d v="2021-01-13T00:00:00"/>
    <m/>
    <x v="1"/>
    <m/>
    <m/>
    <m/>
    <m/>
    <m/>
    <m/>
  </r>
  <r>
    <x v="0"/>
    <s v="correo atencion al ciudadano"/>
    <x v="7"/>
    <s v="SURA  "/>
    <x v="4"/>
    <x v="0"/>
    <s v="CAC. CONSULTA | Alcance Resolución 0256 de 2014  "/>
    <s v=" Edgar Alexander Maya Lopez"/>
    <s v="FORMULACIÓN Y ACTUALIZACIÓN NORMATIVA Y OPERATIVA"/>
    <x v="0"/>
    <x v="3"/>
    <n v="30"/>
    <s v="20203800053112  "/>
    <d v="2020-12-14T00:00:00"/>
    <s v="20212050083471"/>
    <d v="2021-01-27T00:00:00"/>
    <m/>
    <x v="1"/>
    <m/>
    <m/>
    <m/>
    <m/>
    <m/>
    <m/>
  </r>
  <r>
    <x v="0"/>
    <s v="correo atencion al ciudadano"/>
    <x v="22"/>
    <s v="JAVIER RAMIREZ FLOREZ "/>
    <x v="0"/>
    <x v="3"/>
    <s v="CAC. SOLICITUD CONCEPTO SOBRETASA BOMBERIL.  "/>
    <s v="Andrea Bibiana Castañeda Durán"/>
    <s v="FORMULACIÓN Y ACTUALIZACIÓN NORMATIVA Y OPERATIVA"/>
    <x v="0"/>
    <x v="3"/>
    <n v="30"/>
    <s v="20203800053122  "/>
    <d v="2020-12-14T00:00:00"/>
    <s v="20202050082081 "/>
    <d v="2020-12-30T00:00:00"/>
    <m/>
    <x v="1"/>
    <m/>
    <m/>
    <m/>
    <m/>
    <m/>
    <m/>
  </r>
  <r>
    <x v="0"/>
    <s v="correo atencion al ciudadano"/>
    <x v="15"/>
    <s v="CESAR CAAMANO BOHORQUEZ  "/>
    <x v="0"/>
    <x v="3"/>
    <s v="CAC. REMISION DENUNCIA CARLOS POLANCO GONZALES.  "/>
    <s v="Arbey Hernan Trujillo Mendez"/>
    <s v="SUBDIRECCIÓN ESTRATÉGICA Y DE COORDINACIÓN BOMBERIL"/>
    <x v="0"/>
    <x v="0"/>
    <n v="30"/>
    <s v="20203800053132  "/>
    <d v="2020-12-14T00:00:00"/>
    <s v="20212000013601"/>
    <d v="2021-01-18T00:00:00"/>
    <m/>
    <x v="1"/>
    <m/>
    <m/>
    <m/>
    <m/>
    <m/>
    <m/>
  </r>
  <r>
    <x v="0"/>
    <s v="correo atencion al ciudadano"/>
    <x v="2"/>
    <s v="ALCALDÍA MUNICIPAL DE LIBANO - TOLIMA  "/>
    <x v="1"/>
    <x v="7"/>
    <s v="CAC. SOLICITUD.  "/>
    <s v="Cristhian Matiz"/>
    <s v="SUBDIRECCIÓN ESTRATÉGICA Y DE COORDINACIÓN BOMBERIL"/>
    <x v="0"/>
    <x v="1"/>
    <n v="30"/>
    <s v="20203800053162  "/>
    <d v="2020-12-14T00:00:00"/>
    <s v="20202000012971"/>
    <d v="2020-12-22T00:00:00"/>
    <m/>
    <x v="1"/>
    <m/>
    <m/>
    <m/>
    <m/>
    <m/>
    <m/>
  </r>
  <r>
    <x v="1"/>
    <s v="Radicacion directa"/>
    <x v="3"/>
    <s v="ALCALDIA MUNICIPAL DE SIBATE  "/>
    <x v="1"/>
    <x v="0"/>
    <s v="RD SLICITUD DE INFORMACION "/>
    <s v="Liz Margaret Álvarez calderon"/>
    <s v="SUBDIRECCIÓN ESTRATÉGICA Y DE COORDINACIÓN BOMBERIL"/>
    <x v="0"/>
    <x v="1"/>
    <n v="30"/>
    <s v="20203800053182  "/>
    <d v="2020-12-14T00:00:00"/>
    <s v="20202000013201"/>
    <d v="2020-12-23T00:00:00"/>
    <m/>
    <x v="1"/>
    <m/>
    <m/>
    <m/>
    <m/>
    <m/>
    <m/>
  </r>
  <r>
    <x v="0"/>
    <s v="correo atencion al ciudadano"/>
    <x v="0"/>
    <s v="ALCALDÍA MAYOR DE BOGOTA SECRETARIA DE HACIENDA  "/>
    <x v="1"/>
    <x v="0"/>
    <s v="CAC. Fwd: Remisión por competencia de las preguntas 1 y 2 del derecho de petición allegado mediante radicado N°00110-812-016396,  "/>
    <s v="Luis Alberto Valencia Pulido"/>
    <s v="Área Cenrtral de Referencia Bomberil"/>
    <x v="0"/>
    <x v="7"/>
    <n v="5"/>
    <s v="20203800053412  "/>
    <d v="2020-12-14T00:00:00"/>
    <m/>
    <d v="2020-12-29T00:00:00"/>
    <m/>
    <x v="2"/>
    <m/>
    <m/>
    <m/>
    <m/>
    <m/>
    <m/>
  </r>
  <r>
    <x v="0"/>
    <s v="correo atencion al ciudadano"/>
    <x v="0"/>
    <s v="VANESSA VANEGAS  "/>
    <x v="0"/>
    <x v="0"/>
    <s v="CAC. inspección en una planta de lubricantes. "/>
    <s v="Edgar Alexander Maya Lopez"/>
    <s v="FORMULACIÓN Y ACTUALIZACIÓN NORMATIVA Y OPERATIVA"/>
    <x v="0"/>
    <x v="0"/>
    <n v="20"/>
    <s v="20203800053422  "/>
    <d v="2020-12-15T00:00:00"/>
    <m/>
    <m/>
    <m/>
    <x v="3"/>
    <m/>
    <m/>
    <m/>
    <m/>
    <m/>
    <m/>
  </r>
  <r>
    <x v="0"/>
    <s v="correo atencion al ciudadano"/>
    <x v="7"/>
    <s v="CUERPO DE BOMBEROS VOLUNTARIOS DE GIRARDOTA  "/>
    <x v="2"/>
    <x v="3"/>
    <s v="CAC. DERECHO DE PETICIÓN.  "/>
    <s v="Melba Vidal"/>
    <s v="FORMULACIÓN Y ACTUALIZACIÓN NORMATIVA Y OPERATIVA"/>
    <x v="0"/>
    <x v="0"/>
    <n v="30"/>
    <s v="20203800053642  "/>
    <d v="2020-12-15T00:00:00"/>
    <m/>
    <m/>
    <m/>
    <x v="3"/>
    <m/>
    <m/>
    <m/>
    <m/>
    <m/>
    <m/>
  </r>
  <r>
    <x v="0"/>
    <s v="correo atencion al ciudadano"/>
    <x v="2"/>
    <s v="CUERPO OFICIAL DE BOMBEROS DE IBAGUE - TOLIMA  "/>
    <x v="2"/>
    <x v="6"/>
    <s v="CAC. solicitud taller virtual &amp;amp;quot;requisitos certificado de idoneidad&amp;amp;quot;. "/>
    <s v="Liz Margaret Álvarez calderon"/>
    <s v="SUBDIRECCIÓN ESTRATÉGICA Y DE COORDINACIÓN BOMBERIL"/>
    <x v="0"/>
    <x v="0"/>
    <n v="30"/>
    <s v="20203800053652  "/>
    <d v="2020-12-15T00:00:00"/>
    <s v="20202000013211"/>
    <d v="2020-12-23T00:00:00"/>
    <m/>
    <x v="1"/>
    <m/>
    <m/>
    <m/>
    <m/>
    <m/>
    <m/>
  </r>
  <r>
    <x v="0"/>
    <s v="correo atencion al ciudadano"/>
    <x v="27"/>
    <s v="SECRETARIA DE GOBIERNO DEPARTAMENTAL  "/>
    <x v="1"/>
    <x v="6"/>
    <s v="CAC. Respuesta Radicado Nro. 20201021-E-016208. "/>
    <s v="Liz Margaret Álvarez calderon"/>
    <s v="SUBDIRECCIÓN ESTRATÉGICA Y DE COORDINACIÓN BOMBERIL"/>
    <x v="0"/>
    <x v="10"/>
    <n v="30"/>
    <s v="20203800053822  "/>
    <d v="2020-12-15T00:00:00"/>
    <s v="20202000013221"/>
    <d v="2020-12-23T00:00:00"/>
    <m/>
    <x v="1"/>
    <m/>
    <m/>
    <m/>
    <m/>
    <m/>
    <m/>
  </r>
  <r>
    <x v="0"/>
    <s v="correo atencion al ciudadano"/>
    <x v="14"/>
    <s v="CUERPO DE BOMBEROS OFICIALES RIOSUCIO - CALDAS  "/>
    <x v="2"/>
    <x v="7"/>
    <s v="CAC. Solicitud de apoyo para la conformación del Cuerpo de Bomberos Voluntarios de Riosucio Choco.  "/>
    <s v="EDISON DELGADO"/>
    <s v="FORMULACIÓN Y ACTUALIZACIÓN NORMATIVA Y OPERATIVA"/>
    <x v="0"/>
    <x v="1"/>
    <n v="30"/>
    <s v="20203800053852  "/>
    <d v="2020-12-16T00:00:00"/>
    <m/>
    <m/>
    <m/>
    <x v="3"/>
    <m/>
    <m/>
    <m/>
    <m/>
    <m/>
    <m/>
  </r>
  <r>
    <x v="0"/>
    <s v="correo atencion al ciudadano"/>
    <x v="15"/>
    <s v="CAROLINA CASTELLANOS ACUNA  "/>
    <x v="0"/>
    <x v="3"/>
    <s v="CAC. derecho de petición.  "/>
    <s v="Arbey Hernan Trujillo Mendez"/>
    <s v="SUBDIRECCIÓN ESTRATÉGICA Y DE COORDINACIÓN BOMBERIL"/>
    <x v="0"/>
    <x v="0"/>
    <n v="30"/>
    <s v="20203800053862  "/>
    <d v="2020-12-16T00:00:00"/>
    <s v="20212000013581"/>
    <d v="2021-01-18T00:00:00"/>
    <m/>
    <x v="1"/>
    <m/>
    <m/>
    <m/>
    <m/>
    <m/>
    <m/>
  </r>
  <r>
    <x v="0"/>
    <s v="correo atencion al ciudadano"/>
    <x v="15"/>
    <s v="CESAR CAAMAñO BOHORQUEZ  "/>
    <x v="0"/>
    <x v="3"/>
    <s v="CAC. Fwd: Remision denuncia penal carlos polanco.  "/>
    <s v="Arbey Hernan Trujillo Mendez"/>
    <s v="SUBDIRECCIÓN ESTRATÉGICA Y DE COORDINACIÓN BOMBERIL"/>
    <x v="0"/>
    <x v="10"/>
    <n v="30"/>
    <s v="20203800053872  "/>
    <d v="2020-12-16T00:00:00"/>
    <s v="20212000013611"/>
    <d v="2021-01-18T00:00:00"/>
    <m/>
    <x v="1"/>
    <m/>
    <m/>
    <m/>
    <m/>
    <m/>
    <m/>
  </r>
  <r>
    <x v="0"/>
    <s v="correo atencion al ciudadano"/>
    <x v="22"/>
    <s v="CUERPO DE BOMBEROS LOS FUNDADORES  "/>
    <x v="2"/>
    <x v="3"/>
    <s v="CAC. Remisión derecho de petición. "/>
    <s v="Andrea Bibiana Castañeda Durán"/>
    <s v="FORMULACIÓN Y ACTUALIZACIÓN NORMATIVA Y OPERATIVA"/>
    <x v="0"/>
    <x v="3"/>
    <n v="30"/>
    <s v="20203800053952  "/>
    <d v="2020-12-16T00:00:00"/>
    <s v="20202050082121"/>
    <d v="2020-12-23T00:00:00"/>
    <m/>
    <x v="1"/>
    <m/>
    <m/>
    <m/>
    <m/>
    <m/>
    <m/>
  </r>
  <r>
    <x v="0"/>
    <s v="correo atencion al ciudadano"/>
    <x v="9"/>
    <s v="CUERPO DE BOMBEROS VOLUNTARIOS DE LA UNION  "/>
    <x v="2"/>
    <x v="3"/>
    <s v="CAC. Fwd: CONSULTA JURÍDICA. "/>
    <s v="Ronny Estiven Romero Velandia"/>
    <s v="FORMULACIÓN Y ACTUALIZACIÓN NORMATIVA Y OPERATIVA"/>
    <x v="0"/>
    <x v="1"/>
    <n v="30"/>
    <s v="20203800053962  "/>
    <d v="2020-12-16T00:00:00"/>
    <s v="20202050081941"/>
    <d v="2020-12-19T00:00:00"/>
    <m/>
    <x v="1"/>
    <m/>
    <m/>
    <m/>
    <m/>
    <m/>
    <m/>
  </r>
  <r>
    <x v="0"/>
    <s v="correo atencion al ciudadano"/>
    <x v="25"/>
    <s v="CUERPO DE BOMBEROS VOLUNTARIOS DE NUEVA GRANADA - MAGDALENA  "/>
    <x v="2"/>
    <x v="3"/>
    <s v="CAC. PARA EL CAPITAN SOTO.  "/>
    <s v="Andrea Bibiana Castañeda Durán"/>
    <s v="FORMULACIÓN Y ACTUALIZACIÓN NORMATIVA Y OPERATIVA"/>
    <x v="0"/>
    <x v="1"/>
    <n v="30"/>
    <s v="20203800053972  "/>
    <d v="2020-12-16T00:00:00"/>
    <s v="20202050082111"/>
    <d v="2021-01-08T00:00:00"/>
    <m/>
    <x v="1"/>
    <m/>
    <m/>
    <m/>
    <m/>
    <m/>
    <m/>
  </r>
  <r>
    <x v="0"/>
    <s v="correo atencion al ciudadano"/>
    <x v="11"/>
    <s v="CARLOS ALDEMAR GARCIA VAZQUEZ  "/>
    <x v="0"/>
    <x v="0"/>
    <s v="CAC. Homologacion , sci -CT Carlos GArcia.pdf. "/>
    <s v="Lina Maria Rojas Gallego"/>
    <s v="SUBDIRECCIÓN ESTRATÉGICA Y DE COORDINACIÓN BOMBERIL"/>
    <x v="0"/>
    <x v="9"/>
    <n v="30"/>
    <s v="20203800053982  "/>
    <d v="2020-12-16T00:00:00"/>
    <s v="20202000012891"/>
    <d v="2020-12-29T00:00:00"/>
    <m/>
    <x v="1"/>
    <m/>
    <m/>
    <m/>
    <m/>
    <m/>
    <m/>
  </r>
  <r>
    <x v="0"/>
    <s v="correo atencion al ciudadano"/>
    <x v="22"/>
    <s v="CUERPO DE BOMBEROS VOLUTARIOS CALARCA QUINDIO  "/>
    <x v="2"/>
    <x v="0"/>
    <s v="CAC. Solicitud Aval Instructores  "/>
    <s v="Lina Maria Rojas Gallego"/>
    <s v="SUBDIRECCIÓN ESTRATÉGICA Y DE COORDINACIÓN BOMBERIL"/>
    <x v="0"/>
    <x v="9"/>
    <n v="30"/>
    <s v="20203800054102  "/>
    <d v="2020-12-16T00:00:00"/>
    <s v="20202000012871"/>
    <d v="2020-12-29T00:00:00"/>
    <m/>
    <x v="1"/>
    <m/>
    <m/>
    <m/>
    <m/>
    <m/>
    <m/>
  </r>
  <r>
    <x v="0"/>
    <s v="correo atencion al ciudadano"/>
    <x v="18"/>
    <s v="DELEGACION DEPARTAMENTAL DE BOMBEROS DEL CAQUETA  "/>
    <x v="2"/>
    <x v="3"/>
    <s v="CAC. ACOMPAÑAMIENTO JURÍDICO - DELEGACIÓN DEPARTAMENTAL DEL CAQUETA.  "/>
    <s v="Ronny Estiven Romero Velandia"/>
    <s v="FORMULACIÓN Y ACTUALIZACIÓN NORMATIVA Y OPERATIVA"/>
    <x v="0"/>
    <x v="1"/>
    <n v="30"/>
    <s v="20203800054382  "/>
    <d v="2020-12-17T00:00:00"/>
    <m/>
    <m/>
    <m/>
    <x v="1"/>
    <m/>
    <m/>
    <m/>
    <m/>
    <m/>
    <m/>
  </r>
  <r>
    <x v="0"/>
    <s v="correo atencion al ciudadano"/>
    <x v="23"/>
    <s v="USUARIO ANONIMO  "/>
    <x v="0"/>
    <x v="6"/>
    <s v="CAC. Denuncia No. 138-2020 - Traslado "/>
    <s v="Liz Margaret Álvarez calderon"/>
    <s v="SUBDIRECCIÓN ESTRATÉGICA Y DE COORDINACIÓN BOMBERIL"/>
    <x v="0"/>
    <x v="0"/>
    <n v="30"/>
    <s v="20203800054472  "/>
    <d v="2020-12-17T00:00:00"/>
    <s v="20202000013171"/>
    <d v="2020-12-23T00:00:00"/>
    <m/>
    <x v="1"/>
    <m/>
    <m/>
    <m/>
    <m/>
    <m/>
    <m/>
  </r>
  <r>
    <x v="0"/>
    <s v="correo atencion al ciudadano"/>
    <x v="2"/>
    <s v="YISELA CUENCA  "/>
    <x v="0"/>
    <x v="6"/>
    <s v="CAC. QUEJA AL CUERPO DE BOMBEROS VOLUNTARIOS DE CHAPARRAL TOLIMA  "/>
    <s v="Arbey Hernan Trujillo Mendez"/>
    <s v="SUBDIRECCIÓN ESTRATÉGICA Y DE COORDINACIÓN BOMBERIL"/>
    <x v="0"/>
    <x v="0"/>
    <n v="30"/>
    <s v="20203800054492  "/>
    <d v="2020-12-17T00:00:00"/>
    <s v="20212000013591 "/>
    <d v="2021-01-18T00:00:00"/>
    <m/>
    <x v="1"/>
    <m/>
    <m/>
    <m/>
    <m/>
    <m/>
    <m/>
  </r>
  <r>
    <x v="0"/>
    <s v="correo atencion al ciudadano"/>
    <x v="3"/>
    <s v="CUERPO DE BOMBEROS VOLUNTARIOS DE SOPO  "/>
    <x v="2"/>
    <x v="0"/>
    <s v="CAC. DERECHO DE PETICION CT JAIRO SOTO-BOMBEROS VOLUNTARIOS SOPO  "/>
    <s v="Andrea Bibiana Castañeda Durán"/>
    <s v="FORMULACIÓN Y ACTUALIZACIÓN NORMATIVA Y OPERATIVA"/>
    <x v="0"/>
    <x v="11"/>
    <n v="30"/>
    <s v="20203800054522  "/>
    <d v="2020-12-18T00:00:00"/>
    <s v="20202050082141"/>
    <d v="2021-01-08T00:00:00"/>
    <m/>
    <x v="1"/>
    <m/>
    <m/>
    <m/>
    <m/>
    <m/>
    <m/>
  </r>
  <r>
    <x v="0"/>
    <s v="correo atencion al ciudadano"/>
    <x v="2"/>
    <s v="SECRETARIA DE GOBIERNO DE IBAGUé TOLIMA  "/>
    <x v="1"/>
    <x v="3"/>
    <s v="CAC. QUEJA BOMBEROS. "/>
    <s v="Ronny Estiven Romero Velandia"/>
    <s v="FORMULACIÓN Y ACTUALIZACIÓN NORMATIVA Y OPERATIVA"/>
    <x v="0"/>
    <x v="10"/>
    <n v="30"/>
    <s v="20203800054572  "/>
    <d v="2020-12-18T00:00:00"/>
    <s v="20212050083061"/>
    <d v="2021-01-12T00:00:00"/>
    <m/>
    <x v="1"/>
    <m/>
    <m/>
    <m/>
    <m/>
    <m/>
    <m/>
  </r>
  <r>
    <x v="0"/>
    <s v="correo atencion al ciudadano"/>
    <x v="9"/>
    <s v="CUERPO DE BOMBEROS VOLUNTARIOS DE OBANDO  "/>
    <x v="2"/>
    <x v="6"/>
    <s v="CAC. Envío de Documento para Seguro de vida. .... "/>
    <s v="Paula Andrea Cortéz Mojica"/>
    <s v="SUBDIRECCIÓN ESTRATÉGICA Y DE COORDINACIÓN BOMBERIL"/>
    <x v="0"/>
    <x v="10"/>
    <n v="30"/>
    <s v="20203800054692  "/>
    <d v="2020-12-21T00:00:00"/>
    <s v="20211000013481"/>
    <d v="2021-01-06T00:00:00"/>
    <m/>
    <x v="1"/>
    <m/>
    <m/>
    <m/>
    <m/>
    <m/>
    <m/>
  </r>
  <r>
    <x v="0"/>
    <s v="correo atencion al ciudadano"/>
    <x v="0"/>
    <s v="EMERSON LUIS SIMANCA  "/>
    <x v="0"/>
    <x v="0"/>
    <s v="CAC. Derecho de petición. "/>
    <s v="Edgar Alexander Maya Lopez"/>
    <s v="FORMULACIÓN Y ACTUALIZACIÓN NORMATIVA Y OPERATIVA"/>
    <x v="0"/>
    <x v="1"/>
    <n v="30"/>
    <s v="20203800054732  "/>
    <d v="2020-12-21T00:00:00"/>
    <m/>
    <d v="2020-12-21T00:00:00"/>
    <m/>
    <x v="1"/>
    <m/>
    <m/>
    <m/>
    <m/>
    <m/>
    <m/>
  </r>
  <r>
    <x v="0"/>
    <s v="correo atencion al ciudadano"/>
    <x v="0"/>
    <s v="JUAN FERNANDO CASTRO VELEZ  "/>
    <x v="4"/>
    <x v="0"/>
    <s v="CAC. CORRUPCION CONTRATAR LA ADQUISICIÓN DE KIT MATPEL MÁS EQUIPOS DE RESPIRACIÓN AUTÓNOMA SCBA... "/>
    <s v="Jorge Edwin Amarillo Alvarado"/>
    <s v="SUBDIRECCIÓN ADMINISTRATIVA Y FINANCIERA"/>
    <x v="1"/>
    <x v="8"/>
    <n v="30"/>
    <s v="20203800054742  "/>
    <d v="2020-12-21T00:00:00"/>
    <m/>
    <d v="2020-12-21T00:00:00"/>
    <m/>
    <x v="1"/>
    <m/>
    <m/>
    <m/>
    <m/>
    <m/>
    <m/>
  </r>
  <r>
    <x v="0"/>
    <s v="correo atencion al ciudadano"/>
    <x v="27"/>
    <s v="JORDANNY JOSHIO CASAÑAS CASAÑAS  "/>
    <x v="0"/>
    <x v="0"/>
    <s v="CAC. SOLICITUD DE INFORMACIÓN  "/>
    <s v="Ronny Estiven Romero Velandia"/>
    <s v="FORMULACIÓN Y ACTUALIZACIÓN NORMATIVA Y OPERATIVA"/>
    <x v="0"/>
    <x v="1"/>
    <n v="30"/>
    <s v="20203800054752  "/>
    <d v="2020-12-21T00:00:00"/>
    <s v="20212050083071"/>
    <d v="2021-01-12T00:00:00"/>
    <m/>
    <x v="1"/>
    <m/>
    <m/>
    <m/>
    <m/>
    <m/>
    <m/>
  </r>
  <r>
    <x v="0"/>
    <s v="correo atencion al ciudadano"/>
    <x v="7"/>
    <s v="PARTNERESI JEANETTE DECUBA  "/>
    <x v="4"/>
    <x v="0"/>
    <s v="CAC. Pedida de Informacion "/>
    <s v="John Jairo Beltran Mahecha"/>
    <s v="FORTALECIMIENTO BOMBERIL"/>
    <x v="0"/>
    <x v="0"/>
    <n v="30"/>
    <s v="20203800054772  "/>
    <d v="2020-12-21T00:00:00"/>
    <m/>
    <m/>
    <m/>
    <x v="3"/>
    <m/>
    <m/>
    <m/>
    <m/>
    <m/>
    <m/>
  </r>
  <r>
    <x v="0"/>
    <s v="correo atencion al ciudadano"/>
    <x v="25"/>
    <s v="DAWIN DE LEON CANO  "/>
    <x v="1"/>
    <x v="0"/>
    <s v="CAC. Solicitud de información  "/>
    <s v="Ronny Estiven Romero Velandia"/>
    <s v="FORMULACIÓN Y ACTUALIZACIÓN NORMATIVA Y OPERATIVA"/>
    <x v="0"/>
    <x v="0"/>
    <n v="30"/>
    <s v="20203800054782  "/>
    <d v="2020-12-21T00:00:00"/>
    <s v="20212050083081"/>
    <d v="2021-01-12T00:00:00"/>
    <m/>
    <x v="1"/>
    <m/>
    <m/>
    <m/>
    <m/>
    <m/>
    <m/>
  </r>
  <r>
    <x v="0"/>
    <s v="Correo Institucional"/>
    <x v="23"/>
    <s v="CUERPO DE BOMBEROS VOLUNTARIOS GUAPI CAUCA  "/>
    <x v="2"/>
    <x v="0"/>
    <s v="CI. Fwd: Solicitud Certificación Proyecto del Cuerpo de Bomberos Voluntarios de Guapi-Cauca.  "/>
    <s v="Ronny Estiven Romero Velandia"/>
    <s v="FORMULACIÓN Y ACTUALIZACIÓN NORMATIVA Y OPERATIVA"/>
    <x v="0"/>
    <x v="1"/>
    <n v="30"/>
    <s v="20203800054952  "/>
    <d v="2020-12-21T00:00:00"/>
    <s v="20212050083091"/>
    <d v="2021-01-12T00:00:00"/>
    <m/>
    <x v="1"/>
    <m/>
    <m/>
    <m/>
    <m/>
    <m/>
    <m/>
  </r>
  <r>
    <x v="0"/>
    <s v="correo atencion al ciudadano"/>
    <x v="0"/>
    <s v="FONDO ROTATORIO DE LA POLICIA  "/>
    <x v="3"/>
    <x v="0"/>
    <s v="CAC. Solicitud Respuesta Bomberos DNBC  "/>
    <s v="Ana Milena Cedeño Avile"/>
    <s v="GESTIÓN CONTRACTUAL"/>
    <x v="1"/>
    <x v="4"/>
    <n v="10"/>
    <s v="20203800055082  "/>
    <d v="2020-12-22T00:00:00"/>
    <m/>
    <m/>
    <m/>
    <x v="2"/>
    <m/>
    <m/>
    <m/>
    <m/>
    <m/>
    <m/>
  </r>
  <r>
    <x v="0"/>
    <s v="correo atencion al ciudadano"/>
    <x v="10"/>
    <s v="USUARIO ANONIMO  "/>
    <x v="0"/>
    <x v="6"/>
    <s v="CAC. DENUNCIA.  "/>
    <s v="Ronny Estiven Romero Velandia"/>
    <s v="FORMULACIÓN Y ACTUALIZACIÓN NORMATIVA Y OPERATIVA"/>
    <x v="0"/>
    <x v="0"/>
    <n v="30"/>
    <s v="20203800055282  "/>
    <d v="2020-12-23T00:00:00"/>
    <s v="20212050083111"/>
    <d v="2021-01-13T00:00:00"/>
    <m/>
    <x v="1"/>
    <m/>
    <m/>
    <m/>
    <m/>
    <m/>
    <m/>
  </r>
  <r>
    <x v="0"/>
    <s v="correo atencion al ciudadano"/>
    <x v="0"/>
    <s v="EDUARDOÑO  "/>
    <x v="4"/>
    <x v="0"/>
    <s v="CAC. Radicado E-2020-651906 Oficio 4380. "/>
    <s v="Ana Milena Cedeño Avile"/>
    <s v="GESTIÓN CONTRACTUAL"/>
    <x v="1"/>
    <x v="4"/>
    <n v="10"/>
    <s v="20203800055292  "/>
    <d v="2020-12-23T00:00:00"/>
    <m/>
    <m/>
    <m/>
    <x v="3"/>
    <m/>
    <m/>
    <m/>
    <m/>
    <m/>
    <m/>
  </r>
  <r>
    <x v="0"/>
    <s v="correo atencion al ciudadano"/>
    <x v="16"/>
    <s v="HARVEY RAMíREZ  "/>
    <x v="2"/>
    <x v="0"/>
    <s v="CAC. Situación CUerpo de Bomberos Voluntarios de Trinidad. "/>
    <s v="Ronny Estiven Romero Velandia"/>
    <s v="FORMULACIÓN Y ACTUALIZACIÓN NORMATIVA Y OPERATIVA"/>
    <x v="0"/>
    <x v="1"/>
    <n v="30"/>
    <s v="20203800055312  "/>
    <d v="2020-12-23T00:00:00"/>
    <s v="20202050082101"/>
    <d v="2020-12-27T00:00:00"/>
    <m/>
    <x v="1"/>
    <m/>
    <m/>
    <m/>
    <m/>
    <m/>
    <m/>
  </r>
  <r>
    <x v="1"/>
    <s v="Servicio de mensajería"/>
    <x v="7"/>
    <s v="CUERPO DE BOMBEROS VOLUNTARIOS DE EL CARMEN DEL VIBORAL  "/>
    <x v="2"/>
    <x v="0"/>
    <s v="SM EXPLICACION PROYECTO 2018 "/>
    <s v=" Andrés Fernando Muñoz Cabrera"/>
    <s v="Área Cenrtral de Referencia Bomberil"/>
    <x v="0"/>
    <x v="1"/>
    <n v="30"/>
    <s v="20203800055412  "/>
    <d v="2020-12-23T00:00:00"/>
    <m/>
    <m/>
    <m/>
    <x v="3"/>
    <m/>
    <m/>
    <m/>
    <m/>
    <m/>
    <m/>
  </r>
  <r>
    <x v="1"/>
    <s v="Radicacion directa"/>
    <x v="0"/>
    <s v="RIPEL  "/>
    <x v="4"/>
    <x v="6"/>
    <s v="RD SOLICITUD PRORROGA CONTRATO 266 "/>
    <s v="JAIRO SOTO GIL"/>
    <s v="SUBDIRECCIÓN ESTRATÉGICA Y DE COORDINACIÓN BOMBERIL"/>
    <x v="0"/>
    <x v="0"/>
    <n v="30"/>
    <s v="20203800055512  "/>
    <d v="2020-12-23T00:00:00"/>
    <m/>
    <d v="2021-01-19T00:00:00"/>
    <m/>
    <x v="1"/>
    <m/>
    <m/>
    <m/>
    <m/>
    <m/>
    <m/>
  </r>
  <r>
    <x v="0"/>
    <s v="correo atencion al ciudadano"/>
    <x v="0"/>
    <s v="HSEQ  "/>
    <x v="4"/>
    <x v="0"/>
    <s v="CAC. Aclaración aval bomberos Cartagena.  "/>
    <s v=" Mauricio Delgado Perdomo"/>
    <s v="SUBDIRECCIÓN ESTRATÉGICA Y DE COORDINACIÓN BOMBERIL"/>
    <x v="0"/>
    <x v="10"/>
    <n v="30"/>
    <s v="20203800055562  "/>
    <d v="2020-12-23T00:00:00"/>
    <m/>
    <d v="2021-12-29T00:00:00"/>
    <m/>
    <x v="1"/>
    <m/>
    <m/>
    <m/>
    <m/>
    <m/>
    <m/>
  </r>
  <r>
    <x v="0"/>
    <s v="correo atencion al ciudadano"/>
    <x v="2"/>
    <s v="CORPORACION AUTONOMA REGIONAL DEL TOLIMA CORTOLIMA  "/>
    <x v="4"/>
    <x v="6"/>
    <s v="CAC. Comunicación Resolución No. 2384 de 2020. "/>
    <s v="Edgar Hernán Molina Macías"/>
    <s v="GESTIÓN COMUNICACIONES"/>
    <x v="1"/>
    <x v="1"/>
    <n v="30"/>
    <s v="20203800055572"/>
    <d v="2020-12-23T00:00:00"/>
    <m/>
    <d v="2021-02-01T00:00:00"/>
    <m/>
    <x v="1"/>
    <m/>
    <m/>
    <m/>
    <m/>
    <m/>
    <m/>
  </r>
  <r>
    <x v="0"/>
    <s v="correo atencion al ciudadano"/>
    <x v="0"/>
    <s v="JUZGADO NOVENO DE EJECUCIóN DE PENAS Y MEDIDAS DE SEGURIDAD  "/>
    <x v="3"/>
    <x v="0"/>
    <s v="CAC. 5 de 8.747 RV: TUTELA - FERNANDO QUINTERO VARGAS "/>
    <s v="Andrea Bibiana Castañeda Durán"/>
    <s v="FORMULACIÓN Y ACTUALIZACIÓN NORMATIVA Y OPERATIVA"/>
    <x v="0"/>
    <x v="10"/>
    <n v="1"/>
    <s v="20203800055662  "/>
    <d v="2020-12-28T00:00:00"/>
    <m/>
    <d v="2020-12-30T00:00:00"/>
    <m/>
    <x v="2"/>
    <m/>
    <m/>
    <m/>
    <m/>
    <m/>
    <m/>
  </r>
  <r>
    <x v="0"/>
    <s v="correo atencion al ciudadano"/>
    <x v="0"/>
    <s v="FRANCISCO JAVIER GAMBOA PEDRAZA "/>
    <x v="0"/>
    <x v="0"/>
    <s v="CAC. Derecho de petición. "/>
    <s v="Edgar Alexander Maya Lopez"/>
    <s v="FORMULACIÓN Y ACTUALIZACIÓN NORMATIVA Y OPERATIVA"/>
    <x v="0"/>
    <x v="0"/>
    <n v="30"/>
    <s v="20203800055672  "/>
    <d v="2020-12-28T00:00:00"/>
    <s v="20212050083231"/>
    <d v="2021-01-25T00:00:00"/>
    <m/>
    <x v="1"/>
    <m/>
    <m/>
    <m/>
    <m/>
    <m/>
    <m/>
  </r>
  <r>
    <x v="0"/>
    <s v="correo atencion al ciudadano"/>
    <x v="3"/>
    <s v="ALCALDIA DE UBAQUE  "/>
    <x v="1"/>
    <x v="7"/>
    <s v="CAC. TRASLADO POR COMPETENCIA - UBAQUE - CUNDINAMARCA.  "/>
    <s v="JAIRO SOTO GIL"/>
    <s v="SUBDIRECCIÓN ESTRATÉGICA Y DE COORDINACIÓN BOMBERIL"/>
    <x v="0"/>
    <x v="1"/>
    <n v="30"/>
    <s v="2020|3800055732  "/>
    <d v="2020-12-28T00:00:00"/>
    <s v="20212000013541 "/>
    <d v="2021-01-14T00:00:00"/>
    <m/>
    <x v="1"/>
    <m/>
    <m/>
    <m/>
    <m/>
    <m/>
    <m/>
  </r>
  <r>
    <x v="0"/>
    <s v="correo atencion al ciudadano"/>
    <x v="3"/>
    <s v="ALCALDíA FOMEQUE  "/>
    <x v="1"/>
    <x v="7"/>
    <s v="CAC. TRASLADO POR COMPETENCIA - FOMEQUE - CUNDINAMARCA.  "/>
    <s v="JAIRO SOTO GIL"/>
    <s v="SUBDIRECCIÓN ESTRATÉGICA Y DE COORDINACIÓN BOMBERIL"/>
    <x v="0"/>
    <x v="1"/>
    <n v="30"/>
    <s v="20203800055742  "/>
    <d v="2020-12-28T00:00:00"/>
    <s v="20212000013551"/>
    <d v="2021-01-14T00:00:00"/>
    <m/>
    <x v="1"/>
    <m/>
    <m/>
    <m/>
    <m/>
    <m/>
    <m/>
  </r>
  <r>
    <x v="0"/>
    <s v="correo atencion al ciudadano"/>
    <x v="3"/>
    <s v="ALCALDIA MUNICIPAL DE LA MESA - CUNDINAMARCA  "/>
    <x v="1"/>
    <x v="7"/>
    <s v="CAC. TRASLADO POR COMPETENCIA - LA MESA - CUNDINAMARCA "/>
    <s v="JAIRO SOTO GIL"/>
    <s v="SUBDIRECCIÓN ESTRATÉGICA Y DE COORDINACIÓN BOMBERIL"/>
    <x v="0"/>
    <x v="1"/>
    <n v="30"/>
    <s v="20203800055752  "/>
    <d v="2020-12-28T00:00:00"/>
    <s v="20212000013561"/>
    <d v="2021-01-14T00:00:00"/>
    <m/>
    <x v="1"/>
    <m/>
    <m/>
    <m/>
    <m/>
    <m/>
    <m/>
  </r>
  <r>
    <x v="0"/>
    <s v="correo atencion al ciudadano"/>
    <x v="0"/>
    <s v="FONDO ROTATORIO DE LA POLICIA  "/>
    <x v="3"/>
    <x v="0"/>
    <s v="CAC. RV: información. "/>
    <s v="CAROLINA ESCARRAGA"/>
    <s v="GESTIÓN CONTRACTUAL"/>
    <x v="1"/>
    <x v="0"/>
    <n v="30"/>
    <s v="20203800055762  "/>
    <d v="2020-12-28T00:00:00"/>
    <m/>
    <m/>
    <m/>
    <x v="3"/>
    <m/>
    <m/>
    <m/>
    <m/>
    <m/>
    <m/>
  </r>
  <r>
    <x v="0"/>
    <s v="correo atencion al ciudadano"/>
    <x v="26"/>
    <s v="CUERPO DE BOMBEROS VOLUNTARIOS DE MAICAO - LA GUAJIRA  "/>
    <x v="2"/>
    <x v="0"/>
    <s v="CAC. REQUERIMIENTO EXIGIDO AL CUERPO DE BOMBEROS MAICAO.  "/>
    <s v="Ronny Estiven Romero Velandia"/>
    <s v="FORMULACIÓN Y ACTUALIZACIÓN NORMATIVA Y OPERATIVA"/>
    <x v="0"/>
    <x v="0"/>
    <n v="30"/>
    <s v="20203800055782  "/>
    <d v="2020-12-28T00:00:00"/>
    <m/>
    <m/>
    <m/>
    <x v="3"/>
    <m/>
    <m/>
    <m/>
    <m/>
    <m/>
    <m/>
  </r>
  <r>
    <x v="0"/>
    <s v="correo atencion al ciudadano"/>
    <x v="16"/>
    <s v="ELISABETH SANCHEZ  "/>
    <x v="0"/>
    <x v="6"/>
    <s v="CAC. Queja  "/>
    <s v="Ronny Estiven Romero Velandia"/>
    <s v="FORMULACIÓN Y ACTUALIZACIÓN NORMATIVA Y OPERATIVA"/>
    <x v="0"/>
    <x v="8"/>
    <n v="30"/>
    <s v="20203800055872  "/>
    <d v="2020-12-28T00:00:00"/>
    <s v="20212050083121"/>
    <d v="2021-01-13T00:00:00"/>
    <m/>
    <x v="1"/>
    <m/>
    <m/>
    <m/>
    <m/>
    <m/>
    <m/>
  </r>
  <r>
    <x v="0"/>
    <s v="correo atencion al ciudadano"/>
    <x v="0"/>
    <s v="MINISTERIO DE EDUCACION NACIONAL  "/>
    <x v="3"/>
    <x v="0"/>
    <s v="CAC. Comunicación de respuesta (2020-EE-258462). "/>
    <s v="Miguel Ángel Franco Torres"/>
    <s v="GESTIÓN TESORERIA"/>
    <x v="1"/>
    <x v="1"/>
    <n v="30"/>
    <s v="20203800055912  "/>
    <d v="2020-12-28T00:00:00"/>
    <m/>
    <m/>
    <m/>
    <x v="3"/>
    <m/>
    <m/>
    <m/>
    <m/>
    <m/>
    <m/>
  </r>
  <r>
    <x v="0"/>
    <s v="correo atencion al ciudadano"/>
    <x v="0"/>
    <s v="SECRETARIA DISTRITAL DE AMBIENTE  "/>
    <x v="3"/>
    <x v="0"/>
    <s v="CAC. Solicitud de información de generación y gestión de residuos en el marco del cumplimiento de las metas Plan de Desarrollo 2020-2024. "/>
    <s v="Jorge Edwin Amarillo Alvarado"/>
    <s v="SUBDIRECCIÓN ADMINISTRATIVA Y FINANCIERA"/>
    <x v="1"/>
    <x v="10"/>
    <n v="30"/>
    <s v="20203800055932  "/>
    <d v="2020-12-28T00:00:00"/>
    <m/>
    <d v="2020-01-21T00:00:00"/>
    <m/>
    <x v="1"/>
    <m/>
    <m/>
    <m/>
    <m/>
    <m/>
    <m/>
  </r>
  <r>
    <x v="1"/>
    <s v="Radicacion directa"/>
    <x v="3"/>
    <s v="CUERPO DE BOMBEROS VOLUNTARIOS DE ZIPAQUIRA  "/>
    <x v="2"/>
    <x v="6"/>
    <s v="RD. Solicitud inclusión mesas técnicas. "/>
    <s v="VIVIANA ANDRADE TOVAR "/>
    <s v="PLANEACIÓN ESTRATEGICA "/>
    <x v="2"/>
    <x v="1"/>
    <n v="30"/>
    <s v="20203800055982  "/>
    <d v="2020-12-29T00:00:00"/>
    <m/>
    <m/>
    <m/>
    <x v="3"/>
    <m/>
    <m/>
    <m/>
    <m/>
    <m/>
    <m/>
  </r>
  <r>
    <x v="0"/>
    <s v="correo atencion al ciudadano"/>
    <x v="16"/>
    <s v="USUARIO ANONIMO  "/>
    <x v="0"/>
    <x v="1"/>
    <s v="CAC. Traslado de radicado interno No. 2867 del 11 de diciembre del 2020.  "/>
    <s v="Ronny Estiven Romero Velandia"/>
    <s v="FORMULACIÓN Y ACTUALIZACIÓN NORMATIVA Y OPERATIVA"/>
    <x v="0"/>
    <x v="0"/>
    <n v="30"/>
    <s v="20203800056052  "/>
    <d v="2020-12-29T00:00:00"/>
    <s v="20212050083131"/>
    <d v="2021-01-13T00:00:00"/>
    <m/>
    <x v="1"/>
    <m/>
    <m/>
    <m/>
    <m/>
    <m/>
    <m/>
  </r>
  <r>
    <x v="0"/>
    <s v="correo atencion al ciudadano"/>
    <x v="15"/>
    <s v="HSEQ  "/>
    <x v="4"/>
    <x v="0"/>
    <s v="CAC. RE: Respuesta Radicado DNBC 20203800055562 Aclaración Aval Bomberos Cartagena  "/>
    <s v="Edgar Alexander Maya Lopez"/>
    <s v="FORMULACIÓN Y ACTUALIZACIÓN NORMATIVA Y OPERATIVA"/>
    <x v="0"/>
    <x v="9"/>
    <n v="30"/>
    <s v="20203800056082  "/>
    <d v="2020-12-29T00:00:00"/>
    <m/>
    <d v="2021-01-21T00:00:00"/>
    <m/>
    <x v="1"/>
    <m/>
    <m/>
    <m/>
    <m/>
    <m/>
    <m/>
  </r>
  <r>
    <x v="0"/>
    <s v="correo atencion al ciudadano"/>
    <x v="7"/>
    <s v="PROCURADURIA PROVINCIAL DE RIONEGRO ANTIOQUIA  "/>
    <x v="3"/>
    <x v="0"/>
    <s v="CAC. Oficio 144-2020. "/>
    <s v="Ronny Estiven Romero Velandia"/>
    <s v="FORMULACIÓN Y ACTUALIZACIÓN NORMATIVA Y OPERATIVA"/>
    <x v="0"/>
    <x v="0"/>
    <n v="5"/>
    <s v="20203800056092  "/>
    <d v="2020-12-29T00:00:00"/>
    <s v="20212050083141"/>
    <d v="2021-01-15T00:00:00"/>
    <m/>
    <x v="2"/>
    <m/>
    <m/>
    <m/>
    <m/>
    <m/>
    <m/>
  </r>
  <r>
    <x v="0"/>
    <s v="correo atencion al ciudadano"/>
    <x v="7"/>
    <s v="PROCURADURIA PROVINCIAL DE RIONEGRO ANTIOQUIA  "/>
    <x v="3"/>
    <x v="0"/>
    <s v="CAC. Oficio 146-2020 "/>
    <s v="Ronny Estiven Romero Velandia"/>
    <s v="FORMULACIÓN Y ACTUALIZACIÓN NORMATIVA Y OPERATIVA"/>
    <x v="0"/>
    <x v="0"/>
    <n v="5"/>
    <s v="20203800056102  "/>
    <d v="2020-12-29T00:00:00"/>
    <s v="20212050083151"/>
    <d v="2021-01-13T00:00:00"/>
    <m/>
    <x v="2"/>
    <m/>
    <m/>
    <m/>
    <m/>
    <m/>
    <m/>
  </r>
  <r>
    <x v="0"/>
    <s v="correo atencion al ciudadano"/>
    <x v="6"/>
    <s v="JOSE ARJONA  "/>
    <x v="0"/>
    <x v="6"/>
    <s v="CAC. DISCULPAS POR PRESENTAR DERECHOS DE PETICION SIN SENTIDO, REALMENTE SIENTO PENA AJENA.  "/>
    <s v="Viviana Andrade Tovar"/>
    <s v="PLANEACIÓN ESTRATEGICA"/>
    <x v="2"/>
    <x v="9"/>
    <n v="30"/>
    <s v="20203800056112  "/>
    <d v="2020-12-29T00:00:00"/>
    <m/>
    <m/>
    <m/>
    <x v="3"/>
    <m/>
    <m/>
    <m/>
    <m/>
    <m/>
    <m/>
  </r>
  <r>
    <x v="0"/>
    <s v="correo atencion al ciudadano"/>
    <x v="14"/>
    <s v="ALCALDIA MUNICIPAL DE MANIZALES  "/>
    <x v="1"/>
    <x v="0"/>
    <s v="CAC. SOLICITUD COPIA COMODATO 081/2016.  "/>
    <s v="Ana Milena Cedeño Avile"/>
    <s v="GESTIÓN CONTRACTUAL"/>
    <x v="1"/>
    <x v="2"/>
    <n v="20"/>
    <s v="20203800056152  "/>
    <d v="2020-12-30T00:00:00"/>
    <m/>
    <d v="2021-01-27T00:00:00"/>
    <m/>
    <x v="1"/>
    <m/>
    <m/>
    <m/>
    <m/>
    <m/>
    <m/>
  </r>
  <r>
    <x v="0"/>
    <s v="correo atencion al ciudadano"/>
    <x v="3"/>
    <s v="SAFETY FIRE  "/>
    <x v="4"/>
    <x v="0"/>
    <s v="CAC. DERECHO DE PETICION- DNBC- SOLICITUD DOCUMENTACION SUBASTA INVERSA ELECTRONICA – SIE N° 005-2020.  "/>
    <s v="Ana Milena Cedeño Avile"/>
    <s v="GESTIÓN CONTRACTUAL"/>
    <x v="1"/>
    <x v="3"/>
    <n v="30"/>
    <s v="20203800056192  "/>
    <d v="2020-12-30T00:00:00"/>
    <m/>
    <d v="2021-01-21T00:00:00"/>
    <m/>
    <x v="1"/>
    <m/>
    <m/>
    <m/>
    <m/>
    <m/>
    <m/>
  </r>
  <r>
    <x v="0"/>
    <s v="correo atencion al ciudadano"/>
    <x v="12"/>
    <s v="CUERPO DE BOMBEROS VOLUNTARIOS DE VALLEDUPAR  "/>
    <x v="2"/>
    <x v="7"/>
    <s v="CAC. Solicitud de acompañamiento y garantias al proceso de eleccion de Comandante , Subcomandante y demas Dignatarios del Cuerpo de Bomberos Volunatrios de Valledupar. "/>
    <s v="Ronny Estiven Romero Velandia"/>
    <s v="FORMULACIÓN Y ACTUALIZACIÓN NORMATIVA Y OPERATIVA"/>
    <x v="0"/>
    <x v="0"/>
    <n v="30"/>
    <s v="20203800056282  "/>
    <d v="2020-12-30T00:00:00"/>
    <m/>
    <d v="2021-01-14T00:00:00"/>
    <m/>
    <x v="1"/>
    <m/>
    <m/>
    <m/>
    <m/>
    <m/>
    <m/>
  </r>
  <r>
    <x v="0"/>
    <s v="correo atencion al ciudadano"/>
    <x v="29"/>
    <s v="CUERPO DE BOMBEROS VOLUNTARIOS DE MIRAFLORES - GUAVIARE  "/>
    <x v="2"/>
    <x v="6"/>
    <s v="CAC. Solicitud Prorroga. "/>
    <s v="JAIRO SOTO GIL"/>
    <s v="SUBDIRECCIÓN ESTRATÉGICA Y DE COORDINACIÓN BOMBERIL"/>
    <x v="0"/>
    <x v="1"/>
    <n v="30"/>
    <s v="20203800056312  "/>
    <d v="2020-12-30T00:00:00"/>
    <s v="20212000013671"/>
    <d v="2021-02-08T00:00:00"/>
    <m/>
    <x v="1"/>
    <m/>
    <m/>
    <m/>
    <m/>
    <m/>
    <m/>
  </r>
</pivotCacheRecords>
</file>

<file path=xl/pivotCache/pivotCacheRecords2.xml><?xml version="1.0" encoding="utf-8"?>
<pivotCacheRecords xmlns="http://schemas.openxmlformats.org/spreadsheetml/2006/main" xmlns:r="http://schemas.openxmlformats.org/officeDocument/2006/relationships" count="825">
  <r>
    <s v="Canal Virtual"/>
    <s v="Correo atención al Ciudadano"/>
    <s v="Bogotá D.C"/>
    <s v="PAOLA CALLE  "/>
    <x v="0"/>
    <s v="Solicitud de Información"/>
    <s v="CAC. Derecho de Petición de Información.  "/>
    <s v="Andrés Fernando Muñoz Cabrera "/>
    <s v="Área Cenrtral de Referencia Bomberil "/>
    <s v="Subdirección Estratégica y de Coordinación Bomberil"/>
    <s v="Petición de Interés Particular"/>
    <n v="30"/>
    <s v="20203800016332  "/>
    <d v="2020-07-01T00:00:00"/>
    <m/>
    <m/>
    <m/>
    <s v="Vencida"/>
    <m/>
    <m/>
    <m/>
    <m/>
    <m/>
    <s v="30 de junio del 2020"/>
  </r>
  <r>
    <s v="Canal Virtual"/>
    <s v="Correo atención al Ciudadano"/>
    <s v="Boyacá"/>
    <s v="INGRID MARGARITA GALAN DíAZ  "/>
    <x v="1"/>
    <s v="Solicitud de Información"/>
    <s v="CAC. Solicitud Listado censal bomberos.  "/>
    <s v="Faubricio Sanchez Cortes"/>
    <s v="DEPENDENCIA DE SALIDA "/>
    <s v="Subdirección Estratégica y de Coordinación Bomberil"/>
    <s v="Petición de Interés General"/>
    <n v="30"/>
    <s v="20203800016342  "/>
    <d v="2020-07-01T00:00:00"/>
    <s v="20203320003061"/>
    <d v="2020-07-08T00:00:00"/>
    <n v="6"/>
    <s v="CUMPLIDO"/>
    <m/>
    <d v="2020-07-06T00:00:00"/>
    <s v=".pdf"/>
    <s v="SI"/>
    <m/>
    <s v="30 de junio del 2020"/>
  </r>
  <r>
    <s v="Canal Virtual"/>
    <s v="Correo atención al Ciudadano"/>
    <s v="Tolima"/>
    <s v="Cuerpo de Bomberos VOLUNTARIOS DE CHAPARRAL - TOLIMA  "/>
    <x v="2"/>
    <s v="Solicitud de Información"/>
    <s v="CAC. Información.  "/>
    <s v="Carolina Pulido Moyeton "/>
    <s v="GESTIÓN CONTRACTUAL  "/>
    <s v="Subdirección  Administrativa y Financiera"/>
    <s v="Petición de Documentos e Información "/>
    <n v="20"/>
    <s v="20203800016352  "/>
    <d v="2020-07-01T00:00:00"/>
    <s v="N/A"/>
    <d v="2020-07-23T00:00:00"/>
    <n v="15"/>
    <s v="CUMPLIDO"/>
    <s v="Anotación ORFEO: La peticiòn fue debidamente atendida, se redactó y envio respuesta por correo electrónico junto con los anexos."/>
    <s v="N/A"/>
    <s v=".pdf"/>
    <s v="SI"/>
    <m/>
    <s v="01 de julio del 2020"/>
  </r>
  <r>
    <s v="Canal Virtual"/>
    <s v="Correo atención al Ciudadano"/>
    <s v="Cundinamarca"/>
    <s v="JOHN EDISON BRICEñO URREGO "/>
    <x v="2"/>
    <s v="QUEJA CONTRA Cuerpo de Bomberos"/>
    <s v="CAC. (sin asunto), REF: CONTESTACION A SU REQUERIMIENTO 20202000002721* del 26 de junio del 2020, me permito enviar copia documentación para tramite, fijando como fecha primeros días del mes de julio para hacer entrega físico en su despacho. Lo anterior por pandemia cerradas oficina. "/>
    <s v="Arbey Hernan Trujillo Mendez "/>
    <s v="SUBDIRECCIÓN ESTRATÉGICA Y DE COORDINACIÓN BOMBERIL "/>
    <s v="Subdirección Estratégica y de Coordinación Bomberil"/>
    <s v="Petición de Interés Particular"/>
    <n v="30"/>
    <s v="20202000016372  "/>
    <d v="2020-07-01T00:00:00"/>
    <s v="20202000004141"/>
    <d v="2020-08-06T00:00:00"/>
    <n v="27"/>
    <s v="CUMPLIDO"/>
    <m/>
    <d v="2020-08-06T00:00:00"/>
    <s v="pdf"/>
    <s v="SI"/>
    <s v="N/A"/>
    <s v="02 de julio del 2020"/>
  </r>
  <r>
    <s v="Canal Virtual"/>
    <s v="Correo atención al Ciudadano"/>
    <s v="Magdalena "/>
    <s v="Cuerpo de Bomberos VOLUNTARIOS DE NUEVA GRANADA - MAGDALENA  "/>
    <x v="2"/>
    <s v="Legislación Bomberil"/>
    <s v="CAC. PARA MI CAPITÁN EN JEFE CHARLES BENAVIDES.  "/>
    <s v="EDISON DELGADO "/>
    <s v="FORMULACIÓN Y ACTUALIZACIÓN NORMATIVA Y OPERATIVA "/>
    <s v="Subdirección Estratégica y de Coordinación Bomberil"/>
    <s v="Petición de Interés General"/>
    <n v="30"/>
    <s v="20202000016382  "/>
    <d v="2020-07-01T00:00:00"/>
    <s v="20202050069561"/>
    <s v="24 de agosto del 2020"/>
    <n v="37"/>
    <s v="Extemporanea"/>
    <m/>
    <m/>
    <m/>
    <m/>
    <m/>
    <s v="01 de julio del 2020"/>
  </r>
  <r>
    <s v="Canal Virtual"/>
    <s v="Correo Institucional"/>
    <s v="Tolima"/>
    <s v="Cuerpo de Bomberos VOLUNTARIOS DEL ESPINAL  "/>
    <x v="2"/>
    <s v="Solicitud de Información"/>
    <s v="CI. Fwd: certificacion  "/>
    <s v="Edgar Alexander Maya Lopez"/>
    <s v="FORMULACIÓN Y ACTUALIZACIÓN NORMATIVA Y OPERATIVA "/>
    <s v="Subdirección Estratégica y de Coordinación Bomberil"/>
    <s v="Petición de Interés General"/>
    <n v="30"/>
    <s v="20202000016402  "/>
    <d v="2020-07-01T00:00:00"/>
    <s v="20202050068551"/>
    <d v="2020-07-08T00:00:00"/>
    <n v="5"/>
    <s v="CUMPLIDO"/>
    <m/>
    <d v="2020-07-21T00:00:00"/>
    <s v=".pdf"/>
    <s v="SI"/>
    <m/>
    <s v="01 de julio del 2020"/>
  </r>
  <r>
    <s v="Canal Virtual"/>
    <s v="Correo atención al Ciudadano"/>
    <s v="Vichada"/>
    <s v="EDGAR ROJAS PIERTO "/>
    <x v="2"/>
    <s v="Solicitud de Información"/>
    <s v="CAC. CamScanner 07-01-2020 15.53.48.pdf  "/>
    <s v="Julio Alejandro Chamorro Cabrera"/>
    <s v="Subdirección estratégica y de Coordinación Bomberil"/>
    <s v="Subdirección Estratégica y de Coordinación Bomberil"/>
    <s v="Petición de Interés General"/>
    <n v="30"/>
    <s v="20203800016412  "/>
    <d v="2020-07-01T00:00:00"/>
    <s v="20202000003911"/>
    <d v="2020-08-09T00:00:00"/>
    <n v="26"/>
    <s v="CUMPLIDO"/>
    <s v="Anotación ORFEO: Sugerencia Mesas técnicas CBV"/>
    <s v="N/A"/>
    <s v="Word"/>
    <s v="SI"/>
    <s v="N/A"/>
    <s v="N/A"/>
  </r>
  <r>
    <s v="Canal Virtual"/>
    <s v="Correo atención al Ciudadano"/>
    <s v="Meta"/>
    <s v="LUCAS SERAFIN BENITEZ NIÑO "/>
    <x v="2"/>
    <s v="Solicitud de Información"/>
    <s v="CAC. derecho de petición señor José del Carmen conde comandante puerto Rico Meta.  "/>
    <s v="Andrea Bibiana Castañeda Durán"/>
    <s v="FORMULACIÓN Y ACTUALIZACIÓN NORMATIVA Y OPERATIVA "/>
    <s v="Subdirección Estratégica y de Coordinación Bomberil"/>
    <s v="Petición de Documentos e Información "/>
    <n v="20"/>
    <s v="20203800016432  "/>
    <d v="2020-07-02T00:00:00"/>
    <s v="20202050068931"/>
    <d v="2020-07-29T00:00:00"/>
    <n v="24"/>
    <s v="Extemporanea"/>
    <m/>
    <m/>
    <s v="Word"/>
    <m/>
    <m/>
    <s v="01 de julio del 2020. No se especifica medio de envío de respuesta documento sin firma."/>
  </r>
  <r>
    <s v="Canal Virtual"/>
    <s v="Correo atención al Ciudadano"/>
    <s v="Antioquia"/>
    <s v="Cuerpo de Bomberos VOLUNTARIOS DE DONMATIAS  "/>
    <x v="2"/>
    <s v="Solicitud de Información"/>
    <s v="CAC Solicitud comodato  "/>
    <s v="Carolina Pulido Moyeton "/>
    <s v="GESTIÓN CONTRACTUAL  "/>
    <s v="Subdirección  Administrativa y Financiera"/>
    <s v="Petición de Documentos e Información "/>
    <n v="20"/>
    <s v="20203800016442  "/>
    <d v="2020-07-02T00:00:00"/>
    <s v="20203500006701"/>
    <d v="2020-10-16T00:00:00"/>
    <n v="72"/>
    <s v="Extemporanea"/>
    <s v="Anotaciòn ORFEO: LA RESPUESTA FUE REDACTADA Y ENVIADA POR CORREO."/>
    <m/>
    <m/>
    <m/>
    <m/>
    <s v="01 de julio del 2020"/>
  </r>
  <r>
    <s v="Canal Virtual"/>
    <s v="Correo atención al Ciudadano"/>
    <s v="Santander"/>
    <s v="Cuerpo de Bomberos VOLUNTARIOS DE SURATA - SANTANDER  "/>
    <x v="2"/>
    <s v="Solicitud de Información"/>
    <s v="CAC. Solicitud. "/>
    <s v="Andrés Fernando Muñoz Cabrera "/>
    <s v="Área Cenrtral de Referencia Bomberil "/>
    <s v="Subdirección Estratégica y de Coordinación Bomberil"/>
    <s v="Petición de Interés Particular"/>
    <n v="30"/>
    <s v="20203800016472  "/>
    <d v="2020-07-02T00:00:00"/>
    <m/>
    <m/>
    <m/>
    <s v="Vencida"/>
    <m/>
    <m/>
    <m/>
    <m/>
    <m/>
    <s v="02 de julio del 2020"/>
  </r>
  <r>
    <s v="Canal Virtual"/>
    <s v="Correo atención al Ciudadano"/>
    <s v="Cundinamarca"/>
    <s v="MUNICIPIO DE JUNIN  "/>
    <x v="1"/>
    <s v="Acompañamiento Jurídico"/>
    <s v="CAC. Fwd: Solicitud acompañamiento y seguimiento al proceso de suscripción de convenio y/o contrato con el Cuerpo de Bomberos Voluntario del Municipio de Gacheta. "/>
    <s v="Andrea Bibiana Castañeda Durán"/>
    <s v="FORMULACIÓN Y ACTUALIZACIÓN NORMATIVA Y OPERATIVA "/>
    <s v="Subdirección Estratégica y de Coordinación Bomberil"/>
    <s v="Petición de Interés General"/>
    <n v="30"/>
    <s v="20203800016492  "/>
    <d v="2020-07-02T00:00:00"/>
    <s v="20202050068951"/>
    <d v="2020-07-29T00:00:00"/>
    <n v="19"/>
    <s v="CUMPLIDO"/>
    <m/>
    <m/>
    <s v="Word"/>
    <m/>
    <m/>
    <s v="02 de julio del 2020. No se especifica medio de envío de respuesta documento sin firma."/>
  </r>
  <r>
    <s v="Canal Virtual"/>
    <s v="Correo atención al Ciudadano"/>
    <s v="Bogotá D.C"/>
    <s v="MIGUEL EDUARDO CARDOZO ORTIZ "/>
    <x v="3"/>
    <s v="Acompañamiento Jurídico"/>
    <s v="CAC. TRASLADO POR COMPETENCIA. "/>
    <s v="Andrea Bibiana Castañeda Durán"/>
    <s v="FORMULACIÓN Y ACTUALIZACIÓN NORMATIVA Y OPERATIVA "/>
    <s v="Subdirección Estratégica y de Coordinación Bomberil"/>
    <s v="Petición de Interés Particular"/>
    <n v="30"/>
    <s v="20203800016502  "/>
    <d v="2020-07-02T00:00:00"/>
    <s v="20202050068761"/>
    <d v="2020-07-27T00:00:00"/>
    <n v="16"/>
    <s v="CUMPLIDO"/>
    <m/>
    <m/>
    <s v="Word"/>
    <m/>
    <m/>
    <s v="02 de julio del 2020. No se especifica medio de envío de respuesta documento sin firma."/>
  </r>
  <r>
    <s v="Canal Virtual"/>
    <s v="Correo atención al Ciudadano"/>
    <s v="Antioquia"/>
    <s v="Cuerpo de Bomberos VOLUNTARIOS DE RIONEGRO  "/>
    <x v="2"/>
    <s v="Solicitud de Información"/>
    <s v="CAC. Solicitud para dar de baja a dos bomberos. "/>
    <s v="Arbey Hernan Trujillo Mendez "/>
    <s v="SUBDIRECCIÓN ESTRATÉGICA Y DE COORDINACIÓN BOMBERIL "/>
    <s v="Subdirección Estratégica y de Coordinación Bomberil"/>
    <s v="Petición de Interés General"/>
    <n v="30"/>
    <s v="20203800016532  "/>
    <d v="2020-07-03T00:00:00"/>
    <s v="20202000004081"/>
    <d v="2020-08-06T00:00:00"/>
    <n v="23"/>
    <s v="CUMPLIDO"/>
    <m/>
    <d v="2020-08-06T00:00:00"/>
    <s v="pdf"/>
    <s v="SI"/>
    <s v="N/A"/>
    <s v="03 de julio del 2020"/>
  </r>
  <r>
    <s v="Canal Virtual"/>
    <s v="Correo atención al Ciudadano"/>
    <s v="Valle del Cauca"/>
    <s v="FABIAN BARONA GONZALEZ "/>
    <x v="0"/>
    <s v="Legislación Bomberil"/>
    <s v="CAC. concepto Prescripción a la sobretasas municipales de bomberos. "/>
    <s v="Carlos Osorio "/>
    <s v="FORMULACIÓN Y ACTUALIZACIÓN NORMATIVA Y OPERATIVA "/>
    <s v="Subdirección Estratégica y de Coordinación Bomberil"/>
    <s v="CONSULTA "/>
    <n v="35"/>
    <s v="20203800016552  "/>
    <d v="2020-07-03T00:00:00"/>
    <s v="20202050068821"/>
    <d v="2020-07-28T00:00:00"/>
    <n v="16"/>
    <s v="CUMPLIDO"/>
    <m/>
    <d v="2020-09-24T00:00:00"/>
    <m/>
    <m/>
    <m/>
    <s v="03 de julio del 2020"/>
  </r>
  <r>
    <s v="Canal Virtual"/>
    <s v="Correo Institucional"/>
    <s v="Bogotá D.C"/>
    <s v="PROCURADURIA DELEGADA PARA LA VIGILANCIA PREVENTIVA DE LA FUNCIóN PúBLICA MARCELA RIASCOS ERASO ASESORA DE LA DELEGADA "/>
    <x v="3"/>
    <s v="Covid-19"/>
    <s v="CI. Fwd: RADICADO E-2020-269645 y Anexo. "/>
    <s v="Jorge Edwin Amarillo Alvarado"/>
    <s v="Subdirección  administrativa y financiera"/>
    <s v="Subdirección  Administrativa y Financiera"/>
    <s v="Petición de Documentos e Información "/>
    <n v="20"/>
    <s v="20203800016882  "/>
    <d v="2020-07-06T00:00:00"/>
    <s v="31-07-2020"/>
    <m/>
    <n v="19"/>
    <s v="CUMPLIDO"/>
    <s v="Anotación ORFEO: ya se le dio respuesta de parte del área contractual."/>
    <m/>
    <m/>
    <m/>
    <m/>
    <s v="03 de julio del 2020. No se adjunta la prueba del envío del correo electrónico."/>
  </r>
  <r>
    <s v="Canal Virtual"/>
    <s v="Correo Institucional"/>
    <s v="Bogotá D.C"/>
    <s v="JAIRO SOTO GIL SUBDIRECTOR ESTRATéGICO Y DE COORDINACIóN BOMBERIL "/>
    <x v="3"/>
    <s v="Solicitud de Información"/>
    <s v="CI. Fwd: impedimento. "/>
    <s v="Carolina Pulido Moyeton "/>
    <s v="GESTIÓN CONTRACTUAL  "/>
    <s v="Subdirección  Administrativa y Financiera"/>
    <s v="Petición de Interés Particular"/>
    <n v="30"/>
    <s v="20203800016892  "/>
    <d v="2020-07-06T00:00:00"/>
    <m/>
    <d v="2020-10-19T00:00:00"/>
    <n v="71"/>
    <s v="Extemporanea"/>
    <s v="Anotaciòn ORFEO: la respuesta fue radicada directamente son el solicitante"/>
    <m/>
    <m/>
    <m/>
    <m/>
    <s v="06 de julio del 2020."/>
  </r>
  <r>
    <s v="Canal Virtual"/>
    <s v="Correo Institucional"/>
    <s v="Bogotá D.C"/>
    <s v="CONTRALORIA GENERAL DE LA NACION  "/>
    <x v="3"/>
    <s v="Solicitud de Información"/>
    <s v="CI. Fwd: Reiteración Solicitud información Contraloria General de la República. "/>
    <s v="Jorge Edwin Amarillo Alvarado"/>
    <s v="Subdirección  administrativa y financiera"/>
    <s v="Subdirección  Administrativa y Financiera"/>
    <s v="Petición entre autoridades"/>
    <n v="5"/>
    <s v="20203800016902  "/>
    <d v="2020-07-06T00:00:00"/>
    <m/>
    <s v="31 de julio del 2020"/>
    <n v="18"/>
    <s v="Extemporanea"/>
    <s v="Anotación ORFEO: ya se le dio respuesta de parte del área contractual."/>
    <m/>
    <m/>
    <m/>
    <m/>
    <s v="06 de julio del 2020."/>
  </r>
  <r>
    <s v="Canal Virtual"/>
    <s v="Correo atención al Ciudadano"/>
    <s v="Huila"/>
    <s v="ESCUELA SURCOLOMBIANA DE BOMBEROS - PITALITO  "/>
    <x v="2"/>
    <s v="Solicitud de Información"/>
    <s v="CAC. Solicitud. "/>
    <s v="Lina Maria Rojas Gallego"/>
    <s v="SUBDIRECCIÓN ESTRATÉGICA Y DE COORDINACIÓN BOMBERIL "/>
    <s v="Subdirección Estratégica y de Coordinación Bomberil"/>
    <s v="Petición de Interés General"/>
    <n v="30"/>
    <s v="20203800016912  "/>
    <d v="2020-07-06T00:00:00"/>
    <s v="20202000003351"/>
    <s v="28 de agosto del 2020"/>
    <n v="39"/>
    <s v="Extemporanea"/>
    <m/>
    <s v="27 de agosto del 2020"/>
    <s v=".pdf"/>
    <s v="SI"/>
    <m/>
    <s v="03 de julio del 2020"/>
  </r>
  <r>
    <s v="Canal Virtual"/>
    <s v="Correo Institucional"/>
    <s v="Bogotá D.C"/>
    <s v="EDUARDO JOSE GONZALEZ ANGULO UNGRD "/>
    <x v="3"/>
    <s v="Solicitud de Información"/>
    <s v="CI. Fwd: derecho de peticion jose del carmen conde. "/>
    <s v="Andrea Bibiana Castañeda Durán"/>
    <s v="FORMULACIÓN Y ACTUALIZACIÓN NORMATIVA Y OPERATIVA "/>
    <s v="Subdirección Estratégica y de Coordinación Bomberil"/>
    <s v="Petición de Documentos e Información "/>
    <n v="20"/>
    <s v="20203800016932  "/>
    <d v="2020-07-06T00:00:00"/>
    <s v="20202050068931"/>
    <d v="2020-07-29T00:00:00"/>
    <n v="17"/>
    <s v="CUMPLIDO"/>
    <s v="Anotación ORFEO: SE DARÁ TRÁMITE CON SOLICITUD 20203800016432."/>
    <m/>
    <s v="Word"/>
    <m/>
    <m/>
    <s v="03 de julio del 2020.No se especifica medio de envío de respuesta documento sin firma."/>
  </r>
  <r>
    <s v="Canal Virtual"/>
    <s v="Correo atención al Ciudadano"/>
    <s v="Bogotá D.C"/>
    <s v="UNGRD  "/>
    <x v="3"/>
    <s v="Solicitud de Información"/>
    <s v="CAC. Traslado por competencia - solicitud vehículo de Bomberos Pijao – Quindío. RADICADO N° 2020ER04806. "/>
    <s v="Cristhian Matiz "/>
    <s v="SUBDIRECCIÓN ESTRATÉGICA Y DE COORDINACIÓN BOMBERIL "/>
    <s v="Subdirección Estratégica y de Coordinación Bomberil"/>
    <s v="Petición de Interés General"/>
    <n v="30"/>
    <s v="20203800016972  "/>
    <d v="2020-07-06T00:00:00"/>
    <s v="20202000007091"/>
    <d v="2020-09-21T00:00:00"/>
    <n v="51"/>
    <s v="Extemporanea"/>
    <m/>
    <m/>
    <m/>
    <m/>
    <m/>
    <s v="23 de mayo del 2020"/>
  </r>
  <r>
    <s v="Canal Virtual"/>
    <s v="Correo atención al Ciudadano"/>
    <s v="Norte de Santander"/>
    <s v="CLAUDIA ROCIO CEQUEDA OLAGO "/>
    <x v="2"/>
    <s v="Acompañamiento Jurídico"/>
    <s v="CAC. ASESORIA. "/>
    <s v="Melba Vidal "/>
    <s v="FORMULACIÓN Y ACTUALIZACIÓN NORMATIVA Y OPERATIVA "/>
    <s v="Subdirección Estratégica y de Coordinación Bomberil"/>
    <s v="CONSULTA "/>
    <n v="35"/>
    <s v="20203800017012  "/>
    <d v="2020-07-06T00:00:00"/>
    <s v="20202050070391"/>
    <d v="2020-09-24T00:00:00"/>
    <n v="55"/>
    <s v="Extemporanea"/>
    <m/>
    <m/>
    <m/>
    <m/>
    <m/>
    <s v="04 de julio del 2020"/>
  </r>
  <r>
    <s v="Canal Virtual"/>
    <s v="Correo atención al Ciudadano"/>
    <s v="Cesar"/>
    <s v="Cuerpo de Bomberos VOLUNTARIOS DE VALLEDUPAR  "/>
    <x v="2"/>
    <s v="Solicitud de Información"/>
    <s v="CAC. RV: solicitud pueblo bello escaneada. "/>
    <s v="Edgar Alexander Maya Lopez"/>
    <s v="FORMULACIÓN Y ACTUALIZACIÓN NORMATIVA Y OPERATIVA "/>
    <s v="Subdirección Estratégica y de Coordinación Bomberil"/>
    <s v="Petición de Interés General"/>
    <n v="30"/>
    <s v="20203800017022  "/>
    <d v="2020-07-06T00:00:00"/>
    <m/>
    <m/>
    <m/>
    <s v="CUMPLIDO"/>
    <s v="Anotación ORFEO: Se archiva por desistimiento del peticionario se deja soporte en digital."/>
    <m/>
    <m/>
    <m/>
    <m/>
    <s v="04 de julio del 2020"/>
  </r>
  <r>
    <s v="Canal Virtual"/>
    <s v="Correo atención al Ciudadano"/>
    <s v="Nariño"/>
    <s v="Cuerpo de Bomberos VOLUNTARIOS DE EL TAMBO - NARIÑO  "/>
    <x v="2"/>
    <s v="Solicitud de Información"/>
    <s v="CAC. Solicitud de planos y formato proyecto. "/>
    <s v="Andrés Fernando Muñoz Cabrera "/>
    <s v="Área Cenrtral de Referencia Bomberil "/>
    <s v="Subdirección Estratégica y de Coordinación Bomberil"/>
    <s v="Petición de Documentos e Información "/>
    <n v="20"/>
    <s v="20203800017032  "/>
    <d v="2020-07-06T00:00:00"/>
    <m/>
    <m/>
    <m/>
    <s v="Vencida"/>
    <m/>
    <m/>
    <m/>
    <m/>
    <m/>
    <s v="06 de julio del 2020"/>
  </r>
  <r>
    <s v="Canal Virtual"/>
    <s v="Correo atención al Ciudadano"/>
    <s v="Valle del Cauca"/>
    <s v="DIOMEDES PAREDES  "/>
    <x v="2"/>
    <s v="Covid-19"/>
    <s v="CAC. Consulta. "/>
    <s v="EDISON DELGADO "/>
    <s v="FORMULACIÓN Y ACTUALIZACIÓN NORMATIVA Y OPERATIVA "/>
    <s v="Subdirección Estratégica y de Coordinación Bomberil"/>
    <s v="Petición de Interés General"/>
    <n v="30"/>
    <s v="20203800017042  "/>
    <d v="2020-07-06T00:00:00"/>
    <s v="20202050069631"/>
    <d v="2020-08-25T00:00:00"/>
    <n v="33"/>
    <s v="Extemporanea"/>
    <m/>
    <m/>
    <m/>
    <m/>
    <m/>
    <s v="05 de julio del 2020"/>
  </r>
  <r>
    <s v="Canal Virtual"/>
    <s v="Correo atención al Ciudadano"/>
    <s v="Cundinamarca"/>
    <s v="Cuerpo de Bomberos VOLUNTARIOS DE SOACHA  "/>
    <x v="2"/>
    <s v="Solicitud de Información"/>
    <s v="CAC. Solicitud. "/>
    <s v="Edgar Alexander Maya Lopez"/>
    <s v="FORMULACIÓN Y ACTUALIZACIÓN NORMATIVA Y OPERATIVA "/>
    <s v="Subdirección Estratégica y de Coordinación Bomberil"/>
    <s v="Petición de Interés General"/>
    <n v="30"/>
    <s v="20203800017072  "/>
    <d v="2020-07-06T00:00:00"/>
    <s v=" 20202050069211"/>
    <s v="06 de agosto"/>
    <n v="23"/>
    <s v="CUMPLIDO"/>
    <m/>
    <s v="06 de agosto"/>
    <s v=".pdf"/>
    <s v="SI"/>
    <m/>
    <s v="05 de julio del 2020"/>
  </r>
  <r>
    <s v="Canal Virtual"/>
    <s v="Correo atención al Ciudadano"/>
    <s v="Bogotá D.C"/>
    <s v="UNGRD  "/>
    <x v="3"/>
    <s v="Solicitud de Información"/>
    <s v="CAC. Sigob 2020EE04883 Traslado por competencia. "/>
    <s v="Cristhian Matiz "/>
    <s v="SUBDIRECCIÓN ESTRATÉGICA Y DE COORDINACIÓN BOMBERIL "/>
    <s v="Subdirección Estratégica y de Coordinación Bomberil"/>
    <s v="Petición de Interés General"/>
    <n v="30"/>
    <s v="20202000017162  "/>
    <d v="2020-07-06T00:00:00"/>
    <s v="20202000007101"/>
    <d v="2020-09-21T00:00:00"/>
    <n v="52"/>
    <s v="Extemporanea"/>
    <m/>
    <m/>
    <m/>
    <m/>
    <m/>
    <s v="06 de julio del 2020"/>
  </r>
  <r>
    <s v="Canal Virtual"/>
    <s v="Correo atención al Ciudadano"/>
    <s v="Boyacá"/>
    <s v="SISBEN IZA-BOYACA  "/>
    <x v="1"/>
    <s v="Solicitud de Información"/>
    <s v="CAC. SOLICITUD CERTIFICADO DE LISTADO CENSAL. "/>
    <s v="Ronny Estiven Romero Velandia"/>
    <s v="FORMULACIÓN Y ACTUALIZACIÓN NORMATIVA Y OPERATIVA "/>
    <s v="Subdirección Estratégica y de Coordinación Bomberil"/>
    <s v="Petición de Documentos e Información "/>
    <n v="20"/>
    <s v="20203800017192  "/>
    <d v="2020-07-06T00:00:00"/>
    <s v="20203320003031"/>
    <s v="9 de julio del 2020"/>
    <n v="3"/>
    <s v="CUMPLIDO"/>
    <m/>
    <s v="16 de julio del 2020"/>
    <s v=".pdf"/>
    <s v="SI"/>
    <m/>
    <s v="06 de julio del 2020"/>
  </r>
  <r>
    <s v="Canal Virtual"/>
    <s v="Correo atención al Ciudadano"/>
    <s v="Cundinamarca"/>
    <s v="Cuerpo de Bomberos VOLUNTARIOS DE ZIPAQUIRA  "/>
    <x v="2"/>
    <s v="Acompañamiento Jurídico"/>
    <s v="CAC. SOLICITUD ASESORÍA Y ACOMPAÑAMIENTO "/>
    <s v="Carlos Osorio "/>
    <s v="FORMULACIÓN Y ACTUALIZACIÓN NORMATIVA Y OPERATIVA "/>
    <s v="Subdirección Estratégica y de Coordinación Bomberil"/>
    <s v="Petición de Interés General"/>
    <n v="30"/>
    <s v="20203800017202  "/>
    <d v="2020-07-06T00:00:00"/>
    <s v="20202050069061"/>
    <d v="2020-07-29T00:00:00"/>
    <n v="16"/>
    <s v="CUMPLIDO"/>
    <m/>
    <m/>
    <m/>
    <m/>
    <m/>
    <s v="06 de julio del 2020"/>
  </r>
  <r>
    <s v="Canal Virtual"/>
    <s v="Correo atención al Ciudadano"/>
    <s v="Santander"/>
    <s v="Cuerpo de Bomberos VOLUNTARIOS DE SAN VICENTE DE CHUCURI  "/>
    <x v="2"/>
    <s v="Solicitud de Información"/>
    <s v="CAC. Solicitud de Registro Para Curso &amp;amp;quot;Gestión y Administración de Cuerpos de Bomberos&amp;amp;quot;. "/>
    <s v="Edgar Alexander Maya Lopez"/>
    <s v="FORMULACIÓN Y ACTUALIZACIÓN NORMATIVA Y OPERATIVA "/>
    <s v="Subdirección Estratégica y de Coordinación Bomberil"/>
    <s v="Petición de Interés General"/>
    <n v="30"/>
    <s v="20203800017212  "/>
    <d v="2020-07-06T00:00:00"/>
    <m/>
    <s v="30 de julio "/>
    <n v="18"/>
    <s v="CUMPLIDO"/>
    <s v="Anotación ORFEO: Se da respuesta por correo electrónico de deja evidencia en digital."/>
    <s v="30 de julio "/>
    <s v=".pdf"/>
    <s v="SI"/>
    <m/>
    <s v="06 de julio del 2020"/>
  </r>
  <r>
    <s v="Canal Virtual"/>
    <s v="Correo atención al Ciudadano"/>
    <s v="Cundinamarca"/>
    <s v="Cuerpo de Bomberos VOLUNTARIOS DE ZIPAQUIRA  "/>
    <x v="2"/>
    <s v="Solicitud de Información"/>
    <s v="CAC. Información DNBC Re: SOLICITUD ASESORÍA Y ACOMPAÑAMIENTO. "/>
    <s v="Carlos Osorio "/>
    <s v="FORMULACIÓN Y ACTUALIZACIÓN NORMATIVA Y OPERATIVA "/>
    <s v="Subdirección Estratégica y de Coordinación Bomberil"/>
    <s v="Petición de Interés General"/>
    <n v="30"/>
    <s v="20203800017222  "/>
    <d v="2020-07-06T00:00:00"/>
    <s v="20202050069061 y 20202050068811"/>
    <d v="2020-07-29T00:00:00"/>
    <n v="16"/>
    <s v="CUMPLIDO"/>
    <m/>
    <m/>
    <m/>
    <m/>
    <m/>
    <s v="06 de julio del 2020"/>
  </r>
  <r>
    <s v="Canal Escrito"/>
    <s v="Servicio de mensajeria"/>
    <s v="Caldas"/>
    <s v="PERSONERÍA MUNICIPAL RIOSUCI  "/>
    <x v="1"/>
    <s v="QUEJA CONTRA Cuerpo de Bomberos"/>
    <s v="SM REMISIÓN QUEJA A CUERPO DE BOMBEROS "/>
    <s v="Arbey Hernan Trujillo Mendez "/>
    <s v="SUBDIRECCIÓN ESTRATÉGICA Y DE COORDINACIÓN BOMBERIL "/>
    <s v="Subdirección Estratégica y de Coordinación Bomberil"/>
    <s v="Petición de Interés General"/>
    <n v="30"/>
    <s v="20203800017342  "/>
    <d v="2020-07-07T00:00:00"/>
    <s v="20202000004421"/>
    <d v="2020-08-20T00:00:00"/>
    <n v="29"/>
    <s v="CUMPLIDO"/>
    <m/>
    <m/>
    <m/>
    <m/>
    <m/>
    <s v="07 de julio del 2020"/>
  </r>
  <r>
    <s v="Canal Virtual"/>
    <s v="Correo atención al Ciudadano"/>
    <s v="Antioquia"/>
    <s v="COMANDANTE BOMBEROS HELICONIA  "/>
    <x v="2"/>
    <s v="Solicitud de Información"/>
    <s v="CAC. kit de incendios forestales. "/>
    <s v="Cristhian Matiz "/>
    <s v="SUBDIRECCIÓN ESTRATÉGICA Y DE COORDINACIÓN BOMBERIL "/>
    <s v="Subdirección Estratégica y de Coordinación Bomberil"/>
    <s v="Petición de Interés General"/>
    <n v="30"/>
    <s v="20203800017392  "/>
    <d v="2020-07-07T00:00:00"/>
    <s v="20202000005521"/>
    <d v="2020-08-26T00:00:00"/>
    <n v="33"/>
    <s v="Extemporanea"/>
    <m/>
    <m/>
    <m/>
    <m/>
    <m/>
    <s v="07 de julio del 2020"/>
  </r>
  <r>
    <s v="Canal Escrito"/>
    <s v="Servicio de mensajeria"/>
    <s v="Bogotá D.C"/>
    <s v="ALEXANDER ABADIA  "/>
    <x v="0"/>
    <s v="Acompañamiento Jurídico"/>
    <s v="SM DERECHO DE PETICIÓN  "/>
    <s v="CHARLES WILBER BENAVIDES CASTILLO"/>
    <s v="DIRECCION GENERAL "/>
    <s v="Dirección General"/>
    <s v="Petición de Interés Particular"/>
    <n v="30"/>
    <s v="20203800017432  "/>
    <d v="2020-07-07T00:00:00"/>
    <s v="20201000003291"/>
    <s v="10 de julio de 2020"/>
    <n v="3"/>
    <s v="CUMPLIDO"/>
    <m/>
    <m/>
    <s v="Word"/>
    <s v="SI"/>
    <m/>
    <s v="07 de julio del 2020. No se especifica medio de envío de respuesta documento sin firma."/>
  </r>
  <r>
    <s v="Canal Escrito"/>
    <s v="Servicio de mensajeria"/>
    <s v="Bolivar"/>
    <s v="ARNOLDO ULISES TOSCANO SALAS  "/>
    <x v="2"/>
    <s v="QUEJA CONTRA Cuerpo de Bomberos"/>
    <s v="SM SOLICITUD DE INTERVENIR CBV MAGANGUE "/>
    <s v="Melba Vidal "/>
    <s v="FORMULACIÓN Y ACTUALIZACIÓN NORMATIVA Y OPERATIVA "/>
    <s v="Subdirección Estratégica y de Coordinación Bomberil"/>
    <s v="Petición de Interés General"/>
    <n v="30"/>
    <s v="20203800017442  "/>
    <d v="2020-07-07T00:00:00"/>
    <s v="20202050070421"/>
    <d v="2020-09-24T00:00:00"/>
    <n v="54"/>
    <s v="Extemporanea"/>
    <m/>
    <m/>
    <m/>
    <m/>
    <m/>
    <s v="07 de julio del 2020."/>
  </r>
  <r>
    <s v="Canal Virtual"/>
    <s v="Correo atención al Ciudadano"/>
    <s v="Boyacá"/>
    <s v="BANCO AGRARIO DE COLOMBA  "/>
    <x v="4"/>
    <s v="Solicitud de Información"/>
    <s v="CAC. Solicitud información tarifas asignadas para el caso Inspecciones y certificados de seguridad. "/>
    <s v="Andrea Bibiana Castañeda Durán"/>
    <s v="FORMULACIÓN Y ACTUALIZACIÓN NORMATIVA Y OPERATIVA "/>
    <s v="Subdirección Estratégica y de Coordinación Bomberil"/>
    <s v="Petición de Documentos e Información "/>
    <n v="20"/>
    <s v="20203800017502  "/>
    <d v="2020-07-07T00:00:00"/>
    <s v="20202050068781"/>
    <s v="27 de julio del 2020"/>
    <n v="93"/>
    <s v="Extemporanea"/>
    <m/>
    <m/>
    <s v="Word"/>
    <s v="SI"/>
    <m/>
    <s v="09 de marzo del 2020. No se especifica medio de envío de respuesta documento sin firma."/>
  </r>
  <r>
    <s v="Canal Virtual"/>
    <s v="Correo atención al Ciudadano"/>
    <s v="Bogotá D.C"/>
    <s v="Cuerpo de Bomberos OFICIALES BOGOTá UAECOB D.C. "/>
    <x v="2"/>
    <s v="Solicitud de Información"/>
    <s v="CAC. Solicitud de Información RUE. "/>
    <s v="Luis Alberto Valencia Pulido"/>
    <s v="Área Central de Referencia Bomberil"/>
    <s v="Subdirección Estratégica y de Coordinación Bomberil"/>
    <s v="Petición de Interés General"/>
    <n v="30"/>
    <s v="20203800017512  "/>
    <d v="2020-07-07T00:00:00"/>
    <m/>
    <s v="07 de julio"/>
    <n v="0"/>
    <s v="CUMPLIDO"/>
    <s v="Anotación ORFEO: Buenas Tardes Se dio repuesta mediante correo electronico el pasado 7 de Julio del 2020."/>
    <m/>
    <m/>
    <s v="SI"/>
    <m/>
    <s v="07 de julio del 2020.  No se anexa el correo electrónico de la respuesta."/>
  </r>
  <r>
    <s v="Canal Virtual"/>
    <s v="Correo atención al Ciudadano"/>
    <s v="Bogotá D.C"/>
    <s v="PRESIDENCIA DE LA REPUBLICA  "/>
    <x v="3"/>
    <s v="Solicitud de Información"/>
    <s v="CAC. OFI20-00145625 / IDM: Derecho de Petición. "/>
    <s v="Ronny Estiven Romero Velandia"/>
    <s v="FORMULACIÓN Y ACTUALIZACIÓN NORMATIVA Y OPERATIVA "/>
    <s v="Subdirección Estratégica y de Coordinación Bomberil"/>
    <s v="Petición de Interés General"/>
    <n v="30"/>
    <s v="20203800017522  "/>
    <d v="2020-07-07T00:00:00"/>
    <s v="20202050068511"/>
    <d v="2020-07-08T00:00:00"/>
    <n v="1"/>
    <s v="CUMPLIDO"/>
    <s v="Anotación ORFEO: RESPONDIDA CON RADICADO 20203800016312 SARGENTO POPO VILLAGORGONA"/>
    <m/>
    <m/>
    <m/>
    <m/>
    <s v="07 de julio. No se a respondido el número de radicado: 20203800016312."/>
  </r>
  <r>
    <s v="Canal Virtual"/>
    <s v="Correo atención al Ciudadano"/>
    <s v="Norte de Santander"/>
    <s v="WILLIAM CARVAJAL CONTRERAS  "/>
    <x v="2"/>
    <s v="Covid-19"/>
    <s v="CAC. Petición de Información y Apoyo Técnico - Desinfección frente a Covid-19. "/>
    <s v="Edgar Alexander Maya Lopez"/>
    <s v="FORMULACIÓN Y ACTUALIZACIÓN NORMATIVA Y OPERATIVA "/>
    <s v="Subdirección Estratégica y de Coordinación Bomberil"/>
    <s v="Petición de Interés General"/>
    <n v="30"/>
    <s v="20203800017542  "/>
    <d v="2020-07-07T00:00:00"/>
    <m/>
    <d v="2020-09-08T00:00:00"/>
    <n v="42"/>
    <s v="Extemporanea"/>
    <s v="Anotación Orfeo: Se da repuesta por correo electrónico, se deja soporte digital."/>
    <m/>
    <m/>
    <m/>
    <m/>
    <s v="05 de abril del 2020"/>
  </r>
  <r>
    <s v="Canal Virtual"/>
    <s v="Correo Institucional"/>
    <s v="Huila"/>
    <s v="ALCALDÍA MUNICIPAL DE ALTAMIRA - HUILA  "/>
    <x v="1"/>
    <s v="QUEJA CONTRA Cuerpo de Bomberos"/>
    <s v="CI. Fwd: Queja Cuerpo de Bomberos Voluntario de Altamira Huila. "/>
    <s v="Andrea Bibiana Castañeda Durán"/>
    <s v="FORMULACIÓN Y ACTUALIZACIÓN NORMATIVA Y OPERATIVA "/>
    <s v="Subdirección Estratégica y de Coordinación Bomberil"/>
    <s v="Petición de Interés General"/>
    <n v="30"/>
    <s v="20203800017552  "/>
    <d v="2020-07-07T00:00:00"/>
    <s v=" 20202050065791"/>
    <s v="16 de abril del 2020"/>
    <n v="7"/>
    <s v="CUMPLIDO"/>
    <s v="Anotación ORFEO: SE DIO TRÁMITE CON LA SOLICITUD DEL RADICADO 20203320003112 EL CUAL TENÍA LA MISMA PETICIÓN, SE DIO RESPUESTA CON EL RADICADO 20202050065791 DEL 16/4/2020"/>
    <m/>
    <s v="Word"/>
    <s v="SI"/>
    <m/>
    <s v="05 de abril del 2020. No se especifica medio de envío de respuesta documento sin firma."/>
  </r>
  <r>
    <s v="Canal Virtual"/>
    <s v="Correo atención al Ciudadano"/>
    <s v="Bogotá D.C"/>
    <s v="OFICINA JURÍDICA NACIONAL  "/>
    <x v="4"/>
    <s v="Solicitud de Información"/>
    <s v="CAC. OFICIO SOLICITUD DE AYUDA HUMANITARIA PEÑA DE LOS INDIOS Y OTROS. "/>
    <s v=" Luis Alberto Valencia Pulido"/>
    <s v=" Área Cenrtral de Referencia Bomberil"/>
    <s v="Subdirección Estratégica y de Coordinación Bomberil"/>
    <s v="Petición de Interés Particular"/>
    <n v="30"/>
    <s v="20203800017562  "/>
    <d v="2020-07-07T00:00:00"/>
    <s v="20202100003551 y 20202100003561"/>
    <s v="17 de julio del 2020"/>
    <n v="68"/>
    <s v="Extemporanea"/>
    <m/>
    <m/>
    <s v="Word"/>
    <s v="SI"/>
    <m/>
    <s v="04 de abril del 2020. No se especifica medio de envío de respuesta documento sin firma."/>
  </r>
  <r>
    <s v="Canal Virtual"/>
    <s v="Correo Institucional"/>
    <s v="Boyacá"/>
    <s v="Cuerpo de Bomberos VOLUNTARIOS SANTA MARíA BOYACá  "/>
    <x v="2"/>
    <s v="Legislación Bomberil"/>
    <s v="CI. Fwd: DOC. REGLAMENTO INTERNO Y DISCIPLINARIO SANTA MARIA. "/>
    <s v="Arbey Hernan Trujillo Mendez "/>
    <s v="SUBDIRECCIÓN ESTRATÉGICA Y DE COORDINACIÓN BOMBERIL "/>
    <s v="Subdirección Estratégica y de Coordinación Bomberil"/>
    <s v="CONSULTA "/>
    <n v="35"/>
    <s v="20203800017572  "/>
    <d v="2020-07-07T00:00:00"/>
    <s v="20202000004421"/>
    <d v="2020-08-20T00:00:00"/>
    <n v="29"/>
    <s v="CUMPLIDO"/>
    <m/>
    <m/>
    <m/>
    <m/>
    <m/>
    <s v="27 de enero"/>
  </r>
  <r>
    <s v="Canal Virtual"/>
    <s v="Correo Institucional"/>
    <s v="Meta"/>
    <s v="Cuerpo de Bomberos VOLUNTARIOS DE PUERTO GAITAN AREA PREVENCIóN  "/>
    <x v="2"/>
    <s v="Solicitud de Información"/>
    <s v="CI. SOLICITUD.  "/>
    <s v="Edgar Alexander Maya Lopez"/>
    <s v="FORMULACIÓN Y ACTUALIZACIÓN NORMATIVA Y OPERATIVA "/>
    <s v="Subdirección Estratégica y de Coordinación Bomberil"/>
    <s v="Petición de Interés General"/>
    <n v="30"/>
    <s v="20203800017582  "/>
    <d v="2020-07-07T00:00:00"/>
    <s v="20202050069381"/>
    <s v="06 de agosto"/>
    <n v="22"/>
    <s v="CUMPLIDO"/>
    <m/>
    <m/>
    <s v="Word"/>
    <s v="SI"/>
    <m/>
    <s v="07 de julio del 2020. No se especifica medio de envío de respuesta documento sin firma."/>
  </r>
  <r>
    <s v="Canal Virtual"/>
    <s v="Correo Institucional"/>
    <s v="Bogotá D.C"/>
    <s v="ORLANDO PONCE MALAGA,"/>
    <x v="3"/>
    <s v="Solicitud de Información"/>
    <s v="CI. Fwd: OFICIO. "/>
    <s v="LUZ MARINA SERNA "/>
    <s v="COOPERACIÓN INTERNACIONAL Y ALIANZAS ESTRATÉGICAS "/>
    <s v="Subdirección Estratégica y de Coordinación Bomberil"/>
    <s v="Petición de Interés General"/>
    <n v="30"/>
    <s v="20203800017592  "/>
    <d v="2020-07-07T00:00:00"/>
    <s v="20203400006741"/>
    <d v="2020-09-14T00:00:00"/>
    <n v="46"/>
    <s v="Extemporanea"/>
    <m/>
    <m/>
    <m/>
    <m/>
    <m/>
    <s v="05 de abril del 2020"/>
  </r>
  <r>
    <s v="Canal Virtual"/>
    <s v="Correo atención al Ciudadano"/>
    <s v="Tolima"/>
    <s v="Cuerpo de Bomberos VOLUNTARIOS DE CHAPARRAL - TOLIMA  "/>
    <x v="2"/>
    <s v="Legislación Bomberil"/>
    <s v="CAC. Apoyo Jurídico.  "/>
    <s v="Carlos Osorio "/>
    <s v="FORMULACIÓN Y ACTUALIZACIÓN NORMATIVA Y OPERATIVA "/>
    <s v="Subdirección Estratégica y de Coordinación Bomberil"/>
    <s v="Petición de Interés General"/>
    <n v="30"/>
    <s v="20203800017602  "/>
    <d v="2020-07-08T00:00:00"/>
    <s v="20202050069071"/>
    <d v="2021-07-27T00:00:00"/>
    <n v="12"/>
    <s v="CUMPLIDO"/>
    <s v="Anotaciòn ORFEO: Se dio respuesta el día 27 de Julio de 2020, a través del oficio identificado con el número de radicación 20202050069071 suscrito por el Capitán Jairo Soto Gil Subdirector Estratégico y de Coordinación Bomberil, dirigido al Comandante del Cuerpo de Bomberos Voluntarios de Chaparral Tolima, sobre pago de cuentas y recursos para pago de estampillas."/>
    <m/>
    <m/>
    <m/>
    <m/>
    <s v="07 de julio del 2020"/>
  </r>
  <r>
    <s v="Canal Virtual"/>
    <s v="Correo atención al Ciudadano"/>
    <s v="Cundinamarca"/>
    <s v="GOBERNACION DE CUNDINAMARCA  "/>
    <x v="3"/>
    <s v="Solicitud de Información"/>
    <s v="CAC. SOLICITUD RELACION CUERPO DE BOMBEROS VOLUNTARIOS CUNDINAMARCA.  "/>
    <s v="Luis Alberto Valencia Pulido"/>
    <s v="Área Central de Referencia Bomberil"/>
    <s v="Subdirección Estratégica y de Coordinación Bomberil"/>
    <s v="Petición de Interés General"/>
    <n v="30"/>
    <s v="20203800017622  "/>
    <d v="2020-07-08T00:00:00"/>
    <m/>
    <s v="16 de julio del 2020"/>
    <n v="7"/>
    <s v="CUMPLIDO"/>
    <s v="Anotación ORFEO: Se da respuesta mediante correo electronico."/>
    <m/>
    <m/>
    <s v="SI"/>
    <m/>
    <s v="07 de julio del 2020"/>
  </r>
  <r>
    <s v="Canal Virtual"/>
    <s v="Correo atención al Ciudadano"/>
    <s v="Bolivar"/>
    <s v="BASILEO PASCUALI  "/>
    <x v="0"/>
    <s v="Legislación Bomberil"/>
    <s v="CAC. Rv: estatutos bomberos canta gallo. "/>
    <s v="Melba Vidal"/>
    <s v="FORMULACIÓN Y ACTUALIZACIÓN NORMATIVA Y OPERATIVA "/>
    <s v="Subdirección Estratégica y de Coordinación Bomberil"/>
    <s v="CONSULTA "/>
    <n v="35"/>
    <s v="20203800017642  "/>
    <d v="2020-07-08T00:00:00"/>
    <s v="20202050069481"/>
    <s v="21 de agosto"/>
    <n v="30"/>
    <s v="CUMPLIDO"/>
    <s v="Anotación ORFEO: el documento se atendio a traves de correo electronico."/>
    <m/>
    <s v="Word"/>
    <s v="SI"/>
    <m/>
    <s v="07 de julio del 2020. No se especifica medio de envío de respuesta documento sin firma."/>
  </r>
  <r>
    <s v="Canal Virtual"/>
    <s v="Correo atención al Ciudadano"/>
    <s v="Tolima"/>
    <s v="BENEMERITO Cuerpo de Bomberos VOLUNTARIOS DE IBAGUE  "/>
    <x v="2"/>
    <s v="Legislación Bomberil"/>
    <s v="CAC. CONSULTA RESOLUCION 66. "/>
    <s v="Lina Maria Rojas Gallego"/>
    <s v="SUBDIRECCIÓN ESTRATÉGICA Y DE COORDINACIÓN BOMBERIL "/>
    <s v="Subdirección Estratégica y de Coordinación Bomberil"/>
    <s v="CONSULTA "/>
    <n v="35"/>
    <s v="20203800017692  "/>
    <d v="2020-07-08T00:00:00"/>
    <s v="20202000004311"/>
    <s v="20 de agosto"/>
    <n v="28"/>
    <s v="CUMPLIDO"/>
    <m/>
    <s v="20 de agosto"/>
    <s v=".pdf"/>
    <s v="SI"/>
    <m/>
    <s v="08 de julio del 2020"/>
  </r>
  <r>
    <s v="Canal Virtual"/>
    <s v="Correo atención al Ciudadano"/>
    <s v="Boyacá"/>
    <s v="Cuerpo de Bomberos VOLUNTARIOS DE TUNJA  "/>
    <x v="2"/>
    <s v="Solicitud de Información"/>
    <s v="CAC. Solicitud información Instructores. "/>
    <s v="Lina Maria Rojas Gallego "/>
    <s v="SUBDIRECCIÓN ESTRATÉGICA Y DE COORDINACIÓN BOMBERIL "/>
    <s v="Subdirección Estratégica y de Coordinación Bomberil"/>
    <s v="Petición de Interés General"/>
    <n v="30"/>
    <s v="20203800017702  "/>
    <d v="2020-07-08T00:00:00"/>
    <s v="20202000007001"/>
    <d v="2020-09-16T00:00:00"/>
    <n v="47"/>
    <s v="Extemporanea"/>
    <m/>
    <m/>
    <m/>
    <m/>
    <m/>
    <s v="08 de julio del 2020"/>
  </r>
  <r>
    <s v="Canal Virtual"/>
    <s v="Correo atención al Ciudadano"/>
    <s v="Boyacá"/>
    <s v="Cuerpo de Bomberos VOLUNTARIOS DE TUNJA  "/>
    <x v="2"/>
    <s v="Solicitud de Información"/>
    <s v="CAC. Solicitud información Instructores Tunja. "/>
    <s v="Lina Maria Rojas Gallego"/>
    <s v="SUBDIRECCIÓN ESTRATÉGICA Y DE COORDINACIÓN BOMBERIL "/>
    <s v="Subdirección Estratégica y de Coordinación Bomberil"/>
    <s v="Petición de Interés General"/>
    <n v="30"/>
    <s v="20203800017712  "/>
    <d v="2020-07-08T00:00:00"/>
    <s v="20202000004501"/>
    <s v="12 de agosto "/>
    <n v="23"/>
    <s v="CUMPLIDO"/>
    <m/>
    <m/>
    <m/>
    <m/>
    <m/>
    <s v="08 de julio del 2020"/>
  </r>
  <r>
    <s v="Canal Virtual"/>
    <s v="Correo Institucional"/>
    <s v="Casanare"/>
    <s v="Cuerpo de Bomberos VOLUNTARIOS DE PAZ DE ARIPORO  "/>
    <x v="2"/>
    <s v="Solicitud de Información"/>
    <s v="CI. Fwd: : aviso de terminación CONVENIO DE COOPERACIÓN No. 301.18.3-001 DEL 28 DE FEBRERO DE 2020. "/>
    <s v="Carlos Osorio "/>
    <s v="FORMULACIÓN Y ACTUALIZACIÓN NORMATIVA Y OPERATIVA "/>
    <s v="Subdirección Estratégica y de Coordinación Bomberil"/>
    <s v="Petición de Interés General"/>
    <n v="30"/>
    <s v="20203800017722  "/>
    <d v="2020-07-08T00:00:00"/>
    <s v="20202050069081"/>
    <d v="2020-07-29T00:00:00"/>
    <n v="14"/>
    <s v="CUMPLIDO"/>
    <m/>
    <m/>
    <m/>
    <m/>
    <m/>
    <s v="08 de julio del 2020"/>
  </r>
  <r>
    <s v="Canal Virtual"/>
    <s v="Correo atención al Ciudadano"/>
    <s v="Bogotá D.C"/>
    <s v="AGENCIA PARA LA RESINCORPORACIóN Y LA NORMALIZACION  "/>
    <x v="3"/>
    <s v="Solicitud de Información"/>
    <s v="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
    <s v="Andrea Bibiana Castañeda Durán"/>
    <s v="FORMULACIÓN Y ACTUALIZACIÓN NORMATIVA Y OPERATIVA "/>
    <s v="Subdirección Estratégica y de Coordinación Bomberil"/>
    <s v="Petición de Documentos e Información "/>
    <n v="20"/>
    <s v="20203800017752  "/>
    <d v="2020-07-08T00:00:00"/>
    <s v="20202050068751"/>
    <s v="27 de julio "/>
    <n v="16"/>
    <s v="CUMPLIDO"/>
    <m/>
    <m/>
    <s v="Word"/>
    <s v="SI"/>
    <m/>
    <s v="08 de julio del 2020. No se especifica medio de envío de respuesta documento sin firma."/>
  </r>
  <r>
    <s v="Canal Virtual"/>
    <s v="Correo atención al Ciudadano"/>
    <s v="Antioquia"/>
    <s v="OSWALDO ORTIZ SEVILLANO  "/>
    <x v="0"/>
    <s v="Solicitud de Información"/>
    <s v="CAC. Derecho de petición. "/>
    <s v="Julio Alejandro Chamorro Cabrera"/>
    <s v="SUBDIRECCIÓN ESTRATÉGICA Y DE COORDINACIÓN BOMBERIL "/>
    <s v="Subdirección Estratégica y de Coordinación Bomberil"/>
    <s v="Petición de Interés Particular"/>
    <n v="30"/>
    <s v="20203800017762  "/>
    <d v="2020-07-09T00:00:00"/>
    <s v="20202000004001"/>
    <s v="20 de agosto 2020"/>
    <n v="28"/>
    <s v="CUMPLIDO"/>
    <s v="Anotación ORFEO: Respuesta proyectada por Dra. Liz Alvarez."/>
    <s v="20 de agosto 2020"/>
    <s v=".pdf"/>
    <s v="SI"/>
    <m/>
    <s v="08 de julio del 2020"/>
  </r>
  <r>
    <s v="Canal Virtual"/>
    <s v="Correo atención al Ciudadano"/>
    <s v="Cesar"/>
    <s v="Cuerpo de Bomberos VOLUNTARIOS DE SAN ALBERTO  "/>
    <x v="2"/>
    <s v="Solicitud de recursos"/>
    <s v="CAC. Problemática de contratación. "/>
    <s v="EDISON DELGADO "/>
    <s v="FORMULACIÓN Y ACTUALIZACIÓN NORMATIVA Y OPERATIVA "/>
    <s v="Subdirección Estratégica y de Coordinación Bomberil"/>
    <s v="Petición de Interés General"/>
    <n v="30"/>
    <s v="20202000017802  "/>
    <d v="2020-07-09T00:00:00"/>
    <s v="20202050069741"/>
    <d v="2020-09-02T00:00:00"/>
    <n v="36"/>
    <s v="Extemporanea"/>
    <m/>
    <m/>
    <m/>
    <m/>
    <m/>
    <s v="09 de julio del 2020."/>
  </r>
  <r>
    <s v="Canal Virtual"/>
    <s v="Correo atención al Ciudadano"/>
    <s v="Casanare"/>
    <s v="SECRETARIA GENERAL Y DE GOBIERNO DE TRINIDAD - CASANARE  "/>
    <x v="1"/>
    <s v="Solicitud de recursos"/>
    <s v="CAC. OFICIO No 1140-07.0142 de fecha 08 de julio de 2020 - Municipio de Trinidad - Casanare. "/>
    <s v="Cristhian Matiz "/>
    <s v="SUBDIRECCIÓN ESTRATÉGICA Y DE COORDINACIÓN BOMBERIL "/>
    <s v="Subdirección Estratégica y de Coordinación Bomberil"/>
    <s v="Petición de Interés General"/>
    <n v="30"/>
    <s v="20203800017882  "/>
    <d v="2020-07-09T00:00:00"/>
    <s v="20202000005811"/>
    <s v="27 de agosto"/>
    <n v="32"/>
    <s v="Extemporanea"/>
    <m/>
    <s v="27 de agosto"/>
    <s v=".pdf"/>
    <s v="SI"/>
    <m/>
    <s v="09 de julio del 2020."/>
  </r>
  <r>
    <s v="Canal Virtual"/>
    <s v="Correo atención al Ciudadano"/>
    <s v="Santander"/>
    <s v="ORLANDO MURILLO LOPEZ "/>
    <x v="0"/>
    <s v="Solicitud de Información"/>
    <s v="CAC. Derecho de Petición. "/>
    <s v="Carlos Armando López Barrera"/>
    <s v="Oficina Asesora Jurídica"/>
    <s v="Dirección General"/>
    <s v="Petición de Interés Particular"/>
    <n v="30"/>
    <s v="20203800017892  "/>
    <d v="2020-07-10T00:00:00"/>
    <s v="20201200000313"/>
    <s v="05 de agosto"/>
    <n v="18"/>
    <s v="CUMPLIDO"/>
    <m/>
    <m/>
    <s v="Word"/>
    <s v="SI"/>
    <m/>
    <s v="09 de julio del 2020.No se especifica medio de envío de respuesta documento sin firma."/>
  </r>
  <r>
    <s v="Canal Virtual"/>
    <s v="Correo atención al Ciudadano"/>
    <s v="Bogotá D.C"/>
    <s v="FRANCISCO JAVIER GAMBOA PEDRAZA "/>
    <x v="2"/>
    <s v="Solicitud de Información"/>
    <s v="CAC. Radicado oficio.  "/>
    <s v="Luis Alberto Valencia Pulido"/>
    <s v="Área Central de Referencia Bomberil"/>
    <s v="Subdirección Estratégica y de Coordinación Bomberil"/>
    <s v="Petición de Interés General"/>
    <n v="30"/>
    <s v="20203800017902  "/>
    <d v="2020-07-10T00:00:00"/>
    <s v="20202100003511"/>
    <s v="17 de julio"/>
    <n v="5"/>
    <s v="CUMPLIDO"/>
    <m/>
    <m/>
    <s v="Word"/>
    <s v="SI"/>
    <m/>
    <s v="10 de julio del 2020. No se especifica medio de envío de respuesta documento sin firma."/>
  </r>
  <r>
    <s v="Canal Virtual"/>
    <s v="Correo atención al Ciudadano"/>
    <s v="Bogotá D.C"/>
    <s v="PROCURADURIA AUXILIAR PARA ASUNTOS CONSTITUCIONALES  "/>
    <x v="3"/>
    <s v="Solicitud de Información"/>
    <s v="CAC. PROCURADURíA AUXILIAR ASUNTOS CONSTITUCIONALES. "/>
    <s v="Andrea Bibiana Castañeda Durán"/>
    <s v="FORMULACIÓN Y ACTUALIZACIÓN NORMATIVA Y OPERATIVA "/>
    <s v="Subdirección Estratégica y de Coordinación Bomberil"/>
    <s v="Petición entre autoridades"/>
    <n v="10"/>
    <s v="20202000017942  "/>
    <d v="2020-07-10T00:00:00"/>
    <s v="20202050068801"/>
    <s v="27 de julio"/>
    <n v="10"/>
    <s v="CUMPLIDO"/>
    <m/>
    <m/>
    <s v="Word"/>
    <s v="SI"/>
    <m/>
    <s v="10 de julio del 2020. No se especifica medio de envío de respuesta documento sin firma."/>
  </r>
  <r>
    <s v="Canal Virtual"/>
    <s v="Correo atención al Ciudadano"/>
    <s v="Antioquia"/>
    <s v="Cuerpo de Bomberos VOLUNTARIOS DE COPACABANA  "/>
    <x v="2"/>
    <s v="Solicitud de Información"/>
    <s v="CAC. SOLICITA ORIENTACIÓN EN LA ENTREGA DE DOCUMENTOS A ENTREGAR PARA LA CERTIFICACIÓN DE LOS RESPECTIVOS CURSOS. "/>
    <s v="Maicol Villarreal Ospina"/>
    <s v="SUBDIRECCIÓN ESTRATÉGICA Y DE COORDINACIÓN BOMBERIL "/>
    <s v="Subdirección Estratégica y de Coordinación Bomberil"/>
    <s v="Petición de Interés General"/>
    <n v="30"/>
    <s v="20203800017952  "/>
    <d v="2020-07-13T00:00:00"/>
    <s v="20202000003321"/>
    <s v="07 de agosto"/>
    <n v="19"/>
    <s v="CUMPLIDO"/>
    <m/>
    <s v="07 de agosto"/>
    <s v=".pdf"/>
    <s v="SI"/>
    <m/>
    <s v="Se modifico imagen de entrada"/>
  </r>
  <r>
    <s v="Canal Virtual"/>
    <s v="Correo Institucional"/>
    <s v="Bolivar"/>
    <s v="Cuerpo de Bomberos VOLUNTARIOS DE CALAMAR BOLIVAR  "/>
    <x v="2"/>
    <s v="Solicitud de Información"/>
    <s v="CI. Fwd: CAPITAN EN JEFE CHARLES BENAVIDES. "/>
    <s v="Cristhian Matiz "/>
    <s v="SUBDIRECCIÓN ESTRATÉGICA Y DE COORDINACIÓN BOMBERIL "/>
    <s v="Subdirección Estratégica y de Coordinación Bomberil"/>
    <s v="Petición de Interés General"/>
    <n v="30"/>
    <s v="20203800017962  "/>
    <d v="2020-07-13T00:00:00"/>
    <s v="20202000005451"/>
    <s v="26 de agosto"/>
    <n v="30"/>
    <s v="CUMPLIDO"/>
    <m/>
    <s v="26 de agosto"/>
    <s v=".pdf"/>
    <s v="SI"/>
    <m/>
    <s v="10 de julio del 2020."/>
  </r>
  <r>
    <s v="Canal Virtual"/>
    <s v="Correo atención al Ciudadano"/>
    <s v="Antioquia"/>
    <s v="IDALIA AMPARO GONZALEZ GIRALDO SECRETARIA DE GOBIERNO GOBERNACION DE ANTIOQUIA "/>
    <x v="1"/>
    <s v="Solicitud de Información"/>
    <s v="CAC. Documento - 2020030176387  "/>
    <s v=" Edgar Alexander Maya Lopez"/>
    <s v="FORMULACIÓN Y ACTUALIZACIÓN NORMATIVA Y OPERATIVA "/>
    <s v="Subdirección Estratégica y de Coordinación Bomberil"/>
    <s v="Petición de Interés General"/>
    <n v="30"/>
    <s v="20203800018002  "/>
    <d v="2020-07-13T00:00:00"/>
    <m/>
    <s v="04 de agosto "/>
    <n v="15"/>
    <s v="CUMPLIDO"/>
    <s v="Anotación ORFEO: Se tramita solicitud por video conferencia con los interesados."/>
    <m/>
    <m/>
    <m/>
    <m/>
    <s v="13 de julio del 2020."/>
  </r>
  <r>
    <s v="Canal Virtual"/>
    <s v="Correo atención al Ciudadano"/>
    <s v="Bogotá D.C"/>
    <s v="DANIEL LONDOñO ARIAS "/>
    <x v="0"/>
    <s v="Solicitud de Información"/>
    <s v="CAC. SOLICITUD DE INFORMACION.  "/>
    <s v="Melba Vidal "/>
    <s v="FORMULACIÓN Y ACTUALIZACIÓN NORMATIVA Y OPERATIVA "/>
    <s v="Subdirección Estratégica y de Coordinación Bomberil"/>
    <s v="Petición de Interés Particular"/>
    <n v="30"/>
    <s v="20203800018182  "/>
    <d v="2020-07-14T00:00:00"/>
    <s v="20202050070431"/>
    <d v="2020-09-24T00:00:00"/>
    <n v="49"/>
    <s v="Extemporanea"/>
    <m/>
    <m/>
    <m/>
    <m/>
    <m/>
    <s v="14 de julio del 2020"/>
  </r>
  <r>
    <s v="Canal Virtual"/>
    <s v="Correo atención al Ciudadano"/>
    <s v="Cundinamarca"/>
    <s v="SANDRA MARTINEZ VERASTEGUI  "/>
    <x v="0"/>
    <s v="Solicitud de Información"/>
    <s v="CAC. BOMBEROS MELGAR. "/>
    <s v="Arbey Hernan Trujillo Mendez "/>
    <s v="SUBDIRECCIÓN ESTRATÉGICA Y DE COORDINACIÓN BOMBERIL "/>
    <s v="Subdirección Estratégica y de Coordinación Bomberil"/>
    <s v="Petición de Interés Particular"/>
    <n v="30"/>
    <s v="20202000018222  "/>
    <d v="2020-07-14T00:00:00"/>
    <s v="20202000006111"/>
    <s v="01 septiembre del 2020"/>
    <n v="31"/>
    <s v="CUMPLIDO"/>
    <m/>
    <m/>
    <s v="Word"/>
    <m/>
    <m/>
    <s v="14 de julio del 2020. No se especifica medio de envío de respuesta documento sin firma."/>
  </r>
  <r>
    <s v="Canal Virtual"/>
    <s v="Correo atención al Ciudadano"/>
    <s v="Cundinamarca"/>
    <s v="SANDRA MARTINEZ VERASTEGUI  "/>
    <x v="0"/>
    <s v="Solicitud de Información"/>
    <s v="CAC. BOMBEROS MELGAR. "/>
    <s v="Arbey Hernan Trujillo Mendez "/>
    <s v="SUBDIRECCIÓN ESTRATÉGICA Y DE COORDINACIÓN BOMBERIL "/>
    <s v="Subdirección Estratégica y de Coordinación Bomberil"/>
    <s v="Petición de Interés Particular"/>
    <n v="30"/>
    <s v="20202000018232  "/>
    <d v="2020-07-14T00:00:00"/>
    <s v="20202000006151"/>
    <s v="01 septiembre del 2020"/>
    <n v="31"/>
    <s v="CUMPLIDO"/>
    <m/>
    <m/>
    <s v="Word"/>
    <m/>
    <m/>
    <s v="14 de julio del 2020. No se especifica medio de envío de respuesta documento sin firma."/>
  </r>
  <r>
    <s v="Canal Virtual"/>
    <s v="Correo atención al Ciudadano"/>
    <s v="Bolivar"/>
    <s v="ARNOLDO ULISES TOSCANO SALAS  "/>
    <x v="2"/>
    <s v="Solicitud de Información"/>
    <s v="CAC. PRIORIDAD URGENTE - PRESENTACIÓN DE PROYECTOS – PLANES DE INVERSIÓN 2020 DEL DEPARTAMENTO DE BOLÌVAR. "/>
    <s v="Cristhian Matiz "/>
    <s v="SUBDIRECCIÓN ESTRATÉGICA Y DE COORDINACIÓN BOMBERIL "/>
    <s v="Subdirección Estratégica y de Coordinación Bomberil"/>
    <s v="Petición de Interés General"/>
    <n v="30"/>
    <s v="20202000018312  "/>
    <d v="2020-07-15T00:00:00"/>
    <s v="20202000011691"/>
    <d v="2020-12-10T00:00:00"/>
    <n v="99"/>
    <s v="Extemporanea"/>
    <m/>
    <m/>
    <m/>
    <m/>
    <m/>
    <s v="14 de julio del 2020. "/>
  </r>
  <r>
    <s v="Canal Virtual"/>
    <s v="Correo atención al Ciudadano"/>
    <s v="Valle del Cauca"/>
    <s v="GOBERNACION DEL VALLE DEL CAUCA WALTER CAMILO MURCIA LOZANO  "/>
    <x v="1"/>
    <s v="Acompañamiento Jurídico"/>
    <s v="CAC. CAPITÁN CHARLES WILBER BENAVIDES CASTILLO.  "/>
    <s v="Melba Vidal"/>
    <s v="FORMULACIÓN Y ACTUALIZACIÓN NORMATIVA Y OPERATIVA "/>
    <s v="Subdirección Estratégica y de Coordinación Bomberil"/>
    <s v="Petición de Interés General"/>
    <n v="30"/>
    <s v="20203800018342  "/>
    <d v="2020-07-15T00:00:00"/>
    <m/>
    <s v="21 de agosto del 2020"/>
    <n v="24"/>
    <s v="CUMPLIDO"/>
    <s v="Anotación ORFEO: la respuesta se dirigió al peticionario a través del correo electronico"/>
    <m/>
    <m/>
    <m/>
    <m/>
    <s v="15 de julio del 2020. "/>
  </r>
  <r>
    <s v="Canal Virtual"/>
    <s v="Correo atención al Ciudadano"/>
    <s v="Bogotá D.C"/>
    <s v="OFICINA CONTRACTUAL UNGRD  "/>
    <x v="3"/>
    <s v="Solicitud de recursos"/>
    <s v="CAC. Fwd: Traslado de solicitud de apoyo para mejorar la Capacidad de Respuesta ante incendios en la Primavera – Vichada – Radicado No. 2020ER03213. "/>
    <s v="Cristhian Matiz "/>
    <s v="SUBDIRECCIÓN ESTRATÉGICA Y DE COORDINACIÓN BOMBERIL "/>
    <s v="Subdirección Estratégica y de Coordinación Bomberil"/>
    <s v="Petición de Interés General"/>
    <n v="30"/>
    <s v="20203800018352  "/>
    <d v="2020-07-15T00:00:00"/>
    <s v="20202000006331"/>
    <d v="2020-09-09T00:00:00"/>
    <n v="38"/>
    <s v="Extemporanea"/>
    <m/>
    <m/>
    <m/>
    <m/>
    <m/>
    <s v="15 de julio del 2020. "/>
  </r>
  <r>
    <s v="Canal Virtual"/>
    <s v="Correo atención al Ciudadano"/>
    <s v="Bogotá D.C"/>
    <s v="LUIS JESúS ORTIZ TORRADO "/>
    <x v="0"/>
    <s v="Solicitud de Información"/>
    <s v="CAC. Requisitos para conformar cuerpo de bomberos. "/>
    <s v="EDISON DELGADO "/>
    <s v="FORMULACIÓN Y ACTUALIZACIÓN NORMATIVA Y OPERATIVA "/>
    <s v="Subdirección Estratégica y de Coordinación Bomberil"/>
    <s v="Petición de Interés Particular"/>
    <n v="30"/>
    <s v="20203800018382  "/>
    <d v="2020-07-15T00:00:00"/>
    <s v="20202050069761 "/>
    <d v="2020-09-04T00:00:00"/>
    <n v="35"/>
    <s v="Extemporanea"/>
    <m/>
    <m/>
    <m/>
    <m/>
    <m/>
    <s v="15 de julio del 2020. "/>
  </r>
  <r>
    <s v="Canal Escrito"/>
    <s v="Servicio de mensajeria"/>
    <s v="Cundinamarca"/>
    <s v="Cuerpo de Bomberos VOLUNTARIOS DE SOPO  "/>
    <x v="2"/>
    <s v="Solicitud de Información"/>
    <s v="SM SOLICITUD CAMBIO MEGAFONO "/>
    <s v="Carlos Cartagena Cano "/>
    <s v="DIRECCION GENERAL "/>
    <s v="Dirección General"/>
    <s v="Petición de Interés General"/>
    <n v="30"/>
    <s v="20203800018402  "/>
    <d v="2020-07-15T00:00:00"/>
    <m/>
    <m/>
    <m/>
    <s v="Vencida"/>
    <m/>
    <m/>
    <m/>
    <m/>
    <m/>
    <s v="15 de julio del 2020. "/>
  </r>
  <r>
    <s v="Canal Virtual"/>
    <s v="Correo atención al Ciudadano"/>
    <s v="Bogotá D.C"/>
    <s v="MIGUEL EDUARDO CARDOZO ORTIZ "/>
    <x v="3"/>
    <s v="Acompañamiento Jurídico"/>
    <s v="CAC. TRASLADO POR COMPETENCIA. "/>
    <s v="Arbey Hernan Trujillo Mendez "/>
    <s v="SUBDIRECCIÓN ESTRATÉGICA Y DE COORDINACIÓN BOMBERIL "/>
    <s v="Subdirección Estratégica y de Coordinación Bomberil"/>
    <s v="CONSULTA "/>
    <n v="35"/>
    <s v="20203800018422  "/>
    <d v="2020-07-15T00:00:00"/>
    <s v="20202000006201"/>
    <d v="2020-09-02T00:00:00"/>
    <n v="33"/>
    <s v="CUMPLIDO"/>
    <m/>
    <m/>
    <m/>
    <m/>
    <m/>
    <s v="15 de julio del 2020. "/>
  </r>
  <r>
    <s v="Canal Virtual"/>
    <s v="Correo atención al Ciudadano"/>
    <s v="Cundinamarca"/>
    <s v="Cuerpo de Bomberos VOLUNTARIOS DE RICAURTE - CUNDINAMARCA  "/>
    <x v="2"/>
    <s v="Solicitud de Información"/>
    <s v="CAC. SOLICITUD CERTIFICACION LISTADO DE UNIDADES.  "/>
    <s v="Luis Alberto Valencia Pulido"/>
    <s v="Área Central de Referencia Bomberil"/>
    <s v="Subdirección Estratégica y de Coordinación Bomberil"/>
    <s v="Petición de Interés General"/>
    <n v="30"/>
    <s v="20203800018432  "/>
    <d v="2020-07-15T00:00:00"/>
    <s v="20202100004061"/>
    <s v="06 de agosto"/>
    <n v="15"/>
    <s v="CUMPLIDO"/>
    <m/>
    <s v="06 de agosto"/>
    <s v=".pdf"/>
    <s v="SI"/>
    <m/>
    <s v="15 de julio del 2020. "/>
  </r>
  <r>
    <s v="Canal Virtual"/>
    <s v="Correo atención al Ciudadano"/>
    <s v="Bogotá D.C"/>
    <s v="FERNANDO QUINTERO VARGAS "/>
    <x v="0"/>
    <s v="Solicitud de Información"/>
    <s v="CAC. Registered: ULTIMA REITERACIÓN (PETICIÓN DE INFORMACIÓN Y DOCUMENTACIÓN No. 20203320002742) Certificación de seguridad, Concepto Técnico para establecimientos comerciales abiertos al público.  "/>
    <s v=" Edgar Alexander Maya Lopez"/>
    <s v="FORMULACIÓN Y ACTUALIZACIÓN NORMATIVA Y OPERATIVA "/>
    <s v="Subdirección Estratégica y de Coordinación Bomberil"/>
    <s v="Petición de Interés Particular"/>
    <n v="30"/>
    <s v="20203800018462  "/>
    <d v="2020-07-15T00:00:00"/>
    <s v="20202050069091"/>
    <s v="28 de julio "/>
    <n v="8"/>
    <s v="CUMPLIDO"/>
    <m/>
    <m/>
    <s v="Word"/>
    <m/>
    <m/>
    <s v="15 de julio del 2020. No se especifica medio de envío de respuesta documento sin firma."/>
  </r>
  <r>
    <s v="Canal Virtual"/>
    <s v="Correo atención al Ciudadano"/>
    <s v="Boyacá"/>
    <s v="Cuerpo de Bomberos VOLUNTARIOS DE NUEVO COLON BOYACA  "/>
    <x v="2"/>
    <s v="Solicitud de Información"/>
    <s v="CAC. SOLICITUD CERTIFICADO UNIDADES ACTIVAS. "/>
    <s v="Luis Alberto Valencia Pulido"/>
    <s v="Área Central de Referencia Bomberil"/>
    <s v="Subdirección Estratégica y de Coordinación Bomberil"/>
    <s v="Petición de Interés General"/>
    <n v="30"/>
    <s v="20203800018662  "/>
    <d v="2020-07-16T00:00:00"/>
    <s v="20202100004021"/>
    <s v="04 de agosto"/>
    <n v="13"/>
    <s v="CUMPLIDO"/>
    <m/>
    <s v="04 de agosto"/>
    <s v=".pdf"/>
    <s v="SI"/>
    <m/>
    <s v="15 de julio del 2020. "/>
  </r>
  <r>
    <s v="Canal Virtual"/>
    <s v="Correo atención al Ciudadano"/>
    <s v="Bogotá D.C"/>
    <s v="JOHN JAIRO BELTRAN MAHECHA  "/>
    <x v="0"/>
    <s v="Solicitud de Información"/>
    <s v="CAC. Fw: Solicitud Certificación Contrato John Jairo Beltrán. "/>
    <s v="Carolina Pulido Moyeton"/>
    <s v="GESTIÓN CONTRACTUAL  "/>
    <s v="Subdirección  Administrativa y Financiera"/>
    <s v="Petición de Documentos e Información "/>
    <n v="20"/>
    <s v="20202000018772  "/>
    <d v="2020-07-16T00:00:00"/>
    <m/>
    <s v="24 de julio"/>
    <n v="5"/>
    <s v="CUMPLIDO"/>
    <s v="Anotación ORFEO: se dio respuesta enviando mediante correo electrónico el certificado laboral solicitado."/>
    <m/>
    <m/>
    <s v="SI"/>
    <m/>
    <s v="16 de julio del 2020. "/>
  </r>
  <r>
    <s v="Canal Virtual"/>
    <s v="Correo atención al Ciudadano"/>
    <s v="Bogotá D.C"/>
    <s v="VEEDURIA CIUDADANA VIGIAS DEL CAFE  "/>
    <x v="4"/>
    <s v="Legislación Bomberil"/>
    <s v="CAC. SOLICITUD INFORMACIÓN. "/>
    <s v="Julio Alejandro Chamorro Cabrera  "/>
    <s v="SUBDIRECCIÓN ESTRATÉGICA Y DE COORDINACIÓN BOMBERIL "/>
    <s v="Subdirección Estratégica y de Coordinación Bomberil"/>
    <s v="Petición de Interés Particular"/>
    <n v="30"/>
    <s v="20203800018892  "/>
    <d v="2020-07-16T00:00:00"/>
    <s v=" 20202000004491"/>
    <d v="2020-08-12T00:00:00"/>
    <n v="17"/>
    <s v="CUMPLIDO"/>
    <m/>
    <m/>
    <m/>
    <m/>
    <m/>
    <s v="16 de julio del 2020. "/>
  </r>
  <r>
    <s v="Canal Virtual"/>
    <s v="Correo atención al Ciudadano"/>
    <s v="Bogotá D.C"/>
    <s v="MINISTERIO DE SALUD  "/>
    <x v="4"/>
    <s v="Covid-19"/>
    <s v="CAC. Radicado No. 202021001064361 Ministerio de Salud y Protección. "/>
    <s v="Carlos Cartagena Cano "/>
    <s v="DIRECCION GENERAL "/>
    <s v="Dirección General"/>
    <s v="Petición de Interés Particular"/>
    <n v="30"/>
    <s v="20203800018912  "/>
    <d v="2020-07-16T00:00:00"/>
    <m/>
    <m/>
    <m/>
    <s v="Vencida"/>
    <m/>
    <m/>
    <m/>
    <m/>
    <m/>
    <s v="16 de julio del 2020. "/>
  </r>
  <r>
    <s v="Canal Virtual"/>
    <s v="Correo atención al Ciudadano"/>
    <s v="Antioquia"/>
    <s v="Cuerpo de Bomberos VOLUNTARIOS DE PUERTO NARE - ANTIOQUIA  "/>
    <x v="2"/>
    <s v="Solicitud de Información"/>
    <s v="CAC. CERTIFICADO DE CUMPLIMIENTO.  "/>
    <s v="Andrea Bibiana Castañeda Durán"/>
    <s v="FORMULACIÓN Y ACTUALIZACIÓN NORMATIVA Y OPERATIVA "/>
    <s v="Subdirección Estratégica y de Coordinación Bomberil"/>
    <s v="Petición de Interés General"/>
    <n v="30"/>
    <s v="20203800018932  "/>
    <d v="2020-07-16T00:00:00"/>
    <s v="20202050068981"/>
    <s v="29 de julio"/>
    <n v="7"/>
    <s v="CUMPLIDO"/>
    <m/>
    <m/>
    <s v="Word"/>
    <m/>
    <m/>
    <s v="17 de julio del 2020. "/>
  </r>
  <r>
    <s v="Canal Virtual"/>
    <s v="Correo atención al Ciudadano"/>
    <s v="Bolivar"/>
    <s v="Cuerpo de Bomberos VOLUNTARIOS DE CLEMENCIA BOLIVAR  "/>
    <x v="2"/>
    <s v="Acompañamiento Jurídico"/>
    <s v="CAC. Solicitud de Recurso de Apelación ante DNBC.  "/>
    <s v="Melba Vidal"/>
    <s v="FORMULACIÓN Y ACTUALIZACIÓN NORMATIVA Y OPERATIVA "/>
    <s v="Subdirección Estratégica y de Coordinación Bomberil"/>
    <s v="Petición de Interés General"/>
    <n v="30"/>
    <s v="20203800018982  "/>
    <d v="2020-07-16T00:00:00"/>
    <m/>
    <s v="21 de agosto"/>
    <n v="23"/>
    <s v="CUMPLIDO"/>
    <s v="Anotación ORFEO: la respuesta se remitio por correo electronico."/>
    <m/>
    <m/>
    <s v="SI"/>
    <m/>
    <s v="16 de julio del 2020. No se especifica medio de envío."/>
  </r>
  <r>
    <s v="Canal Virtual"/>
    <s v="Correo atención al Ciudadano"/>
    <s v="Córdoba"/>
    <s v="Cuerpo de Bomberos VOLUNTARIOS PUERTO LIBERTADOR CORDOBA "/>
    <x v="2"/>
    <s v="Solicitud de recursos"/>
    <s v="CAC. Bomberos Voluntarios de Puerto Libertador Córdoba. "/>
    <s v="Cristhian Matiz "/>
    <s v="SUBDIRECCIÓN ESTRATÉGICA Y DE COORDINACIÓN BOMBERIL "/>
    <s v="Subdirección Estratégica y de Coordinación Bomberil"/>
    <s v="Petición de Interés General"/>
    <n v="30"/>
    <s v="20203800019232  "/>
    <d v="2020-07-17T00:00:00"/>
    <s v="20202000005471"/>
    <s v="26 de agosto"/>
    <n v="26"/>
    <s v="CUMPLIDO"/>
    <m/>
    <s v="26 de agosto"/>
    <s v=".pdf"/>
    <s v="SI"/>
    <m/>
    <s v="16 de julio del 2020. "/>
  </r>
  <r>
    <s v="Canal Virtual"/>
    <s v="Correo atención al Ciudadano"/>
    <s v="Vichada"/>
    <s v="GOBERNACION DE VICHADA  "/>
    <x v="1"/>
    <s v="Acompañamiento Jurídico"/>
    <s v="CAC. Fwd: Gobernación del Vichada.  "/>
    <s v="Andrea Bibiana Castañeda Durán"/>
    <s v="FORMULACIÓN Y ACTUALIZACIÓN NORMATIVA Y OPERATIVA "/>
    <s v="Subdirección Estratégica y de Coordinación Bomberil"/>
    <s v="Petición de Interés General"/>
    <n v="30"/>
    <s v="20203800019252  "/>
    <d v="2020-07-17T00:00:00"/>
    <s v="20202050069191"/>
    <s v="04 de agosto"/>
    <n v="11"/>
    <s v="CUMPLIDO"/>
    <m/>
    <s v="04 de agosto"/>
    <s v=".pdf"/>
    <s v="SI"/>
    <m/>
    <s v="17 de julio del 2020. "/>
  </r>
  <r>
    <s v="Canal Virtual"/>
    <s v="Correo atención al Ciudadano"/>
    <s v="Antioquia"/>
    <s v="Cuerpo de Bomberos VOLUNTARIOS DE CONCORDIA  "/>
    <x v="2"/>
    <s v="Solicitud de Información"/>
    <s v="CAC. muy buenos dias solicitud de copia contrato comodato kit forestales.  "/>
    <s v="Carolina Pulido Moyeton"/>
    <s v="GESTIÓN CONTRACTUAL  "/>
    <s v="Subdirección  Administrativa y Financiera"/>
    <s v="Petición de Documentos e Información "/>
    <n v="20"/>
    <s v="20203800019292  "/>
    <d v="2020-07-17T00:00:00"/>
    <s v="20203500003591"/>
    <s v="22 de julio"/>
    <n v="2"/>
    <s v="CUMPLIDO"/>
    <s v="Anotación ORFEO: LA RESPUESTA FUE ENVIADA MEDIANTE CORREO ELECTRÓNICO JUNTO CON LOS ANEXOS."/>
    <m/>
    <s v="Word"/>
    <s v="SI"/>
    <m/>
    <s v="17 de julio del 2020. La respuesta se encuentra en documentos."/>
  </r>
  <r>
    <s v="Canal Escrito"/>
    <s v="Radicacion directa"/>
    <s v="Cundinamarca"/>
    <s v="PROCURADURIA PROVINCIAL DE GIRARDOT  "/>
    <x v="3"/>
    <s v="Solicitud de Información"/>
    <s v="RD E-2020-90608 "/>
    <s v="Julio Alejandro Chamorro Cabrera  "/>
    <s v="SUBDIRECCIÓN ESTRATÉGICA Y DE COORDINACIÓN BOMBERIL "/>
    <s v="Subdirección Estratégica y de Coordinación Bomberil"/>
    <s v="Petición entre autoridades"/>
    <n v="10"/>
    <s v="20203800019342  "/>
    <d v="2020-07-17T00:00:00"/>
    <s v="20202000003991"/>
    <d v="2020-09-09T00:00:00"/>
    <n v="35"/>
    <s v="Extemporanea"/>
    <s v="Anotaciòn ORFEO: Respuesta proyectada Dra. Liz Alvarez"/>
    <m/>
    <m/>
    <m/>
    <m/>
    <s v="17 de julio del 2020. "/>
  </r>
  <r>
    <s v="Canal Virtual"/>
    <s v="Correo atención al Ciudadano"/>
    <s v="Meta"/>
    <s v="Cuerpo de Bomberos VOLUNTARIOS DE GUAMAL  "/>
    <x v="2"/>
    <s v="Solicitud de Información"/>
    <s v="CAC. Solicitud listado unidades beneficiadas en ayuda humanitaria. "/>
    <s v="EDWIN GONZALEZ MALAGON  "/>
    <s v="Área Cenrtral de Referencia Bomberil "/>
    <s v="Subdirección Estratégica y de Coordinación Bomberil"/>
    <s v="Petición de Documentos e Información "/>
    <n v="20"/>
    <s v="20203800019372  "/>
    <d v="2020-07-17T00:00:00"/>
    <s v="20202100006121"/>
    <s v="01 de septiembre"/>
    <n v="29"/>
    <s v="Extemporanea"/>
    <m/>
    <m/>
    <s v="Word"/>
    <m/>
    <m/>
    <s v="17 de julio del 2020. No se especifica medio de envío de respuesta documento sin firma."/>
  </r>
  <r>
    <s v="Canal Virtual"/>
    <s v="Correo atención al Ciudadano"/>
    <s v="Caquetá"/>
    <s v="Cuerpo de Bomberos VOLUNTARIOS DE CARTAGENA DEL CHAIRA  "/>
    <x v="2"/>
    <s v="Solicitud de Información"/>
    <s v="CAC. Solicitud Copia de comodato KIT FORESTAL "/>
    <s v="Carolina Pulido Moyeton "/>
    <s v="GESTIÓN CONTRACTUAL  "/>
    <s v="Subdirección  Administrativa y Financiera"/>
    <s v="Petición de Documentos e Información "/>
    <n v="20"/>
    <s v="20203800019402  "/>
    <d v="2020-07-17T00:00:00"/>
    <s v="20203500006711"/>
    <d v="2020-10-16T00:00:00"/>
    <n v="61"/>
    <s v="Extemporanea"/>
    <m/>
    <m/>
    <m/>
    <m/>
    <m/>
    <s v="17 de julio del 2020"/>
  </r>
  <r>
    <s v="Canal Virtual"/>
    <s v="Correo atención al Ciudadano"/>
    <s v="Cundinamarca"/>
    <s v="Cuerpo de Bomberos VOLUNTARIOS DE SOACHA  "/>
    <x v="2"/>
    <s v="Solicitud de Información"/>
    <s v="CAC. RESPUESTA A RADICADO 20202050068671. "/>
    <s v="Andrea Bibiana Castañeda Durán  "/>
    <s v="FORMULACIÓN Y ACTUALIZACIÓN NORMATIVA Y OPERATIVA "/>
    <s v="Subdirección Estratégica y de Coordinación Bomberil"/>
    <s v="Petición de Interés General"/>
    <n v="30"/>
    <s v="20203800019422  "/>
    <d v="2020-07-17T00:00:00"/>
    <s v="20202050069451"/>
    <d v="2020-08-20T00:00:00"/>
    <n v="21"/>
    <s v="CUMPLIDO"/>
    <m/>
    <m/>
    <m/>
    <m/>
    <m/>
    <s v="18 de julio del 2020"/>
  </r>
  <r>
    <s v="Canal Escrito"/>
    <s v="Radicacion directa"/>
    <s v="Antioquia"/>
    <s v="CLEIDER FARDEY PEREZ ECHEVERRI "/>
    <x v="0"/>
    <s v="Legislación Bomberil"/>
    <s v="RD DERECHO DE PETCION "/>
    <s v="Arbey Hernan Trujillo Mendez "/>
    <s v="SUBDIRECCIÓN ESTRATÉGICA Y DE COORDINACIÓN BOMBERIL "/>
    <s v="Subdirección Estratégica y de Coordinación Bomberil"/>
    <s v="Petición de Interés Particular"/>
    <n v="30"/>
    <s v="20203800019652  "/>
    <d v="2020-07-21T00:00:00"/>
    <s v="20202000006101"/>
    <s v="31 de agosto del 2020"/>
    <n v="27"/>
    <s v="CUMPLIDO"/>
    <m/>
    <m/>
    <s v="Word"/>
    <m/>
    <m/>
    <s v="21 de julio del 2020. No se especifica medio de envío de respuesta documento sin firma."/>
  </r>
  <r>
    <s v="Canal Escrito"/>
    <s v="Radicacion directa"/>
    <s v="Bolivar"/>
    <s v="Cuerpo de Bomberos VOLUNTARIOS DE CLEMENCIA BOLIVAR  "/>
    <x v="2"/>
    <s v="Legislación Bomberil"/>
    <s v="RD SOLICITUD RECURSO APELACION ANTE LA DNBC "/>
    <s v="Melba Vidal "/>
    <s v="FORMULACIÓN Y ACTUALIZACIÓN NORMATIVA Y OPERATIVA "/>
    <s v="Subdirección Estratégica y de Coordinación Bomberil"/>
    <s v="Petición de Interés General"/>
    <n v="30"/>
    <s v="20203800019692  "/>
    <d v="2020-07-21T00:00:00"/>
    <s v="20202050069591"/>
    <d v="2020-08-24T00:00:00"/>
    <n v="23"/>
    <s v="CUMPLIDO"/>
    <m/>
    <m/>
    <m/>
    <m/>
    <m/>
    <s v="21 de julio del 2020. "/>
  </r>
  <r>
    <s v="Canal Escrito"/>
    <s v="Radicacion directa"/>
    <s v="Boyacá"/>
    <s v="ALCALDIA USO OFICIAL DUITAMA  "/>
    <x v="1"/>
    <s v="Solicitud de Información"/>
    <s v="RD SOLICITUD CERTIFICACION  "/>
    <s v="Faubricio Sanchez Cortes"/>
    <s v="SUBDIRECCIÓN ESTRATÉGICA Y DE COORDINACIÓN BOMBERIL  "/>
    <s v="Subdirección Estratégica y de Coordinación Bomberil"/>
    <s v="Petición de Interés General"/>
    <n v="30"/>
    <s v="20203800019712  "/>
    <d v="2020-07-21T00:00:00"/>
    <s v="20203320003831"/>
    <s v="02 de agosto del 2020"/>
    <n v="9"/>
    <s v="CUMPLIDO"/>
    <m/>
    <s v="02 de agosto del 2020"/>
    <s v=".pdf"/>
    <s v="SI"/>
    <m/>
    <s v="21 de julio del 2020. "/>
  </r>
  <r>
    <s v="Canal Virtual"/>
    <s v="Correo atención al Ciudadano"/>
    <s v="Tolima"/>
    <s v="Cuerpo de Bomberos VOLUNTARIOS DE FLANDES - TOLIMA  "/>
    <x v="2"/>
    <s v="Solicitud de Información"/>
    <s v="CAC. solicitud: Copia de comodato kit forestal del Cuerpo de Bomberos Voluntarios Flandes. "/>
    <s v="Carolina Pulido Moyeton "/>
    <s v="GESTIÓN CONTRACTUAL  "/>
    <s v="Subdirección  Administrativa y Financiera"/>
    <s v="Petición de Documentos e Información "/>
    <n v="20"/>
    <s v="20203800019822  "/>
    <d v="2020-07-21T00:00:00"/>
    <s v="20203500012451"/>
    <d v="2020-12-11T00:00:00"/>
    <n v="97"/>
    <s v="Extemporanea"/>
    <s v="Anotaciòn ORFEO. RESPUESTA ENVIADA POR CORROE ELECTRONICO CON ANEXOS"/>
    <m/>
    <m/>
    <m/>
    <m/>
    <s v="18 de julio del 2020"/>
  </r>
  <r>
    <s v="Canal Virtual"/>
    <s v="Correo atención al Ciudadano"/>
    <s v="Antioquia"/>
    <s v="Cuerpo de Bomberos VOLUNTARIOS DE JERICO - ANTIOQUIA  "/>
    <x v="2"/>
    <s v="Solicitud de recursos"/>
    <s v="CAC. SOLICITUD DE APOYO PARA BOMBEROS JERICÓ ANTIOQUIA.  "/>
    <s v="Cristhian Matiz "/>
    <s v="SUBDIRECCIÓN ESTRATÉGICA Y DE COORDINACIÓN BOMBERIL "/>
    <s v="Subdirección Estratégica y de Coordinación Bomberil"/>
    <s v="SUGERENCIA "/>
    <n v="30"/>
    <s v="20203800019852  "/>
    <d v="2020-07-21T00:00:00"/>
    <s v="20202000005481_x000a_"/>
    <s v="26 de agosto"/>
    <n v="25"/>
    <s v="CUMPLIDO"/>
    <m/>
    <s v="26 de agosto"/>
    <s v=".pdf"/>
    <s v="SI"/>
    <m/>
    <s v="18 de julio del 2020"/>
  </r>
  <r>
    <s v="Canal Virtual"/>
    <s v="Correo Institucional"/>
    <s v="Sucre"/>
    <s v="ARMANDO LLAMAS  "/>
    <x v="2"/>
    <s v="Acompañamiento Jurídico"/>
    <s v="CI. Fwd: Denuncia por presunta corrupción en contrataciones celebradas con el Cuerpo de Bomberos oficial de Sincelejo.  "/>
    <s v="Arbey Hernan Trujillo Mendez "/>
    <s v="SUBDIRECCIÓN ESTRATÉGICA Y DE COORDINACIÓN BOMBERIL "/>
    <s v="Subdirección Estratégica y de Coordinación Bomberil"/>
    <s v="Petición de Interés General"/>
    <n v="30"/>
    <s v="20203800019872  "/>
    <d v="2020-07-21T00:00:00"/>
    <s v="20202050065881"/>
    <s v="02 de julio "/>
    <m/>
    <s v="CUMPLIDO"/>
    <m/>
    <s v="21 de julio"/>
    <s v=".pdf"/>
    <s v="SI"/>
    <m/>
    <s v="19 de julio del 2020. El correo electrónico se recibió el 19 de julio pero se envió la respuesta el día 02 de julio."/>
  </r>
  <r>
    <s v="Canal Virtual"/>
    <s v="Correo atención al Ciudadano"/>
    <s v="Meta"/>
    <s v="VEEDURIA CIVICA PUERTO GAITAN  "/>
    <x v="3"/>
    <s v="Acompañamiento Jurídico"/>
    <s v="CAC. Solicitud Información denuncia 046 de 2019. "/>
    <s v="Liz Margaret Álvarez calderon"/>
    <s v="SUBDIRECCIÓN ESTRATÉGICA Y DE COORDINACIÓN BOMBERIL "/>
    <s v="Subdirección Estratégica y de Coordinación Bomberil"/>
    <s v="Petición de Documentos e Información "/>
    <n v="20"/>
    <s v="20203800019882  "/>
    <d v="2020-07-21T00:00:00"/>
    <s v="20202000004011"/>
    <s v="20 de agosto"/>
    <n v="20"/>
    <s v="CUMPLIDO"/>
    <m/>
    <s v="20 de agosto"/>
    <s v=".pdf"/>
    <s v="SI"/>
    <m/>
    <s v="20 de julio."/>
  </r>
  <r>
    <s v="Canal Virtual"/>
    <s v="Correo atención al Ciudadano"/>
    <s v="Córdoba"/>
    <s v="EVA CAROLINA SOTO MARTINEZ  "/>
    <x v="2"/>
    <s v="Solicitud de Información"/>
    <s v="CAC. PETICIÓN DE INFORMACIÓN. "/>
    <s v="Carlos Osorio "/>
    <s v="FORMULACIÓN Y ACTUALIZACIÓN NORMATIVA Y OPERATIVA "/>
    <s v="Subdirección Estratégica y de Coordinación Bomberil"/>
    <s v="Petición de Interés General"/>
    <n v="30"/>
    <s v="20203800019922  "/>
    <d v="2020-07-21T00:00:00"/>
    <s v="20202050069791"/>
    <d v="2020-09-03T00:00:00"/>
    <n v="30"/>
    <s v="CUMPLIDO"/>
    <m/>
    <m/>
    <m/>
    <m/>
    <m/>
    <s v="21 de julio."/>
  </r>
  <r>
    <s v="Canal Virtual"/>
    <s v="Correo atención al Ciudadano"/>
    <s v="Cundinamarca"/>
    <s v="SG. FRANCISCO JAVIER PULIDO MOSOS  "/>
    <x v="2"/>
    <s v="Solicitud de Información"/>
    <s v="CAC. Solicitud de registros de formación.  "/>
    <s v=" Edgar Alexander Maya Lopez"/>
    <s v="FORMULACIÓN Y ACTUALIZACIÓN NORMATIVA Y OPERATIVA "/>
    <s v="Subdirección Estratégica y de Coordinación Bomberil"/>
    <s v="Petición de Interés General"/>
    <n v="30"/>
    <s v="20203800019932  "/>
    <d v="2020-07-21T00:00:00"/>
    <m/>
    <s v="05 de agosto"/>
    <m/>
    <s v="CUMPLIDO"/>
    <s v="Anotación ORFEO: Se programa reunión virtual con el Cuerpo de Bomberos para aclarar dudas sobre el tramite requerido (06 de agosto quedó programada, miré en documentos)."/>
    <m/>
    <m/>
    <s v="SI"/>
    <m/>
    <s v="21 de julio."/>
  </r>
  <r>
    <s v="Canal Virtual"/>
    <s v="Correo atención al Ciudadano"/>
    <s v="Bogotá D.C"/>
    <s v="FRANCISCO JAVIER GAMBOA PEDRAZA "/>
    <x v="0"/>
    <s v="Solicitud de Información"/>
    <s v="CAC. Derecho de Petición.  "/>
    <s v="Melba Vidal"/>
    <s v="FORMULACIÓN Y ACTUALIZACIÓN NORMATIVA Y OPERATIVA "/>
    <s v="Subdirección Estratégica y de Coordinación Bomberil"/>
    <s v="CONSULTA "/>
    <n v="35"/>
    <s v="20203800019942  "/>
    <d v="2020-07-21T00:00:00"/>
    <m/>
    <s v="21 de julio"/>
    <n v="0"/>
    <s v="CUMPLIDO"/>
    <s v="Anotación ORFEO: le respuesta se remitió a traves de correo electronico desde el 21 de julio de 2020"/>
    <m/>
    <m/>
    <s v="SI"/>
    <m/>
    <s v="21 de julio."/>
  </r>
  <r>
    <s v="Canal Virtual"/>
    <s v="Correo atención al Ciudadano"/>
    <s v="Cundinamarca"/>
    <s v="DANIEL ESTEBAN MARTíNEZ CHAMUCERO  "/>
    <x v="1"/>
    <s v="Solicitud de Información"/>
    <s v="CAC. SOLICITUD INFORMACIÓN. "/>
    <s v="EDISON DELGADO "/>
    <s v="FORMULACIÓN Y ACTUALIZACIÓN NORMATIVA Y OPERATIVA "/>
    <s v="Subdirección Estratégica y de Coordinación Bomberil"/>
    <s v="Petición de Interés General"/>
    <n v="30"/>
    <s v="20203800020022  "/>
    <d v="2020-07-21T00:00:00"/>
    <s v="20202050069901"/>
    <d v="2020-09-04T00:00:00"/>
    <n v="31"/>
    <s v="Extemporanea"/>
    <m/>
    <m/>
    <m/>
    <m/>
    <m/>
    <s v="21 de julio."/>
  </r>
  <r>
    <s v="Canal Virtual"/>
    <s v="Correo atención al Ciudadano"/>
    <s v="Valle del Cauca"/>
    <s v="Cuerpo de Bomberos VOLUNTARIOS DE SEVILLA  "/>
    <x v="2"/>
    <s v="Solicitud de Información"/>
    <s v="CAC. INFORMACIÓN.  "/>
    <s v="Carolina Pulido Moyeton "/>
    <s v="GESTIÓN CONTRACTUAL  "/>
    <s v="Subdirección  Administrativa y Financiera"/>
    <s v="Petición de Documentos e Información "/>
    <n v="20"/>
    <s v="20203800020072  "/>
    <d v="2020-07-21T00:00:00"/>
    <m/>
    <d v="2020-10-16T00:00:00"/>
    <n v="60"/>
    <s v="Extemporanea"/>
    <s v="Anotaciòn ORFEO: LA RESPUESTA FUE REDACTADA Y ENVIADA POR CORREO ELECTRONICO"/>
    <m/>
    <m/>
    <m/>
    <m/>
    <s v="21 de julio."/>
  </r>
  <r>
    <s v="Canal Virtual"/>
    <s v="Correo atención al Ciudadano"/>
    <s v="Cundinamarca"/>
    <s v="GERMAN BARRERO TORRES "/>
    <x v="2"/>
    <s v="Acompañamiento Jurídico"/>
    <s v="CAC. ENVIO OFICIO SOLICITAR ACOMPAÑAMIENTO PARA ELECCION DE MESA DIRECTIVA. "/>
    <s v="Melba Vidal "/>
    <s v="FORMULACIÓN Y ACTUALIZACIÓN NORMATIVA Y OPERATIVA "/>
    <s v="Subdirección Estratégica y de Coordinación Bomberil"/>
    <s v="Petición de Interés General"/>
    <n v="30"/>
    <s v="20203800020092  "/>
    <d v="2020-07-21T00:00:00"/>
    <s v="20202050070441"/>
    <d v="2020-09-24T00:00:00"/>
    <n v="45"/>
    <s v="Extemporanea"/>
    <m/>
    <m/>
    <m/>
    <m/>
    <m/>
    <s v="21 de julio"/>
  </r>
  <r>
    <s v="Canal Virtual"/>
    <s v="Correo atención al Ciudadano"/>
    <s v="Santander"/>
    <s v="Cuerpo de Bomberos VOLUNTARIOS DE CHARALA  "/>
    <x v="2"/>
    <s v="Solicitud de Información"/>
    <s v="CAC. Carnets y placas. "/>
    <s v="Andrea Bibiana Castañeda Durán"/>
    <s v="FORMULACIÓN Y ACTUALIZACIÓN NORMATIVA Y OPERATIVA "/>
    <s v="Subdirección Estratégica y de Coordinación Bomberil"/>
    <s v="Petición de Interés General"/>
    <n v="30"/>
    <s v="20203800020152  "/>
    <d v="2020-07-22T00:00:00"/>
    <s v="20202050069131"/>
    <s v="29 de julio "/>
    <n v="6"/>
    <s v="CUMPLIDO"/>
    <m/>
    <m/>
    <s v="Word"/>
    <m/>
    <m/>
    <s v="21 de julio. No se especifica medio de envío de respuesta documento sin firma."/>
  </r>
  <r>
    <s v="Canal Virtual"/>
    <s v="Correo atención al Ciudadano"/>
    <s v="Bolivar"/>
    <s v="Cuerpo de Bomberos VOLUNTARIOS MAGANGUE - BOLIVAR  "/>
    <x v="2"/>
    <s v="Solicitud de Información"/>
    <s v="CAC. RE: SOLICITUD INFORME DE SEGUIMIENTO VEHÍCULO MÁQUINA CISTERNA. "/>
    <s v="Andrés Fernando Muñoz Cabrera "/>
    <s v="Área Cenrtral de Referencia Bomberil "/>
    <s v="Subdirección Estratégica y de Coordinación Bomberil"/>
    <s v="Petición de Interés General"/>
    <n v="30"/>
    <s v="20203800020222  "/>
    <d v="2020-07-22T00:00:00"/>
    <s v="20202100003981"/>
    <s v="18 de agosto"/>
    <n v="17"/>
    <s v="CUMPLIDO"/>
    <m/>
    <s v="18 de agosto"/>
    <s v=".pdf"/>
    <s v="SI"/>
    <m/>
    <s v="22 de julio"/>
  </r>
  <r>
    <s v="Canal Virtual"/>
    <s v="Correo atención al Ciudadano"/>
    <s v="Cundinamarca"/>
    <s v="JAVIER RIAñO  "/>
    <x v="0"/>
    <s v="Solicitud de Información"/>
    <s v="CAC. Queja Bomberos de Cota (Cundinamarca).  "/>
    <s v="Andrea Bibiana Castañeda Durán  "/>
    <s v="FORMULACIÓN Y ACTUALIZACIÓN NORMATIVA Y OPERATIVA "/>
    <s v="Subdirección Estratégica y de Coordinación Bomberil"/>
    <s v="Petición de Interés Particular"/>
    <n v="30"/>
    <s v="20203800020432  "/>
    <d v="2020-07-22T00:00:00"/>
    <s v="20202050069461"/>
    <s v="25 de agosto"/>
    <n v="22"/>
    <s v="CUMPLIDO"/>
    <m/>
    <s v="24 de agosto"/>
    <s v=".pdf"/>
    <s v="SI"/>
    <m/>
    <s v="22 de julio"/>
  </r>
  <r>
    <s v="Canal Virtual"/>
    <s v="Correo atención al Ciudadano"/>
    <s v="Amazonas"/>
    <s v="BENEMERITO Cuerpo de Bomberos VOLUNTARIOS DE LETICIA  "/>
    <x v="2"/>
    <s v="Solicitud de Información"/>
    <s v="CAC. SOLICITUD COMODATO KIT FORESTAL LETICIA - AMAZONAS. "/>
    <s v="Carolina Pulido Moyeton "/>
    <s v="GESTIÓN CONTRACTUAL  "/>
    <s v="Subdirección  Administrativa y Financiera"/>
    <s v="Petición de Documentos e Información "/>
    <n v="20"/>
    <s v="20203800020452  "/>
    <d v="2020-07-22T00:00:00"/>
    <s v="20203500004051"/>
    <s v="04 de agosto"/>
    <n v="9"/>
    <s v="CUMPLIDO"/>
    <s v="Anotaciòn ORFEO: se dio respuesta mediante correo electrónico."/>
    <s v="08 de agosto"/>
    <s v=".pdf"/>
    <s v="SI"/>
    <m/>
    <s v="22 de julio. No especifican el número de radicado de salida, sin embargo se anexó en documentos."/>
  </r>
  <r>
    <s v="Canal Virtual"/>
    <s v="Correo atención al Ciudadano"/>
    <s v="Bogotá D.C"/>
    <s v="MINISTERIO DE INTERIOR PQRSD  "/>
    <x v="3"/>
    <s v="Solicitud de Información"/>
    <s v="CAC. Respuesta Oficial - UNGRD, Solicitud Información sobre la ejecución de contratos en marco de la Atención de la emergencia y la Reconstrucción del Municipio de Mocoa Putumayo, según Decretos de Desastre Nacional 599 de 2017 y 606 de 2018. "/>
    <s v="Carlos Armando López Barrera"/>
    <s v="OFICINA ASESORA JURIDICA"/>
    <s v="Dirección General"/>
    <s v="Petición de Documentos e Información "/>
    <n v="20"/>
    <s v="20202000020502  "/>
    <d v="2020-07-23T00:00:00"/>
    <m/>
    <s v="05 de agosto"/>
    <n v="10"/>
    <s v="CUMPLIDO"/>
    <s v="Anotación ORFEO: archivo se envio por correo electronico del ct soto el informe el dia 30 de julio 2020."/>
    <m/>
    <m/>
    <s v="SI"/>
    <m/>
    <s v="22 de julio"/>
  </r>
  <r>
    <s v="Canal Escrito"/>
    <s v="Radicacion directa"/>
    <s v="Cundinamarca"/>
    <s v="ROBINSON TORRES BARRERO "/>
    <x v="0"/>
    <s v="Acompañamiento Jurídico"/>
    <s v="RD DERECHO DE PETICIÓN  "/>
    <s v="Julio Alejandro Chamorro Cabrera"/>
    <s v="SUBDIRECCIÓN ESTRATÉGICA Y DE COORDINACIÓN BOMBERIL "/>
    <s v="Subdirección Estratégica y de Coordinación Bomberil"/>
    <s v="Petición de Interés Particular"/>
    <n v="30"/>
    <s v="20203800020512  "/>
    <d v="2020-07-23T00:00:00"/>
    <s v="20202000004711"/>
    <s v="25 de agosto"/>
    <n v="21"/>
    <s v="CUMPLIDO"/>
    <s v="Anotación ORFEO. Respuesta proyectada por Dra. Liz Alvarez."/>
    <s v="24 de agosto"/>
    <s v=".pdf"/>
    <s v="SI"/>
    <m/>
    <s v="23 de julio.  No especifican el número de radicado de salida, sin embargo se anexó en documentos."/>
  </r>
  <r>
    <s v="Canal Virtual"/>
    <s v="Correo atención al Ciudadano"/>
    <s v="Cesar"/>
    <s v="Cuerpo de Bomberos VOLUNTARIOS DE BOSCONIA  "/>
    <x v="2"/>
    <s v="Solicitud de Información"/>
    <s v="CAC. SOLICITUD. "/>
    <s v="Carolina Pulido Moyeton "/>
    <s v="GESTIÓN CONTRACTUAL  "/>
    <s v="Subdirección  Administrativa y Financiera"/>
    <s v="Petición de Documentos e Información "/>
    <n v="20"/>
    <s v="20202000020592  "/>
    <d v="2020-07-23T00:00:00"/>
    <s v="20203500008761"/>
    <d v="2020-10-19T00:00:00"/>
    <n v="59"/>
    <s v="Extemporanea"/>
    <s v="Anotaciòn ORFEO:  LA RESPUESTA FUE REDACTADA Y ENVIADA POR CORREO ELECTRÓNICO"/>
    <m/>
    <m/>
    <m/>
    <m/>
    <s v="23 de julio.  "/>
  </r>
  <r>
    <s v="Canal Virtual"/>
    <s v="Correo atención al Ciudadano"/>
    <s v="Risaralda"/>
    <s v="Cuerpo de Bomberos VOLUNTARIOS DE EL SANTUARIO  "/>
    <x v="2"/>
    <s v="Solicitud de Información"/>
    <s v="CAC. Solicitud de copia. "/>
    <s v="CAROLINA ESCARRAGA "/>
    <s v="GESTIÓN CONTRACTUAL  "/>
    <s v="Subdirección  Administrativa y Financiera"/>
    <s v="Petición de Documentos e Información "/>
    <n v="20"/>
    <s v="20202000020652  "/>
    <d v="2020-07-23T00:00:00"/>
    <m/>
    <m/>
    <m/>
    <s v="Vencida"/>
    <m/>
    <m/>
    <m/>
    <m/>
    <m/>
    <s v="23 de julio."/>
  </r>
  <r>
    <s v="Canal Virtual"/>
    <s v="Correo atención al Ciudadano"/>
    <s v="Meta"/>
    <s v="JOHN EDISON BRICEñO URREGO "/>
    <x v="0"/>
    <s v="Acompañamiento Jurídico"/>
    <s v="CAC. (sin asunto), &amp;amp;quot;se solicita ala Dirección Nacional de Bomberos Colombia a una investigación a fondo del manejo de los recursos del cuerpo de Bomberos voluntarios de Puerto Rico&amp;amp;quot;. "/>
    <s v="Julio Alejandro Chamorro Cabrera"/>
    <s v="Subdirección estratégica y de Coordinación Bomberil"/>
    <s v="Subdirección Estratégica y de Coordinación Bomberil"/>
    <s v="Petición de Interés Particular"/>
    <n v="30"/>
    <s v="20202000020672  "/>
    <d v="2020-07-23T00:00:00"/>
    <s v="20202000004741 y 20202000004661"/>
    <s v="24 de agosto (20202000004661) y 28 de agosto (20202000004741)"/>
    <s v="20 y 24"/>
    <s v="CUMPLIDO"/>
    <s v="Anotación ORFEO: Respuesta Proyectada por Dra. Liz Alvarez."/>
    <m/>
    <s v=".pdf"/>
    <s v="SI"/>
    <m/>
    <s v="23 de julio. No se relaciona los número de radicados de respuesta pero en documentos se encuentran."/>
  </r>
  <r>
    <s v="Canal Virtual"/>
    <s v="Correo atención al Ciudadano"/>
    <s v="Bolivar"/>
    <s v="Cuerpo de Bomberos VOLUNTARIOS DE MARÍA LA BAJA  "/>
    <x v="2"/>
    <s v="Solicitud de Información"/>
    <s v="CAC. Solicitud copia de comodato. "/>
    <s v="Carolina Pulido Moyeton"/>
    <s v="GESTIÓN CONTRACTUAL  "/>
    <s v="Subdirección  Administrativa y Financiera"/>
    <s v="Petición de Documentos e Información "/>
    <n v="20"/>
    <s v="20203800020802  "/>
    <d v="2020-07-23T00:00:00"/>
    <s v="20203500004371"/>
    <s v="11 de agosto"/>
    <n v="12"/>
    <s v="CUMPLIDO"/>
    <s v="Anotación ORFEO: LA RESPUESTA A LA SOLICITUD FUE ENVIADA MEDIANTE CORROE ELECTRÓNICO."/>
    <m/>
    <s v="Word"/>
    <s v="SI"/>
    <m/>
    <s v="23 de julio. No se relaciona los número de radicados de respuesta pero en documentos se encuentran."/>
  </r>
  <r>
    <s v="Canal Virtual"/>
    <s v="Correo atención al Ciudadano"/>
    <s v="Cundinamarca"/>
    <s v="Cuerpo de Bomberos VOLUNTARIOS DE GACHETA  "/>
    <x v="2"/>
    <s v="Solicitud de Información"/>
    <s v="CAC. COMODATOS VIGENTES DNBC Y Cuerpo de Bomberos VOLUNTARIOS DE GACHETA. "/>
    <s v="Carolina Pulido Moyeton "/>
    <s v="GESTIÓN CONTRACTUAL  "/>
    <s v="Subdirección  Administrativa y Financiera"/>
    <s v="Petición de Documentos e Información "/>
    <n v="20"/>
    <s v="20203800020862  "/>
    <d v="2020-07-23T00:00:00"/>
    <s v="20203500008921"/>
    <d v="2020-10-19T00:00:00"/>
    <n v="59"/>
    <s v="Extemporanea"/>
    <s v="Anotaciòn ORFEO:  LA RESPUESTA FUE REDACTADA Y ENVIADA POR CORREO ELECTRÓNICO"/>
    <m/>
    <m/>
    <m/>
    <m/>
    <s v="23 de julio. "/>
  </r>
  <r>
    <s v="Canal Virtual"/>
    <s v="Correo atención al Ciudadano"/>
    <s v=" Quindío"/>
    <s v="Cuerpo de Bomberos VOLUNTARIOS DE CIRCASIA  "/>
    <x v="2"/>
    <s v="Acompañamiento Jurídico"/>
    <s v="CAC. SOLICITUD DE CONCEPTO.  "/>
    <s v="Andrea Bibiana Castañeda Durán"/>
    <s v="FORMULACIÓN Y ACTUALIZACIÓN NORMATIVA Y OPERATIVA "/>
    <s v="Subdirección Estratégica y de Coordinación Bomberil"/>
    <s v="CONSULTA "/>
    <n v="35"/>
    <s v="20203800020882  "/>
    <d v="2020-07-24T00:00:00"/>
    <s v="20202050069311 "/>
    <s v="12 de agosto "/>
    <n v="13"/>
    <s v="CUMPLIDO"/>
    <m/>
    <m/>
    <s v=".pdf"/>
    <s v="SI"/>
    <m/>
    <s v="23 de julio. "/>
  </r>
  <r>
    <s v="Canal Virtual"/>
    <s v="Correo atención al Ciudadano"/>
    <s v="Caldas"/>
    <s v="JUAN CAMILO OCAMPO  "/>
    <x v="2"/>
    <s v="Solicitud de Información"/>
    <s v="CAC. Registro 069 y 070 2020 al Cuerpo de Bomberos Voluntarios de Villamaria Caldas. "/>
    <s v="Lina Maria Rojas Gallego "/>
    <s v="SUBDIRECCIÓN ESTRATÉGICA Y DE COORDINACIÓN BOMBERIL "/>
    <s v="Subdirección Estratégica y de Coordinación Bomberil"/>
    <s v="Petición de Interés General"/>
    <n v="30"/>
    <s v="20203800020892  "/>
    <d v="2020-07-24T00:00:00"/>
    <m/>
    <s v="28 de agosto "/>
    <n v="26"/>
    <s v="CUMPLIDO"/>
    <s v="Anotación ORFEO. Se dio respuesta por correo electrónico el día 28-08-2020, se adjunto imagen de respuesta enviada."/>
    <m/>
    <m/>
    <s v="SI"/>
    <m/>
    <s v="23 de julio.  En el número de radicado 20203800020892 adjuntaron el correo de respuesta."/>
  </r>
  <r>
    <s v="Canal Virtual"/>
    <s v="Correo atención al Ciudadano"/>
    <s v="Meta"/>
    <s v="ALCALDIA EL CALVARIO-META  "/>
    <x v="1"/>
    <s v="Solicitud de Información"/>
    <s v="CAC. Buen día, soy Wilson Alférez, Alcalde de el municipio de El Calvario Meta, envío solicitud. "/>
    <s v="USUARIO DE ATENCION AL CIUDADANO"/>
    <s v="GESTIÓN ATENCIÓN AL CIUDADANO"/>
    <s v="Subdirección  Administrativa y Financiera"/>
    <s v="Petición de Interés General"/>
    <n v="30"/>
    <s v="20203800020902  "/>
    <d v="2020-07-24T00:00:00"/>
    <s v="20203800003661"/>
    <s v="24 de julio"/>
    <n v="0"/>
    <s v="CUMPLIDO"/>
    <s v="Anotación ORFEO: Se da traslado por competencia con radicado 20203800003661 por correo electrónico."/>
    <s v="24 de julio"/>
    <s v=".pdf"/>
    <s v="SI"/>
    <m/>
    <s v="24 de julio. "/>
  </r>
  <r>
    <s v="Canal Virtual"/>
    <s v="Correo atención al Ciudadano"/>
    <s v="Bolivar"/>
    <s v="COMITE DEPARTAMENTAL BOLIVAR  "/>
    <x v="2"/>
    <s v="Solicitud de Información"/>
    <s v="CAC. Solicitud de información proyectos y aprobaciones. "/>
    <s v="Cristhian Matiz "/>
    <s v="SUBDIRECCIÓN ESTRATÉGICA Y DE COORDINACIÓN BOMBERIL "/>
    <s v="Subdirección Estratégica y de Coordinación Bomberil"/>
    <s v="Petición de Interés General"/>
    <n v="30"/>
    <s v="20203800021212  "/>
    <d v="2020-07-24T00:00:00"/>
    <s v="20202000011791"/>
    <d v="2020-12-10T00:00:00"/>
    <n v="93"/>
    <s v="Extemporanea"/>
    <m/>
    <m/>
    <m/>
    <m/>
    <m/>
    <s v="24 de julio. "/>
  </r>
  <r>
    <s v="Canal Virtual"/>
    <s v="Correo atención al Ciudadano"/>
    <s v="Cundinamarca"/>
    <s v="Cuerpo de Bomberos VOLUNTARIOS ANOLAIMA  "/>
    <x v="2"/>
    <s v="Solicitud de Información"/>
    <s v="CAC. NUEVA SOLICITUD - COMODATO MAQUINA EXTINTORA ANOLAIMA.  "/>
    <s v="Carolina Pulido Moyeton "/>
    <s v="GESTIÓN CONTRACTUAL  "/>
    <s v="Subdirección  Administrativa y Financiera"/>
    <s v="Petición de Documentos e Información "/>
    <n v="20"/>
    <s v="20203800021462  "/>
    <d v="2020-07-27T00:00:00"/>
    <s v="20203500012481"/>
    <d v="2020-12-11T00:00:00"/>
    <n v="93"/>
    <s v="Extemporanea"/>
    <s v="Anotaciòn ORFEO: RESPUESTA ENVIADA VIA CORREO ELECTORNICO CON ANEXOS."/>
    <m/>
    <m/>
    <m/>
    <m/>
    <s v="24 de julio. "/>
  </r>
  <r>
    <s v="Canal Escrito"/>
    <s v="Radicacion directa"/>
    <s v="Bogotá D.C"/>
    <s v="PROCURADURIA GENERAL DE LA NACION - OFICINA JURÍDICA  "/>
    <x v="3"/>
    <s v="Solicitud de Información"/>
    <s v="RD SOLICITUD DE INFORMACION "/>
    <s v="MARYOLY DIAZ"/>
    <s v="GESTIÓN TALENTO HUMANO"/>
    <s v="Subdirección  Administrativa y Financiera"/>
    <s v="Petición entre autoridades"/>
    <n v="5"/>
    <s v="20203800021472  "/>
    <d v="2020-07-27T00:00:00"/>
    <s v="20203100003901"/>
    <s v="31 de julio"/>
    <n v="4"/>
    <s v="CUMPLIDO"/>
    <m/>
    <s v="31 de julio"/>
    <s v=".pdf"/>
    <s v="SI"/>
    <m/>
    <s v="27 de julio"/>
  </r>
  <r>
    <s v="Canal Virtual"/>
    <s v="Correo atención al Ciudadano"/>
    <s v="Meta"/>
    <s v="COORDINACION ACADEMICA GFC  "/>
    <x v="2"/>
    <s v="Solicitud de Información"/>
    <s v="CAC. Solicitud de Desistimiento Curso Escuela Bomberos Villavicencio. "/>
    <s v="Edgar Alexander Maya Lopez"/>
    <s v="FORMULACIÓN Y ACTUALIZACIÓN NORMATIVA Y OPERATIVA "/>
    <s v="Subdirección Estratégica y de Coordinación Bomberil"/>
    <s v="Petición de Interés General"/>
    <n v="30"/>
    <s v="20203800021612  "/>
    <d v="2020-07-27T00:00:00"/>
    <m/>
    <s v="30 de julio "/>
    <n v="4"/>
    <s v="CUMPLIDO"/>
    <s v="Anotación Orfeo: Se archiva por ser de carácter informativo de acuerdo a circular N° 20203000000544."/>
    <m/>
    <m/>
    <m/>
    <m/>
    <s v="26 de julio"/>
  </r>
  <r>
    <s v="Canal Virtual"/>
    <s v="Correo atención al Ciudadano"/>
    <s v=" Quindío"/>
    <s v="HERNAN DIAZ  "/>
    <x v="0"/>
    <s v="Acompañamiento Jurídico"/>
    <s v="CAC. Rv: derecho de petición.  "/>
    <s v="Andrea Bibiana Castañeda Durán  "/>
    <s v="FORMULACIÓN Y ACTUALIZACIÓN NORMATIVA Y OPERATIVA "/>
    <s v="Subdirección Estratégica y de Coordinación Bomberil"/>
    <s v="Petición de Interés Particular"/>
    <n v="30"/>
    <s v="20203800021622  "/>
    <d v="2020-07-27T00:00:00"/>
    <s v="20192050063611"/>
    <s v="18 de diciembre del 2019"/>
    <n v="0"/>
    <s v="CUMPLIDO"/>
    <m/>
    <s v="18 de diciembre del 2019"/>
    <s v=".pdf"/>
    <s v="SI"/>
    <m/>
    <s v="26 de julio"/>
  </r>
  <r>
    <s v="Canal Virtual"/>
    <s v="Correo atención al Ciudadano"/>
    <s v="Cesar"/>
    <s v="Cuerpo de Bomberos VOLUNTARIOS DE VALLEDUPAR  "/>
    <x v="2"/>
    <s v="Covid-19"/>
    <s v="CAC. solicitud de concepto.  "/>
    <s v="Andrea Bibiana Castañeda Durán  "/>
    <s v="FORMULACIÓN Y ACTUALIZACIÓN NORMATIVA Y OPERATIVA "/>
    <s v="Subdirección Estratégica y de Coordinación Bomberil"/>
    <s v="CONSULTA "/>
    <n v="35"/>
    <s v="20203800021662  "/>
    <d v="2020-07-27T00:00:00"/>
    <s v="20202050069111"/>
    <d v="2020-12-30T00:00:00"/>
    <n v="105"/>
    <s v="Extemporanea"/>
    <m/>
    <m/>
    <m/>
    <m/>
    <m/>
    <s v="27 de julio"/>
  </r>
  <r>
    <s v="Canal Virtual"/>
    <s v="Correo atención al Ciudadano"/>
    <s v="Boyacá"/>
    <s v="Cuerpo de Bomberos VOLUNTARIOS DE OTANCHE - BOYACA  "/>
    <x v="2"/>
    <s v="Solicitud de Información"/>
    <s v="CAC. solicitud de copia del seguro. "/>
    <s v="CAROLINA ESCARRAGA "/>
    <s v="GESTIÓN CONTRACTUAL  "/>
    <s v="Subdirección  Administrativa y Financiera"/>
    <s v="Petición de Documentos e Información "/>
    <n v="20"/>
    <s v="20203800021822  "/>
    <d v="2020-07-27T00:00:00"/>
    <m/>
    <d v="2020-12-15T00:00:00"/>
    <n v="95"/>
    <s v="Extemporanea"/>
    <m/>
    <m/>
    <m/>
    <m/>
    <m/>
    <s v="27 de julio"/>
  </r>
  <r>
    <s v="Canal Virtual"/>
    <s v="Correo atención al Ciudadano"/>
    <s v="Cundinamarca"/>
    <s v="Cuerpo de Bomberos VOLUNTARIOS DE SOACHA  "/>
    <x v="2"/>
    <s v="Solicitud de Información"/>
    <s v="CAC. SOLICITUD DE RESPUESTA A RADICADO 20203800017612. "/>
    <s v=" Edgar Alexander Maya Lopez"/>
    <s v="FORMULACIÓN Y ACTUALIZACIÓN NORMATIVA Y OPERATIVA "/>
    <s v="Subdirección Estratégica y de Coordinación Bomberil"/>
    <s v="Petición de Interés General"/>
    <n v="30"/>
    <s v="20203800021832  "/>
    <d v="2020-07-27T00:00:00"/>
    <s v="20202050069211"/>
    <s v="06 de agosto"/>
    <n v="8"/>
    <s v="CUMPLIDO"/>
    <m/>
    <s v="06 de agosto"/>
    <s v=".pdf"/>
    <s v="SI"/>
    <m/>
    <s v="27 de julio"/>
  </r>
  <r>
    <s v="Canal Virtual"/>
    <s v="Correo atención al Ciudadano"/>
    <s v="Tolima"/>
    <s v="Cuerpo de Bomberos VOLUNTARIOS DE HONDA  "/>
    <x v="2"/>
    <s v="Solicitud de Información"/>
    <s v="CAC. SOLICITUD DOCUMENTOS.  "/>
    <s v="Carolina Pulido Moyeton "/>
    <s v="GESTIÓN CONTRACTUAL  "/>
    <s v="Subdirección  Administrativa y Financiera"/>
    <s v="Petición de Documentos e Información "/>
    <n v="20"/>
    <s v="20203800021852  "/>
    <d v="2020-07-27T00:00:00"/>
    <s v="20203500004031"/>
    <s v="04 de agosto"/>
    <n v="6"/>
    <s v="CUMPLIDO"/>
    <s v="Anotación ORFEO: RESPUESTA REDACTADA Y ENVIADA POR CORREO ELECTRÓNICO CON ANEXOS"/>
    <m/>
    <s v="Word"/>
    <s v="SI"/>
    <m/>
    <s v="27 de julio. No se relaciona los número de radicados de respuesta pero en documentos se encuentran."/>
  </r>
  <r>
    <s v="Canal Virtual"/>
    <s v="Correo atención al Ciudadano"/>
    <s v="Bogotá D.C"/>
    <s v="VEEDURIA CIUDADANA VIGIAS DEL CAFE  "/>
    <x v="4"/>
    <s v="Acompañamiento Jurídico"/>
    <s v="CAC. RV: ENVÍO SOLICITUD ACOMPAÑAMIENTO E INTERVENCIÓN. "/>
    <s v="Arbey Hernan Trujillo Mendez "/>
    <s v="SUBDIRECCIÓN ESTRATÉGICA Y DE COORDINACIÓN BOMBERIL "/>
    <s v="Subdirección Estratégica y de Coordinación Bomberil"/>
    <s v="Petición de Interés Particular"/>
    <n v="30"/>
    <s v="20203800021862  "/>
    <d v="2020-07-27T00:00:00"/>
    <s v="20202000008191"/>
    <d v="2020-10-06T00:00:00"/>
    <n v="49"/>
    <s v="Extemporanea"/>
    <m/>
    <m/>
    <m/>
    <m/>
    <m/>
    <s v="27 de julio"/>
  </r>
  <r>
    <s v="Canal Virtual"/>
    <s v="Correo atención al Ciudadano"/>
    <s v="Cauca"/>
    <s v="Cuerpo de Bomberos VOLUNTARIOS DE INZA - CAUCA  "/>
    <x v="2"/>
    <s v="Solicitud de Información"/>
    <s v="CAC. copia de comodato.  "/>
    <s v="Carolina Pulido Moyeton "/>
    <s v="GESTIÓN CONTRACTUAL  "/>
    <s v="Subdirección  Administrativa y Financiera"/>
    <s v="Petición de Documentos e Información "/>
    <n v="20"/>
    <s v="20203800021872  "/>
    <d v="2020-07-28T00:00:00"/>
    <s v="20203500000643"/>
    <d v="2020-12-15T00:00:00"/>
    <n v="94"/>
    <s v="Extemporanea"/>
    <s v="Anotaciòn ORFEO: RESPUESTA ENVIADA CON ANEXOS VIA CORREO."/>
    <m/>
    <m/>
    <m/>
    <m/>
    <s v="27 de julio"/>
  </r>
  <r>
    <s v="Canal Virtual"/>
    <s v="Correo atención al Ciudadano"/>
    <s v="Caquetá"/>
    <s v="Cuerpo de Bomberos VOLUNTARIOS EL DONCELLO - CAQUETÁ  "/>
    <x v="2"/>
    <s v="Solicitud de Información"/>
    <s v="CAC. SOLICITUD DOCUMENTACIÓN PARA RECLAMAR SEGURO DE VIDA UNIDAD BOMBERIL.  "/>
    <s v="Paula Andrea Cortéz Mojica"/>
    <s v="SUBDIRECCIÓN ESTRATÉGICA Y DE COORDINACIÓN BOMBERIL "/>
    <s v="Subdirección Estratégica y de Coordinación Bomberil"/>
    <s v="Petición de Interés General"/>
    <n v="30"/>
    <s v="20203800021882  "/>
    <d v="2020-07-28T00:00:00"/>
    <m/>
    <s v="29 de julio"/>
    <n v="2"/>
    <s v="CUMPLIDO"/>
    <s v="Anotación ORFEO: archivo se contesto por correo electronico el dia 29 de julio de 2020."/>
    <m/>
    <m/>
    <s v="SI"/>
    <m/>
    <s v="27 de julio"/>
  </r>
  <r>
    <s v="Canal Virtual"/>
    <s v="Correo Institucional"/>
    <s v="Caldas"/>
    <s v="Cuerpo de Bomberos VOLUNTARIOS DE VITERBO - CALDAS  "/>
    <x v="2"/>
    <s v="Solicitud de Información"/>
    <s v="CI. Fwd: Solicitud.  "/>
    <s v="Andrea Bibiana Castañeda Durán"/>
    <s v="FORMULACIÓN Y ACTUALIZACIÓN NORMATIVA Y OPERATIVA "/>
    <s v="Subdirección Estratégica y de Coordinación Bomberil"/>
    <s v="Petición de Interés General"/>
    <n v="30"/>
    <s v="20203800021892  "/>
    <d v="2020-07-28T00:00:00"/>
    <s v="20202050069281"/>
    <s v="06 de agosto"/>
    <n v="6"/>
    <s v="CUMPLIDO"/>
    <m/>
    <s v="06 de agosto"/>
    <s v=".pdf"/>
    <s v="SI"/>
    <m/>
    <s v="27 de julio"/>
  </r>
  <r>
    <s v="Canal Virtual"/>
    <s v="Correo atención al Ciudadano"/>
    <s v="Arauca"/>
    <s v="Cuerpo de Bomberos VOLUNTARIOS DE SARAVENA - ARAUCA  "/>
    <x v="2"/>
    <s v="Acompañamiento Jurídico"/>
    <s v="CAC. solicitud del Cuerpo de Bomberos voluntarios de Saravena Arauca. "/>
    <s v="EDISON DELGADO "/>
    <s v="FORMULACIÓN Y ACTUALIZACIÓN NORMATIVA Y OPERATIVA "/>
    <s v="Subdirección Estratégica y de Coordinación Bomberil"/>
    <s v="Petición de Interés General"/>
    <n v="30"/>
    <s v="20203800021902  "/>
    <d v="2020-07-28T00:00:00"/>
    <s v="20202050069931"/>
    <d v="2020-09-03T00:00:00"/>
    <n v="25"/>
    <s v="CUMPLIDO"/>
    <m/>
    <m/>
    <m/>
    <m/>
    <m/>
    <s v="27 de julio"/>
  </r>
  <r>
    <s v="Canal Virtual"/>
    <s v="Correo atención al Ciudadano"/>
    <s v="Arauca"/>
    <s v="Cuerpo de Bomberos VOLUNTARIOS DE SARAVENA - ARAUCA  "/>
    <x v="2"/>
    <s v="Acompañamiento Jurídico"/>
    <s v="CAC, RV: solicitud del Cuerpo de Bomberos voluntarios de Saravena Arauca. "/>
    <s v="EDISON DELGADO "/>
    <s v="FORMULACIÓN Y ACTUALIZACIÓN NORMATIVA Y OPERATIVA "/>
    <s v="Subdirección Estratégica y de Coordinación Bomberil"/>
    <s v="Petición de Interés General"/>
    <n v="30"/>
    <s v="20203800021912  "/>
    <d v="2020-07-28T00:00:00"/>
    <s v="20202050069931"/>
    <d v="2020-09-03T00:00:00"/>
    <n v="25"/>
    <s v="CUMPLIDO"/>
    <m/>
    <m/>
    <m/>
    <m/>
    <m/>
    <s v="27 de julio"/>
  </r>
  <r>
    <s v="Canal Virtual"/>
    <s v="Correo atención al Ciudadano"/>
    <s v="Huila"/>
    <s v="Cuerpo de Bomberos VOLUNTARIOS DE GIGANTE  "/>
    <x v="2"/>
    <s v="Solicitud de Información"/>
    <s v="CAC. COPIA DEL COMODATO KIT FORESTAL. "/>
    <s v="Carolina Pulido Moyeton "/>
    <s v="GESTIÓN CONTRACTUAL  "/>
    <s v="Subdirección  Administrativa y Financiera"/>
    <s v="Petición de Documentos e Información "/>
    <n v="20"/>
    <s v="20203800021922  "/>
    <d v="2020-07-28T00:00:00"/>
    <s v="20203500008911"/>
    <d v="2020-10-19T00:00:00"/>
    <n v="56"/>
    <s v="Extemporanea"/>
    <s v="Anotaciòn ORFEO: LA RESPUESTA FUE REDACTADA Y ENVIADA POR CORREO ELECTRONICO."/>
    <m/>
    <m/>
    <m/>
    <m/>
    <s v="27 de julio"/>
  </r>
  <r>
    <s v="Canal Virtual"/>
    <s v="Correo atención al Ciudadano"/>
    <s v="Bogotá D.C"/>
    <s v="AERONAUTICA CIVIL  "/>
    <x v="3"/>
    <s v="Solicitud de Información"/>
    <s v="CAC. SOLICITUD. "/>
    <s v="Mauricio Delgado Perdomo"/>
    <s v="Subdirección estratégica y de Coordinación Bomberil"/>
    <s v="Subdirección Estratégica y de Coordinación Bomberil"/>
    <s v="Petición de Interés General"/>
    <n v="30"/>
    <s v="20203800021932  "/>
    <d v="2020-07-28T00:00:00"/>
    <s v="20202000003861"/>
    <s v="04 de agosto"/>
    <n v="6"/>
    <s v="CUMPLIDO"/>
    <m/>
    <s v="04 de agosto"/>
    <s v=".pdf"/>
    <s v="SI"/>
    <m/>
    <s v="27 de julio"/>
  </r>
  <r>
    <s v="Canal Virtual"/>
    <s v="Correo atención al Ciudadano"/>
    <s v="Cundinamarca"/>
    <s v="Cuerpo de Bomberos VOLUNTARIOS DE SIBATE  "/>
    <x v="2"/>
    <s v="Acompañamiento Jurídico"/>
    <s v="CAC. Charles Benavidez.  "/>
    <s v="Melba Vidal"/>
    <s v="FORMULACIÓN Y ACTUALIZACIÓN NORMATIVA Y OPERATIVA"/>
    <s v="Subdirección Estratégica y de Coordinación Bomberil"/>
    <s v="Petición de Interés General"/>
    <n v="30"/>
    <s v="20203800021982  "/>
    <d v="2020-07-28T00:00:00"/>
    <m/>
    <s v="21 de agosto"/>
    <n v="16"/>
    <s v="CUMPLIDO"/>
    <s v="Anotación ORFEO: la respuesta se envio al peticionario a traves de correo electronico desde la subbdireccion"/>
    <m/>
    <m/>
    <m/>
    <m/>
    <s v="28 de julio. No mencionan el número de radicado ni lo anexan en documentos."/>
  </r>
  <r>
    <s v="Canal Virtual"/>
    <s v="Correo atención al Ciudadano"/>
    <s v="Bogotá D.C"/>
    <s v="MIGUEL EDUARDO CARDOZO ORTIZ "/>
    <x v="3"/>
    <s v="Covid-19"/>
    <s v="CAC. TRASLADO POR COMPETENCIA. Federación Nacional de Bomberos, mediante el cual solicita acompañamiento frente a las ARL. "/>
    <s v="Juan Gabriel Parra "/>
    <s v="FORMULACIÓN Y ACTUALIZACIÓN NORMATIVA Y OPERATIVA "/>
    <s v="Subdirección Estratégica y de Coordinación Bomberil"/>
    <s v="Petición de Interés General"/>
    <n v="30"/>
    <s v="20203800022042  "/>
    <d v="2020-07-28T00:00:00"/>
    <s v="20202050069601"/>
    <d v="2020-08-26T00:00:00"/>
    <n v="19"/>
    <s v="CUMPLIDO"/>
    <m/>
    <m/>
    <m/>
    <m/>
    <m/>
    <s v="28 de julio"/>
  </r>
  <r>
    <s v="Canal Virtual"/>
    <s v="Correo atención al Ciudadano"/>
    <s v="Cauca"/>
    <s v="ANSELMO LOZANO MORENO "/>
    <x v="2"/>
    <s v="Solicitud de Información"/>
    <s v="CAC. RV: SOLICITUD DE IMFORMACION. "/>
    <s v="Carolina Pulido Moyeton "/>
    <s v="GESTIÓN CONTRACTUAL  "/>
    <s v="Subdirección  Administrativa y Financiera"/>
    <s v="Petición de Documentos e Información "/>
    <n v="20"/>
    <s v="20203800022052  "/>
    <d v="2020-07-28T00:00:00"/>
    <s v="20203500012751"/>
    <d v="2020-12-15T00:00:00"/>
    <n v="94"/>
    <s v="Extemporanea"/>
    <s v="Anotaciòn ORFEO: RESPUESTA ENVIADA POR CORROE CON ANEXOS"/>
    <m/>
    <m/>
    <m/>
    <m/>
    <s v="28 de julio"/>
  </r>
  <r>
    <s v="Canal Virtual"/>
    <s v="Correo atención al Ciudadano"/>
    <s v="Nariño"/>
    <s v="EDIEL REVELO  "/>
    <x v="2"/>
    <s v="Acompañamiento Jurídico"/>
    <s v="CAC. Concepto de elección de cargo de dignatarios CBVC. "/>
    <s v="Melba Vidal "/>
    <s v="FORMULACIÓN Y ACTUALIZACIÓN NORMATIVA Y OPERATIVA "/>
    <s v="Subdirección Estratégica y de Coordinación Bomberil"/>
    <s v="Petición de Interés General"/>
    <n v="30"/>
    <s v="20203800022112  "/>
    <d v="2020-07-28T00:00:00"/>
    <s v="20202050075471"/>
    <d v="2020-11-05T00:00:00"/>
    <n v="68"/>
    <s v="Extemporanea"/>
    <m/>
    <m/>
    <m/>
    <m/>
    <m/>
    <s v="28 de julio"/>
  </r>
  <r>
    <s v="Canal Virtual"/>
    <s v="Correo atención al Ciudadano"/>
    <s v="Bolivar"/>
    <s v="Cuerpo de Bomberos VOLUNTARIOS MAGANGUE - BOLIVAR  "/>
    <x v="2"/>
    <s v="Solicitud de Información"/>
    <s v="CAC. CamScanner 07-28-2020 12.45.51.pdf.  "/>
    <s v="Andrés Fernando Muñoz Cabrera "/>
    <s v="Área Cenrtral de Referencia Bomberil "/>
    <s v="Subdirección Estratégica y de Coordinación Bomberil"/>
    <s v="Petición de Interés General"/>
    <n v="30"/>
    <s v="20203800022132  "/>
    <d v="2020-07-28T00:00:00"/>
    <m/>
    <d v="2020-08-28T00:00:00"/>
    <n v="21"/>
    <s v="CUMPLIDO"/>
    <s v="Anotación ORFEO: Se archiva, es copia de oficio enviado a Alcaldía de Magangué."/>
    <m/>
    <m/>
    <m/>
    <m/>
    <s v="28 de julio"/>
  </r>
  <r>
    <s v="Canal Virtual"/>
    <s v="Correo atención al Ciudadano"/>
    <s v="Bogotá D.C"/>
    <s v="MARIA PAOLA SUAREZ MORALES,  "/>
    <x v="3"/>
    <s v="Solicitud de Información"/>
    <s v="CAC. Traslado por Competencia - H.R David Racero.  "/>
    <s v="Carlos Armando López Barrera"/>
    <s v="OFICINA ASESORA JURIDICA"/>
    <s v="Dirección General"/>
    <s v="Peticion por congresista"/>
    <n v="5"/>
    <s v="20203800022452  "/>
    <d v="2020-07-29T00:00:00"/>
    <s v="20201200000333"/>
    <s v="06 de agosto"/>
    <n v="7"/>
    <s v="Extemporanea"/>
    <m/>
    <m/>
    <s v="Word"/>
    <m/>
    <m/>
    <s v="_x000a_28 de julio. No se especifica medio de envío de respuesta documento sin firma. Es una petición del Congreso de la República._x000a_"/>
  </r>
  <r>
    <s v="Canal Virtual"/>
    <s v="Correo atención al Ciudadano"/>
    <s v="Bolivar"/>
    <s v="ARNOLDO ULISES TOSCANO SALAS  "/>
    <x v="2"/>
    <s v="Solicitud de Información"/>
    <s v="CAC. Entrega Maquinas Bolìvar 2020 - 28 julio 2020. "/>
    <s v="Cristhian Matiz "/>
    <s v="SUBDIRECCIÓN ESTRATÉGICA Y DE COORDINACIÓN BOMBERIL "/>
    <s v="Subdirección Estratégica y de Coordinación Bomberil"/>
    <s v="Petición de Interés General"/>
    <n v="30"/>
    <s v="20203800022462  "/>
    <d v="2020-07-29T00:00:00"/>
    <s v="20202000011801"/>
    <d v="2020-12-10T00:00:00"/>
    <n v="90"/>
    <s v="Extemporanea"/>
    <m/>
    <m/>
    <m/>
    <m/>
    <m/>
    <s v="28 de julio"/>
  </r>
  <r>
    <s v="Canal Virtual"/>
    <s v="Correo atención al Ciudadano"/>
    <s v="Cauca"/>
    <s v="HELDA MARIA SAAVEDRA CARRASQUILLA "/>
    <x v="2"/>
    <s v="Solicitud de recursos"/>
    <s v="CAC. RV: Solicitud apoyo bomberos GUAPI. "/>
    <s v="Cristhian Matiz "/>
    <s v="SUBDIRECCIÓN ESTRATÉGICA Y DE COORDINACIÓN BOMBERIL "/>
    <s v="Subdirección Estratégica y de Coordinación Bomberil"/>
    <s v="Petición de Interés General"/>
    <n v="30"/>
    <s v="20203800022542  "/>
    <d v="2020-07-29T00:00:00"/>
    <s v="20202000006351"/>
    <s v="09 de septiembre"/>
    <n v="28"/>
    <s v="CUMPLIDO"/>
    <m/>
    <s v="09 de septiembre"/>
    <s v=".pdf"/>
    <s v="SI"/>
    <m/>
    <s v="29 de julio"/>
  </r>
  <r>
    <s v="Canal Virtual"/>
    <s v="Correo atención al Ciudadano"/>
    <s v="Valle del Cauca"/>
    <s v="Cuerpo de Bomberos VOLUNTARIOS DE TORO - VALLE  "/>
    <x v="2"/>
    <s v="Solicitud de Información"/>
    <s v="CAC. SOLICITUD NUMERO DE COMODATO KIT DE PROTECCIÓN PERSONAL ESTRUCTURAL DE BOMBERO.  "/>
    <s v="Edgar Alexander Maya Lopez"/>
    <s v="FORMULACIÓN Y ACTUALIZACIÓN NORMATIVA Y OPERATIVA "/>
    <s v="Subdirección Estratégica y de Coordinación Bomberil"/>
    <s v="Petición de Interés General"/>
    <n v="30"/>
    <s v="20203800022552  "/>
    <d v="2020-07-29T00:00:00"/>
    <m/>
    <s v="30 de julio "/>
    <n v="1"/>
    <s v="CUMPLIDO"/>
    <s v="Anotación ORFEO: Se archiva por ser de carácter informativo de acuerdo a circular N° 20203000000544."/>
    <m/>
    <m/>
    <m/>
    <m/>
    <s v="29 de julio. Considero que no se debió de archivar pues es una solicitud de una copia de un contrato de comodato."/>
  </r>
  <r>
    <s v="Canal Virtual"/>
    <s v="Correo atención al Ciudadano"/>
    <s v="Bogotá D.C"/>
    <s v="LEYDER HUMBERTO MILLáN LóPEZ  "/>
    <x v="0"/>
    <s v="Solicitud de Información"/>
    <s v="CAC. Offline message sent by Leyder Humberto Millán López.  "/>
    <s v="Paula Andrea Cortéz Mojica"/>
    <s v="SUBDIRECCIÓN ESTRATÉGICA Y DE COORDINACIÓN BOMBERIL "/>
    <s v="Subdirección Estratégica y de Coordinación Bomberil"/>
    <s v="Petición de Interés Particular"/>
    <n v="30"/>
    <s v="20203800022582  "/>
    <d v="2020-07-29T00:00:00"/>
    <s v="20201000004441"/>
    <s v="12 de agosto "/>
    <n v="9"/>
    <s v="CUMPLIDO"/>
    <m/>
    <m/>
    <s v="Word"/>
    <s v="SI"/>
    <m/>
    <s v="29 de julio.No se especifica medio de envío de respuesta documento sin firma."/>
  </r>
  <r>
    <s v="Canal Virtual"/>
    <s v="Correo atención al Ciudadano"/>
    <s v="Santander"/>
    <s v="NATALIA RINCóN  "/>
    <x v="0"/>
    <s v="Solicitud de Información"/>
    <s v="CAC. Derecho de petición.  "/>
    <s v="Andrea Bibiana Castañeda Durán"/>
    <s v="FORMULACIÓN Y ACTUALIZACIÓN NORMATIVA Y OPERATIVA "/>
    <s v="Subdirección Estratégica y de Coordinación Bomberil"/>
    <s v="Petición de Interés Particular"/>
    <n v="30"/>
    <s v="20202000022902  "/>
    <d v="2020-07-30T00:00:00"/>
    <s v="20202050069161"/>
    <s v="30 de julio "/>
    <n v="76"/>
    <s v="Extemporanea"/>
    <m/>
    <s v="30 de julio "/>
    <s v=".pdf"/>
    <s v="SI"/>
    <m/>
    <s v="03 de abril"/>
  </r>
  <r>
    <s v="Canal Virtual"/>
    <s v="Correo Institucional"/>
    <s v="Bogotá D.C"/>
    <s v="CONTRALORIA DE BOGOTÁ  "/>
    <x v="3"/>
    <s v="Solicitud de Información"/>
    <s v="CI. Fwd: Reiteración Solicitud de Información 2020EE0069967. "/>
    <s v="Carolina Pulido Moyeton"/>
    <s v="GESTIÓN CONTRACTUAL "/>
    <s v="Subdirección  Administrativa y Financiera"/>
    <s v="Petición entre autoridades"/>
    <n v="10"/>
    <s v="20203800022922  "/>
    <d v="2020-07-30T00:00:00"/>
    <m/>
    <s v="31 de julio"/>
    <n v="2"/>
    <s v="CUMPLIDO"/>
    <s v="Anotación ORFEO: SE DIO RESPUESTA MEDIANTE CORREO ELECTRÓNICO, EL DÍA 31 DE JULIO DE 2020. SE ENVIÓ LA DOCUMENTACIÓN FALTANTE"/>
    <m/>
    <m/>
    <s v="SI"/>
    <m/>
    <s v="29 de julio. No contestaron oficio, no se tiene número de radicado."/>
  </r>
  <r>
    <s v="Canal Virtual"/>
    <s v="Correo atención al Ciudadano"/>
    <s v="Bogotá D.C"/>
    <s v="ESCUELA SUPERIOR DE LA ADMINISTRACIóN PúBLICA ESAP  "/>
    <x v="4"/>
    <s v="Solicitud de Información"/>
    <s v="CAC. Fwd: OFICIO S-2020-004360 ESAP.  "/>
    <s v="MARYOLY DIAZ"/>
    <s v="GESTIÓN TALENTO HUMANO"/>
    <s v="Subdirección  Administrativa y Financiera"/>
    <s v="Petición de Documentos e Información "/>
    <n v="20"/>
    <s v="20203800022942  "/>
    <d v="2020-07-30T00:00:00"/>
    <s v="20203100004321"/>
    <s v="10 de agosto"/>
    <n v="7"/>
    <s v="CUMPLIDO"/>
    <m/>
    <s v="10 de agosto"/>
    <s v=".pdf"/>
    <s v="SI"/>
    <m/>
    <s v="29 de julio. "/>
  </r>
  <r>
    <s v="Canal Virtual"/>
    <s v="Correo Institucional"/>
    <s v="Santander"/>
    <s v="ARGENIS RAMON QUEVEDO ORTEGANO "/>
    <x v="0"/>
    <s v="Solicitud de Información"/>
    <s v="CI. Fwd: DERECHO DE PETICION.  "/>
    <s v="Andrea Bibiana Castañeda Durán"/>
    <s v="FORMULACIÓN Y ACTUALIZACIÓN NORMATIVA Y OPERATIVA "/>
    <s v="Subdirección Estratégica y de Coordinación Bomberil"/>
    <s v="Petición de Interés Particular"/>
    <n v="30"/>
    <s v="20203800022962  "/>
    <d v="2020-07-30T00:00:00"/>
    <s v="20202050069291"/>
    <s v="06 de agosto"/>
    <n v="5"/>
    <s v="CUMPLIDO"/>
    <m/>
    <s v="06 de agosto"/>
    <s v=".pdf"/>
    <s v="SI"/>
    <m/>
    <s v="30 de julio"/>
  </r>
  <r>
    <s v="Canal Virtual"/>
    <s v="Correo atención al Ciudadano"/>
    <s v="Bogotá D.C"/>
    <s v="CORREDORES COLOMBIANOS DE SEGUROS  "/>
    <x v="4"/>
    <s v="Solicitud de Información"/>
    <s v="CAC. Derecho de Petición. "/>
    <s v="CAROLINA ESCARRAGA "/>
    <s v="GESTIÓN CONTRACTUAL  "/>
    <s v="Subdirección  Administrativa y Financiera"/>
    <s v="Petición de Interés Particular"/>
    <n v="30"/>
    <s v="20203800022972  "/>
    <d v="2020-07-30T00:00:00"/>
    <m/>
    <m/>
    <m/>
    <s v="Vencida"/>
    <m/>
    <m/>
    <m/>
    <m/>
    <m/>
    <s v="30 de julio"/>
  </r>
  <r>
    <s v="Canal Virtual"/>
    <s v="Correo atención al Ciudadano"/>
    <s v="Bogotá D.C"/>
    <s v="GABRIEL ADOLFO JURADO PARRA CONTRALOR DELEGADO PARA INFRAESTRUCTURA  "/>
    <x v="3"/>
    <s v="Solicitud de Información"/>
    <s v="CAC. Solicitud de información Urgencia Manifiesta- Resolución No. 050 de 2020- Artículo 43 de la Ley 80 de 1993.  "/>
    <s v="Carolina Pulido Moyeton"/>
    <s v="GESTIÓN CONTRACTUAL  "/>
    <s v="Subdirección  Administrativa y Financiera"/>
    <s v="Petición entre autoridades"/>
    <n v="10"/>
    <s v="20202000023032  "/>
    <d v="2020-07-30T00:00:00"/>
    <m/>
    <s v="06 de agosto"/>
    <n v="5"/>
    <s v="CUMPLIDO"/>
    <s v="Anotación ORFEO: LA RESPUESTA FUE ENVIADA JUNTO CON LOS SOPORTES MEDIANTE CORREO ELECTRÓNICO EL DÍA 06 DE AGOSTO DE 2020."/>
    <m/>
    <s v=".pdf"/>
    <s v="SI"/>
    <m/>
    <s v="30 de julio. Se anexa la respuesta en Documentos pero no tiene  nùmero de radicado."/>
  </r>
  <r>
    <s v="Canal Virtual"/>
    <s v="Correo atención al Ciudadano"/>
    <s v="Bogotá D.C"/>
    <s v="YULI PAOLA HURTADO OBANDO "/>
    <x v="0"/>
    <s v="Solicitud de Información"/>
    <s v="CAC. Offline message sent by Yuli Paola Hurtado Obando  "/>
    <s v="Paula Andrea Cortéz Mojica"/>
    <s v="SUBDIRECCIÓN ESTRATÉGICA Y DE COORDINACIÓN BOMBERIL "/>
    <s v="Subdirección Estratégica y de Coordinación Bomberil"/>
    <s v="Petición de Interés Particular"/>
    <n v="30"/>
    <s v="20203800023052  "/>
    <d v="2020-07-30T00:00:00"/>
    <s v="20201000004481"/>
    <s v="12 de agosto "/>
    <n v="8"/>
    <s v="CUMPLIDO"/>
    <m/>
    <m/>
    <s v="Word"/>
    <s v="SI"/>
    <m/>
    <s v="30 de julio. No se especifica medio de envío de respuesta documento sin firma."/>
  </r>
  <r>
    <s v="Canal Virtual"/>
    <s v="Correo atención al Ciudadano"/>
    <s v="Antioquia"/>
    <s v="JANIER AUGUSTO GARCIA LOPEZ  "/>
    <x v="0"/>
    <s v="Solicitud de recursos"/>
    <s v="CAC. Fwd: Maquina cisterna para mi pueblo GRANADA ANTIOQUIA. "/>
    <s v="Cristhian Matiz "/>
    <s v="SUBDIRECCIÓN ESTRATÉGICA Y DE COORDINACIÓN BOMBERIL "/>
    <s v="Subdirección Estratégica y de Coordinación Bomberil"/>
    <s v="Petición de Interés Particular"/>
    <n v="30"/>
    <s v="20203800023722  "/>
    <d v="2020-07-31T00:00:00"/>
    <s v="20202000005491"/>
    <s v="26 de agosto"/>
    <n v="16"/>
    <s v="CUMPLIDO"/>
    <m/>
    <s v="26 de agosto"/>
    <s v=".pdf"/>
    <s v="SI"/>
    <m/>
    <s v="31 de julio"/>
  </r>
  <r>
    <s v="Canal Virtual"/>
    <s v="Correo atención al Ciudadano"/>
    <s v="Bogotá D.C"/>
    <s v="SAN IGNACIO DE LOYOLA  "/>
    <x v="4"/>
    <s v="Solicitud de Información"/>
    <s v="CAC. Solicitud de capacitaciones virtuales y acompañamiento en planes de evacuación y emergencia para la atención de servicios de primera infancia.  "/>
    <s v="Lina Maria Rojas Gallego"/>
    <s v="SUBDIRECCIÓN ESTRATÉGICA Y DE COORDINACIÓN BOMBERIL "/>
    <s v="Subdirección Estratégica y de Coordinación Bomberil"/>
    <s v="Petición de Interés Particular"/>
    <n v="30"/>
    <s v="20203800023732  "/>
    <d v="2020-07-31T00:00:00"/>
    <s v="20202000004331"/>
    <s v="20 de agosto"/>
    <n v="12"/>
    <s v="CUMPLIDO"/>
    <m/>
    <s v="20 de agosto"/>
    <s v=".pdf"/>
    <s v="SI"/>
    <m/>
    <s v="31 de julio"/>
  </r>
  <r>
    <s v="Canal Escrito"/>
    <s v="Radicacion directa"/>
    <s v="Antioquia"/>
    <s v="ALCALDIA DE MEDELLIN  "/>
    <x v="1"/>
    <s v="Acompañamiento Jurídico"/>
    <s v="RD VISITA INSTALACIONES ESTACIÓN DE BOMBEROS "/>
    <s v="JAIRO SOTO GIL"/>
    <s v="SUBDIRECCIÓN ESTRATÉGICA Y DE COORDINACIÓN BOMBERIL "/>
    <s v="Subdirección Estratégica y de Coordinación Bomberil"/>
    <s v="SUGERENCIA "/>
    <n v="30"/>
    <s v="20203800023742  "/>
    <d v="2020-07-31T00:00:00"/>
    <m/>
    <s v="11 de agosto"/>
    <n v="6"/>
    <s v="CUMPLIDO"/>
    <s v="Anotación ORFEO: SE ARCHIVA POR CUANTO SE COORDINO LA VISITA CON EL INGENIERO Y EL ARQUITECTO"/>
    <m/>
    <m/>
    <m/>
    <m/>
    <s v="31 de julio"/>
  </r>
  <r>
    <s v="Canal Virtual"/>
    <s v="Correo atención al Ciudadano"/>
    <s v="Santander"/>
    <s v="MARIO LEóN ARCINIEGAS COLORADO "/>
    <x v="0"/>
    <s v="Legislación Bomberil"/>
    <s v="CAC. QUEJA BOMBEROS.  "/>
    <s v="Andrea Bibiana Castañeda Durán  "/>
    <s v="FORMULACIÓN Y ACTUALIZACIÓN NORMATIVA Y OPERATIVA "/>
    <s v="Subdirección Estratégica y de Coordinación Bomberil"/>
    <s v="Petición de Interés Particular"/>
    <n v="30"/>
    <s v="20203800023762  "/>
    <d v="2020-07-31T00:00:00"/>
    <s v="20202050069501"/>
    <s v="07 de septiembre"/>
    <n v="27"/>
    <s v="CUMPLIDO"/>
    <m/>
    <m/>
    <s v="Word"/>
    <s v="SI"/>
    <m/>
    <s v="31 de julio. No se especifica medio de envío de respuesta documento sin firma."/>
  </r>
  <r>
    <s v="Canal Escrito"/>
    <s v="Radicacion directa"/>
    <s v="Cundinamarca"/>
    <s v="ALCALDIA DESPACHO MANTA  "/>
    <x v="1"/>
    <s v="Solicitud de recursos"/>
    <s v="RD SOLICITUD MAQUINA EXTINTORA Y 2 KITS DE RESPIRACION AUTONOMA "/>
    <s v="Cristhian Matiz "/>
    <s v="SUBDIRECCIÓN ESTRATÉGICA Y DE COORDINACIÓN BOMBERIL "/>
    <s v="Subdirección Estratégica y de Coordinación Bomberil"/>
    <s v="Petición de Interés General"/>
    <n v="30"/>
    <s v="20203800023772  "/>
    <d v="2020-07-31T00:00:00"/>
    <s v="20202000006391"/>
    <s v="09 de septiembre"/>
    <n v="29"/>
    <s v="CUMPLIDO"/>
    <m/>
    <s v="09 de septiembre"/>
    <s v=".pdf"/>
    <s v="SI"/>
    <m/>
    <s v="31 de julio"/>
  </r>
  <r>
    <s v="Canal Virtual"/>
    <s v="correo atencion al ciudadano"/>
    <s v="Magdalena"/>
    <s v="Cuerpo de Bomberos VOLUNTARIOS DE EL BANCO  "/>
    <x v="2"/>
    <s v="Solicitud de Información"/>
    <s v="CAC. SOLICITUD COPIA COMODATO KIT DE DESINUNDACIÓN FOX.  "/>
    <s v="Carolina Pulido Moyeton"/>
    <s v="GESTIÓN CONTRACTUAL"/>
    <s v="Subdirección  Administrativa y Financiera"/>
    <s v="Petición de Documentos e Información "/>
    <n v="20"/>
    <s v="20203800024402  "/>
    <d v="2020-08-02T00:00:00"/>
    <m/>
    <d v="2020-08-04T00:00:00"/>
    <n v="1"/>
    <s v="CUMPLIDO"/>
    <s v="04-08-2020 11:11 AM Archivar Carolina Pulido Moyeton SE DIO RESPUESTA MEDIANTE CORROE ELECTRÓNICO, SE ENVIÓ CON ANEXOS"/>
    <s v="N.A"/>
    <s v="N.A"/>
    <s v="SI"/>
    <s v="N.A"/>
    <s v="radicada y respondida al peticionario mediante correo electyronico"/>
  </r>
  <r>
    <s v="Canal Virtual"/>
    <s v="correo atencion al ciudadano"/>
    <s v="Bogotá D.C"/>
    <s v="FRANCISCO JAVIER GAMBOA PEDRAZA "/>
    <x v="0"/>
    <s v="Solicitud de Información"/>
    <s v="CAC. Alcance al radicado No. 20203800017242. "/>
    <s v="Paula Andrea Cortéz"/>
    <s v="Subdirección estratégica y de Coordinación Bomberil"/>
    <s v="Subdirección Estratégica y de Coordinación Bomberil"/>
    <s v="Petición de Interés Particular"/>
    <n v="35"/>
    <s v="20203800024462  "/>
    <d v="2020-08-02T00:00:00"/>
    <m/>
    <d v="2020-08-13T00:00:00"/>
    <n v="7"/>
    <s v="CUMPLIDO"/>
    <s v=" 13-08-2020 10:10 AM Archivar Paula Andrea Cortéz Mojica archivo 20201000004521"/>
    <s v="N.A"/>
    <s v="N.A"/>
    <s v="N.A"/>
    <s v="N.A"/>
    <s v="Radicada y respondida al peticionario"/>
  </r>
  <r>
    <s v="Canal Virtual"/>
    <s v="correo atencion al ciudadano"/>
    <s v="Bogotá D.C"/>
    <s v="FABIO AUGUSTO PARRA BELTRAN "/>
    <x v="0"/>
    <s v="Solicitud de Información"/>
    <s v="CAC. Fwd: Derecho de Petición. "/>
    <s v="Carlos Armando López Barrera"/>
    <s v="OFICINA ASESORA JURIDICA"/>
    <s v="Dirección General"/>
    <s v="Petición de Documentos e Información "/>
    <n v="20"/>
    <s v="20203800024932  "/>
    <d v="2020-08-03T00:00:00"/>
    <m/>
    <d v="2020-08-18T00:00:00"/>
    <n v="9"/>
    <s v="CUMPLIDO"/>
    <s v="18-08-2020 16:38 PM Archivar Carlos Armando López Barrera Se archiva por cuanto se da respuesta mediante radicado 20201200000363"/>
    <s v="N.A"/>
    <s v="N.A"/>
    <s v="N.A"/>
    <s v="N.A"/>
    <s v="archivada "/>
  </r>
  <r>
    <s v="Canal Virtual"/>
    <s v="correo atencion al ciudadano"/>
    <s v="Bogotá D.C"/>
    <s v="ADRIANA CARO CORONADO "/>
    <x v="0"/>
    <s v="Solicitud de Información"/>
    <s v="CAC. SS CONCEPTO TECNICO BOMBEROS TUNJA. "/>
    <s v="Edgar Alexander Maya Lopez"/>
    <s v="FORMULACIÓN Y ACTUALIZACIÓN NORMATIVA Y OPERATIVA"/>
    <s v="Subdirección Estratégica y de Coordinación Bomberil"/>
    <s v="Petición de Interés Particular"/>
    <n v="35"/>
    <s v="20203800024962  "/>
    <d v="2020-08-03T00:00:00"/>
    <m/>
    <d v="2020-08-06T00:00:00"/>
    <n v="3"/>
    <s v="CUMPLIDO"/>
    <s v="06-08-2020 22:26 PM Archivar Edgar Alexander Maya Lopez Se da respuesta con radicado DNBC N° 20202050069391"/>
    <s v="N.A"/>
    <s v="N.A"/>
    <s v="N.A"/>
    <s v="N.A"/>
    <s v="archivada "/>
  </r>
  <r>
    <s v="Canal Virtual"/>
    <s v="correo atencion al ciudadano"/>
    <s v=" Quindío"/>
    <s v="Cuerpo de Bomberos VOLUNTARIOS DE CIRCASIA  "/>
    <x v="2"/>
    <s v="Solicitud de Información"/>
    <s v="CAC. PROYECTO CIRCASIA. "/>
    <s v="Cristhian Matiz"/>
    <s v="SUBDIRECCIÓN ESTRATÉGICA Y DE COORDINACIÓN BOMBERIL "/>
    <s v="Subdirección Estratégica y de Coordinación Bomberil"/>
    <s v="Petición de Interés Particular"/>
    <n v="35"/>
    <s v="20203800025082  "/>
    <d v="2020-08-03T00:00:00"/>
    <m/>
    <d v="2020-08-26T00:00:00"/>
    <n v="15"/>
    <s v="CUMPLIDO"/>
    <s v="26-08-2020 10:20 AM Archivar Cristhian Matiz se da respuesta al orfeo con radicado 20202000005301"/>
    <s v="N.A"/>
    <s v="N.A"/>
    <s v="N.A"/>
    <s v="N.A"/>
    <s v="archivada "/>
  </r>
  <r>
    <s v="Canal Virtual"/>
    <s v="correo atencion al ciudadano"/>
    <s v="Bogotá D.C"/>
    <s v="LUCAS SERAFIN BENITEZ NIÑO "/>
    <x v="0"/>
    <s v="Solicitud de Información"/>
    <s v="CAC. Evaluación integral cuerpo de bomberos Puerto Gaitán. "/>
    <s v="Julio Alejandro Chamorro Cabrera"/>
    <s v="FORMULACIÓN Y ACTUALIZACIÓN NORMATIVA Y OPERATIVA "/>
    <s v="Subdirección Estratégica y de Coordinación Bomberil"/>
    <s v="CONSULTA "/>
    <n v="35"/>
    <s v="20203800025092  "/>
    <d v="2020-08-03T00:00:00"/>
    <m/>
    <d v="2020-08-21T00:00:00"/>
    <n v="12"/>
    <s v="CUMPLIDO"/>
    <s v="21-08-2020 14:12 PM Archivar Julio Alejandro Chamorro Cabrera Respuesta proyectada por la Dra Liz Álvarez"/>
    <s v="N.A"/>
    <s v="N.A"/>
    <s v="N.A"/>
    <s v="N.A"/>
    <s v="archivada "/>
  </r>
  <r>
    <s v="Canal Virtual"/>
    <s v="correo atencion al ciudadano"/>
    <s v="Cundinamarca"/>
    <s v="Cuerpo de Bomberos VOLUNTARIOS DE FUSAGASUGA  "/>
    <x v="2"/>
    <s v="Otros"/>
    <s v="CAC. Anulación de PINES Cursos. "/>
    <s v="Lina Maria Rojas Gallego"/>
    <s v="Educacion"/>
    <s v="Subdirección Estratégica y de Coordinación Bomberil"/>
    <s v="Petición de Interés General"/>
    <n v="30"/>
    <s v="20203800025112  "/>
    <d v="2020-08-03T00:00:00"/>
    <m/>
    <d v="2020-08-06T00:00:00"/>
    <n v="3"/>
    <s v="CUMPLIDO"/>
    <s v="06-08-2020 00:02 AM Archivar Lina Maria Rojas Gallego Se da respuesta con radicado DNBC No. 20202000004221"/>
    <s v="N.A"/>
    <s v="N.A"/>
    <s v="N.A"/>
    <s v="N.A"/>
    <s v="archivada "/>
  </r>
  <r>
    <s v="Canal Virtual"/>
    <s v="correo atencion al ciudadano"/>
    <s v="Antioquia"/>
    <s v="ROGELIO LONDOÑO RESTERPO "/>
    <x v="0"/>
    <s v="Solicitud de Información"/>
    <s v="CAC. Solicitud especial del CBVSabaneta a departamento de educación.  "/>
    <s v="Mauricio Delgado Perdomo"/>
    <s v="Educacion"/>
    <s v="Subdirección Estratégica y de Coordinación Bomberil"/>
    <s v="CONSULTA "/>
    <n v="35"/>
    <s v="20203800025142  "/>
    <d v="2020-08-03T00:00:00"/>
    <m/>
    <d v="2020-08-07T00:00:00"/>
    <n v="4"/>
    <s v="CUMPLIDO"/>
    <s v="07-08-2020 12:34 PM Archivar Mauricio Delgado Perdomo Se resuelve mediante radicado DNBC 20202000004251"/>
    <s v="N.A"/>
    <s v="N.A"/>
    <s v="N.A"/>
    <s v="N.A"/>
    <s v="respondida"/>
  </r>
  <r>
    <s v="Canal Virtual"/>
    <s v="correo atencion al ciudadano"/>
    <s v="Bogotá D.C"/>
    <s v="AQUILEO MEDINA ARTEAGA "/>
    <x v="0"/>
    <s v="Solicitud de Información"/>
    <s v="CAC. SOLICITUD DE INFORMACIÓN. "/>
    <s v="Carlos Armando López Barrera"/>
    <s v="OFICINA ASESORA JURIDICA"/>
    <s v="Dirección General"/>
    <s v="Petición de Documentos e Información "/>
    <n v="20"/>
    <s v="20203800025162  "/>
    <d v="2020-08-03T00:00:00"/>
    <m/>
    <d v="2020-08-18T00:00:00"/>
    <n v="9"/>
    <s v="CUMPLIDO"/>
    <s v="18-08-2020 16:43 PM Archivar Carlos Armando López Barrera Se archiva por cuanto fue respondido con oficio No. 20201200000383"/>
    <s v="N.A"/>
    <s v="N.A"/>
    <s v="N.A"/>
    <s v="N.A"/>
    <s v="respondida y archivada"/>
  </r>
  <r>
    <s v="Canal Virtual"/>
    <s v="correo atencion al ciudadano"/>
    <s v="Caldas"/>
    <s v="Cuerpo de Bomberos VOLUNTARIOS DE CHINCHINA  "/>
    <x v="2"/>
    <s v="Solicitud de Información"/>
    <s v="CAC. Solicitud de Mantenimiento de registros formación TÉCNICO LABORAL BOMBEROS. "/>
    <s v="Lina Maria Rojas Gallego"/>
    <s v="Educacion"/>
    <s v="Subdirección Estratégica y de Coordinación Bomberil"/>
    <s v="Petición de Interés General"/>
    <n v="30"/>
    <s v="20203800025172  "/>
    <d v="2020-08-03T00:00:00"/>
    <m/>
    <d v="2020-08-08T00:00:00"/>
    <n v="4"/>
    <s v="CUMPLIDO"/>
    <s v="08-08-2020 18:56 PM Archivar Lina Maria Rojas Gallego Se da respuesta con radicado DNBC No. 20202000004281"/>
    <s v="N.A"/>
    <s v="N.A"/>
    <s v="N.A"/>
    <s v="N.A"/>
    <s v="respondida y archivada"/>
  </r>
  <r>
    <s v="Canal Virtual"/>
    <s v="correo atencion al ciudadano"/>
    <s v="Bogotá D.C"/>
    <s v="DIRECCIóN DE INVERSIóN Y FINANZAS PúBLICAS DIFP - DNP  "/>
    <x v="4"/>
    <s v="Acompañamiento Jurídico"/>
    <s v="CAC. Solicitud acompañamiento Reunión de articulación, para la ejecuión de proyectos de Dotación y construcción de Estación de Bomberos y Mitigación de erosión costera (Córdoba y Sucre) DNP) "/>
    <s v="JAIRO SOTO GIL"/>
    <s v="Subdirección estratégica y de Coordinación Bomberil"/>
    <s v="Subdirección Estratégica y de Coordinación Bomberil"/>
    <s v="Petición de Interés Particular"/>
    <n v="35"/>
    <s v="20203800025192  "/>
    <d v="2020-08-03T00:00:00"/>
    <m/>
    <d v="2020-08-04T00:00:00"/>
    <n v="1"/>
    <s v="CUMPLIDO"/>
    <s v="04-08-2020 13:04 PM Archivar JAIRO SOTO GIL archivo invitaciones se envio por correo electronico el correo de las personas q participaran"/>
    <s v="N.A"/>
    <s v="N.A"/>
    <s v="N.A"/>
    <s v="N.A"/>
    <s v="respondida y archivada"/>
  </r>
  <r>
    <s v="Canal Virtual"/>
    <s v="correo atencion al ciudadano"/>
    <s v="Antioquia"/>
    <s v="JANIER AUGUSTO GARCIA LOPEZ  "/>
    <x v="0"/>
    <s v="Solicitud de recursos"/>
    <s v="CAC. Maquina Cisterna para mi pueblo Granada Antioquia.  "/>
    <s v="Cristhian Matiz"/>
    <s v="SUBDIRECCIÓN ESTRATÉGICA Y DE COORDINACIÓN BOMBERIL "/>
    <s v="Subdirección Estratégica y de Coordinación Bomberil"/>
    <s v="Petición de Interés Particular"/>
    <n v="35"/>
    <s v="20203800025202  "/>
    <d v="2020-08-03T00:00:00"/>
    <m/>
    <d v="2020-09-09T00:00:00"/>
    <n v="4"/>
    <s v="CUMPLIDO"/>
    <s v="09-09-2020 10:49 AM Archivar Cristhian Matiz se archiva orfeo con radicado 20202000006401"/>
    <s v="N.A"/>
    <s v="N.A"/>
    <s v="N.A"/>
    <s v="N.A"/>
    <s v="respondida y archivada"/>
  </r>
  <r>
    <s v="Canal Virtual"/>
    <s v="correo atencion al ciudadano"/>
    <s v="Antioquia"/>
    <s v="JOVAN GARCIA  "/>
    <x v="0"/>
    <s v="Solicitud de Información"/>
    <s v="CAC. Pregunta.  "/>
    <s v="Edgar Alexander Maya Lopez"/>
    <s v="FORMULACIÓN Y ACTUALIZACIÓN NORMATIVA Y OPERATIVA"/>
    <s v="Subdirección Estratégica y de Coordinación Bomberil"/>
    <s v="Petición de Interés Particular"/>
    <n v="35"/>
    <s v="20203800025222  "/>
    <d v="2020-08-03T00:00:00"/>
    <m/>
    <d v="2020-09-01T00:00:00"/>
    <n v="19"/>
    <s v="CUMPLIDO"/>
    <s v="01-09-2020 16:23 PM Archivar Edgar Alexander Maya Lopez Se da respuesta por correo electrónico, se deja soporte en digital"/>
    <s v="N.A"/>
    <s v="N.A"/>
    <s v="N.A"/>
    <s v="N.A"/>
    <s v="respondida y archivada"/>
  </r>
  <r>
    <s v="Canal Virtual"/>
    <s v="correo atencion al ciudadano"/>
    <s v="Cauca"/>
    <s v="CARLOS FERNANDO MORA  "/>
    <x v="0"/>
    <s v="Solicitud de Información"/>
    <s v="CAC. Solicitamos una respuesta de la DNBC. "/>
    <s v="Carlos Osorio "/>
    <s v="FORMULACIÓN Y ACTUALIZACIÓN NORMATIVA Y OPERATIVA "/>
    <s v="Subdirección Estratégica y de Coordinación Bomberil"/>
    <s v="Petición de Interés Particular"/>
    <n v="35"/>
    <s v="20203800025252  "/>
    <d v="2020-08-03T00:00:00"/>
    <m/>
    <d v="2020-09-01T00:00:00"/>
    <n v="19"/>
    <s v="CUMPLIDO"/>
    <s v="23-09-2020 18:10 PM Archivar Carlos Osorio Mediante oficio No. 20202050069801 del 1 de septiembre de 2020, se dio respuesta a la presente solicitud."/>
    <s v="N.A"/>
    <s v="N.A"/>
    <s v="N.A"/>
    <s v="N.A"/>
    <s v="respondida y archivada"/>
  </r>
  <r>
    <s v="Canal Virtual"/>
    <s v="correo atencion al ciudadano"/>
    <s v="Bogotá D.C"/>
    <s v="PRESIDENCIA DE LA REPUBLICA  "/>
    <x v="3"/>
    <s v="Solicitud de Información"/>
    <s v="CAC. Fwd: OFI20-00169524 / IDM: Traslado. "/>
    <s v="Julio Alejandro Chamorro Cabrera"/>
    <s v="FORMULACIÓN Y ACTUALIZACIÓN NORMATIVA Y OPERATIVA "/>
    <s v="Subdirección Estratégica y de Coordinación Bomberil"/>
    <s v="Petición de Interés General"/>
    <n v="30"/>
    <s v="20203800025262  "/>
    <d v="2020-08-03T00:00:00"/>
    <m/>
    <d v="2020-09-09T00:00:00"/>
    <n v="25"/>
    <s v="CUMPLIDO"/>
    <s v="09-09-2020 10:44 AM Archivar Julio Alejandro Chamorro Cabrera Respuesta proyectada por Dra. Liz Alvarez"/>
    <s v="N.A"/>
    <s v="N.A"/>
    <s v="N.A"/>
    <s v="N.A"/>
    <s v="respondida y archivada"/>
  </r>
  <r>
    <s v="Canal Virtual"/>
    <s v="correo atencion al ciudadano"/>
    <s v="Bogotá D.C"/>
    <s v="MARTHA CECILIA SOLER GIL "/>
    <x v="0"/>
    <s v="Solicitud de Información"/>
    <s v="CAC. MJD-OFI20-0025528-DOJ-300 traslado de derecho de petición (Cumplimiento sentencia de tutela). "/>
    <s v="Andrea Bibiana Castañeda Durán  "/>
    <s v="FORMULACIÓN Y ACTUALIZACIÓN NORMATIVA Y OPERATIVA "/>
    <s v="Subdirección Estratégica y de Coordinación Bomberil"/>
    <s v="CONSULTA "/>
    <n v="35"/>
    <s v="20203800025322  "/>
    <d v="2020-08-04T00:00:00"/>
    <m/>
    <d v="2020-09-15T00:00:00"/>
    <n v="28"/>
    <s v="CUMPLIDO"/>
    <s v="15-09-2020 17:34 PM Archivar Andrea Bibiana Castañeda Durán SE DIO TRÁMITE CON RADICADO 20202050070171 ENVIADO EL 15/9/2020"/>
    <s v="N.A"/>
    <s v="N.A"/>
    <s v="N.A"/>
    <s v="N.A"/>
    <s v="Radicada y respondida al peticionario"/>
  </r>
  <r>
    <s v="Canal Virtual"/>
    <s v="correo atencion al ciudadano"/>
    <s v="Boyacá"/>
    <s v="EDGAR DANIEL SAENZ MUNEVAR "/>
    <x v="0"/>
    <s v="QUEJA CONTRA Cuerpo de Bomberos"/>
    <s v="CI. Fwd: expulsión de bomberos  "/>
    <s v="EDISON DELGADO "/>
    <s v="FORMULACIÓN Y ACTUALIZACIÓN NORMATIVA Y OPERATIVA "/>
    <s v="Subdirección Estratégica y de Coordinación Bomberil"/>
    <s v="Petición de Interés Particular"/>
    <n v="35"/>
    <s v="20203800025332  "/>
    <d v="2020-08-04T00:00:00"/>
    <m/>
    <d v="2020-08-05T00:00:00"/>
    <n v="1"/>
    <s v="CUMPLIDO"/>
    <s v="05-08-2020 15:35 PM Reasignacion Ronny Estiven Romero Velandia PARA TRAMITAR CONFORME A LOS ANTECEDENTES"/>
    <s v="N.A"/>
    <s v="N.A"/>
    <s v="N.A"/>
    <s v="N.A"/>
    <s v="Radicada y respondida al peticionario"/>
  </r>
  <r>
    <s v="Canal Virtual"/>
    <s v="correo atencion al ciudadano"/>
    <s v="Bogotá D.C"/>
    <s v="FLOR DEL CARMEN SEPULVEDA VALBUENA "/>
    <x v="0"/>
    <s v="QUEJA CONTRA Cuerpo de Bomberos"/>
    <s v="CI. Fwd: ACOSO LABORAL. "/>
    <s v="Andrea Bibiana Castañeda Durán  "/>
    <s v="FORMULACIÓN Y ACTUALIZACIÓN NORMATIVA Y OPERATIVA "/>
    <s v="Subdirección Estratégica y de Coordinación Bomberil"/>
    <s v="Petición de Interés Particular"/>
    <n v="35"/>
    <s v="20203800025362  "/>
    <d v="2020-08-04T00:00:00"/>
    <m/>
    <d v="2020-09-10T00:00:00"/>
    <n v="25"/>
    <s v="CUMPLIDO"/>
    <s v="10-09-2020 10:02 AM Archivar Andrea Bibiana Castañeda Durán SE DIO TRÁMITE CON RAD. 20202050069301 ENVIADO EL 6/8/2020"/>
    <s v="N.A"/>
    <s v="N.A"/>
    <s v="N.A"/>
    <s v="N.A"/>
    <s v="Radicada y respondida al peticionario"/>
  </r>
  <r>
    <s v="Canal Virtual"/>
    <s v="correo atencion al ciudadano"/>
    <s v="Huila"/>
    <s v="Cuerpo de Bomberos VOLUNTARIOS DE LA PLATA  "/>
    <x v="2"/>
    <s v="Solicitud de Información"/>
    <s v="CAC. solicitud.  "/>
    <s v="Carolina Pulido Moyeton"/>
    <s v="GESTIÓN CONTRACTUAL"/>
    <s v="Subdirección  Administrativa y Financiera"/>
    <s v="Petición de Documentos e Información "/>
    <n v="20"/>
    <s v="20203800025372  "/>
    <d v="2020-08-04T00:00:00"/>
    <m/>
    <d v="2020-08-06T00:00:00"/>
    <n v="2"/>
    <s v="CUMPLIDO"/>
    <s v="06-08-2020 17:11 PM Reasignacion USUARIO DE ATENCION AL CIUDADANO Para los fines pertinentes"/>
    <s v="N.A"/>
    <s v="N.A"/>
    <s v="N.A"/>
    <s v="N.A"/>
    <s v="reasignada"/>
  </r>
  <r>
    <s v="Canal Virtual"/>
    <s v="correo atencion al ciudadano"/>
    <s v="Antioquia"/>
    <s v="Cuerpo de Bomberos VOLUNTARIOS SANTA ROSA DE OSOS  "/>
    <x v="2"/>
    <s v="Legislación Bomberil"/>
    <s v="CAC. Respuesta radicado 20202000003301  "/>
    <s v="Lina Maria Rojas Gallego"/>
    <s v="Educacion"/>
    <s v="Subdirección Estratégica y de Coordinación Bomberil"/>
    <s v="Petición de Interés Particular"/>
    <n v="35"/>
    <s v="20203800025392  "/>
    <d v="2020-08-04T00:00:00"/>
    <m/>
    <d v="2020-08-10T00:00:00"/>
    <n v="3"/>
    <s v="CUMPLIDO"/>
    <s v="10-08-2020 15:15 PM Archivar Lina Maria Rojas Gallego Se da respuesta con radicado DNBC No. 20202000004341"/>
    <s v="N.A"/>
    <s v="N.A"/>
    <s v="N.A"/>
    <s v="N.A"/>
    <s v="Radicada y respondida al peticionario"/>
  </r>
  <r>
    <s v="Canal Virtual"/>
    <s v="correo atencion al ciudadano"/>
    <s v="Cundinamarca"/>
    <s v="Cuerpo de Bomberos VOLUNTARIOS DE RICAURTE - CUNDINAMARCA  "/>
    <x v="2"/>
    <s v="Solicitud de Información"/>
    <s v="CAC. SOLICITUD DE INFORMACION PLAN DE MEJORAMIENTO "/>
    <s v="Julio Alejandro Chamorro Cabrera"/>
    <s v="FORMULACIÓN Y ACTUALIZACIÓN NORMATIVA Y OPERATIVA "/>
    <s v="Subdirección Estratégica y de Coordinación Bomberil"/>
    <s v="Petición de Interés General"/>
    <n v="30"/>
    <s v="20203800025402  "/>
    <d v="2020-08-04T00:00:00"/>
    <m/>
    <d v="2020-08-25T00:00:00"/>
    <n v="13"/>
    <s v="CUMPLIDO"/>
    <s v="25-08-2020 12:26 PM Archivar Julio Alejandro Chamorro Cabrera Se envió dictamen plan de mejoramiento proyectado por ACH"/>
    <s v="N.A"/>
    <s v="N.A"/>
    <s v="N.A"/>
    <s v="N.A"/>
    <s v="Radicada y respondida al peticionario"/>
  </r>
  <r>
    <s v="Canal Virtual"/>
    <s v="correo atencion al ciudadano"/>
    <s v="Norte de Santander"/>
    <s v="Cuerpo de Bomberos VOLUNTARIOS DE CHINACOTA  "/>
    <x v="2"/>
    <s v="Legislación Bomberil"/>
    <s v="CAC. solicitud concepto jurídico. "/>
    <s v="Andrea Bibiana Castañeda Durán  "/>
    <s v="FORMULACIÓN Y ACTUALIZACIÓN NORMATIVA Y OPERATIVA "/>
    <s v="Subdirección Estratégica y de Coordinación Bomberil"/>
    <s v="Petición de Interés Particular"/>
    <n v="35"/>
    <s v="20203800025462  "/>
    <d v="2020-08-04T00:00:00"/>
    <m/>
    <d v="2020-08-13T00:00:00"/>
    <n v="6"/>
    <s v="CUMPLIDO"/>
    <s v="13-08-2020 16:20 PM Archivar Andrea Bibiana Castañeda Durán SE DIO TRÁMITE CON RADICADO 20202050069421 ENVIADO EL 13/8/2020"/>
    <s v="N.A"/>
    <s v="N.A"/>
    <s v="N.A"/>
    <s v="N.A"/>
    <s v="Radicada y respondida al peticionario"/>
  </r>
  <r>
    <s v="Canal Virtual"/>
    <s v="correo atencion al ciudadano"/>
    <s v="Valle del Cauca"/>
    <s v="Cuerpo de Bomberos VOLUNTARIOS DE CALIMA EL DARIEN  "/>
    <x v="2"/>
    <s v="Solicitud de Información"/>
    <s v="CAC. SOLICITUD FORMAL. "/>
    <s v="Carlos Osorio "/>
    <s v="FORMULACIÓN Y ACTUALIZACIÓN NORMATIVA Y OPERATIVA "/>
    <s v="Subdirección Estratégica y de Coordinación Bomberil"/>
    <s v="Petición de Interés Particular"/>
    <n v="35"/>
    <s v="20203800025472  "/>
    <d v="2020-08-04T00:00:00"/>
    <m/>
    <d v="2020-09-04T00:00:00"/>
    <n v="21"/>
    <s v="CUMPLIDO"/>
    <s v="23-09-2020 16:28 PM Archivar Carlos Osorio Se dio respuesta el día 1 de Septiembre a través del oficio identificado con el número de radicación 20202050069811 enviado el día 4 de Septiembre de 2020."/>
    <s v="N.A"/>
    <s v="N.A"/>
    <s v="N.A"/>
    <s v="N.A"/>
    <s v="Radicada y respondida al peticionario"/>
  </r>
  <r>
    <s v="Canal Virtual"/>
    <s v="correo atencion al ciudadano"/>
    <s v="La guajira"/>
    <s v="DEIVINSONN MORALES BRITO  "/>
    <x v="4"/>
    <s v="QUEJA CONTRA Cuerpo de Bomberos"/>
    <s v="CAC. DENUNCIAS POR MALOS MANEJOS DE UNA INSTITUCIÓN BOMBERIL - REMITIR AL CAPITÁN JAIRO SOTO Y CHARLES BENAVIDES. "/>
    <s v="Arbey Hernan Trujillo Mendez "/>
    <s v="SUBDIRECCIÓN ESTRATÉGICA Y DE COORDINACIÓN BOMBERIL "/>
    <s v="Subdirección Estratégica y de Coordinación Bomberil"/>
    <s v="Petición de Interés Particular"/>
    <n v="35"/>
    <s v="20203800025492  "/>
    <d v="2020-08-04T00:00:00"/>
    <m/>
    <d v="2020-09-23T00:00:00"/>
    <n v="34"/>
    <s v="CUMPLIDO"/>
    <s v="23-09-2020 11:53 AM Archivar Arbey Hernan Trujillo Mendez ARCHIVO 20202000007761"/>
    <s v="N.A"/>
    <s v="N.A"/>
    <s v="N.A"/>
    <s v="N.A"/>
    <s v="Radicada y respondida al peticionario"/>
  </r>
  <r>
    <s v="Canal Virtual"/>
    <s v="correo atencion al ciudadano"/>
    <s v="Cundinamarca"/>
    <s v="GERMAN BARRERO TORRES "/>
    <x v="0"/>
    <s v="Solicitud de recursos"/>
    <s v="CAC. CT JAIRO SOTO GIL SUBDIRECTOR ESTRATÉGICO Y DE COORDINACIÓN BOMBERIL. "/>
    <s v="Paula Andrea Cortéz"/>
    <s v="Subdirección estratégica y de Coordinación Bomberil"/>
    <s v="Subdirección Estratégica y de Coordinación Bomberil"/>
    <s v="Petición de Interés Particular"/>
    <n v="35"/>
    <s v="20203800025992  "/>
    <d v="2020-08-05T00:00:00"/>
    <m/>
    <d v="2020-08-03T00:00:00"/>
    <n v="0"/>
    <s v="CUMPLIDO"/>
    <s v="3-08-2020 11:35 AM Archivar Paula Andrea Cortéz Mojica archivo 20201000004531"/>
    <s v="N.A"/>
    <s v="N.A"/>
    <s v="N.A"/>
    <s v="N.A"/>
    <s v="Radicada y respondida al peticionario"/>
  </r>
  <r>
    <s v="Canal Virtual"/>
    <s v="correo atencion al ciudadano"/>
    <s v="Caquetá"/>
    <s v="Cuerpo de Bomberos VOLUNTARIOS DE FLORENCIA  "/>
    <x v="2"/>
    <s v="Legislación Bomberil"/>
    <s v="CAC. PROPUESTA BOMBEROS FLORENCIA. "/>
    <s v="Lina Maria Rojas Gallego"/>
    <s v="Educacion"/>
    <s v="Subdirección Estratégica y de Coordinación Bomberil"/>
    <s v="Petición de Interés Particular"/>
    <n v="35"/>
    <s v="20203800026002  "/>
    <d v="2020-08-05T00:00:00"/>
    <m/>
    <d v="2020-08-13T00:00:00"/>
    <n v="5"/>
    <s v="CUMPLIDO"/>
    <s v="13-08-2020 22:20 PM Archivar Lina Maria Rojas Gallego Se dio respuesta por medio de correo electrónico el 13-08-2020 310-2020 CBV Florencia – Bombero I - Semipresencial - a realizar desde el 01 de septiembre de 2020 al 27 de febrero del 2021 Radicado No. 20203800028332 del 11-08-2020"/>
    <s v="N.A"/>
    <s v="N.A"/>
    <s v="N.A"/>
    <s v="N.A"/>
    <s v="Radicada y respondida al peticionario"/>
  </r>
  <r>
    <s v="Canal Virtual"/>
    <s v="correo atencion al ciudadano"/>
    <s v="Valle del Cauca"/>
    <s v="ALCALDIA MUNICIPAL DE BOLIVAR - VALLE DEL CAUCA  "/>
    <x v="4"/>
    <s v="Solicitud de Información"/>
    <s v="CAC. SOLICITUD MUNICIPIO DE BOLÍVAR CAUCA. "/>
    <s v="Cristhian Matiz"/>
    <s v="SUBDIRECCIÓN ESTRATÉGICA Y DE COORDINACIÓN BOMBERIL "/>
    <s v="Subdirección Estratégica y de Coordinación Bomberil"/>
    <s v="Petición de Interés General"/>
    <n v="30"/>
    <s v="20203800026022  "/>
    <d v="2020-08-05T00:00:00"/>
    <m/>
    <d v="2020-09-09T00:00:00"/>
    <n v="23"/>
    <s v="CUMPLIDO"/>
    <s v="09-09-2020 10:36 AM Archivar Cristhian Matiz se archiva orfeo con radicado 20202000006421"/>
    <s v="N.A"/>
    <s v="N.A"/>
    <s v="N.A"/>
    <s v="N.A"/>
    <s v="Radicada y respondida al peticionario"/>
  </r>
  <r>
    <s v="Canal Virtual"/>
    <s v="correo atencion al ciudadano"/>
    <s v="Bogotá D.C"/>
    <s v="EVELIN  "/>
    <x v="0"/>
    <s v="Solicitud de Información"/>
    <s v="CAC. Offline message sent by Evelin. "/>
    <s v="Andrea Bibiana Castañeda Durán  "/>
    <s v="FORMULACIÓN Y ACTUALIZACIÓN NORMATIVA Y OPERATIVA "/>
    <s v="Subdirección Estratégica y de Coordinación Bomberil"/>
    <s v="Petición de Interés Particular"/>
    <n v="35"/>
    <s v="20203800026062  "/>
    <d v="2020-08-05T00:00:00"/>
    <m/>
    <d v="2020-09-07T00:00:00"/>
    <n v="21"/>
    <s v="CUMPLIDO"/>
    <s v="07-09-2020 16:26 PM Archivar Andrea Bibiana Castañeda Durán SE DIO TRÁMITE CON RADICADO 20202050069511 ENVIADO EL 31/8/2020"/>
    <s v="N.A"/>
    <s v="N.A"/>
    <s v="N.A"/>
    <s v="N.A"/>
    <s v="Radicada y respondida al peticionario"/>
  </r>
  <r>
    <s v="Canal Virtual"/>
    <s v="correo atencion al ciudadano"/>
    <s v="Bogotá D.C"/>
    <s v="jose antonio jimenez gutierrez "/>
    <x v="0"/>
    <s v="QUEJA CONTRA Cuerpo de Bomberos"/>
    <s v="CAC DENUNCIA "/>
    <s v="Andrea Bibiana Castañeda Durán  "/>
    <s v="FORMULACIÓN Y ACTUALIZACIÓN NORMATIVA Y OPERATIVA "/>
    <s v="Subdirección Estratégica y de Coordinación Bomberil"/>
    <s v="Petición de Interés Particular"/>
    <n v="35"/>
    <s v="20203800026152  "/>
    <d v="2020-08-05T00:00:00"/>
    <m/>
    <d v="2020-09-02T00:00:00"/>
    <n v="18"/>
    <s v="CUMPLIDO"/>
    <s v="02-09-2020 16:09 PM Archivar Andrea Bibiana Castañeda Durán SE DIO RESPUESTA POR CORREO ELECTRÓNICO"/>
    <s v="N.A"/>
    <s v="N.A"/>
    <s v="N.A"/>
    <s v="N.A"/>
    <s v="Radicada y respondida al peticionario"/>
  </r>
  <r>
    <s v="Canal Virtual"/>
    <s v="correo atencion al ciudadano"/>
    <s v="Bogotá D.C"/>
    <s v="MARIA PAOLA SUAREZ MORALES "/>
    <x v="0"/>
    <s v="Solicitud de Información"/>
    <s v="CAC SOLICITUD "/>
    <s v="Carlos Armando López Barrera"/>
    <s v="OFICINA ASESORA JURIDICA"/>
    <s v="Dirección General"/>
    <s v="CONSULTA "/>
    <n v="35"/>
    <s v="20203800026172  "/>
    <d v="2020-08-05T00:00:00"/>
    <m/>
    <d v="2020-09-09T00:00:00"/>
    <n v="23"/>
    <s v="CUMPLIDO"/>
    <s v="09-09-2020 11:16 AM Archivar Carlos Armando López Barrera Se archiva con concepto sobre el proyecto de ley, oficio con radicado 20201200006921"/>
    <s v="N.A"/>
    <s v="N.A"/>
    <s v="N.A"/>
    <s v="N.A"/>
    <s v="Radicada y respondida al peticionario"/>
  </r>
  <r>
    <s v="Canal Virtual"/>
    <s v="correo atencion al ciudadano"/>
    <s v="Bogotá D.C"/>
    <s v="CONVIVENCIA Y SEGURIDAD CIUDADANA  "/>
    <x v="4"/>
    <s v="Acompañamiento Jurídico"/>
    <s v="CAC. Visita Instalaciones Bomberos Ansermanuevo. "/>
    <s v="Freddy Andrés Farfán Moreno"/>
    <s v="GESTIÓN PRESUPUESTO "/>
    <s v="Subdirección  Administrativa y Financiera"/>
    <s v="Petición de Interés Particular"/>
    <n v="35"/>
    <s v="20203800026342  "/>
    <d v="2020-08-06T00:00:00"/>
    <m/>
    <d v="2020-08-18T00:00:00"/>
    <n v="6"/>
    <s v="CUMPLIDO"/>
    <s v="18-08-2020 13:29 PM Archivar Freddy Andrés Farfán Moreno se traslada a contabilidad para el tramite de pago"/>
    <s v="N.A"/>
    <s v="N.A"/>
    <s v="N.A"/>
    <s v="N.A"/>
    <s v="Radicada y respondida al peticionario"/>
  </r>
  <r>
    <s v="Canal Virtual"/>
    <s v="correo atencion al ciudadano"/>
    <s v="Bogotá D.C"/>
    <s v="Cuerpo de Bomberos DE MERCADERES  "/>
    <x v="2"/>
    <s v="Solicitud de Información"/>
    <s v="CAC. Información sobre el valor del kit dado en comodato al Cuerpo de Bomberos voluntarios de Mercaderes Cauca.  "/>
    <s v="Carolina Pulido Moyeton"/>
    <s v="GESTIÓN CONTRACTUAL"/>
    <s v="Subdirección  Administrativa y Financiera"/>
    <s v="Petición de Interés Particular"/>
    <n v="35"/>
    <s v="20203800026372  "/>
    <d v="2020-08-06T00:00:00"/>
    <m/>
    <d v="2020-08-10T00:00:00"/>
    <n v="1"/>
    <s v="CUMPLIDO"/>
    <s v="10-08-2020 21:50 PM Reasignacion USUARIO DE ATENCION AL CIUDADANO Para los fines pertinentes"/>
    <s v="N.A"/>
    <s v="N.A"/>
    <s v="N.A"/>
    <s v="N.A"/>
    <s v="Radicada y respondida al peticionario"/>
  </r>
  <r>
    <s v="Canal Virtual"/>
    <s v="correo atencion al ciudadano"/>
    <s v="Bogotá D.C"/>
    <s v="Cuerpo de Bomberos DE SILVIA  "/>
    <x v="2"/>
    <s v="Solicitud de Información"/>
    <s v="CAC. solicitud copia de comodatos. "/>
    <s v="Carolina Pulido Moyeton"/>
    <s v="GESTIÓN CONTRACTUAL"/>
    <s v="Subdirección  Administrativa y Financiera"/>
    <s v="Petición de Documentos e Información "/>
    <n v="20"/>
    <s v="20203800026392  "/>
    <d v="2020-08-06T00:00:00"/>
    <m/>
    <d v="2020-08-10T00:00:00"/>
    <n v="1"/>
    <s v="CUMPLIDO"/>
    <s v="10-08-2020 21:51 PM Reasignacion USUARIO DE ATENCION AL CIUDADANO Para los fines pertinentes"/>
    <s v="N.A"/>
    <s v="N.A"/>
    <s v="N.A"/>
    <s v="N.A"/>
    <s v="Radicada y respondida al peticionario"/>
  </r>
  <r>
    <s v="Canal Virtual"/>
    <s v="correo atencion al ciudadano"/>
    <s v="Putumayo"/>
    <s v="COMITE DEPARTAMENTAL PUTUMAYO  "/>
    <x v="4"/>
    <s v="Solicitud de Información"/>
    <s v="CAC. REMITO OFICIO DSG-1206-2020. "/>
    <s v="Andrés Fernando Muñoz Cabrera "/>
    <s v="Área Cenrtral de Referencia Bomberil "/>
    <s v="Subdirección Estratégica y de Coordinación Bomberil"/>
    <s v="Petición de Interés General"/>
    <n v="30"/>
    <s v="20203800026402  "/>
    <d v="2020-08-06T00:00:00"/>
    <m/>
    <d v="2020-08-27T00:00:00"/>
    <n v="13"/>
    <s v="CUMPLIDO"/>
    <s v="27-08-2020 12:25 PM Reasignacion Adriana Moreno Roncancio Para su conocimiento."/>
    <s v="N.A"/>
    <s v="N.A"/>
    <s v="N.A"/>
    <s v="N.A"/>
    <s v="Radicada y respondida al peticionario"/>
  </r>
  <r>
    <s v="Canal Virtual"/>
    <s v="correo atencion al ciudadano"/>
    <s v="Antioquia"/>
    <s v="IDALIA AMPARO GONZALEZ GIRALDO SECRETARIA DE GOBIERNO GOBERNACION DE ANTIOQUIA "/>
    <x v="4"/>
    <s v="Solicitud de Información"/>
    <s v="CAC. TRASLADO POR COMPETENCIA DE DERECHO DE PETICIÓN MATEO CONTRERAS CORREA.  "/>
    <s v="Andrea Bibiana Castañeda Durán  "/>
    <s v="FORMULACIÓN Y ACTUALIZACIÓN NORMATIVA Y OPERATIVA "/>
    <s v="Subdirección Estratégica y de Coordinación Bomberil"/>
    <s v="Petición de Interés General"/>
    <n v="30"/>
    <s v="20203800026412  "/>
    <d v="2020-08-06T00:00:00"/>
    <m/>
    <d v="2020-09-16T00:00:00"/>
    <n v="27"/>
    <s v="CUMPLIDO"/>
    <s v="16-09-2020 15:15 PM Archivar Andrea Bibiana Castañeda Durán SE DIO TRÁMITE CON RADICADO 20202050069471 ENVIADO EL 26/09/2020"/>
    <s v="N.A"/>
    <s v="N.A"/>
    <s v="N.A"/>
    <s v="N.A"/>
    <s v="Radicada y respondida al peticionario"/>
  </r>
  <r>
    <s v="Canal Virtual"/>
    <s v="correo atencion al ciudadano"/>
    <s v="Bogotá D.C"/>
    <s v="LUIS ENRIQUE RAMíREZ LóPEZ  "/>
    <x v="0"/>
    <s v="Solicitud de Información"/>
    <s v="CAC. Buena tarde.soy el Capitán LUIS ENRIQUE RAMIREZ LOPEZ, ex comandante cuerpo de bomberos voluntarios de barcelona qauindio, comedidamente solicito se me informe por este medio si como instructor avalado puedo dictar capacitaciones certificadas, con el aval de la institución obviamente. "/>
    <s v="Lina Maria Rojas Gallego"/>
    <s v="Educacion"/>
    <s v="Subdirección Estratégica y de Coordinación Bomberil"/>
    <s v="Petición de Interés Particular"/>
    <n v="35"/>
    <s v="20203800026422  "/>
    <d v="2020-08-06T00:00:00"/>
    <m/>
    <d v="2020-08-24T00:00:00"/>
    <n v="10"/>
    <s v="CUMPLIDO"/>
    <s v="24-08-2020 22:05 PM Archivar Lina Maria Rojas Gallego Se da respuesta con radicado DNBC No. 20202000005641"/>
    <s v="N.A"/>
    <s v="N.A"/>
    <s v="N.A"/>
    <s v="N.A"/>
    <s v="Radicada y respondida al peticionario"/>
  </r>
  <r>
    <s v="Canal Virtual"/>
    <s v="correo atencion al ciudadano"/>
    <s v="Bogotá D.C"/>
    <s v="MANUEL SALAZAR  "/>
    <x v="0"/>
    <s v="Solicitud de Información"/>
    <s v="CI. Fwd: petición.  "/>
    <s v="Miguel Ángel Franco Torres"/>
    <s v="GESTIÓN TESORERIA"/>
    <s v="Subdirección  Administrativa y Financiera"/>
    <s v="Petición de Interés Particular"/>
    <n v="35"/>
    <s v="20203800026452  "/>
    <d v="2020-08-06T00:00:00"/>
    <m/>
    <d v="2020-09-11T00:00:00"/>
    <n v="24"/>
    <s v="CUMPLIDO"/>
    <s v="11-09-2020 08:16 AM Archivar Miguel Ángel Franco Torres Con apoyo del Área contractual, se esta generando el expediente virtual con todos los pagos del proceso de Maquinas Cisternas para ser enviado al solicitante (Manuel Salazar)"/>
    <s v="N.A"/>
    <s v="N.A"/>
    <s v="N.A"/>
    <s v="N.A"/>
    <s v="Radicada y respondida al peticionario"/>
  </r>
  <r>
    <s v="Canal Virtual"/>
    <s v="correo atencion al ciudadano"/>
    <s v="Santander"/>
    <s v="ALCALDIA MUNICIPAL DE PINCHOTE SANTANDER  "/>
    <x v="4"/>
    <s v="Solicitud de Información"/>
    <s v="CAC. SOLICITUD. "/>
    <s v="EDISON DELGADO "/>
    <s v="FORMULACIÓN Y ACTUALIZACIÓN NORMATIVA Y OPERATIVA "/>
    <s v="Subdirección Estratégica y de Coordinación Bomberil"/>
    <s v="Petición de Interés General"/>
    <n v="30"/>
    <s v="20203800027252  "/>
    <d v="2020-08-10T00:00:00"/>
    <m/>
    <d v="2020-08-12T00:00:00"/>
    <n v="2"/>
    <s v="CUMPLIDO"/>
    <s v="12-08-2020 15:53 PM Reasignacion Ronny Estiven Romero Velandia PARA TRAMITAR"/>
    <s v="N.A"/>
    <s v="N.A"/>
    <s v="N.A"/>
    <s v="N.A"/>
    <s v="Radicada y respondida al peticionario"/>
  </r>
  <r>
    <s v="Canal Virtual"/>
    <s v="correo atencion al ciudadano"/>
    <s v="Bogotá D.C"/>
    <s v="Cuerpo de Bomberos VOLUNTARIOS DE GUACHENE - CAUCA  "/>
    <x v="2"/>
    <s v="Solicitud de Información"/>
    <s v="CAC. Solicitud Acta de Entrega Kit de EPP para Bomberos Guachene Cauca. "/>
    <s v="Carolina Pulido Moyeton"/>
    <s v="GESTIÓN CONTRACTUAL"/>
    <s v="Subdirección  Administrativa y Financiera"/>
    <s v="Petición de Documentos e Información "/>
    <n v="20"/>
    <s v="20203800027292  "/>
    <d v="2020-08-10T00:00:00"/>
    <m/>
    <d v="2020-08-10T00:00:00"/>
    <n v="0"/>
    <s v="CUMPLIDO"/>
    <s v="10-08-2020 22:03 PM Reasignacion USUARIO DE ATENCION AL CIUDADANO Para los fines pertinentes"/>
    <s v="N.A"/>
    <s v="N.A"/>
    <s v="N.A"/>
    <s v="N.A"/>
    <s v="Radicada y respondida al peticionario"/>
  </r>
  <r>
    <s v="Canal Virtual"/>
    <s v="correo atencion al ciudadano"/>
    <s v="Antioquia"/>
    <s v="GUSTAVO ALBERTO CALLEJAS AGUDELO "/>
    <x v="4"/>
    <s v="Solicitud de Información"/>
    <s v="CAC. Fw: leer y responder con urgencia.  "/>
    <s v="JAIRO SOTO GIL"/>
    <s v="Subdirección estratégica y de Coordinación Bomberil"/>
    <s v="Subdirección Estratégica y de Coordinación Bomberil"/>
    <s v="Petición de Interés Particular"/>
    <n v="35"/>
    <s v="20203800027312  "/>
    <d v="2020-08-10T00:00:00"/>
    <m/>
    <d v="2020-08-13T00:00:00"/>
    <n v="3"/>
    <s v="CUMPLIDO"/>
    <s v="13-08-2020 15:42 PM Archivar JAIRO SOTO GIL ARCHIVO 20202000004751"/>
    <s v="N.A"/>
    <s v="N.A"/>
    <s v="N.A"/>
    <s v="N.A"/>
    <s v="Radicada y respondida al peticionario"/>
  </r>
  <r>
    <s v="Canal Virtual"/>
    <s v="correo atencion al ciudadano"/>
    <s v="Bogotá D.C"/>
    <s v="FREDYS MARMOL  "/>
    <x v="4"/>
    <s v="QUEJA CONTRA Cuerpo de Bomberos"/>
    <s v="CAC. Inconformidad.  "/>
    <s v="Juan Gabriel Parra "/>
    <s v="FORMULACIÓN Y ACTUALIZACIÓN NORMATIVA Y OPERATIVA "/>
    <s v="Subdirección Estratégica y de Coordinación Bomberil"/>
    <s v="Petición de Interés Particular"/>
    <n v="35"/>
    <s v="20203800027322  "/>
    <d v="2020-08-10T00:00:00"/>
    <m/>
    <d v="2020-08-12T00:00:00"/>
    <n v="2"/>
    <s v="CUMPLIDO"/>
    <s v="12-08-2020 15:59 PM Reasignacion Ronny Estiven Romero Velandia PARA TRAMITAR"/>
    <s v="N.A"/>
    <s v="N.A"/>
    <s v="N.A"/>
    <s v="N.A"/>
    <s v="Radicada y respondida al peticionario"/>
  </r>
  <r>
    <s v="Canal Virtual"/>
    <s v="correo atencion al ciudadano"/>
    <s v="La guajira"/>
    <s v="Cuerpo de Bomberos VOLUNTARIOS DE SAN JUAN DEL CESAR  "/>
    <x v="2"/>
    <s v="QUEJA CONTRA Cuerpo de Bomberos"/>
    <s v="CAC. RREGULARIDADES EN LA ELECCIÓN DE DIGNATARIOS DEL Cuerpo de Bomberos VOLUNTARIOS DE SAN JUAN DEL CESAR, LA GUAJIRA.pdf.  "/>
    <s v="Arbey Hernan Trujillo Mendez "/>
    <s v="SUBDIRECCIÓN ESTRATÉGICA Y DE COORDINACIÓN BOMBERIL "/>
    <s v="Subdirección Estratégica y de Coordinación Bomberil"/>
    <s v="Petición de Interés Particular"/>
    <n v="35"/>
    <s v="20203800027352  "/>
    <d v="2020-08-10T00:00:00"/>
    <m/>
    <d v="2020-09-23T00:00:00"/>
    <n v="31"/>
    <s v="Extemporanea"/>
    <s v="23-09-2020 10:56 AM Archivar Arbey Hernan Trujillo Mendez ARCHIVO 20202000007761"/>
    <s v="N.A"/>
    <s v="N.A"/>
    <s v="N.A"/>
    <s v="N.A"/>
    <s v="Radicada y respondida al peticionario"/>
  </r>
  <r>
    <s v="Canal Virtual"/>
    <s v="correo atencion al ciudadano"/>
    <s v="Tolima"/>
    <s v="Cuerpo de Bomberos VOLUNTARIOS DE MELGAR  "/>
    <x v="2"/>
    <s v="Solicitud de Información"/>
    <s v="CAC. ENVIO NOTA NOVEDAD Y SOLICUTUD CAPITAN SOTO. "/>
    <s v="Andrea Bibiana Castañeda Durán  "/>
    <s v="FORMULACIÓN Y ACTUALIZACIÓN NORMATIVA Y OPERATIVA "/>
    <s v="Subdirección Estratégica y de Coordinación Bomberil"/>
    <s v="Petición de Interés Particular"/>
    <n v="35"/>
    <s v="20203800028292  "/>
    <d v="2020-08-11T00:00:00"/>
    <m/>
    <d v="2020-09-07T00:00:00"/>
    <n v="18"/>
    <s v="CUMPLIDO"/>
    <s v="07-09-2020 16:05 PM Archivar Andrea Bibiana Castañeda Durán SE DIO TRÁMITE CON RAD. 20202050069921 ENVIADO EL 7/9/2020"/>
    <s v="N.A"/>
    <s v="N.A"/>
    <s v="N.A"/>
    <s v="N.A"/>
    <s v="Radicada y respondida al peticionario"/>
  </r>
  <r>
    <s v="Canal Virtual"/>
    <s v="correo atencion al ciudadano"/>
    <s v="Cundinamarca"/>
    <s v="EXXE LOGISTICA ENTREGAS PERFECTAS  "/>
    <x v="4"/>
    <s v="Solicitud de Información"/>
    <s v="CAC. SOLICITUD NUMEROS TELEFONICOS. "/>
    <s v="Luis alberto Valencia Pulido"/>
    <s v="Área Cenrtral de Referencia Bomberil"/>
    <s v="Subdirección Estratégica y de Coordinación Bomberil"/>
    <s v="Petición de Interés Particular"/>
    <n v="35"/>
    <s v="20203800028302  "/>
    <d v="2020-08-11T00:00:00"/>
    <m/>
    <d v="2020-08-31T00:00:00"/>
    <n v="13"/>
    <s v="CUMPLIDO"/>
    <s v="31-08-2020 06:49 AM Archivar Luis Alberto Valencia Pulido Se da respuesta mediante correo electronico el dia 31/08/2020-"/>
    <s v="N.A"/>
    <s v="N.A"/>
    <s v="N.A"/>
    <s v="N.A"/>
    <s v="Radicada y respondida al peticionario"/>
  </r>
  <r>
    <s v="Canal Virtual"/>
    <s v="correo atencion al ciudadano"/>
    <s v="Atlántico"/>
    <s v="LUIS BERNARDO LONDOÑO  "/>
    <x v="0"/>
    <s v="QUEJA CONTRA Cuerpo de Bomberos"/>
    <s v="CAC. DENUNCIAS REITERATIVAS. "/>
    <s v="Arbey Hernan Trujillo Mendez "/>
    <s v="SUBDIRECCIÓN ESTRATÉGICA Y DE COORDINACIÓN BOMBERIL "/>
    <s v="Subdirección Estratégica y de Coordinación Bomberil"/>
    <s v="Petición de Interés Particular"/>
    <n v="35"/>
    <s v="20203800028312  "/>
    <d v="2020-08-11T00:00:00"/>
    <m/>
    <d v="2020-09-23T00:00:00"/>
    <n v="30"/>
    <s v="CUMPLIDO"/>
    <s v="23-09-2020 09:47 AM Archivar Arbey Hernan Trujillo Mendez ARCHIVO 20202000007751"/>
    <s v="N.A"/>
    <s v="N.A"/>
    <s v="N.A"/>
    <s v="N.A"/>
    <s v="Radicada y respondida al peticionario"/>
  </r>
  <r>
    <s v="Canal Virtual"/>
    <s v="correo atencion al ciudadano"/>
    <s v="Valle del Cauca"/>
    <s v="Cuerpo de Bomberos VOLUNTARIOS DE PALMIRA  "/>
    <x v="2"/>
    <s v="Solicitud de Información"/>
    <s v="CAC. Solicitud Información.  "/>
    <s v="Viviana Andrade Tovar"/>
    <s v="PLANEACIÓN ESTRATEGICA"/>
    <s v="Dirección General"/>
    <s v="Petición de Interés General"/>
    <n v="30"/>
    <s v="20203800028322  "/>
    <d v="2020-08-11T00:00:00"/>
    <m/>
    <d v="2020-08-20T00:00:00"/>
    <n v="6"/>
    <s v="CUMPLIDO"/>
    <s v="20-08-2020 20:38 PM Archivar VIVIANA ANDRADE TOVAR Se da respuesta formal a la consulta a través de correo electrónico con fecha del 20 de agosto de 2020."/>
    <s v="N.A"/>
    <s v="N.A"/>
    <s v="N.A"/>
    <s v="N.A"/>
    <s v="Radicada y respondida al peticionario"/>
  </r>
  <r>
    <s v="Canal Virtual"/>
    <s v="correo atencion al ciudadano"/>
    <s v="Tolima"/>
    <s v="Cuerpo de Bomberos VOLUNTARIOS DE MELGAR  "/>
    <x v="2"/>
    <s v="QUEJA CONTRA Cuerpo de Bomberos"/>
    <s v="CAC. SEGUIMIENTO E INTERVENCIÓN EN LA ADJUDICACIÓN DE GRADOS BOMBERILES. "/>
    <s v="Andrea Bibiana Castañeda Durán  "/>
    <s v="FORMULACIÓN Y ACTUALIZACIÓN NORMATIVA Y OPERATIVA "/>
    <s v="Subdirección Estratégica y de Coordinación Bomberil"/>
    <s v="Petición de Interés General"/>
    <n v="30"/>
    <s v="20203800028342  "/>
    <d v="2020-08-11T00:00:00"/>
    <m/>
    <d v="2020-08-31T00:00:00"/>
    <n v="13"/>
    <s v="CUMPLIDO"/>
    <s v="31-08-2020 14:35 PM Archivar Andrea Bibiana Castañeda Durán SE DIO TRÁMITE CON RAD. 20202050069521 ENVIADO EL 31/8/2020"/>
    <s v="N.A"/>
    <s v="N.A"/>
    <s v="N.A"/>
    <s v="N.A"/>
    <s v="Radicada y respondida al peticionario"/>
  </r>
  <r>
    <s v="Canal Virtual"/>
    <s v="correo atencion al ciudadano"/>
    <s v="Vichada"/>
    <s v="ALCALDIA MUNICIPAL DE CUMARIBO  "/>
    <x v="4"/>
    <s v="Solicitud de recursos"/>
    <s v="CAC. Solicitud de apoyo cuerpo de Bomberos Municipio de Cumaribo - Vichada  "/>
    <s v="Cristhian Matiz"/>
    <s v="SUBDIRECCIÓN ESTRATÉGICA Y DE COORDINACIÓN BOMBERIL "/>
    <s v="Subdirección Estratégica y de Coordinación Bomberil"/>
    <s v="Petición de Interés General"/>
    <n v="30"/>
    <s v="20203800028352  "/>
    <d v="2020-08-11T00:00:00"/>
    <m/>
    <d v="2020-08-12T00:00:00"/>
    <n v="1"/>
    <s v="CUMPLIDO"/>
    <s v="12-08-2020 16:25 PM Reasignacion Ronny Estiven Romero Velandia PARA TRAMITAR"/>
    <s v="N.A"/>
    <s v="N.A"/>
    <s v="N.A"/>
    <s v="N.A"/>
    <s v="Radicada y respondida al peticionario"/>
  </r>
  <r>
    <s v="Canal Virtual"/>
    <s v="correo atencion al ciudadano"/>
    <s v="Boyacá"/>
    <s v="ALCALDIA DE TURMEQUE  "/>
    <x v="1"/>
    <s v="Solicitud de recursos"/>
    <s v="CAC. SOLICITUD APOYO CUERPO DE BOMBEROS VOLUNTARIOS MUNICIPIO TURMEQUE. "/>
    <s v="Cristhian Matiz"/>
    <s v="SUBDIRECCIÓN ESTRATÉGICA Y DE COORDINACIÓN BOMBERIL "/>
    <s v="Subdirección Estratégica y de Coordinación Bomberil"/>
    <s v="Petición de Interés Particular"/>
    <n v="35"/>
    <s v="20203800028382  "/>
    <d v="2020-08-11T00:00:00"/>
    <m/>
    <d v="2020-08-12T00:00:00"/>
    <n v="1"/>
    <s v="CUMPLIDO"/>
    <s v="12-08-2020 16:26 PM Reasignacion Ronny Estiven Romero Velandia PARA TRAMITAR"/>
    <s v="N.A"/>
    <s v="N.A"/>
    <s v="N.A"/>
    <s v="N.A"/>
    <s v="Radicada y respondida al peticionario"/>
  </r>
  <r>
    <s v="Canal Escrito"/>
    <s v="Radicacion directa"/>
    <s v="Cundinamarca"/>
    <s v="Cuerpo de Bomberos SAN JUAN DE RIOSECO - CUNDINAMARCA  "/>
    <x v="2"/>
    <s v="Otros"/>
    <s v="RD. Entrega de autorización de la Alcaldía para realización de cursos. "/>
    <s v="Mauricio Delgado Perdomo"/>
    <s v="Educacion"/>
    <s v="Subdirección Estratégica y de Coordinación Bomberil"/>
    <s v="Petición de Interés Particular"/>
    <n v="35"/>
    <s v="20203800028452  "/>
    <d v="2020-08-12T00:00:00"/>
    <m/>
    <d v="2020-09-01T00:00:00"/>
    <n v="13"/>
    <s v="CUMPLIDO"/>
    <s v="01-09-2020 11:32 AM Archivar Mauricio Delgado Perdomo SE ATIENDE SOLICITUD EN REUNION PRESENCIAL, ACTA RADICADO DNBC 20203800035582"/>
    <s v="N.A"/>
    <s v="N.A"/>
    <s v="N.A"/>
    <s v="N.A"/>
    <s v="Radicada y respondida al peticionario"/>
  </r>
  <r>
    <s v="Canal Virtual"/>
    <s v="correo atencion al ciudadano"/>
    <s v="Bolivar"/>
    <s v="Cuerpo de Bomberos VOLUNTARIOS DE TURBANA  "/>
    <x v="2"/>
    <s v="QUEJA CONTRA Cuerpo de Bomberos"/>
    <s v="SM. Problemática Cuerpo de Bomberos Voluntarios de Turbana.  "/>
    <s v="Julio Alejandro Chamorro Cabrera"/>
    <s v="FORMULACIÓN Y ACTUALIZACIÓN NORMATIVA Y OPERATIVA "/>
    <s v="Subdirección Estratégica y de Coordinación Bomberil"/>
    <s v="Petición de Interés Particular"/>
    <n v="35"/>
    <s v="20203800028482  "/>
    <d v="2020-08-12T00:00:00"/>
    <m/>
    <d v="2020-08-27T00:00:00"/>
    <n v="10"/>
    <s v="CUMPLIDO"/>
    <s v="27-08-2020 16:54 PM Archivar Julio Alejandro Chamorro Cabrera Respuesta proyectada por Dra. Liz Alvarez"/>
    <s v="N.A"/>
    <s v="N.A"/>
    <s v="N.A"/>
    <s v="N.A"/>
    <s v="Radicada y respondida al peticionario"/>
  </r>
  <r>
    <s v="Canal Virtual"/>
    <s v="Correo Institucional"/>
    <s v="Bogotá D.C"/>
    <s v="CONGRESO DE LA REPúBLICA DE COLOMBIA COMISIóN PRIMERA CONSTITUCIONAL PERMANENTE  "/>
    <x v="3"/>
    <s v="Legislación Bomberil"/>
    <s v="CI. Fwd: ¡Proposición! Debate Control político Proyecto de Ley No. 296/2020 Cámara Presupuestos de Rentas. "/>
    <s v="Carlos Armando López Barrera"/>
    <s v="OFICINA ASESORA JURIDICA"/>
    <s v="Dirección General"/>
    <s v="Petición de Documentos e Información "/>
    <n v="20"/>
    <s v="20203800028512  "/>
    <d v="2020-08-13T00:00:00"/>
    <m/>
    <d v="2020-08-14T00:00:00"/>
    <n v="1"/>
    <s v="CUMPLIDO"/>
    <s v="14-08-2020 16:38 PM Archivar Carlos Armando López Barrera Se remite con oficio No. 20201200000343 mediante correo electrónico del 14 de agosto"/>
    <s v="N.A"/>
    <s v="N.A"/>
    <s v="N.A"/>
    <s v="N.A"/>
    <s v="Radicada y respondida al peticionario"/>
  </r>
  <r>
    <s v="Canal Virtual"/>
    <s v="Correo Institucional"/>
    <s v="Cauca"/>
    <s v="ASISTENTE COMANDANTE BOMBEROS POPAYAN  "/>
    <x v="4"/>
    <s v="Acompañamiento Jurídico"/>
    <s v="CI. Fwd: SOLICITUD INCLUSIÓN MESAS DE TRABAJO INSPECCIONES Y CERTIFICADOS DE SEGURIDAD BOMBEROS POPAYÁN.  "/>
    <s v="Javier Alberto Coral Meneses "/>
    <s v="SUBDIRECCIÓN ESTRATÉGICA Y DE COORDINACIÓN BOMBERIL "/>
    <s v="Subdirección Estratégica y de Coordinación Bomberil"/>
    <s v="Petición de Interés General"/>
    <n v="30"/>
    <s v="20203800028522  "/>
    <d v="2020-08-13T00:00:00"/>
    <m/>
    <d v="2020-08-20T00:00:00"/>
    <n v="4"/>
    <s v="CUMPLIDO"/>
    <s v="20-08-2020 10:41 AM Reasignacion JAIRO SOTO GIL POR SER DE SU COMPETENCIA"/>
    <s v="N.A"/>
    <s v="N.A"/>
    <s v="N.A"/>
    <s v="N.A"/>
    <s v="Radicada y respondida al peticionario"/>
  </r>
  <r>
    <s v="Canal Virtual"/>
    <s v="correo atencion al ciudadano"/>
    <s v="Antioquia"/>
    <s v="OMAIRA TOBóN GóMEZ REVISOR FISCAL C.B.V.G Cuerpo de Bomberos VOLUNTARIOS DE GIRARDOTA  "/>
    <x v="2"/>
    <s v="Solicitud de Información"/>
    <s v="CAC. Dirección de apoyo Institucional (Impugnación actas).  "/>
    <s v="Melba Vidal "/>
    <s v="FORMULACIÓN Y ACTUALIZACIÓN NORMATIVA Y OPERATIVA "/>
    <s v="Subdirección Estratégica y de Coordinación Bomberil"/>
    <s v="Petición de Interés Particular"/>
    <n v="35"/>
    <s v="20203800028552  "/>
    <d v="2020-08-13T00:00:00"/>
    <m/>
    <d v="2020-08-19T00:00:00"/>
    <n v="3"/>
    <s v="CUMPLIDO"/>
    <s v="19-08-2020 12:27 PM Reasignacion Ronny Estiven Romero Velandia PARA TRAMITAR"/>
    <s v="N.A"/>
    <s v="N.A"/>
    <s v="N.A"/>
    <s v="N.A"/>
    <s v="Radicada y respondida al peticionario"/>
  </r>
  <r>
    <s v="Canal Virtual"/>
    <s v="correo atencion al ciudadano"/>
    <s v="Bogotá D.C"/>
    <s v="Manuel salazar  "/>
    <x v="0"/>
    <s v="Solicitud de Información"/>
    <s v="CAC PETICION  "/>
    <s v="Carolina Pulido Moyeton"/>
    <s v="GESTIÓN CONTRACTUAL"/>
    <s v="Subdirección  Administrativa y Financiera"/>
    <s v="Petición de Documentos e Información "/>
    <n v="20"/>
    <s v="20203800028652  "/>
    <d v="2020-08-13T00:00:00"/>
    <m/>
    <d v="2020-08-13T00:00:00"/>
    <n v="0"/>
    <s v="CUMPLIDO"/>
    <s v="13-08-2020 15:14 PM Reasignacion USUARIO DE ATENCION AL CIUDADANO Para los fines pertinentes"/>
    <s v="N.A"/>
    <s v="N.A"/>
    <s v="N.A"/>
    <s v="N.A"/>
    <s v="Radicada y respondida al peticionario"/>
  </r>
  <r>
    <s v="Canal Virtual"/>
    <s v="correo atencion al ciudadano"/>
    <s v="Valle del Cauca"/>
    <s v="Cuerpo de Bomberos VOLUNTARIOS DE PALMIRA  "/>
    <x v="2"/>
    <s v="Legislación Bomberil"/>
    <s v="CAC REITERACION DE DOCUMENTO "/>
    <s v="Lina Maria Rojas Gallego"/>
    <s v="Educacion"/>
    <s v="Subdirección Estratégica y de Coordinación Bomberil"/>
    <s v="CONSULTA "/>
    <n v="35"/>
    <s v="20203800028672  "/>
    <d v="2020-08-13T00:00:00"/>
    <m/>
    <d v="2020-08-26T00:00:00"/>
    <n v="8"/>
    <s v="CUMPLIDO"/>
    <s v="26-08-2020 18:09 PM Archivar Lina Maria Rojas Gallego Se dio respuesta el 26 de agosto con Radicado DNBC No. 20202000003641"/>
    <s v="N.A"/>
    <s v="N.A"/>
    <s v="N.A"/>
    <s v="N.A"/>
    <s v="Radicada y respondida al peticionario"/>
  </r>
  <r>
    <s v="Canal Virtual"/>
    <s v="correo atencion al ciudadano"/>
    <s v="Bogotá D.C"/>
    <s v="IVAN FERNANDO GOMEZ JIMENEZ "/>
    <x v="0"/>
    <s v="QUEJA CONTRA Cuerpo de Bomberos"/>
    <s v="CAC QUEJA CUERPO DE BOMBEROS "/>
    <s v="Julio Alejandro Chamorro Cabrera"/>
    <s v="FORMULACIÓN Y ACTUALIZACIÓN NORMATIVA Y OPERATIVA "/>
    <s v="Subdirección Estratégica y de Coordinación Bomberil"/>
    <s v="Petición de Interés Particular"/>
    <n v="35"/>
    <s v="20203800028712  "/>
    <d v="2020-08-13T00:00:00"/>
    <m/>
    <d v="2020-09-04T00:00:00"/>
    <n v="15"/>
    <s v="CUMPLIDO"/>
    <s v="04-09-2020 14:10 PM Archivar Julio Alejandro Chamorro Cabrera Proyección hecha por la Dra. Liz Alvarez"/>
    <s v="N.A"/>
    <s v="N.A"/>
    <s v="N.A"/>
    <s v="N.A"/>
    <s v="Radicada y respondida al peticionario"/>
  </r>
  <r>
    <s v="Canal Virtual"/>
    <s v="correo atencion al ciudadano"/>
    <s v="Bogotá D.C"/>
    <s v="CHRISTIAN CAMILO LOPEZ NAVIA "/>
    <x v="0"/>
    <s v="Solicitud de Información"/>
    <s v="CAC SOLICITUD "/>
    <s v="Ronny Estiven Romero Velandia"/>
    <s v="FORMULACIÓN Y ACTUALIZACIÓN NORMATIVA Y OPERATIVA "/>
    <s v="Subdirección Estratégica y de Coordinación Bomberil"/>
    <s v="Petición de Interés Particular"/>
    <n v="35"/>
    <s v="20203800028732  "/>
    <d v="2020-08-13T00:00:00"/>
    <m/>
    <d v="2020-08-19T00:00:00"/>
    <n v="3"/>
    <s v="CUMPLIDO"/>
    <s v="19-08-2020 12:41 PM Archivar Ronny Estiven Romero Velandia SE TRAMITO, CON REUNION ADELANTADA EL DIA SOLICITADO POR PARTE DEL FUNCIONARIO RONNY ROMERO"/>
    <s v="N.A"/>
    <s v="N.A"/>
    <s v="N.A"/>
    <s v="N.A"/>
    <s v="Radicada y respondida al peticionario"/>
  </r>
  <r>
    <s v="Canal Virtual"/>
    <s v="correo atencion al ciudadano"/>
    <s v="Bogotá D.C"/>
    <s v="manuel salazar  "/>
    <x v="0"/>
    <s v="Solicitud de Información"/>
    <s v="CAC DERECHO DE PETICION "/>
    <s v="Carolina Pulido Moyeton"/>
    <s v="GESTIÓN CONTRACTUAL"/>
    <s v="Subdirección  Administrativa y Financiera"/>
    <s v="Petición de Interés Particular"/>
    <n v="35"/>
    <s v="20203800028902  "/>
    <d v="2020-08-13T00:00:00"/>
    <m/>
    <d v="2020-08-13T00:00:00"/>
    <n v="0"/>
    <s v="CUMPLIDO"/>
    <s v="13-08-2020 13:21 PM Reasignacion USUARIO DE ATENCION AL CIUDADANO Para los fines pertinentes"/>
    <s v="N.A"/>
    <s v="N.A"/>
    <s v="N.A"/>
    <s v="N.A"/>
    <s v="Radicada y respondida al peticionario"/>
  </r>
  <r>
    <s v="Canal Virtual"/>
    <s v="correo atencion al ciudadano"/>
    <s v="Bogotá D.C"/>
    <s v="MARISOL MILLáN HERNáNDEZ CONTRALORIA DELEGADA PARA EL MEDIO AMBIENTE  "/>
    <x v="0"/>
    <s v="Acompañamiento Jurídico"/>
    <s v="CAC. Solicitud reunión.  "/>
    <s v="JAIRO SOTO GIL"/>
    <s v="Subdirección estratégica y de Coordinación Bomberil"/>
    <s v="Subdirección Estratégica y de Coordinación Bomberil"/>
    <s v="Petición de Interés Particular"/>
    <n v="35"/>
    <s v="20203800028922  "/>
    <d v="2020-08-13T00:00:00"/>
    <m/>
    <d v="2020-08-19T00:00:00"/>
    <n v="3"/>
    <s v="CUMPLIDO"/>
    <s v="19-08-2020 11:40 AM Archivar JAIRO SOTO GIL ARCHIVO 20202000005341"/>
    <s v="N.A"/>
    <s v="N.A"/>
    <s v="N.A"/>
    <s v="N.A"/>
    <s v="Radicada y respondida al peticionario"/>
  </r>
  <r>
    <s v="Canal Virtual"/>
    <s v="correo atencion al ciudadano"/>
    <s v="Bogotá D.C"/>
    <s v="CONGRESO DE LA REPúBLICA DE COLOMBIA COMISIóN SEPTIMA CONSTINUCIONAL PERMANENTE  "/>
    <x v="3"/>
    <s v="Solicitud de recursos"/>
    <s v="CAC. Fwd: ¡Solicitud! Infraestructura Bomberos los municipios de Guapi (cauca), La Estrella (Antioquia, Mitú (Vaupés) López de Micay (Cauca), El Cairo (Valle). "/>
    <s v="Carlos Armando López Barrera"/>
    <s v="OFICINA ASESORA JURIDICA"/>
    <s v="Dirección General"/>
    <s v="Petición de Documentos e Información "/>
    <n v="20"/>
    <s v="20203800029282  "/>
    <d v="2020-08-18T00:00:00"/>
    <m/>
    <d v="2020-08-20T00:00:00"/>
    <n v="2"/>
    <s v="CUMPLIDO"/>
    <s v="20-08-2020 15:35 PM Archivar Carlos Armando López Barrera Se archiva por cuanto se dio respuesta mediante radicado 20201200000393"/>
    <s v="N.A"/>
    <s v="N.A"/>
    <s v="N.A"/>
    <s v="N.A"/>
    <s v="Radicada y respondida al peticionario"/>
  </r>
  <r>
    <s v="Canal Virtual"/>
    <s v="correo atencion al ciudadano"/>
    <s v="Nariño"/>
    <s v="EDIEL REVELO  "/>
    <x v="0"/>
    <s v="Acompañamiento Jurídico"/>
    <s v="CAC. solicitud de acompañamiento e intervención del cuerpo de Bomberos de Córdoba Nariño.  "/>
    <s v="Melba Vidal "/>
    <s v="FORMULACIÓN Y ACTUALIZACIÓN NORMATIVA Y OPERATIVA "/>
    <s v="Subdirección Estratégica y de Coordinación Bomberil"/>
    <s v="Petición de Interés Particular"/>
    <n v="35"/>
    <s v="20203800029322  "/>
    <d v="2020-08-18T00:00:00"/>
    <m/>
    <d v="2020-08-19T00:00:00"/>
    <n v="1"/>
    <s v="CUMPLIDO"/>
    <s v="19-08-2020 13:02 PM Reasignacion Ronny Estiven Romero Velandia PARA TRAMITAR"/>
    <s v="N.A"/>
    <s v="N.A"/>
    <s v="N.A"/>
    <s v="N.A"/>
    <s v="Radicada y respondida al peticionario"/>
  </r>
  <r>
    <s v="Canal Virtual"/>
    <s v="correo atencion al ciudadano"/>
    <s v="Cundinamarca"/>
    <s v="Cuerpo de Bomberos VOLUNTARIOS DE UBATE  "/>
    <x v="2"/>
    <s v="Acompañamiento Jurídico"/>
    <s v="CAC. solicitud de acompañamiento urgente. "/>
    <s v="Andrea Bibiana Castañeda Durán  "/>
    <s v="FORMULACIÓN Y ACTUALIZACIÓN NORMATIVA Y OPERATIVA "/>
    <s v="Subdirección Estratégica y de Coordinación Bomberil"/>
    <s v="Petición de Interés General"/>
    <n v="30"/>
    <s v="20203800029352  "/>
    <d v="2020-08-18T00:00:00"/>
    <m/>
    <d v="2020-08-24T00:00:00"/>
    <n v="4"/>
    <s v="CUMPLIDO"/>
    <s v="24-08-2020 12:22 PM Archivar Andrea Bibiana Castañeda Durán SE ARCHIVA DADO QUE EL ACOMPAÑAMIENTO SE REALIZÓ DE FORMA PRESENCIAL POR EL DR. RONNY ROMERO EL DÍA 22 DE AGOSTO DE 2020 DONDE SE REUNIÓ CON LA ALCALDÍA, EL CONCEJO MUNICIPAL Y EL Cuerpo de Bomberos VOLUNTARIOS DE UBATÉ."/>
    <s v="N.A"/>
    <s v="N.A"/>
    <s v="N.A"/>
    <s v="N.A"/>
    <s v="Radicada y respondida al peticionario"/>
  </r>
  <r>
    <s v="Canal Escrito"/>
    <s v="Radicacion directa"/>
    <s v="Bogotá D.C"/>
    <s v="FEDERACION NACIONAL DE BOMBEROS  "/>
    <x v="2"/>
    <s v="Solicitud de Información"/>
    <s v="RD CONVENIO E COOPERACION PARA OBTENER RECURSOS PARA CBV ATRAVES DEL BINGO FENABOCOL "/>
    <s v="JAIRO SOTO GIL"/>
    <s v="Subdirección estratégica y de Coordinación Bomberil"/>
    <s v="Subdirección Estratégica y de Coordinación Bomberil"/>
    <s v="SUGERENCIA "/>
    <n v="15"/>
    <s v="20203800029362  "/>
    <d v="2020-08-18T00:00:00"/>
    <m/>
    <d v="2020-08-26T00:00:00"/>
    <n v="6"/>
    <s v="CUMPLIDO"/>
    <s v="26-08-2020 10:08 AM Archivar JAIRO SOTO GIL archivo 20202000005741"/>
    <s v="N.A"/>
    <s v="N.A"/>
    <s v="N.A"/>
    <s v="N.A"/>
    <s v="Radicada y respondida al peticionario"/>
  </r>
  <r>
    <s v="Canal Virtual"/>
    <s v="correo atencion al ciudadano"/>
    <s v="Risaralda"/>
    <s v="ALEJANDRO MONTOYA VELEZ "/>
    <x v="0"/>
    <s v="Solicitud de Información"/>
    <s v="CAC. (sin asunto), ascenso, Cabo Alejandro Montoya Velez .  "/>
    <s v="Andrea Bibiana Castañeda Durán  "/>
    <s v="FORMULACIÓN Y ACTUALIZACIÓN NORMATIVA Y OPERATIVA "/>
    <s v="Subdirección Estratégica y de Coordinación Bomberil"/>
    <s v="Petición de Interés Particular"/>
    <n v="35"/>
    <s v="20203800029372  "/>
    <d v="2020-08-18T00:00:00"/>
    <m/>
    <d v="2020-09-02T00:00:00"/>
    <n v="11"/>
    <s v="CUMPLIDO"/>
    <s v="02-09-2020 16:03 PM Archivar Andrea Bibiana Castañeda Durán SE DIO TRÁMITE CON RAD. 20202050069691 ENVIADO EL 2/9/2020"/>
    <s v="N.A"/>
    <s v="N.A"/>
    <s v="N.A"/>
    <s v="N.A"/>
    <s v="Radicada y respondida al peticionario"/>
  </r>
  <r>
    <s v="Canal Virtual"/>
    <s v="correo atencion al ciudadano"/>
    <s v="Bogotá D.C"/>
    <s v="Cuerpo de Bomberos VOLUNTARIOS DE LA VIRGINIA - RISARALDA  "/>
    <x v="2"/>
    <s v="Solicitud de Información"/>
    <s v="CAC. Solicitud copia Comodatos.  "/>
    <s v="Carolina Pulido Moyeton"/>
    <s v="GESTIÓN CONTRACTUAL"/>
    <s v="Subdirección  Administrativa y Financiera"/>
    <s v="Petición de Documentos e Información "/>
    <n v="20"/>
    <s v="20203800029422  "/>
    <d v="2020-08-18T00:00:00"/>
    <m/>
    <d v="2020-08-18T00:00:00"/>
    <n v="0"/>
    <s v="CUMPLIDO"/>
    <s v="18-08-2020 12:38 PM Reasignacion USUARIO DE ATENCION AL CIUDADANO Para los fines pertinentes"/>
    <s v="N.A"/>
    <s v="N.A"/>
    <s v="N.A"/>
    <s v="N.A"/>
    <s v="Radicada y respondida al peticionario"/>
  </r>
  <r>
    <s v="Canal Virtual"/>
    <s v="correo atencion al ciudadano"/>
    <s v="Tolima"/>
    <s v="Cuerpo de Bomberos VOLUNTARIOS DE SAN ANTONIO - TOLIMA  "/>
    <x v="2"/>
    <s v="Solicitud de Información"/>
    <s v="CAC. IMPORTANTE. "/>
    <s v="JAIRO SOTO GIL"/>
    <s v="Subdirección estratégica y de Coordinación Bomberil"/>
    <s v="Subdirección Estratégica y de Coordinación Bomberil"/>
    <s v="Petición de Interés Particular"/>
    <n v="35"/>
    <s v="20203800029582  "/>
    <d v="2020-08-18T00:00:00"/>
    <m/>
    <d v="2020-08-19T00:00:00"/>
    <n v="1"/>
    <s v="CUMPLIDO"/>
    <s v="19-08-2020 15:35 PM Archivar JAIRO SOTO GIL archivo es información de designación de beneficiarios"/>
    <s v="N.A"/>
    <s v="N.A"/>
    <s v="N.A"/>
    <s v="N.A"/>
    <s v="Radicada y respondida al peticionario"/>
  </r>
  <r>
    <s v="Canal Virtual"/>
    <s v="correo atencion al ciudadano"/>
    <s v="Risaralda"/>
    <s v="LUIS ALFONSO DIAZ CARDONA "/>
    <x v="0"/>
    <s v="QUEJA CONTRA Cuerpo de Bomberos"/>
    <s v="CAC. Queja sobre manejo inadecuado de recursos y poner en riesgo conductores sin necesidad.  "/>
    <s v="Andrea Bibiana Castañeda Durán  "/>
    <s v="FORMULACIÓN Y ACTUALIZACIÓN NORMATIVA Y OPERATIVA "/>
    <s v="Subdirección Estratégica y de Coordinación Bomberil"/>
    <s v="Petición de Interés Particular"/>
    <n v="35"/>
    <s v="20203800029622  "/>
    <d v="2020-08-18T00:00:00"/>
    <m/>
    <d v="2020-09-07T00:00:00"/>
    <n v="14"/>
    <s v="CUMPLIDO"/>
    <s v="07-09-2020 15:51 PM Archivar Andrea Bibiana Castañeda Durán SE DIO TRÁMITE CON RADICADO 20202050069701 ENVIADO EL 03/09/2020"/>
    <s v="N.A"/>
    <s v="N.A"/>
    <s v="N.A"/>
    <s v="N.A"/>
    <s v="Radicada y respondida al peticionario"/>
  </r>
  <r>
    <s v="Canal Virtual"/>
    <s v="correo atencion al ciudadano"/>
    <s v="Risaralda"/>
    <s v="Cuerpo de Bomberos VOLUNTARIOS DE LA VIRGINIA - RISARALDA  "/>
    <x v="2"/>
    <s v="Solicitud de Información"/>
    <s v="CAC. RV: Solicitud copia Comodatos.  "/>
    <s v="Carolina Pulido Moyeton"/>
    <s v="GESTIÓN CONTRACTUAL"/>
    <s v="Subdirección  Administrativa y Financiera"/>
    <s v="Petición de Documentos e Información "/>
    <n v="20"/>
    <s v="20203800029672  "/>
    <d v="2020-08-18T00:00:00"/>
    <m/>
    <d v="2020-08-18T00:00:00"/>
    <n v="0"/>
    <s v="CUMPLIDO"/>
    <s v="18-08-2020 18:41 PM Reasignacion USUARIO DE ATENCION AL CIUDADANO Para los fines pertinentes"/>
    <s v="N.A"/>
    <s v="N.A"/>
    <s v="N.A"/>
    <s v="N.A"/>
    <s v="Radicada y respondida al peticionario"/>
  </r>
  <r>
    <s v="Canal Virtual"/>
    <s v="correo atencion al ciudadano"/>
    <s v="Bogotá D.C"/>
    <s v="AERONAUTICA CIVIL FRANKLIN ROLANDO CANO VALCARCEL  "/>
    <x v="4"/>
    <s v="Solicitud de Información"/>
    <s v="CAC. Derecho de Petición –requisitos homologaciones.  "/>
    <s v="Mauricio Delgado Perdomo"/>
    <s v="Educacion"/>
    <s v="Subdirección Estratégica y de Coordinación Bomberil"/>
    <s v="CONSULTA "/>
    <n v="35"/>
    <s v="20203800029702  "/>
    <d v="2020-08-18T00:00:00"/>
    <m/>
    <d v="2020-09-03T00:00:00"/>
    <n v="12"/>
    <s v="CUMPLIDO"/>
    <s v="03-09-2020 14:46 PM Archivar Mauricio Delgado Perdomo se responde mediante radicado DNBC 20202000006631"/>
    <s v="N.A"/>
    <s v="N.A"/>
    <s v="N.A"/>
    <s v="N.A"/>
    <s v="Radicada y respondida al peticionario"/>
  </r>
  <r>
    <s v="Canal Virtual"/>
    <s v="correo atencion al ciudadano"/>
    <s v="Santander"/>
    <s v="Cuerpo de Bomberos BUCARAMANGA  "/>
    <x v="2"/>
    <s v="Solicitud de Información"/>
    <s v="CAC. Solicitud Bomberos de Bucaramanga  "/>
    <s v="Edgar Alexander Maya Lopez"/>
    <s v="FORMULACIÓN Y ACTUALIZACIÓN NORMATIVA Y OPERATIVA"/>
    <s v="Subdirección Estratégica y de Coordinación Bomberil"/>
    <s v="Petición de Interés Particular"/>
    <n v="35"/>
    <s v="20203800029722  "/>
    <d v="2020-08-18T00:00:00"/>
    <m/>
    <d v="2020-09-02T00:00:00"/>
    <n v="11"/>
    <s v="CUMPLIDO"/>
    <s v="02-09-2020 16:02 PM Archivar Edgar Alexander Maya Lopez Se da respuesta con radicado DNBC N° 20202000005871"/>
    <s v="N.A"/>
    <s v="N.A"/>
    <s v="N.A"/>
    <s v="N.A"/>
    <s v="Radicada y respondida al peticionario"/>
  </r>
  <r>
    <s v="Canal Virtual"/>
    <s v="correo atencion al ciudadano"/>
    <s v="Huila"/>
    <s v="ESCUELA SURCOLOMBIANA DE BOMBEROS - PITALITO  "/>
    <x v="2"/>
    <s v="Otros"/>
    <s v="CAC. Cancelación de cursos.  "/>
    <s v="Lina Maria Rojas Gallego"/>
    <s v="Educacion"/>
    <s v="Subdirección Estratégica y de Coordinación Bomberil"/>
    <s v="Petición de Interés Particular"/>
    <n v="35"/>
    <s v="20203800029762  "/>
    <d v="2020-08-18T00:00:00"/>
    <m/>
    <d v="2020-08-19T00:00:00"/>
    <n v="1"/>
    <s v="CUMPLIDO"/>
    <s v="19-08-2020 20:11 PM Archivar Lina Maria Rojas Gallego Se da respuesta con radicado DNBC No. 20202000005361"/>
    <s v="N.A"/>
    <s v="N.A"/>
    <s v="N.A"/>
    <s v="N.A"/>
    <s v="Radicada y respondida al peticionario"/>
  </r>
  <r>
    <s v="Canal Virtual"/>
    <s v="correo atencion al ciudadano"/>
    <s v="Córdoba"/>
    <s v="DELEGACIÓN DEPARTAMENTAL DE BOMBEROS DE CORDOBA  "/>
    <x v="2"/>
    <s v="Solicitud de Información"/>
    <s v="CAC SOLICITUD "/>
    <s v="Melba Vidal "/>
    <s v="FORMULACIÓN Y ACTUALIZACIÓN NORMATIVA Y OPERATIVA "/>
    <s v="Subdirección Estratégica y de Coordinación Bomberil"/>
    <s v="Petición de Interés General"/>
    <n v="30"/>
    <s v="20203800029782  "/>
    <d v="2020-08-19T00:00:00"/>
    <m/>
    <d v="2020-08-26T00:00:00"/>
    <n v="5"/>
    <s v="CUMPLIDO"/>
    <s v="26-08-2020 16:06 PM Reasignacion Ronny Estiven Romero Velandia PARA TRAMITAR"/>
    <s v="N.A"/>
    <s v="N.A"/>
    <s v="N.A"/>
    <s v="N.A"/>
    <s v="Radicada y respondida al peticionario"/>
  </r>
  <r>
    <s v="Canal Virtual"/>
    <s v="correo atencion al ciudadano"/>
    <s v="Antioquia"/>
    <s v="SECRETARIA GENERAL Y DE GOBIERNO DE YARUMAL - ANTIOQUIA  "/>
    <x v="1"/>
    <s v="Solicitud de Información"/>
    <s v="CAC SOLICIRUD "/>
    <s v="Melba Vidal "/>
    <s v="FORMULACIÓN Y ACTUALIZACIÓN NORMATIVA Y OPERATIVA "/>
    <s v="Subdirección Estratégica y de Coordinación Bomberil"/>
    <s v="Petición de Interés Particular"/>
    <n v="35"/>
    <s v="20203800029802  "/>
    <d v="2020-08-19T00:00:00"/>
    <m/>
    <d v="2020-08-26T00:00:00"/>
    <n v="5"/>
    <s v="CUMPLIDO"/>
    <s v="26-08-2020 16:08 PM Reasignacion Ronny Estiven Romero Velandia PARA TRAMITAR"/>
    <s v="N.A"/>
    <s v="N.A"/>
    <s v="N.A"/>
    <s v="N.A"/>
    <s v="Radicada y respondida al peticionario"/>
  </r>
  <r>
    <s v="Canal Virtual"/>
    <s v="Correo Institucional"/>
    <s v="Tolima"/>
    <s v="PROCURADURIA PROVINCIAL DE CHAPARRAL  "/>
    <x v="1"/>
    <s v="Solicitud de Información"/>
    <s v="CI. REMISION POR COMPETENCIA D-2020-1562821  "/>
    <s v="Arbey Hernan Trujillo Mendez "/>
    <s v="SUBDIRECCIÓN ESTRATÉGICA Y DE COORDINACIÓN BOMBERIL "/>
    <s v="Subdirección Estratégica y de Coordinación Bomberil"/>
    <s v="Petición de Interés Particular"/>
    <n v="35"/>
    <s v="20203800029912  "/>
    <d v="2020-08-19T00:00:00"/>
    <m/>
    <d v="2020-09-02T00:00:00"/>
    <n v="10"/>
    <s v="CUMPLIDO"/>
    <s v="02-09-2020 12:16 PM Archivar Arbey Hernan Trujillo Mendez archivo 20202000006341"/>
    <s v="N.A"/>
    <s v="N.A"/>
    <s v="N.A"/>
    <s v="N.A"/>
    <s v="Radicada y respondida al peticionario"/>
  </r>
  <r>
    <s v="Canal Virtual"/>
    <s v="correo atencion al ciudadano"/>
    <s v="Casanare"/>
    <s v="GERMAN ANDRéS TORRES  "/>
    <x v="0"/>
    <s v="Solicitud de Información"/>
    <s v="CAC. derecho de petición. "/>
    <s v="Andrea Bibiana Castañeda Durán  "/>
    <s v="FORMULACIÓN Y ACTUALIZACIÓN NORMATIVA Y OPERATIVA "/>
    <s v="Subdirección Estratégica y de Coordinación Bomberil"/>
    <s v="Petición de Interés Particular"/>
    <n v="35"/>
    <s v="20203800029922  "/>
    <d v="2020-08-19T00:00:00"/>
    <m/>
    <d v="2020-09-07T00:00:00"/>
    <n v="13"/>
    <s v="CUMPLIDO"/>
    <s v="07-09-2020 16:03 PM Archivar Andrea Bibiana Castañeda Durán SE DIO TRÁMITE CON RAD. 20202050069941 ENVIADO EL 7/9/2020"/>
    <s v="N.A"/>
    <s v="N.A"/>
    <s v="N.A"/>
    <s v="N.A"/>
    <s v="Radicada y respondida al peticionario"/>
  </r>
  <r>
    <s v="Canal Escrito"/>
    <s v="mensajeria directa"/>
    <s v="Antioquia"/>
    <s v="PROCURADURIA RIONEGRO  "/>
    <x v="1"/>
    <s v="Solicitud de Información"/>
    <s v="SM. Solicitud de información en cumplimiento de un auto. Oficio No. 2020-111 RSP; IUS 2020-372312 "/>
    <s v="MARYOLY DIAZ"/>
    <s v="GESTIÓN TALENTO HUMANO"/>
    <s v="Subdirección  Administrativa y Financiera"/>
    <s v="Petición de Documentos e Información "/>
    <n v="20"/>
    <s v="20203800029932  "/>
    <d v="2020-08-19T00:00:00"/>
    <m/>
    <d v="2020-09-02T00:00:00"/>
    <n v="11"/>
    <s v="CUMPLIDO"/>
    <s v="02-09-2020 12:59 PM Archivar MARYOLY DIAZ SE REALIZA TRAMITE MEDIANTE RADICADO 20203100006371"/>
    <s v="N.A"/>
    <s v="N.A"/>
    <s v="N.A"/>
    <s v="N.A"/>
    <s v="Radicada y respondida al peticionario"/>
  </r>
  <r>
    <s v="Canal Virtual"/>
    <s v="correo atencion al ciudadano"/>
    <s v="Bogotá D.C"/>
    <s v="AGENCIA NACIONAL DEL ESPRECTO ANE  "/>
    <x v="3"/>
    <s v="Solicitud de Información"/>
    <s v="CAC. Fwd: [ANE] Comunicado ANE GD-008455-E-2020. "/>
    <s v="JAIRO SOTO GIL"/>
    <s v="Subdirección estratégica y de Coordinación Bomberil"/>
    <s v="Subdirección Estratégica y de Coordinación Bomberil"/>
    <s v="Petición de Interés General"/>
    <n v="30"/>
    <s v="20203800029942  "/>
    <d v="2020-08-19T00:00:00"/>
    <m/>
    <d v="2020-08-27T00:00:00"/>
    <n v="6"/>
    <s v="CUMPLIDO"/>
    <s v="27-08-2020 10:40 AM Archivar JAIRO SOTO GIL SE ARCHIVA POR CUANTO SE CONTESTO CON RADICADO 20202000005821"/>
    <s v="N.A"/>
    <s v="N.A"/>
    <s v="N.A"/>
    <s v="N.A"/>
    <s v="Radicada y respondida al peticionario"/>
  </r>
  <r>
    <s v="Canal Virtual"/>
    <s v="Correo Institucional"/>
    <s v="Bogotá D.C"/>
    <s v="EMBAJADA DE LA REPúBLICA CHECA EN COLOMBIA  "/>
    <x v="3"/>
    <s v="Solicitud de Información"/>
    <s v="CI. Fwd: Solicitud de la Embajadora de la República Checa.  "/>
    <s v="LUZ MARINA SERNA"/>
    <s v="COOPERACIÓN INTERNACIONAL Y ALIANZAS ESTRATÉGICAS"/>
    <s v="Dirección General"/>
    <s v="Petición de Interés General"/>
    <n v="30"/>
    <s v="20203800029982  "/>
    <d v="2020-08-20T00:00:00"/>
    <m/>
    <d v="2020-08-28T00:00:00"/>
    <n v="6"/>
    <s v="CUMPLIDO"/>
    <s v="28-08-2020 10:30 AM Archivar LUZ MARINA SERNA Se atiende reunión con el equipo de la Embajada el jueves 28 de agosto de 2020."/>
    <s v="N.A"/>
    <s v="N.A"/>
    <s v="N.A"/>
    <s v="N.A"/>
    <s v="Radicada y respondida al peticionario"/>
  </r>
  <r>
    <s v="Canal Virtual"/>
    <s v="Correo Institucional"/>
    <s v="Santander"/>
    <s v="MANUEL ENRIQUE SALAZAR HERNANDEZ "/>
    <x v="0"/>
    <s v="Solicitud de Información"/>
    <s v="CI. Fwd: respetuosa solicitud  "/>
    <s v="Carolina Pulido Moyeton"/>
    <s v="GESTIÓN CONTRACTUAL"/>
    <s v="Subdirección  Administrativa y Financiera"/>
    <s v="Petición de Interés Particular"/>
    <n v="35"/>
    <s v="20203800029992  "/>
    <d v="2020-08-20T00:00:00"/>
    <m/>
    <d v="2020-08-20T00:00:00"/>
    <n v="0"/>
    <s v="CUMPLIDO"/>
    <s v="20-08-2020 11:44 AM Reasignacion Jorge Edwin Amarillo Alvarado Buenos días, Agradezco dar tramite y la respuesta pertinente. gracias"/>
    <s v="N.A"/>
    <s v="N.A"/>
    <s v="N.A"/>
    <s v="N.A"/>
    <s v="Radicada y respondida al peticionario"/>
  </r>
  <r>
    <s v="Canal Virtual"/>
    <s v="correo atencion al ciudadano"/>
    <s v="Bogotá D.C"/>
    <s v="MINISTERIO DE INTERIOR OFICINA JURíDICA  "/>
    <x v="3"/>
    <s v="Solicitud de recursos"/>
    <s v="CAC. Traslado de petición, OFI2020-28057-OAJ-1400, PQRSD-034383 del 21 de julio de 2020. Concepto recursos con destino a los cuerpos de bomberos oficiales y voluntarios. Alcaldía municipal Cartagena del Chairá. "/>
    <s v="Carlos Osorio "/>
    <s v="FORMULACIÓN Y ACTUALIZACIÓN NORMATIVA Y OPERATIVA "/>
    <s v="Subdirección Estratégica y de Coordinación Bomberil"/>
    <s v="CONSULTA "/>
    <n v="35"/>
    <s v="20203800030132  "/>
    <d v="2020-08-20T00:00:00"/>
    <m/>
    <d v="2020-09-23T00:00:00"/>
    <n v="24"/>
    <s v="CUMPLIDO"/>
    <s v="23-09-2020 18:13 PM Archivar Carlos Osorio Mediante oficio No. 20202050070251 del 14 de septiembre de 2020. se dio respuesta a la presente solicitud."/>
    <s v="N.A"/>
    <s v="N.A"/>
    <s v="N.A"/>
    <s v="N.A"/>
    <s v="Radicada y respondida al peticionario"/>
  </r>
  <r>
    <s v="Canal Virtual"/>
    <s v="correo atencion al ciudadano"/>
    <s v="Boyacá"/>
    <s v="GOBIERNO CALDAS - BOYACA  "/>
    <x v="1"/>
    <s v="Solicitud de Información"/>
    <s v="CAC. DERECHO DE PETICION. "/>
    <s v="Melba Vidal "/>
    <s v="FORMULACIÓN Y ACTUALIZACIÓN NORMATIVA Y OPERATIVA "/>
    <s v="Subdirección Estratégica y de Coordinación Bomberil"/>
    <s v="CONSULTA "/>
    <n v="35"/>
    <s v="20203800030172  "/>
    <d v="2020-08-20T00:00:00"/>
    <m/>
    <d v="2020-08-26T00:00:00"/>
    <n v="4"/>
    <s v="CUMPLIDO"/>
    <s v="26-08-2020 16:16 PM Reasignacion Ronny Estiven Romero Velandia PARA TRAMITAR"/>
    <s v="N.A"/>
    <s v="N.A"/>
    <s v="N.A"/>
    <s v="N.A"/>
    <s v="Radicada y respondida al peticionario"/>
  </r>
  <r>
    <s v="Canal Virtual"/>
    <s v="Correo Institucional"/>
    <s v="Casanare"/>
    <s v="Cuerpo de Bomberos VOLUNTARIOS DE PAZ DE ARIPORO  "/>
    <x v="2"/>
    <s v="Solicitud de Información"/>
    <s v="CI. Fwd: Ref: Reiteración “CUMPLIMIENTO RESPONSABILIDADES LEY 1575 DE 2012. "/>
    <s v="Carlos Osorio "/>
    <s v="FORMULACIÓN Y ACTUALIZACIÓN NORMATIVA Y OPERATIVA "/>
    <s v="Subdirección Estratégica y de Coordinación Bomberil"/>
    <s v="Petición de Interés Particular"/>
    <n v="35"/>
    <s v="20203800030182  "/>
    <d v="2020-08-20T00:00:00"/>
    <m/>
    <d v="2020-09-23T00:00:00"/>
    <n v="24"/>
    <s v="CUMPLIDO"/>
    <s v="23-09-2020 15:52 PM Archivar Carlos Osorio Se dio respuesta el día 14 de Septiembre de 2020, a través del oficio identificado con el número de radicación 20202050070261 suscrito por el Capitán Jairo Soto Gil Subdirector Estratégico y de Coordinación Bomberil, dirigido a la Alcaldesa Municipal de Paz de Ariporo Casanare, Cumplimiento Ley 1575 de 2012."/>
    <s v="N.A"/>
    <s v="N.A"/>
    <s v="N.A"/>
    <s v="N.A"/>
    <s v="Radicada y respondida al peticionario"/>
  </r>
  <r>
    <s v="Canal Virtual"/>
    <s v="correo atencion al ciudadano"/>
    <s v="Santander"/>
    <s v="ALCALDIA MUNICIPAL DE EL PLAYON - SANTANDER  "/>
    <x v="1"/>
    <s v="Solicitud de Información"/>
    <s v="CAC. (sin asunto), Solicitud apoyo e información estado actual con Bomberos el Playon.  "/>
    <s v="EDISON DELGADO "/>
    <s v="FORMULACIÓN Y ACTUALIZACIÓN NORMATIVA Y OPERATIVA "/>
    <s v="Subdirección Estratégica y de Coordinación Bomberil"/>
    <s v="Petición de Interés General"/>
    <n v="30"/>
    <s v="20203800030232  "/>
    <d v="2020-08-20T00:00:00"/>
    <m/>
    <d v="2020-08-26T00:00:00"/>
    <n v="4"/>
    <s v="CUMPLIDO"/>
    <s v="26-08-2020 16:31 PM Reasignacion Ronny Estiven Romero Velandia PARA TRAMITAR"/>
    <s v="N.A"/>
    <s v="N.A"/>
    <s v="N.A"/>
    <s v="N.A"/>
    <s v="Radicada y respondida al peticionario"/>
  </r>
  <r>
    <s v="Canal Virtual"/>
    <s v="correo atencion al ciudadano"/>
    <s v="Cauca"/>
    <s v="HELDA MARIA SAAVEDRA CARRASQUILLA "/>
    <x v="0"/>
    <s v="Solicitud de Información"/>
    <s v="CAC. Fwd: SOLICITUD COMEDIDA. "/>
    <s v="LUZ MARINA SERNA"/>
    <s v="COOPERACIÓN INTERNACIONAL Y ALIANZAS ESTRATÉGICAS"/>
    <s v="Dirección General"/>
    <s v="Petición de Interés Particular"/>
    <n v="35"/>
    <s v="20203800030252  "/>
    <d v="2020-08-20T00:00:00"/>
    <m/>
    <d v="2020-09-09T00:00:00"/>
    <n v="14"/>
    <s v="CUMPLIDO"/>
    <s v="09-09-2020 14:33 PM Archivar LUZ MARINA SERNA En respuesta sale el ORFEO 20203400006751 via correo eletrónico"/>
    <s v="N.A"/>
    <s v="N.A"/>
    <s v="N.A"/>
    <s v="N.A"/>
    <s v="Radicada y respondida al peticionario"/>
  </r>
  <r>
    <s v="Canal Virtual"/>
    <s v="correo atencion al ciudadano"/>
    <s v="Santander"/>
    <s v="MANUEL ENRIQUE SALAZAR HERNANDEZ "/>
    <x v="0"/>
    <s v="Solicitud de Información"/>
    <s v="CAC. solicitud, derecho de petición.  "/>
    <s v="Carlos Armando López Barrera"/>
    <s v="OFICINA ASESORA JURIDICA"/>
    <s v="Dirección General"/>
    <s v="Petición de Interés Particular"/>
    <n v="35"/>
    <s v="20203800030542  "/>
    <d v="2020-08-21T00:00:00"/>
    <m/>
    <d v="2020-09-04T00:00:00"/>
    <n v="10"/>
    <s v="CUMPLIDO"/>
    <s v="04-09-2020 14:29 PM Archivar Carlos Armando López Barrera 20201200000403 archivo"/>
    <s v="N.A"/>
    <s v="N.A"/>
    <s v="N.A"/>
    <s v="N.A"/>
    <s v="Radicada y respondida al peticionario"/>
  </r>
  <r>
    <s v="Canal Virtual"/>
    <s v="correo atencion al ciudadano"/>
    <s v="Santander"/>
    <s v="MANUEL ENRIQUE SALAZAR HERNANDEZ "/>
    <x v="0"/>
    <s v="Solicitud de Información"/>
    <s v="CAC. Petición.  "/>
    <s v="Carlos Armando López Barrera"/>
    <s v="OFICINA ASESORA JURIDICA"/>
    <s v="Dirección General"/>
    <s v="Petición de Interés Particular"/>
    <n v="35"/>
    <s v="20203800030572  "/>
    <d v="2020-08-21T00:00:00"/>
    <m/>
    <d v="2020-09-04T00:00:00"/>
    <n v="10"/>
    <s v="CUMPLIDO"/>
    <s v="04-09-2020 14:35 PM Archivar Carlos Armando López Barrera archivo 20201200000413"/>
    <s v="N.A"/>
    <s v="N.A"/>
    <s v="N.A"/>
    <s v="N.A"/>
    <s v="Radicada y respondida al peticionario"/>
  </r>
  <r>
    <s v="Canal Virtual"/>
    <s v="correo atencion al ciudadano"/>
    <s v="Bogotá D.C"/>
    <s v="MINISTERIO DE INTERIOR  "/>
    <x v="3"/>
    <s v="Solicitud de Información"/>
    <s v="CAC. Respuesta Oficial, EXT_S20-00040595-PQRSD-040516-PQR. San Antonio de Tequendama.  "/>
    <s v="Paula Andrea Cortéz"/>
    <s v="Subdirección estratégica y de Coordinación Bomberil"/>
    <s v="Subdirección Estratégica y de Coordinación Bomberil"/>
    <s v="Petición de Interés Particular"/>
    <n v="35"/>
    <s v="20203800030602  "/>
    <d v="2020-08-21T00:00:00"/>
    <m/>
    <d v="2020-08-27T00:00:00"/>
    <n v="4"/>
    <s v="CUMPLIDO"/>
    <s v="27-08-2020 15:31 PM Archivar Paula Andrea Cortéz Mojica archivo 20202000005961"/>
    <s v="N.A"/>
    <s v="N.A"/>
    <s v="N.A"/>
    <s v="N.A"/>
    <s v="Radicada y respondida al peticionario"/>
  </r>
  <r>
    <s v="Canal Virtual"/>
    <s v="correo atencion al ciudadano"/>
    <s v="Bogotá D.C"/>
    <s v="MINISTERIO DE INTERIOR PQRSD  "/>
    <x v="3"/>
    <s v="Solicitud de Información"/>
    <s v="CAC. Respuesta Oficial. EXT_S20-00041165-PQRSD-041086-PQR.  "/>
    <s v="Andrea Bibiana Castañeda Durán  "/>
    <s v="FORMULACIÓN Y ACTUALIZACIÓN NORMATIVA Y OPERATIVA "/>
    <s v="Subdirección Estratégica y de Coordinación Bomberil"/>
    <s v="Petición entre autoridades"/>
    <n v="10"/>
    <s v="20203800030742  "/>
    <d v="2020-08-23T00:00:00"/>
    <m/>
    <d v="2020-09-14T00:00:00"/>
    <n v="20"/>
    <s v="Extemporanea"/>
    <s v="14-09-2020 15:52 PM Archivar Marisol Mora Bustos Una vez diligenciados y firmados los documentos de pago por parte del supervisor se da un visto bueno por parte del area financiera en central de cuentas, se radica y se sube al secop 2, se obliga y se da tramite de pago en las fechas establecidas dentro del calendario de pago y disponilidad del PAC"/>
    <s v="N.A"/>
    <s v="N.A"/>
    <s v="N.A"/>
    <s v="N.A"/>
    <s v="Radicada y respondida al peticionario"/>
  </r>
  <r>
    <s v="Canal Virtual"/>
    <s v="correo atencion al ciudadano"/>
    <s v="Bogotá D.C"/>
    <s v="SECRETARIA CBV FLORIDABLANCA  "/>
    <x v="1"/>
    <s v="Legislación Bomberil"/>
    <s v="CAC. DERECHO DE PETICIÓN DE CONSULTA - RADICADO CBVF-2020-COMD-00847-S. "/>
    <s v="Carlos Osorio "/>
    <s v="FORMULACIÓN Y ACTUALIZACIÓN NORMATIVA Y OPERATIVA "/>
    <s v="Subdirección Estratégica y de Coordinación Bomberil"/>
    <s v="Petición de Interés Particular"/>
    <n v="35"/>
    <s v="20203800030842  "/>
    <d v="2020-08-24T00:00:00"/>
    <m/>
    <d v="2020-08-26T00:00:00"/>
    <n v="2"/>
    <s v="CUMPLIDO"/>
    <s v="26-08-2020 16:42 PM Reasignacion Ronny Estiven Romero Velandia PARA TRAMITAR"/>
    <s v="N.A"/>
    <s v="N.A"/>
    <s v="N.A"/>
    <s v="N.A"/>
    <s v="Radicada y respondida al peticionario"/>
  </r>
  <r>
    <s v="Canal Virtual"/>
    <s v="correo atencion al ciudadano"/>
    <s v="Bogotá D.C"/>
    <s v="MANUEL SALAZAR  "/>
    <x v="0"/>
    <s v="Solicitud de Información"/>
    <s v="CAC. petición.  "/>
    <s v="Carolina Pulido Moyeton"/>
    <s v="GESTIÓN CONTRACTUAL"/>
    <s v="Subdirección  Administrativa y Financiera"/>
    <s v="Petición de Interés Particular"/>
    <n v="35"/>
    <s v="20203800030852  "/>
    <d v="2020-08-24T00:00:00"/>
    <m/>
    <d v="2020-08-26T00:00:00"/>
    <n v="2"/>
    <s v="CUMPLIDO"/>
    <s v="26-08-2020 15:54 PM Reasignacion Jorge Edwin Amarillo Alvarado Buenas tardes Para su información y tramites pertinentes"/>
    <s v="N.A"/>
    <s v="N.A"/>
    <s v="N.A"/>
    <s v="N.A"/>
    <s v="Radicada y respondida al peticionario"/>
  </r>
  <r>
    <s v="Canal Virtual"/>
    <s v="correo atencion al ciudadano"/>
    <s v="Bogotá D.C"/>
    <s v="MANUEL  "/>
    <x v="0"/>
    <s v="Solicitud de Información"/>
    <s v="CAC. Offline message sent by Miguel.  "/>
    <s v="Edgar Alexander Maya Lopez"/>
    <s v="FORMULACIÓN Y ACTUALIZACIÓN NORMATIVA Y OPERATIVA"/>
    <s v="Subdirección Estratégica y de Coordinación Bomberil"/>
    <s v="Petición de Interés Particular"/>
    <n v="35"/>
    <s v="20203800030862  "/>
    <d v="2020-08-24T00:00:00"/>
    <m/>
    <d v="2020-09-02T00:00:00"/>
    <n v="7"/>
    <s v="CUMPLIDO"/>
    <s v="02-09-2020 16:52 PM Archivar Edgar Alexander Maya Lopez Se da respuesta por correo electrónico se deja evidencia en digital"/>
    <s v="N.A"/>
    <s v="N.A"/>
    <s v="N.A"/>
    <s v="N.A"/>
    <s v="Radicada y respondida al peticionario"/>
  </r>
  <r>
    <s v="Canal Virtual"/>
    <s v="correo atencion al ciudadano"/>
    <s v="Antioquia"/>
    <s v="HENRY FEENANDO CORREAL HERRERA "/>
    <x v="0"/>
    <s v="Solicitud de Información"/>
    <s v="CAC. Traslado por Competencia “Petición – Carro de Bomberos”.  "/>
    <s v="Carlos Armando López Barrera"/>
    <s v="OFICINA ASESORA JURIDICA"/>
    <s v="Dirección General"/>
    <s v="Petición de Documentos e Información "/>
    <n v="20"/>
    <s v="20203800030872  "/>
    <d v="2020-08-24T00:00:00"/>
    <m/>
    <d v="2020-09-04T00:00:00"/>
    <n v="9"/>
    <s v="CUMPLIDO"/>
    <s v="04-09-2020 14:44 PM Archivar Carlos Armando López Barrera archivo 20201200000423"/>
    <s v="N.A"/>
    <s v="N.A"/>
    <s v="N.A"/>
    <s v="N.A"/>
    <s v="Radicada y respondida al peticionario"/>
  </r>
  <r>
    <s v="Canal Virtual"/>
    <s v="correo atencion al ciudadano"/>
    <s v="Antioquia"/>
    <s v="DELEGACION DEPARTAMENTAL DE ANTIOQUIA  "/>
    <x v="1"/>
    <s v="Otros"/>
    <s v="CAC COMPARENDOS VEHICULOS DE BOMBEROS "/>
    <s v="Andrea Bibiana Castañeda Durán  "/>
    <s v="FORMULACIÓN Y ACTUALIZACIÓN NORMATIVA Y OPERATIVA "/>
    <s v="Subdirección Estratégica y de Coordinación Bomberil"/>
    <s v="Petición de Interés Particular"/>
    <n v="35"/>
    <s v="20203800030902  "/>
    <d v="2020-08-24T00:00:00"/>
    <m/>
    <d v="2020-09-29T00:00:00"/>
    <n v="26"/>
    <s v="CUMPLIDO"/>
    <s v="29-09-2020 19:02 PM Archivar Andrea Bibiana Castañeda Durán SE DIO TRÁMITE CON EL RAD. 20202050070381 ENVIADO EL 25/9/2020 SOLICITANDO UN CONCEPTO AL MINISTERIO DE TRANSPORTE"/>
    <s v="N.A"/>
    <s v="N.A"/>
    <s v="N.A"/>
    <s v="N.A"/>
    <s v="Radicada y respondida al peticionario"/>
  </r>
  <r>
    <s v="Canal Virtual"/>
    <s v="correo atencion al ciudadano"/>
    <s v="Valle del Cauca"/>
    <s v="Cuerpo de Bomberos VOLUNTARIOS CAICEDONIA  "/>
    <x v="2"/>
    <s v="QUEJA CONTRA Cuerpo de Bomberos"/>
    <s v="CAC DENUNCIA "/>
    <s v="Julio Alejandro Chamorro Cabrera"/>
    <s v="FORMULACIÓN Y ACTUALIZACIÓN NORMATIVA Y OPERATIVA "/>
    <s v="Subdirección Estratégica y de Coordinación Bomberil"/>
    <s v="Petición de Interés Particular"/>
    <n v="35"/>
    <s v="20203800030912  "/>
    <d v="2020-08-24T00:00:00"/>
    <m/>
    <d v="2020-09-28T00:00:00"/>
    <n v="25"/>
    <s v="CUMPLIDO"/>
    <s v="28-09-2020 13:26 PM Archivar Julio Alejandro Chamorro Cabrera Respuesta proyectada por Dra. Liz Alvarez"/>
    <s v="N.A"/>
    <s v="N.A"/>
    <s v="N.A"/>
    <s v="N.A"/>
    <s v="Radicada y respondida al peticionario"/>
  </r>
  <r>
    <s v="Canal Virtual"/>
    <s v="correo atencion al ciudadano"/>
    <s v="Tolima"/>
    <s v="Cuerpo de Bomberos NATAGAIMA  "/>
    <x v="2"/>
    <s v="QUEJA CONTRA Cuerpo de Bomberos"/>
    <s v="CAC DENUNCIA "/>
    <s v="Liz Margaret Álvarez calderon "/>
    <s v="SUBDIRECCIÓN ESTRATÉGICA Y DE COORDINACIÓN BOMBERIL "/>
    <s v="Subdirección Estratégica y de Coordinación Bomberil"/>
    <s v="Petición de Interés Particular"/>
    <n v="35"/>
    <s v="20203800030952  "/>
    <d v="2020-08-24T00:00:00"/>
    <m/>
    <d v="2020-09-28T00:00:00"/>
    <n v="25"/>
    <s v="CUMPLIDO"/>
    <s v="28-09-2020 13:46 PM Archivar Julio Alejandro Chamorro Cabrera Respuesta Proyectada por Dra. Liz Alvarez"/>
    <s v="N.A"/>
    <s v="N.A"/>
    <s v="N.A"/>
    <s v="N.A"/>
    <s v="Radicada y respondida al peticionario"/>
  </r>
  <r>
    <s v="Canal Virtual"/>
    <s v="correo atencion al ciudadano"/>
    <s v="Antioquia"/>
    <s v="DELEGACION DEPARTAMENTAL DE ANTIOQUIA  "/>
    <x v="1"/>
    <s v="Otros"/>
    <s v="CAC DIRECTRICES ELECCION DE NUEVAS JUNTAS "/>
    <s v="Andrea Bibiana Castañeda Durán  "/>
    <s v="FORMULACIÓN Y ACTUALIZACIÓN NORMATIVA Y OPERATIVA "/>
    <s v="Subdirección Estratégica y de Coordinación Bomberil"/>
    <s v="Petición de Interés Particular"/>
    <n v="35"/>
    <s v="20203800030962  "/>
    <d v="2020-08-24T00:00:00"/>
    <m/>
    <d v="2020-09-29T00:00:00"/>
    <n v="26"/>
    <s v="CUMPLIDO"/>
    <s v="29-09-2020 19:11 PM Archivar Andrea Bibiana Castañeda Durán SE DIO TRÁMITE CON RAD. 20202050070521 ENVIADO EL 28/09/2020"/>
    <s v="N.A"/>
    <s v="N.A"/>
    <s v="N.A"/>
    <s v="N.A"/>
    <s v="Radicada y respondida al peticionario"/>
  </r>
  <r>
    <s v="Canal Virtual"/>
    <s v="correo atencion al ciudadano"/>
    <s v="Antioquia"/>
    <s v="Cuerpo de Bomberos VOLUNTARIOS DE EL SANTUARIO  "/>
    <x v="2"/>
    <s v="Solicitud de Información"/>
    <s v="CAC SOLICITUD "/>
    <s v="Luis alberto Valencia Pulido"/>
    <s v="Área Cenrtral de Referencia Bomberil"/>
    <s v="Subdirección Estratégica y de Coordinación Bomberil"/>
    <s v="SUGERENCIA "/>
    <n v="15"/>
    <s v="20203800030982  "/>
    <d v="2020-08-24T00:00:00"/>
    <m/>
    <d v="2020-09-10T00:00:00"/>
    <n v="13"/>
    <s v="CUMPLIDO"/>
    <s v="10-09-2020 13:53 PM Archivar Luis Alberto Valencia Pulido Se archiva al ser un documento de seugerencia de algunas carcateristicas que tiene el RUE"/>
    <s v="N.A"/>
    <s v="N.A"/>
    <s v="N.A"/>
    <s v="N.A"/>
    <s v="Radicada y respondida al peticionario"/>
  </r>
  <r>
    <s v="Canal Virtual"/>
    <s v="correo atencion al ciudadano"/>
    <s v=" Quindío"/>
    <s v="Cuerpo de Bomberos VOLUNTARIOS CORDOBA QUINDÍO  "/>
    <x v="2"/>
    <s v="Solicitud de Información"/>
    <s v="CAC SOLICITUD DE INFORMACION "/>
    <s v="Carolina Pulido Moyeton"/>
    <s v="GESTIÓN CONTRACTUAL"/>
    <s v="Subdirección  Administrativa y Financiera"/>
    <s v="Petición de Documentos e Información "/>
    <n v="20"/>
    <s v="20203800030992  "/>
    <d v="2020-08-24T00:00:00"/>
    <m/>
    <d v="2020-09-07T00:00:00"/>
    <n v="10"/>
    <s v="CUMPLIDO"/>
    <s v="07-09-2020 10:00 AM Reasignacion USUARIO DE ATENCION AL CIUDADANO Para los fines pertinentes"/>
    <s v="N.A"/>
    <s v="N.A"/>
    <s v="N.A"/>
    <s v="N.A"/>
    <s v="Radicada y respondida al peticionario"/>
  </r>
  <r>
    <s v="Canal Virtual"/>
    <s v="correo atencion al ciudadano"/>
    <s v="Córdoba"/>
    <s v="Cuerpo de Bomberos VOLUNTARIOS DE BUENAVISTA - QUINDIO  "/>
    <x v="2"/>
    <s v="Solicitud de Información"/>
    <s v="CAC OFICIO  "/>
    <s v="Paula Andrea Cortéz"/>
    <s v="Subdirección estratégica y de Coordinación Bomberil"/>
    <s v="Subdirección Estratégica y de Coordinación Bomberil"/>
    <s v="Petición de Interés Particular"/>
    <n v="35"/>
    <s v="20203800031012  "/>
    <d v="2020-08-24T00:00:00"/>
    <m/>
    <d v="2020-09-08T00:00:00"/>
    <n v="11"/>
    <s v="CUMPLIDO"/>
    <s v="08-09-2020 14:59 PM Archivar Paula Andrea Cortéz Mojica ARCHIVO 20201000006871"/>
    <s v="N.A"/>
    <s v="N.A"/>
    <s v="N.A"/>
    <s v="N.A"/>
    <s v="Radicada y respondida al peticionario"/>
  </r>
  <r>
    <s v="Canal Virtual"/>
    <s v="correo atencion al ciudadano"/>
    <s v="Caldas"/>
    <s v="Cuerpo de Bomberos VOLUNTARIOS LA DORADA - CALDAS  "/>
    <x v="2"/>
    <s v="Solicitud de Información"/>
    <s v="CAC SOLICITUD "/>
    <s v="Melba Vidal "/>
    <s v="FORMULACIÓN Y ACTUALIZACIÓN NORMATIVA Y OPERATIVA "/>
    <s v="Subdirección Estratégica y de Coordinación Bomberil"/>
    <s v="Petición de Interés General"/>
    <n v="30"/>
    <s v="20203800031022  "/>
    <d v="2020-08-24T00:00:00"/>
    <m/>
    <d v="2020-09-07T00:00:00"/>
    <n v="10"/>
    <s v="CUMPLIDO"/>
    <s v="07-09-2020 16:09 PM Reasignacion Ronny Estiven Romero Velandia PARA TRAMITAR"/>
    <s v="N.A"/>
    <s v="N.A"/>
    <s v="N.A"/>
    <s v="N.A"/>
    <s v="Radicada y respondida al peticionario"/>
  </r>
  <r>
    <s v="Canal Virtual"/>
    <s v="correo atencion al ciudadano"/>
    <s v="Antioquia"/>
    <s v="SECRETARIA GENERAL Y DE GOBIERNO DE YARUMAL - ANTIOQUIA  "/>
    <x v="1"/>
    <s v="Solicitud de Información"/>
    <s v="CAC SOLICITUD "/>
    <s v="Mauricio Delgado Perdomo"/>
    <s v="Educacion"/>
    <s v="Subdirección Estratégica y de Coordinación Bomberil"/>
    <s v="Petición de Interés Particular"/>
    <n v="35"/>
    <s v="20203800031032  "/>
    <d v="2020-08-24T00:00:00"/>
    <m/>
    <d v="2020-09-10T00:00:00"/>
    <n v="13"/>
    <s v="CUMPLIDO"/>
    <s v="10-09-2020 14:21 PM Archivar Mauricio Delgado Perdomo Se resuelve mediante radicado DNBC 20202000006951"/>
    <s v="N.A"/>
    <s v="N.A"/>
    <s v="N.A"/>
    <s v="N.A"/>
    <s v="Radicada y respondida al peticionario"/>
  </r>
  <r>
    <s v="Canal Virtual"/>
    <s v="correo atencion al ciudadano"/>
    <s v="Caldas"/>
    <s v="Cuerpo de Bomberos VOLUNTARIOS LA DORADA - CALDAS  "/>
    <x v="2"/>
    <s v="Solicitud de Información"/>
    <s v="CAC SOLICITUD "/>
    <s v="Edgar Alexander Maya Lopez"/>
    <s v="FORMULACIÓN Y ACTUALIZACIÓN NORMATIVA Y OPERATIVA"/>
    <s v="Subdirección Estratégica y de Coordinación Bomberil"/>
    <s v="Petición de Interés Particular"/>
    <n v="35"/>
    <s v="20203800031052  "/>
    <d v="2020-08-24T00:00:00"/>
    <m/>
    <d v="2020-10-01T00:00:00"/>
    <n v="6"/>
    <s v="CUMPLIDO"/>
    <s v="01-10-2020 11:12 AM Archivar Edgar Alexander Maya Lopez Se da respuesta con radicado DNBC N° 20202050070841"/>
    <s v="N.A"/>
    <s v="N.A"/>
    <s v="N.A"/>
    <s v="N.A"/>
    <s v="Radicada y respondida al peticionario"/>
  </r>
  <r>
    <s v="Canal Virtual"/>
    <s v="correo atencion al ciudadano"/>
    <s v="Bogotá D.C"/>
    <s v="USUARIO  "/>
    <x v="0"/>
    <s v="Solicitud de Información"/>
    <s v="CAC TRASLADO POR COMPETENCIA "/>
    <s v="EDISON DELGADO "/>
    <s v="FORMULACIÓN Y ACTUALIZACIÓN NORMATIVA Y OPERATIVA "/>
    <s v="Subdirección Estratégica y de Coordinación Bomberil"/>
    <s v="Petición de Interés Particular"/>
    <n v="35"/>
    <s v="20203800031072  "/>
    <d v="2020-08-24T00:00:00"/>
    <m/>
    <d v="2020-09-07T00:00:00"/>
    <n v="10"/>
    <s v="CUMPLIDO"/>
    <s v="07-09-2020 16:11 PM Reasignacion Ronny Estiven Romero Velandia PARA TRAMITAR, REVISAR ANTENCEDENTES"/>
    <s v="N.A"/>
    <s v="N.A"/>
    <s v="N.A"/>
    <s v="N.A"/>
    <s v="Radicada y respondida al peticionario"/>
  </r>
  <r>
    <s v="Canal Virtual"/>
    <s v="correo atencion al ciudadano"/>
    <s v="Valle del Cauca"/>
    <s v="Cuerpo de Bomberos VOLUNTARIOS DE PALMIRA  "/>
    <x v="2"/>
    <s v="Legislación Bomberil"/>
    <s v="CAC. TRASLADO POR COMPETENCIA DE MININTERIOR, Cuerpo de Bomberos Voluntarios de Palmira - VAlle del Cauca.  "/>
    <s v="Andrea Bibiana Castañeda Durán  "/>
    <s v="FORMULACIÓN Y ACTUALIZACIÓN NORMATIVA Y OPERATIVA "/>
    <s v="Subdirección Estratégica y de Coordinación Bomberil"/>
    <s v="Petición de Interés Particular"/>
    <n v="35"/>
    <s v="20203800031112  "/>
    <d v="2020-08-24T00:00:00"/>
    <m/>
    <d v="2020-09-10T00:00:00"/>
    <n v="13"/>
    <s v="CUMPLIDO"/>
    <s v="10-09-2020 14:13 PM Archivar Andrea Bibiana Castañeda Durán SE DIO TRÁMITE CON RAD. 20202050069971 ENVIADO EL 8/9/2020"/>
    <s v="N.A"/>
    <s v="N.A"/>
    <s v="N.A"/>
    <s v="N.A"/>
    <s v="Radicada y respondida al peticionario"/>
  </r>
  <r>
    <s v="Canal Virtual"/>
    <s v="correo atencion al ciudadano"/>
    <s v="Cauca"/>
    <s v="ASISTENTE COMANDANTE BOMBEROS POPAYAN  "/>
    <x v="4"/>
    <s v="Solicitud de Información"/>
    <s v="CAC. SOLICITUD COPIA COMODATOS.  "/>
    <s v="Carolina Pulido Moyeton"/>
    <s v="GESTIÓN CONTRACTUAL"/>
    <s v="Subdirección  Administrativa y Financiera"/>
    <s v="Petición de Documentos e Información "/>
    <n v="20"/>
    <s v="20203800031142  "/>
    <d v="2020-08-24T00:00:00"/>
    <m/>
    <d v="2020-08-26T00:00:00"/>
    <n v="2"/>
    <s v="CUMPLIDO"/>
    <s v="26-08-2020 10:06 AM Reasignacion USUARIO DE ATENCION AL CIUDADANO Para los fines pertinentes"/>
    <s v="N.A"/>
    <s v="N.A"/>
    <s v="N.A"/>
    <s v="N.A"/>
    <s v="Radicada y respondida al peticionario"/>
  </r>
  <r>
    <s v="Canal Virtual"/>
    <s v="correo atencion al ciudadano"/>
    <s v="Bogotá D.C"/>
    <s v="HENRY FERNANDO CORREAL HERRERA REPRESENTANTE A LA CáMARA DEPARTAMENTO DEL VAUPéS "/>
    <x v="4"/>
    <s v="Solicitud de Información"/>
    <s v="CAC. Fwd: REMISIÓN POR COMPETENCIA EXTMI2020-27427.  "/>
    <s v="Carlos Armando López Barrera"/>
    <s v="OFICINA ASESORA JURIDICA"/>
    <s v="Dirección General"/>
    <s v="Petición de Interés General"/>
    <n v="30"/>
    <s v="20203800031172  "/>
    <d v="2020-08-24T00:00:00"/>
    <m/>
    <d v="2020-09-04T00:00:00"/>
    <n v="9"/>
    <s v="CUMPLIDO"/>
    <s v="04-09-2020 14:44 PM Archivar Carlos Armando López Barrera archivo 20201200000423"/>
    <s v="N.A"/>
    <s v="N.A"/>
    <s v="N.A"/>
    <s v="N.A"/>
    <s v="Radicada y respondida al peticionario"/>
  </r>
  <r>
    <s v="Canal Virtual"/>
    <s v="correo atencion al ciudadano"/>
    <s v="Bogotá D.C"/>
    <s v="COMISIóN TERCERA CONSTITUCIONAL PERMANENTE CONGRESO DE LA REPùBLICA DE COLOMBIA ELIZABETH MARTINEZ BARRERA "/>
    <x v="3"/>
    <s v="Otros"/>
    <s v="CI. Fwd: ¡Proposicion! Estado actual de ejecución presupuestal Sector Interior (C3C). "/>
    <s v="Carlos Armando López Barrera"/>
    <s v="OFICINA ASESORA JURIDICA"/>
    <s v="Dirección General"/>
    <s v="Informe por congresista"/>
    <n v="5"/>
    <s v="20203800031212  "/>
    <d v="2020-08-24T00:00:00"/>
    <m/>
    <d v="2020-08-26T00:00:00"/>
    <n v="2"/>
    <s v="CUMPLIDO"/>
    <s v="26-08-2020 17:02 PM Archivar Carlos Armando López Barrera Se archiva por cuanto se respondió mediante oficio 20201200005761 del 26 de agosto de 2020"/>
    <s v="N.A"/>
    <s v="N.A"/>
    <s v="N.A"/>
    <s v="N.A"/>
    <s v="Radicada y respondida al peticionario"/>
  </r>
  <r>
    <s v="Canal Virtual"/>
    <s v="correo atencion al ciudadano"/>
    <s v="Caldas"/>
    <s v="GOBERNACION DE CALDAS  "/>
    <x v="1"/>
    <s v="Solicitud de Información"/>
    <s v="CAC. DERECHO DE PETICION BOMBEROS.  "/>
    <s v="Melba Vidal "/>
    <s v="FORMULACIÓN Y ACTUALIZACIÓN NORMATIVA Y OPERATIVA "/>
    <s v="Subdirección Estratégica y de Coordinación Bomberil"/>
    <s v="Petición de Interés General"/>
    <n v="30"/>
    <s v="20203800031242  "/>
    <d v="2020-08-24T00:00:00"/>
    <m/>
    <d v="2020-08-26T00:00:00"/>
    <n v="2"/>
    <s v="CUMPLIDO"/>
    <s v="26-08-2020 16:48 PM Reasignacion Ronny Estiven Romero Velandia PARA TRAMITAR"/>
    <s v="N.A"/>
    <s v="N.A"/>
    <s v="N.A"/>
    <s v="N.A"/>
    <s v="Radicada y respondida al peticionario"/>
  </r>
  <r>
    <s v="Canal Escrito"/>
    <s v="Servicio de mensajeria"/>
    <s v="Santander"/>
    <s v="Cuerpo de Bomberos BUCARAMANGA  "/>
    <x v="2"/>
    <s v="Solicitud de Información"/>
    <s v="SM SOLICITUD DE INFORMACION "/>
    <s v="Mauricio Delgado Perdomo"/>
    <s v="Educacion"/>
    <s v="Subdirección Estratégica y de Coordinación Bomberil"/>
    <s v="Petición de Interés Particular"/>
    <n v="35"/>
    <s v="20203800031262  "/>
    <d v="2020-08-24T00:00:00"/>
    <m/>
    <d v="2020-08-27T00:00:00"/>
    <n v="3"/>
    <s v="CUMPLIDO"/>
    <s v="27-08-2020 10:53 AM Archivar Mauricio Delgado Perdomo Se responde con radicado DNBC 20202000005871"/>
    <s v="N.A"/>
    <s v="N.A"/>
    <s v="N.A"/>
    <s v="N.A"/>
    <s v="Radicada y respondida al peticionario"/>
  </r>
  <r>
    <s v="Canal Virtual"/>
    <s v="correo atencion al ciudadano"/>
    <s v="Valle del Cauca"/>
    <s v="Cuerpo de Bomberos VOLUNTARIOS DE FLORIDA - VALLE  "/>
    <x v="2"/>
    <s v="Acompañamiento Jurídico"/>
    <s v="CAC. ASESORIA PARA ACTUALIZACIÓN DE BASE DE DATOS DE UNIDADES DE BOMBEROS FLORIDA. "/>
    <s v="Luis alberto Valencia Pulido"/>
    <s v="Área Cenrtral de Referencia Bomberil"/>
    <s v="Subdirección Estratégica y de Coordinación Bomberil"/>
    <s v="Petición de Interés General"/>
    <n v="30"/>
    <s v="20203800031352  "/>
    <d v="2020-08-24T00:00:00"/>
    <m/>
    <d v="2020-09-01T00:00:00"/>
    <n v="6"/>
    <s v="CUMPLIDO"/>
    <s v="01-09-2020 15:35 PM Archivar Luis Alberto Valencia Pulido Se dio respuesta mediante correo electronico el dia 24 /08/2020"/>
    <s v="N.A"/>
    <s v="N.A"/>
    <s v="N.A"/>
    <s v="N.A"/>
    <s v="Radicada y respondida al peticionario"/>
  </r>
  <r>
    <s v="Canal Virtual"/>
    <s v="correo atencion al ciudadano"/>
    <s v="Cundinamarca"/>
    <s v="Cuerpo de Bomberos VOLUNTARIOS DE SAN ANTONIO DEL TEQUENDAMA  "/>
    <x v="2"/>
    <s v="Solicitud de Información"/>
    <s v="CAC. COMUNICACIÓN 056-2020. "/>
    <s v="JAIRO SOTO GIL"/>
    <s v="Subdirección estratégica y de Coordinación Bomberil"/>
    <s v="Subdirección Estratégica y de Coordinación Bomberil"/>
    <s v="Petición de Interés General"/>
    <n v="30"/>
    <s v="20203800031422  "/>
    <d v="2020-08-24T00:00:00"/>
    <m/>
    <d v="2020-08-27T00:00:00"/>
    <n v="3"/>
    <s v="CUMPLIDO"/>
    <s v="27-08-2020 12:30 PM Archivar JAIRO SOTO GIL archivo 20202000005961"/>
    <s v="N.A"/>
    <s v="N.A"/>
    <s v="N.A"/>
    <s v="N.A"/>
    <s v="Radicada y respondida al peticionario"/>
  </r>
  <r>
    <s v="Canal Virtual"/>
    <s v="correo atencion al ciudadano"/>
    <s v="Risaralda"/>
    <s v="SEBAS HINCAPIE MARTINEZ  "/>
    <x v="0"/>
    <s v="Solicitud de recursos"/>
    <s v="CAC. buenos días.  "/>
    <s v="Cristhian Matiz"/>
    <s v="SUBDIRECCIÓN ESTRATÉGICA Y DE COORDINACIÓN BOMBERIL "/>
    <s v="Subdirección Estratégica y de Coordinación Bomberil"/>
    <s v="Petición de Interés Particular"/>
    <n v="35"/>
    <s v="20203800031452  "/>
    <d v="2020-08-24T00:00:00"/>
    <m/>
    <d v="2020-09-09T00:00:00"/>
    <n v="12"/>
    <s v="CUMPLIDO"/>
    <s v="09-09-2020 10:34 AM Archivar Cristhian Matiz se archiva orfeo con radicado 20202000006531"/>
    <s v="N.A"/>
    <s v="N.A"/>
    <s v="N.A"/>
    <s v="N.A"/>
    <s v="Radicada y respondida al peticionario"/>
  </r>
  <r>
    <s v="Canal Virtual"/>
    <s v="correo atencion al ciudadano"/>
    <s v="La guajira"/>
    <s v="OVIER MENDOZA ARAUJO "/>
    <x v="0"/>
    <s v="Otros"/>
    <s v="CAC. Solicitud de reasignación de camión cisterna.  "/>
    <s v="Cristhian Matiz"/>
    <s v="SUBDIRECCIÓN ESTRATÉGICA Y DE COORDINACIÓN BOMBERIL "/>
    <s v="Subdirección Estratégica y de Coordinación Bomberil"/>
    <s v="Petición de Interés Particular"/>
    <n v="35"/>
    <s v="20203800031612  "/>
    <d v="2020-08-25T00:00:00"/>
    <m/>
    <d v="2020-09-01T00:00:00"/>
    <n v="5"/>
    <s v="CUMPLIDO"/>
    <s v="01-09-2020 15:59 PM Reasignacion Ronny Estiven Romero Velandia ES NECESARIO QYE LE TOME LA INSTRUCCION AL CAPITAN SOTO DE COMO DEBE SER LA REWSPUESTA, PARA QUE EL RESPONSABLE DE PROYECTOS LA GENERE LA RESPUESTA CONFORME A LA INSTRUCCION DEL SUNBDIRECTOR."/>
    <s v="N.A"/>
    <s v="N.A"/>
    <s v="N.A"/>
    <s v="N.A"/>
    <s v="Radicada y respondida al peticionario"/>
  </r>
  <r>
    <s v="Canal Virtual"/>
    <s v="correo atencion al ciudadano"/>
    <s v="Bogotá D.C"/>
    <s v="MAURICIO GOMEZ AMIN SENADOR DE LA REPùBLICA  "/>
    <x v="0"/>
    <s v="Solicitud de Información"/>
    <s v="CAC. Petición de Información artículo 258 de la Ley 5ª de 1992, RADICADO UNGRD No.2020ER07335. "/>
    <s v="Carlos Armando López Barrera"/>
    <s v="OFICINA ASESORA JURIDICA"/>
    <s v="Dirección General"/>
    <s v="Petición de Documentos e Información "/>
    <n v="20"/>
    <s v="20203800032042  "/>
    <d v="2020-08-25T00:00:00"/>
    <m/>
    <d v="2020-09-03T00:00:00"/>
    <n v="7"/>
    <s v="CUMPLIDO"/>
    <s v="03-09-2020 17:10 PM Archivar Carlos Armando López Barrera Se archiva por cuanto se respondió mediante radicado 202021100006081"/>
    <s v="N.A"/>
    <s v="N.A"/>
    <s v="N.A"/>
    <s v="N.A"/>
    <s v="Radicada y respondida al peticionario"/>
  </r>
  <r>
    <s v="Canal Virtual"/>
    <s v="correo atencion al ciudadano"/>
    <s v="Bogotá D.C"/>
    <s v="ALEJO VILLAMIL  "/>
    <x v="0"/>
    <s v="Solicitud de Información"/>
    <s v="CAC. INQUIETUD INFORMACIÓN DNBC. "/>
    <s v="Andrés Fernando Muñoz Cabrera "/>
    <s v="Área Cenrtral de Referencia Bomberil "/>
    <s v="Subdirección Estratégica y de Coordinación Bomberil"/>
    <s v="Petición de Interés Particular"/>
    <n v="35"/>
    <s v="20203800032212  "/>
    <d v="2020-08-25T00:00:00"/>
    <m/>
    <d v="2020-09-01T00:00:00"/>
    <n v="5"/>
    <s v="CUMPLIDO"/>
    <s v="01-09-2020 16:31 PM Archivar Andrés Fernando Muñoz Cabrera Se archiva, se dio contestación al peticionario mediante correo electrónico del 1 de septiembre"/>
    <s v="N.A"/>
    <s v="N.A"/>
    <s v="N.A"/>
    <s v="N.A"/>
    <s v="Radicada y respondida al peticionario"/>
  </r>
  <r>
    <s v="Canal Virtual"/>
    <s v="correo atencion al ciudadano"/>
    <s v=" Quindío"/>
    <s v="MARINA CASTAñO BURGOS "/>
    <x v="0"/>
    <s v="QUEJA CONTRA Cuerpo de Bomberos"/>
    <s v="CAC. Fwd: denuncia formal.  "/>
    <s v="Andrea Bibiana Castañeda Durán  "/>
    <s v="FORMULACIÓN Y ACTUALIZACIÓN NORMATIVA Y OPERATIVA "/>
    <s v="Subdirección Estratégica y de Coordinación Bomberil"/>
    <s v="Petición de Interés Particular"/>
    <n v="35"/>
    <s v="20203800032372  "/>
    <d v="2020-08-25T00:00:00"/>
    <m/>
    <d v="2020-09-07T00:00:00"/>
    <n v="10"/>
    <s v="CUMPLIDO"/>
    <s v="07-09-2020 16:19 PM Archivar Andrea Bibiana Castañeda Durán SE DIO TRÁMITE CON RADICADO 20202050070001 ENVIADO EL 07/09/2020"/>
    <s v="N.A"/>
    <s v="N.A"/>
    <s v="N.A"/>
    <s v="N.A"/>
    <s v="Radicada y respondida al peticionario"/>
  </r>
  <r>
    <s v="Canal Virtual"/>
    <s v="correo atencion al ciudadano"/>
    <s v="Casanare"/>
    <s v="Cuerpo de Bomberos VOLUNTARIOS DE PAZ DE ARIPORO  "/>
    <x v="2"/>
    <s v="Solicitud de Información"/>
    <s v="CAC. Ref: Reiteración “CUMPLIMIENTO RESPONSABILIDADES LEY 1575 DE 2012. "/>
    <s v="Carlos Osorio "/>
    <s v="FORMULACIÓN Y ACTUALIZACIÓN NORMATIVA Y OPERATIVA "/>
    <s v="Subdirección Estratégica y de Coordinación Bomberil"/>
    <s v="Petición de Interés General"/>
    <n v="30"/>
    <s v="20203800032382  "/>
    <d v="2020-08-25T00:00:00"/>
    <m/>
    <d v="2020-09-23T00:00:00"/>
    <n v="21"/>
    <s v="CUMPLIDO"/>
    <s v="23-09-2020 18:15 PM Archivar Carlos Osorio Mediante oficio No. 20202050070261 del 14 de septiembre de 2020, se dio trámite a la presente solicitud."/>
    <s v="N.A"/>
    <s v="N.A"/>
    <s v="N.A"/>
    <s v="N.A"/>
    <s v="Radicada y respondida al peticionario"/>
  </r>
  <r>
    <s v="Canal Virtual"/>
    <s v="correo atencion al ciudadano"/>
    <s v="Bogotá D.C"/>
    <s v="JAIR VAQUERO TRUJILLO "/>
    <x v="0"/>
    <s v="QUEJA CONTRA Cuerpo de Bomberos"/>
    <s v="CAC. DENUNCIA POR OMISIÓN Y PONER EN RIESGO LA CIUDADANÍA.  "/>
    <s v="Andrea Bibiana Castañeda Durán  "/>
    <s v="FORMULACIÓN Y ACTUALIZACIÓN NORMATIVA Y OPERATIVA "/>
    <s v="Subdirección Estratégica y de Coordinación Bomberil"/>
    <s v="Petición de Interés Particular"/>
    <n v="35"/>
    <s v="20203800032392  "/>
    <d v="2020-08-25T00:00:00"/>
    <m/>
    <d v="2020-09-07T00:00:00"/>
    <n v="10"/>
    <s v="CUMPLIDO"/>
    <s v="07-09-2020 16:18 PM Archivar Andrea Bibiana Castañeda Durán SE DIO TRÁMITE CON RADICADO 20202050069981 ENVIADO EL 7/9/2020"/>
    <s v="N.A"/>
    <s v="N.A"/>
    <s v="N.A"/>
    <s v="N.A"/>
    <s v="Radicada y respondida al peticionario"/>
  </r>
  <r>
    <s v="Canal Virtual"/>
    <s v="correo atencion al ciudadano"/>
    <s v="Bogotá D.C"/>
    <s v="SERVIINFORMACIóN  "/>
    <x v="4"/>
    <s v="Solicitud de Información"/>
    <s v="CAC. DERECHO DE PETICION Solicitud de copia de todas las cotizaciones presentadas del evento adelantado que generó la orden de compra No. 46058.  "/>
    <s v="Carolina Pulido Moyeton"/>
    <s v="GESTIÓN CONTRACTUAL"/>
    <s v="Subdirección  Administrativa y Financiera"/>
    <s v="Petición de Documentos e Información "/>
    <n v="20"/>
    <s v="20203800032482  "/>
    <d v="2020-08-26T00:00:00"/>
    <m/>
    <d v="2020-09-01T00:00:00"/>
    <n v="4"/>
    <s v="CUMPLIDO"/>
    <s v="01-09-2020 15:00 PM Reasignacion USUARIO DE ATENCION AL CIUDADANO Para los fines pertinentes"/>
    <s v="N.A"/>
    <s v="N.A"/>
    <s v="N.A"/>
    <s v="N.A"/>
    <s v="Radicada y respondida al peticionario"/>
  </r>
  <r>
    <s v="Canal Virtual"/>
    <s v="correo atencion al ciudadano"/>
    <s v="Valle del Cauca"/>
    <s v="BENEMERITO Cuerpo de Bomberos VOLUNTARIOS SANTA HELENA  "/>
    <x v="2"/>
    <s v="Acompañamiento Jurídico"/>
    <s v="CAC. carta dnb carta de acompañamiento.pdf  "/>
    <s v="Melba Vidal "/>
    <s v="FORMULACIÓN Y ACTUALIZACIÓN NORMATIVA Y OPERATIVA "/>
    <s v="Subdirección Estratégica y de Coordinación Bomberil"/>
    <s v="Petición de Interés General"/>
    <n v="30"/>
    <s v="20203800032622  "/>
    <d v="2020-08-26T00:00:00"/>
    <m/>
    <d v="2020-08-26T00:00:00"/>
    <n v="0"/>
    <s v="CUMPLIDO"/>
    <s v="26-08-2020 16:58 PM Reasignacion Ronny Estiven Romero Velandia PARA TRAMITAR"/>
    <s v="N.A"/>
    <s v="N.A"/>
    <s v="N.A"/>
    <s v="N.A"/>
    <s v="Radicada y respondida al peticionario"/>
  </r>
  <r>
    <s v="Canal Escrito"/>
    <s v="Servicio de mensajeria"/>
    <s v="Córdoba"/>
    <s v="Cuerpo de Bomberos VOLUNTARIOS DE BUENAVISTA - QUINDIO  "/>
    <x v="2"/>
    <s v="Solicitud de Información"/>
    <s v="SM SOLICITUD  "/>
    <s v="Paula Andrea Cortéz"/>
    <s v="Subdirección estratégica y de Coordinación Bomberil"/>
    <s v="Subdirección Estratégica y de Coordinación Bomberil"/>
    <s v="Petición de Interés Particular"/>
    <n v="35"/>
    <s v="20203800032642  "/>
    <d v="2020-08-26T00:00:00"/>
    <m/>
    <d v="2020-08-27T00:00:00"/>
    <n v="1"/>
    <s v="CUMPLIDO"/>
    <s v="27-08-2020 10:30 AM Archivar Paula Andrea Cortéz Mojica ARCHIVO 20201000005891"/>
    <s v="N.A"/>
    <s v="N.A"/>
    <s v="N.A"/>
    <s v="N.A"/>
    <s v="Radicada y respondida al peticionario"/>
  </r>
  <r>
    <s v="Canal Virtual"/>
    <s v="correo atencion al ciudadano"/>
    <s v="Boyacá"/>
    <s v="ALCALDIA TIPACOQUE  "/>
    <x v="1"/>
    <s v="Legislación Bomberil"/>
    <s v="CAC. SOLICITUD DE INFORMACIÓN - REQUISITOS PARA CONTRATAR CUERPOS DE BOMBEROS HABILITADOS E BOYACA.  "/>
    <s v="Andrea Bibiana Castañeda Durán  "/>
    <s v="FORMULACIÓN Y ACTUALIZACIÓN NORMATIVA Y OPERATIVA "/>
    <s v="Subdirección Estratégica y de Coordinación Bomberil"/>
    <s v="Petición de Interés General"/>
    <n v="30"/>
    <s v="20203800032662  "/>
    <d v="2020-08-26T00:00:00"/>
    <m/>
    <d v="2020-09-15T00:00:00"/>
    <n v="14"/>
    <s v="CUMPLIDO"/>
    <s v="15-09-2020 17:28 PM Archivar Andrea Bibiana Castañeda Durán SE DIO TRÁMITE CON EL RAD. 20202050070061 ENVIADO EL 15/09/2020"/>
    <s v="N.A"/>
    <s v="N.A"/>
    <s v="N.A"/>
    <s v="N.A"/>
    <s v="Radicada y respondida al peticionario"/>
  </r>
  <r>
    <s v="Canal Virtual"/>
    <s v="correo atencion al ciudadano"/>
    <s v="Bogotá D.C"/>
    <s v="MIGUEL EDUARDO CARDOZO ORTIZ "/>
    <x v="0"/>
    <s v="Solicitud de Información"/>
    <s v="CAC. TRASLADO POR COMPETENCIA, EXT_S20-00042202- PQRSD-042122-PQR con código de consulta 042320238160057. "/>
    <s v="Melba Vidal "/>
    <s v="FORMULACIÓN Y ACTUALIZACIÓN NORMATIVA Y OPERATIVA "/>
    <s v="Subdirección Estratégica y de Coordinación Bomberil"/>
    <s v="Petición de Interés Particular"/>
    <n v="35"/>
    <s v="20203800032682  "/>
    <d v="2020-08-26T00:00:00"/>
    <m/>
    <d v="2020-08-26T00:00:00"/>
    <n v="0"/>
    <s v="CUMPLIDO"/>
    <s v="26-08-2020 17:03 PM Reasignacion Ronny Estiven Romero Velandia PARA TRAMITAR"/>
    <s v="N.A"/>
    <s v="N.A"/>
    <s v="N.A"/>
    <s v="N.A"/>
    <s v="Radicada y respondida al peticionario"/>
  </r>
  <r>
    <s v="Canal Virtual"/>
    <s v="correo atencion al ciudadano"/>
    <s v="Bogotá D.C"/>
    <s v="Cuerpo de Bomberos VOLUNTARIO SANTIAGO PUTUMAYO  "/>
    <x v="2"/>
    <s v="Legislación Bomberil"/>
    <s v="CAC. Fwd: ASESORÍA.  "/>
    <s v="EDISON DELGADO "/>
    <s v="FORMULACIÓN Y ACTUALIZACIÓN NORMATIVA Y OPERATIVA "/>
    <s v="Subdirección Estratégica y de Coordinación Bomberil"/>
    <s v="Petición de Interés General"/>
    <n v="30"/>
    <s v="20203800032762  "/>
    <d v="2020-08-27T00:00:00"/>
    <m/>
    <d v="2020-08-30T00:00:00"/>
    <n v="2"/>
    <s v="CUMPLIDO"/>
    <s v="30-08-2020 19:59 PM Reasignacion Ronny Estiven Romero Velandia PARA TRAMITAR"/>
    <s v="N.A"/>
    <s v="N.A"/>
    <s v="N.A"/>
    <s v="N.A"/>
    <s v="Radicada y respondida al peticionario"/>
  </r>
  <r>
    <s v="Canal Virtual"/>
    <s v="correo atencion al ciudadano"/>
    <s v="Bogotá D.C"/>
    <s v="Cuerpo de Bomberos VOLUNTARIOS MONTENEGRO  "/>
    <x v="2"/>
    <s v="Solicitud de Información"/>
    <s v="CAC SOLICITUD "/>
    <s v="Cristhian Matiz"/>
    <s v="SUBDIRECCIÓN ESTRATÉGICA Y DE COORDINACIÓN BOMBERIL "/>
    <s v="Subdirección Estratégica y de Coordinación Bomberil"/>
    <s v="Petición de Interés Particular"/>
    <n v="35"/>
    <s v="20203800032882  "/>
    <d v="2020-08-27T00:00:00"/>
    <m/>
    <d v="2020-09-09T00:00:00"/>
    <n v="9"/>
    <s v="CUMPLIDO"/>
    <s v="09-09-2020 10:28 AM Archivar Cristhian Matiz se archiva orfeo con radicado 20202000006571"/>
    <s v="N.A"/>
    <s v="N.A"/>
    <s v="N.A"/>
    <s v="N.A"/>
    <s v="Radicada y respondida al peticionario"/>
  </r>
  <r>
    <s v="Canal Virtual"/>
    <s v="correo atencion al ciudadano"/>
    <s v="Guaviare"/>
    <s v="Cuerpo de Bomberos VOLUNTARIOS DE MIRAFLORES - GUAVIARE  "/>
    <x v="2"/>
    <s v="Solicitud de Información"/>
    <s v="CAC SOLICITUD "/>
    <s v="Luis alberto Valencia Pulido"/>
    <s v="Área Cenrtral de Referencia Bomberil"/>
    <s v="Subdirección Estratégica y de Coordinación Bomberil"/>
    <s v="Petición de Interés Particular"/>
    <n v="35"/>
    <s v="20203800032902  "/>
    <d v="2020-08-27T00:00:00"/>
    <m/>
    <d v="2020-08-31T00:00:00"/>
    <n v="2"/>
    <s v="CUMPLIDO"/>
    <s v="31-08-2020 06:30 AM Archivar Luis Alberto Valencia Pulido se da respuesta mediante correo electronico el dia 31/08/2020"/>
    <s v="N.A"/>
    <s v="N.A"/>
    <s v="N.A"/>
    <s v="N.A"/>
    <s v="Radicada y respondida al peticionario"/>
  </r>
  <r>
    <s v="Canal Virtual"/>
    <s v="correo atencion al ciudadano"/>
    <s v="Cundinamarca"/>
    <s v="Cuerpo de Bomberos VOLUNTARIOS DE PUERTO SALGAR  "/>
    <x v="2"/>
    <s v="Solicitud de Información"/>
    <s v="RD SOLICITUD  "/>
    <s v="Cristhian Matiz"/>
    <s v="SUBDIRECCIÓN ESTRATÉGICA Y DE COORDINACIÓN BOMBERIL "/>
    <s v="Subdirección Estratégica y de Coordinación Bomberil"/>
    <s v="Petición de Interés Particular"/>
    <n v="35"/>
    <s v="20203800032932  "/>
    <d v="2020-08-27T00:00:00"/>
    <m/>
    <d v="2020-08-27T00:00:00"/>
    <n v="0"/>
    <s v="CUMPLIDO"/>
    <s v="27-08-2020 11:44 AM Reasignacion USUARIO DE ATENCION AL CIUDADANO Para los fines pertinentes"/>
    <s v="N.A"/>
    <s v="N.A"/>
    <s v="N.A"/>
    <s v="N.A"/>
    <s v="Radicada y respondida al peticionario"/>
  </r>
  <r>
    <s v="Canal Virtual"/>
    <s v="correo atencion al ciudadano"/>
    <s v="Vichada"/>
    <s v="Cuerpo de Bomberos VOLUNTARIOS DE PUERTO CARREÑO - VICHADA  "/>
    <x v="2"/>
    <s v="Legislación Bomberil"/>
    <s v="CAC. CamScanner 08-27-2020 10.35.10.pdf. Solicitud Concepto juridico.  "/>
    <s v="Andrea Bibiana Castañeda Durán  "/>
    <s v="FORMULACIÓN Y ACTUALIZACIÓN NORMATIVA Y OPERATIVA "/>
    <s v="Subdirección Estratégica y de Coordinación Bomberil"/>
    <s v="CONSULTA "/>
    <n v="35"/>
    <s v="20203800033052  "/>
    <d v="2020-08-27T00:00:00"/>
    <m/>
    <d v="2020-10-01T00:00:00"/>
    <n v="25"/>
    <s v="CUMPLIDO"/>
    <s v="01-10-2020 16:06 PM Archivar Andrea Bibiana Castañeda Durán SE DIO TRÁMITE CON RAD. 20202050070561 ENVIADO EL 30/9/2020"/>
    <s v="N.A"/>
    <s v="N.A"/>
    <s v="N.A"/>
    <s v="N.A"/>
    <s v="Radicada y respondida al peticionario"/>
  </r>
  <r>
    <s v="Canal Virtual"/>
    <s v="correo atencion al ciudadano"/>
    <s v="Cesar"/>
    <s v="ALEXI ROBLES  "/>
    <x v="0"/>
    <s v="Solicitud de Información"/>
    <s v="CAC. información.  "/>
    <s v="Edgar Alexander Maya Lopez"/>
    <s v="FORMULACIÓN Y ACTUALIZACIÓN NORMATIVA Y OPERATIVA"/>
    <s v="Subdirección Estratégica y de Coordinación Bomberil"/>
    <s v="Petición de Interés Particular"/>
    <n v="35"/>
    <s v="20203800033172  "/>
    <d v="2020-08-27T00:00:00"/>
    <m/>
    <d v="2020-10-01T00:00:00"/>
    <n v="25"/>
    <s v="CUMPLIDO"/>
    <s v="01-10-2020 10:40 AM Reasignacion Ronny Estiven Romero Velandia PARA TRAMITAR"/>
    <s v="N.A"/>
    <s v="N.A"/>
    <s v="N.A"/>
    <s v="N.A"/>
    <s v="Radicada y respondida al peticionario"/>
  </r>
  <r>
    <s v="Canal Virtual"/>
    <s v="correo atencion al ciudadano"/>
    <s v="Antioquia"/>
    <s v="Cuerpo de Bomberos VOLUNTARIOS DE CALDAS  "/>
    <x v="2"/>
    <s v="Solicitud de Información"/>
    <s v="CAC DERECHO DE PETICION "/>
    <s v="Andrea Bibiana Castañeda Durán  "/>
    <s v="FORMULACIÓN Y ACTUALIZACIÓN NORMATIVA Y OPERATIVA "/>
    <s v="Subdirección Estratégica y de Coordinación Bomberil"/>
    <s v="Petición de Documentos e Información "/>
    <n v="20"/>
    <s v="20203800033322  "/>
    <d v="2020-08-27T00:00:00"/>
    <m/>
    <d v="2020-09-24T00:00:00"/>
    <n v="20"/>
    <s v="CUMPLIDO"/>
    <s v="24-09-2020 11:22 AM Archivar Andrea Bibiana Castañeda Durán Se atendió con el radicado de entrada No. 20203800026412 por ser la misma solicitud."/>
    <s v="N.A"/>
    <s v="N.A"/>
    <s v="N.A"/>
    <s v="N.A"/>
    <s v="Radicada y respondida al peticionario"/>
  </r>
  <r>
    <s v="Canal Virtual"/>
    <s v="correo atencion al ciudadano"/>
    <s v="Bogotá D.C"/>
    <s v="MINISTERIO DE INTERIOR  "/>
    <x v="3"/>
    <s v="Solicitud de Información"/>
    <s v="CAC PETICION "/>
    <s v="Carlos Armando López Barrera"/>
    <s v="OFICINA ASESORA JURIDICA"/>
    <s v="Dirección General"/>
    <s v="Informe por congresista"/>
    <n v="5"/>
    <s v="20203800033342  "/>
    <d v="2020-08-27T00:00:00"/>
    <m/>
    <d v="2020-09-22T00:00:00"/>
    <n v="18"/>
    <s v="Extemporanea"/>
    <s v="22-09-2020 14:25 PM Archivar Carlos Armando López Barrera Se archiva por cuanto se respondió mediante radicado 20201200000443"/>
    <s v="N.A"/>
    <s v="N.A"/>
    <s v="N.A"/>
    <s v="N.A"/>
    <s v="Radicada y respondida al peticionario"/>
  </r>
  <r>
    <s v="Canal Virtual"/>
    <s v="correo atencion al ciudadano"/>
    <s v="Caldas"/>
    <s v="Cuerpo de Bomberos VOLUNTARIOS DE MANIZALES  "/>
    <x v="2"/>
    <s v="Solicitud de Información"/>
    <s v="CAC DERECHO DE PETICION "/>
    <s v="Carolina Pulido Moyeton"/>
    <s v="GESTIÓN CONTRACTUAL"/>
    <s v="Subdirección  Administrativa y Financiera"/>
    <s v="Petición de Documentos e Información "/>
    <n v="20"/>
    <s v="20203800033352  "/>
    <d v="2020-08-27T00:00:00"/>
    <m/>
    <d v="2020-08-27T00:00:00"/>
    <n v="0"/>
    <s v="CUMPLIDO"/>
    <s v="27-08-2020 15:01 PM Reasignacion USUARIO DE ATENCION AL CIUDADANO Para su respuesta"/>
    <s v="N.A"/>
    <s v="N.A"/>
    <s v="N.A"/>
    <s v="N.A"/>
    <s v="Radicada y respondida al peticionario"/>
  </r>
  <r>
    <s v="Canal Virtual"/>
    <s v="correo atencion al ciudadano"/>
    <s v="Risaralda"/>
    <s v="CARLOS ANDRéS GIRALDO AGUIRRE  "/>
    <x v="0"/>
    <s v="Legislación Bomberil"/>
    <s v="CAC. Consulta.  "/>
    <s v="EDISON DELGADO "/>
    <s v="FORMULACIÓN Y ACTUALIZACIÓN NORMATIVA Y OPERATIVA "/>
    <s v="Subdirección Estratégica y de Coordinación Bomberil"/>
    <s v="Petición de Interés Particular"/>
    <n v="35"/>
    <s v="20203800033372  "/>
    <d v="2020-08-27T00:00:00"/>
    <m/>
    <d v="2020-09-02T00:00:00"/>
    <n v="4"/>
    <s v="CUMPLIDO"/>
    <s v="02-09-2020 10:35 AM Reasignacion Ronny Estiven Romero Velandia PARA TRAMITAR"/>
    <s v="N.A"/>
    <s v="N.A"/>
    <s v="N.A"/>
    <s v="N.A"/>
    <s v="Radicada y respondida al peticionario"/>
  </r>
  <r>
    <s v="Canal Virtual"/>
    <s v="correo atencion al ciudadano"/>
    <s v="Huila"/>
    <s v="Cuerpo de Bomberos VOLUNTARIOS DE PALESTINA - HUILA  "/>
    <x v="2"/>
    <s v="Solicitud de recursos"/>
    <s v="CAC RADICADO DE PROYECTO "/>
    <s v="Cristhian Matiz"/>
    <s v="SUBDIRECCIÓN ESTRATÉGICA Y DE COORDINACIÓN BOMBERIL "/>
    <s v="Subdirección Estratégica y de Coordinación Bomberil"/>
    <s v="Petición de Interés General"/>
    <n v="30"/>
    <s v="20203800033392  "/>
    <d v="2020-08-27T00:00:00"/>
    <m/>
    <d v="2020-09-01T00:00:00"/>
    <n v="3"/>
    <s v="CUMPLIDO"/>
    <s v="01-09-2020 14:36 PM Reasignacion USUARIO DE ATENCION AL CIUDADANO Para los fines pertinentes"/>
    <s v="N.A"/>
    <s v="N.A"/>
    <s v="N.A"/>
    <s v="N.A"/>
    <s v="Radicada y respondida al peticionario"/>
  </r>
  <r>
    <s v="Canal Virtual"/>
    <s v="correo atencion al ciudadano"/>
    <s v="Santander"/>
    <s v="Cuerpo de Bomberos VOLUNTARIOS DE PIEDECUESTA  "/>
    <x v="2"/>
    <s v="Solicitud de Información"/>
    <s v="CAC. Solicitud Copia de comodato.  "/>
    <s v="Carolina Pulido Moyeton"/>
    <s v="GESTIÓN CONTRACTUAL"/>
    <s v="Subdirección  Administrativa y Financiera"/>
    <s v="Petición de Documentos e Información "/>
    <n v="20"/>
    <s v="20203800033402  "/>
    <d v="2020-08-27T00:00:00"/>
    <m/>
    <d v="2020-09-01T00:00:00"/>
    <n v="3"/>
    <s v="CUMPLIDO"/>
    <s v="01-09-2020 14:35 PM Reasignacion USUARIO DE ATENCION AL CIUDADANO Para los fines pertinentes"/>
    <s v="N.A"/>
    <s v="N.A"/>
    <s v="N.A"/>
    <s v="N.A"/>
    <s v="Radicada y respondida al peticionario"/>
  </r>
  <r>
    <s v="Canal Virtual"/>
    <s v="correo atencion al ciudadano"/>
    <s v="Bogotá D.C"/>
    <s v="AERONAUTICA CIVIL  "/>
    <x v="3"/>
    <s v="Solicitud de Información"/>
    <s v="CAC. Fwd: Solicitud.  "/>
    <s v="Andrea Bibiana Castañeda Durán  "/>
    <s v="FORMULACIÓN Y ACTUALIZACIÓN NORMATIVA Y OPERATIVA "/>
    <s v="Subdirección Estratégica y de Coordinación Bomberil"/>
    <s v="Petición de Interés General"/>
    <n v="30"/>
    <s v="20203800033472  "/>
    <d v="2020-08-27T00:00:00"/>
    <m/>
    <d v="2020-10-01T00:00:00"/>
    <n v="25"/>
    <s v="CUMPLIDO"/>
    <s v="01-10-2020 17:55 PM Archivar Andrea Bibiana Castañeda Durán SE DIO TRÁMITE CON RADICADO 20202050070361"/>
    <s v="N.A"/>
    <s v="N.A"/>
    <s v="N.A"/>
    <s v="N.A"/>
    <s v="Radicada y respondida al peticionario"/>
  </r>
  <r>
    <s v="Canal Virtual"/>
    <s v="correo atencion al ciudadano"/>
    <s v="Sucre"/>
    <s v="Cuerpo de Bomberos DE OVEJAS  "/>
    <x v="2"/>
    <s v="Acompañamiento Jurídico"/>
    <s v="CAC. Buena tarde a la dirección nacional de bombero me dirijo muy respetuosamente para que me colaboren a mandarle un oficio al alcalde del municipio de ovejas Sucre por que hasta la fecha no hemos tenido voluntad de hacer un convenio para prestar un servicio eficaz.  "/>
    <s v="Carlos Osorio "/>
    <s v="FORMULACIÓN Y ACTUALIZACIÓN NORMATIVA Y OPERATIVA "/>
    <s v="Subdirección Estratégica y de Coordinación Bomberil"/>
    <s v="Petición de Interés Particular"/>
    <n v="35"/>
    <s v="20203800034032  "/>
    <d v="2020-08-28T00:00:00"/>
    <m/>
    <d v="2020-09-23T00:00:00"/>
    <n v="18"/>
    <s v="CUMPLIDO"/>
    <s v="23-09-2020 18:17 PM Archivar Carlos Osorio Mediante oficio No. 20202050070161 del 9 de septiembre de 2020, se dio trámite a la presente solicitud."/>
    <s v="N.A"/>
    <s v="N.A"/>
    <s v="N.A"/>
    <s v="N.A"/>
    <s v="Radicada y respondida al peticionario"/>
  </r>
  <r>
    <s v="Canal Virtual"/>
    <s v="correo atencion al ciudadano"/>
    <s v="Cauca"/>
    <s v="Cuerpo de Bomberos VOLUNTARIOS DEL BORDO PATIA  "/>
    <x v="2"/>
    <s v="Solicitud de Información"/>
    <s v="CAC. solicitud copia comodato epp. "/>
    <s v="Carolina Pulido Moyeton"/>
    <s v="GESTIÓN CONTRACTUAL"/>
    <s v="Subdirección  Administrativa y Financiera"/>
    <s v="Petición de Documentos e Información "/>
    <n v="20"/>
    <s v="20203800034042  "/>
    <d v="2020-08-28T00:00:00"/>
    <m/>
    <d v="2020-09-01T00:00:00"/>
    <n v="2"/>
    <s v="CUMPLIDO"/>
    <s v="01-09-2020 14:09 PM Reasignacion USUARIO DE ATENCION AL CIUDADANO Para los fines pertinentes"/>
    <s v="N.A"/>
    <s v="N.A"/>
    <s v="N.A"/>
    <s v="N.A"/>
    <s v="Radicada y respondida al peticionario"/>
  </r>
  <r>
    <s v="Canal Virtual"/>
    <s v="correo atencion al ciudadano"/>
    <s v="Bogotá D.C"/>
    <s v="ORLANDO MURILLO LOPEZ "/>
    <x v="0"/>
    <s v="Solicitud de Información"/>
    <s v="CAC. Solicitud respetuosa consagrada en la ley 1755.  "/>
    <s v="Carlos Armando López Barrera"/>
    <s v="OFICINA ASESORA JURIDICA"/>
    <s v="Dirección General"/>
    <s v="Petición de Interés Particular"/>
    <n v="35"/>
    <s v="20203800034072  "/>
    <d v="2020-08-28T00:00:00"/>
    <m/>
    <d v="2020-09-10T00:00:00"/>
    <n v="9"/>
    <s v="CUMPLIDO"/>
    <s v="10-09-2020 16:25 PM Archivar Carlos Armando López Barrera archivo 20201200000453"/>
    <s v="N.A"/>
    <s v="N.A"/>
    <s v="N.A"/>
    <s v="N.A"/>
    <s v="Radicada y respondida al peticionario"/>
  </r>
  <r>
    <s v="Canal Virtual"/>
    <s v="correo atencion al ciudadano"/>
    <s v="Antioquia"/>
    <s v="ALCALDIA MUNICIPAL DE HELICONIA ANTIOQUIA  "/>
    <x v="1"/>
    <s v="Solicitud de Información"/>
    <s v="CAC. Oficio radicado 001074. "/>
    <s v="Andrea Bibiana Castañeda Durán  "/>
    <s v="FORMULACIÓN Y ACTUALIZACIÓN NORMATIVA Y OPERATIVA "/>
    <s v="Subdirección Estratégica y de Coordinación Bomberil"/>
    <s v="Petición de Interés General"/>
    <n v="30"/>
    <s v="20203800034082  "/>
    <d v="2020-08-28T00:00:00"/>
    <m/>
    <d v="2020-10-01T00:00:00"/>
    <n v="24"/>
    <s v="CUMPLIDO"/>
    <s v="01-10-2020 16:07 PM Archivar Andrea Bibiana Castañeda Durán SE DIO TRÁMITE CON RADICADO 20202050070641 ENVIADO EL 30/9/2020"/>
    <s v="N.A"/>
    <s v="N.A"/>
    <s v="N.A"/>
    <s v="N.A"/>
    <s v="Radicada y respondida al peticionario"/>
  </r>
  <r>
    <s v="Canal Virtual"/>
    <s v="correo atencion al ciudadano"/>
    <s v="Bogotá D.C"/>
    <s v="MIGUEL EDUARDO CARDOZO ORTIZ "/>
    <x v="0"/>
    <s v="Solicitud de recursos"/>
    <s v="CAC. TRASLADO POR COMPETENCIA, doctor Yocileth Palacios Mena, Alcalde del Municipio de Cértegui - Chocó, mediante la cual solicita apoyo y dotación para el cuerpo de bomberos.  "/>
    <s v="Cristhian Matiz"/>
    <s v="SUBDIRECCIÓN ESTRATÉGICA Y DE COORDINACIÓN BOMBERIL "/>
    <s v="Subdirección Estratégica y de Coordinación Bomberil"/>
    <s v="Petición de Interés Particular"/>
    <n v="35"/>
    <s v="20203800034112  "/>
    <d v="2020-08-28T00:00:00"/>
    <m/>
    <d v="2020-09-09T00:00:00"/>
    <n v="8"/>
    <s v="CUMPLIDO"/>
    <s v="09-09-2020 10:25 AM Archivar Cristhian Matiz se archiva orfeo con respuesta 20202000006581"/>
    <s v="N.A"/>
    <s v="N.A"/>
    <s v="N.A"/>
    <s v="N.A"/>
    <s v="respondida y archivada"/>
  </r>
  <r>
    <s v="Canal Virtual"/>
    <s v="correo atencion al ciudadano"/>
    <s v="Bogotá D.C"/>
    <s v="LEONTE CHÁVARRO HURTADO  "/>
    <x v="0"/>
    <s v="Legislación Bomberil"/>
    <s v="CAC. Consulta Requisitos para Aspirante a Bombero y posterior graduación Vs Ley anti tramites.  "/>
    <s v="Andrea Bibiana Castañeda Durán  "/>
    <s v="FORMULACIÓN Y ACTUALIZACIÓN NORMATIVA Y OPERATIVA "/>
    <s v="Subdirección Estratégica y de Coordinación Bomberil"/>
    <s v="Petición de Interés Particular"/>
    <n v="35"/>
    <s v="20203800034122  "/>
    <d v="2020-08-28T00:00:00"/>
    <m/>
    <d v="2020-10-01T00:00:00"/>
    <n v="24"/>
    <s v="CUMPLIDO"/>
    <s v="01-10-2020 16:24 PM Archivar Andrea Bibiana Castañeda Durán SE DIO TRÁMITE CON RAD. 20202050070641 ENVIADO EL 30/9/2020"/>
    <s v="N.A"/>
    <s v="N.A"/>
    <s v="N.A"/>
    <s v="N.A"/>
    <s v="respondida y archivada"/>
  </r>
  <r>
    <s v="Canal Virtual"/>
    <s v="correo atencion al ciudadano"/>
    <s v="Atlántico"/>
    <s v="Cuerpo de Bomberos VOLUNTARIOS SABANAGRANDE  "/>
    <x v="2"/>
    <s v="Otros"/>
    <s v="CAC. Solicitud de vídeo capacitación RUE.  "/>
    <s v="Luis alberto Valencia Pulido"/>
    <s v="Área Cenrtral de Referencia Bomberil"/>
    <s v="Subdirección Estratégica y de Coordinación Bomberil"/>
    <s v="Petición de Interés Particular"/>
    <n v="35"/>
    <s v="20203800034132  "/>
    <d v="2020-08-28T00:00:00"/>
    <m/>
    <d v="2020-09-01T00:00:00"/>
    <n v="2"/>
    <s v="CUMPLIDO"/>
    <s v="01-09-2020 15:37 PM Archivar Luis Alberto Valencia Pulido Se dio respuesta mediante correo electronico el dia 28/08/2020"/>
    <s v="N.A"/>
    <s v="N.A"/>
    <s v="N.A"/>
    <s v="N.A"/>
    <s v="respondida y archivada"/>
  </r>
  <r>
    <s v="Canal Virtual"/>
    <s v="correo atencion al ciudadano"/>
    <s v="Bogotá D.C"/>
    <s v="NELSON ENRIQUE GONZALEZ RAMIREZ "/>
    <x v="0"/>
    <s v="Legislación Bomberil"/>
    <s v="CAC. RV: SOLICITUD CONCEPTO URGENTE.  "/>
    <s v="Carlos Osorio "/>
    <s v="FORMULACIÓN Y ACTUALIZACIÓN NORMATIVA Y OPERATIVA "/>
    <s v="Subdirección Estratégica y de Coordinación Bomberil"/>
    <s v="Petición de Interés Particular"/>
    <n v="35"/>
    <s v="20203800034162  "/>
    <d v="2020-08-28T00:00:00"/>
    <m/>
    <d v="2020-09-02T00:00:00"/>
    <n v="3"/>
    <s v="CUMPLIDO"/>
    <s v="02-09-2020 14:17 PM Reasignacion Ronny Estiven Romero Velandia PARA TRAMITAR"/>
    <s v="N.A"/>
    <s v="N.A"/>
    <s v="N.A"/>
    <s v="N.A"/>
    <s v="respondida y archivada"/>
  </r>
  <r>
    <s v="Canal Virtual"/>
    <s v="correo atencion al ciudadano"/>
    <s v="Valle del Cauca"/>
    <s v="Cuerpo de Bomberos VOLUNTARIOS BOLIVAR VALLE  "/>
    <x v="2"/>
    <s v="Legislación Bomberil"/>
    <s v="CAC. consulta. "/>
    <s v="Edgar Alexander Maya Lopez"/>
    <s v="FORMULACIÓN Y ACTUALIZACIÓN NORMATIVA Y OPERATIVA"/>
    <s v="Subdirección Estratégica y de Coordinación Bomberil"/>
    <s v="Petición de Interés Particular"/>
    <n v="35"/>
    <s v="20203800035422  "/>
    <d v="2020-08-31T00:00:00"/>
    <m/>
    <d v="2020-10-07T00:00:00"/>
    <n v="5"/>
    <s v="CUMPLIDO"/>
    <s v="07-10-2020 11:02 AM Archivar Edgar Alexander Maya Lopez Se da respuesta por correo electrónico se deja evidencia en digital"/>
    <s v="N.A"/>
    <s v="N.A"/>
    <s v="N.A"/>
    <s v="N.A"/>
    <s v="respondida y archivada"/>
  </r>
  <r>
    <s v="Canal Virtual"/>
    <s v="Correo Atención Ciudadano"/>
    <s v="Bogotá D.C"/>
    <s v="PROCURADURIA GENERAL DE LA NACION"/>
    <x v="3"/>
    <s v="Otros"/>
    <s v="SM REMISION QUEJA INCOSISTENCIAS KITS DE BIOSEGURIDAD "/>
    <s v="Carlos Armando López Barrera"/>
    <s v="OFICINA ASESORA JURIDICA"/>
    <s v="Dirección General"/>
    <s v="Petición entre autoridades"/>
    <n v="10"/>
    <s v="20203800040162  "/>
    <d v="2020-09-25T00:00:00"/>
    <s v="N/A"/>
    <d v="2020-10-09T00:00:00"/>
    <n v="10"/>
    <s v="CUMPLIDO"/>
    <s v="09-10-2020 09:41 AM Archivar Carlos Armando López Barrera Se procede, conforme a la orden de la PGN, a iniciar las investigaciones respectivas, oficiando a la delegación departamental de Cundinamarca para que se pronuncie al respecto."/>
    <s v="N/A"/>
    <s v="N/A"/>
    <s v="N/A"/>
    <s v="N/A"/>
    <s v="No se tiene evidencia de respuesta"/>
  </r>
  <r>
    <s v="Canal Escrito"/>
    <s v="Servicio de mensajería"/>
    <s v="Tolima"/>
    <s v="JOSE ANTONIO SABOGAL ZAMORA"/>
    <x v="0"/>
    <s v="QUEJA CONTRA Cuerpo de Bomberos"/>
    <s v="SM QUEJA VIOLACION LEY 1575 DE 2012 "/>
    <s v="Arbey Hernan Trujillo Mendez "/>
    <s v="Subdirección estratégica y de Coordinación Bomberil"/>
    <s v="Subdirección Estratégica y de Coordinación Bomberil"/>
    <s v="Petición de Interés Particular"/>
    <n v="30"/>
    <s v="20203800041032  "/>
    <d v="2020-09-30T00:00:00"/>
    <s v="20202000010511"/>
    <d v="2020-11-09T00:00:00"/>
    <n v="26"/>
    <s v="CUMPLIDO"/>
    <s v="09-11-2020 16:41 PM Archivar Arbey Hernan Trujillo Mendez archivo 20202000010511"/>
    <s v="N/A"/>
    <s v="Word"/>
    <s v="N/A"/>
    <s v="N/A"/>
    <s v="No se especifica medio de envío de respuesta, documento sin firma."/>
  </r>
  <r>
    <s v="Canal Escrito"/>
    <s v="Radicación Directa"/>
    <s v="Cundinamarca"/>
    <s v="Cuerpo de Bomberos VOLUNTARIOS DE PULI - CUNDINAMARCA"/>
    <x v="2"/>
    <s v="Acompañamiento Jurídico"/>
    <s v="RD SOLICITUD DE ACOMPAÑAMIENTO "/>
    <s v="Melba Vidal "/>
    <s v="FORMULACIÓN Y ACTUALIZACIÓN NORMATIVA Y OPERATIVA "/>
    <s v="Subdirección Estratégica y de Coordinación Bomberil"/>
    <s v="CONSULTA "/>
    <n v="35"/>
    <s v="20203800038772  "/>
    <d v="2020-09-21T00:00:00"/>
    <s v="20202050075541"/>
    <d v="2020-11-05T00:00:00"/>
    <n v="31"/>
    <s v="CUMPLIDO"/>
    <s v="05-11-2020 15:29 PM Archivar Melba Vidal archivo 20202050075541"/>
    <s v="N/A"/>
    <s v="Word"/>
    <s v="N/A"/>
    <s v="N/A"/>
    <s v="No se especifica medio de envío de respuesta, documento sin firma."/>
  </r>
  <r>
    <s v="Canal Escrito"/>
    <s v="Radicación Directa"/>
    <s v="Boyacá"/>
    <s v="ALCALDIA CERINZA"/>
    <x v="1"/>
    <s v="Solicitud de Información"/>
    <s v="RD SOLICITUD CERTIFICACION "/>
    <s v="Luis Alberto Valencia Pulido"/>
    <s v="Área Central de Referencia Bomberil"/>
    <s v="Subdirección Estratégica y de Coordinación Bomberil"/>
    <s v="Petición de Interés Particular"/>
    <n v="30"/>
    <s v="20203800038532  "/>
    <d v="2020-09-18T00:00:00"/>
    <s v=" 20202100007941"/>
    <d v="2020-09-30T00:00:00"/>
    <n v="8"/>
    <s v="CUMPLIDO"/>
    <s v="01-10-2020 16:36 PM Archivar Luis Alberto Valencia Pulido Se da respuesta mediante correo electrónico el día 30 de Septiembre del 2020"/>
    <s v="N/A"/>
    <s v="Word"/>
    <s v="SI"/>
    <s v="N/A"/>
    <s v="Respuesta sin firma"/>
  </r>
  <r>
    <s v="Canal Escrito"/>
    <s v="Radicación Directa"/>
    <s v="Cundinamarca"/>
    <s v="ALCALDIA MUNICIPAL DE SOPO"/>
    <x v="1"/>
    <s v="QUEJA CONTRA Cuerpo de Bomberos"/>
    <s v="RD SOLICITUD CASO BOMBEROS VOLUNTARIOS DE SOPO "/>
    <s v="Andrea Bibiana Castañeda Durán"/>
    <s v="FORMULACIÓN Y ACTUALIZACIÓN NORMATIVA Y OPERATIVA"/>
    <s v="Subdirección Estratégica y de Coordinación Bomberil"/>
    <s v="Petición de Interés Particular"/>
    <n v="30"/>
    <s v="20203800038662  "/>
    <d v="2020-09-21T00:00:00"/>
    <s v="20202050074221"/>
    <d v="2020-11-03T00:00:00"/>
    <n v="29"/>
    <s v="CUMPLIDO"/>
    <s v="04-11-2020 09:01 AM Archivar Andrea Bibiana Castañeda Durán SE DIO TRÁMITE CON RAD. 20202050074221 ENVIADO EL 3/11/2020"/>
    <d v="2020-11-19T00:00:00"/>
    <s v="pdf"/>
    <s v="SI"/>
    <s v="N/A"/>
    <s v="N/A"/>
  </r>
  <r>
    <s v="Canal Escrito"/>
    <s v="Radicación Directa"/>
    <s v="Bogotá D.C"/>
    <s v="DANIEL JAIME GOMEZ LARCON"/>
    <x v="0"/>
    <s v="QUEJA CONTRA Cuerpo de Bomberos"/>
    <s v="RD REMISION QUEJA POR COMPETENCIA "/>
    <s v="Arbey Hernan Trujillo Mendez "/>
    <s v="Subdirección estratégica y de Coordinación Bomberil"/>
    <s v="Subdirección Estratégica y de Coordinación Bomberil"/>
    <s v="Petición de Interés Particular"/>
    <n v="30"/>
    <s v="20203800039742  "/>
    <d v="2020-09-24T00:00:00"/>
    <s v="20202000008151"/>
    <d v="2020-10-02T00:00:00"/>
    <n v="6"/>
    <s v="CUMPLIDO"/>
    <s v="02-10-2020 11:33 AM Archivar Arbey Hernan Trujillo Mendez ARCHIVO 20202000008151"/>
    <s v="N/A"/>
    <s v="Word"/>
    <s v="N/A"/>
    <s v="N/A"/>
    <s v="No se especifica medio de envío de respuesta, documento sin firma."/>
  </r>
  <r>
    <s v="Canal Escrito"/>
    <s v="Radicación Directa"/>
    <s v="Bogotá D.C"/>
    <s v="Procuraduría General de la Nación"/>
    <x v="3"/>
    <s v="Otros"/>
    <s v="RD EXPEDIENTE VERBAL NRO. IUS 2018-130044 "/>
    <s v="Andrea Bibiana Castañeda Durán"/>
    <s v="FORMULACIÓN Y ACTUALIZACIÓN NORMATIVA Y OPERATIVA"/>
    <s v="Subdirección Estratégica y de Coordinación Bomberil"/>
    <s v="Petición de Documentos e Información "/>
    <n v="20"/>
    <s v="20203800037712  "/>
    <d v="2020-09-15T00:00:00"/>
    <s v="20202050071111"/>
    <d v="2020-10-06T00:00:00"/>
    <n v="15"/>
    <s v="CUMPLIDO"/>
    <s v="07-10-2020 16:13 PM Archivar Andrea Bibiana Castañeda Durán SE DIO TRÁMITE CON RAD. 20202050071111 ENVIADO EL 6/10/2020"/>
    <d v="2020-10-06T00:00:00"/>
    <s v="pdf"/>
    <s v="SI"/>
    <s v="N/A"/>
    <s v="N/A"/>
  </r>
  <r>
    <s v="Canal Escrito"/>
    <s v="Radicación Directa"/>
    <s v="Bogotá D.C"/>
    <s v=" DIANA MILENA CASTRO SANCHEZ"/>
    <x v="0"/>
    <s v="Solicitud de Información"/>
    <s v="RD DRECHO DE PETICION -APORTES DE CESANTIAS PENDIENTES DE APLICAR "/>
    <s v="MARYOLY DIAZ"/>
    <s v="GESTIÓN TALENTO HUMANO"/>
    <s v="Subdirección  Administrativa y Financiera"/>
    <s v="Petición de Interés Particular"/>
    <n v="30"/>
    <s v="20203800038352  "/>
    <d v="2020-09-17T00:00:00"/>
    <s v="20203100008411"/>
    <d v="2020-10-08T00:00:00"/>
    <n v="15"/>
    <s v="CUMPLIDO"/>
    <s v="08-10-2020 19:22 PM Archivar MARYOLY DIAZ SE DA RESPUESTA CON LA SALIDA 20203100008411 Y SE ENVÍA CORREO ELECTRÓNICO A johrodriguez@fna.gov.co, entidades@fna.gov.co"/>
    <d v="2020-10-08T00:00:00"/>
    <s v="pdf"/>
    <s v="SI"/>
    <s v="N/A"/>
    <s v="N/A"/>
  </r>
  <r>
    <s v="Canal Escrito"/>
    <s v="Formato PQRSD"/>
    <s v="La guajira"/>
    <s v="HUGO ALBONZALEZERTO MAESTRE GONZALEZ"/>
    <x v="0"/>
    <s v="Solicitud de Información"/>
    <s v="FT SOLICITUD DE INFORMACION "/>
    <s v="Mauricio Delgado Perdomo"/>
    <s v="Educación"/>
    <s v="Subdirección Estratégica y de Coordinación Bomberil"/>
    <s v="Petición de Interés Particular"/>
    <n v="30"/>
    <s v="20203800039442  "/>
    <d v="2020-09-23T00:00:00"/>
    <s v="202038000383102 Y DNBC 20203800038312"/>
    <d v="2020-09-24T00:00:00"/>
    <n v="1"/>
    <s v="CUMPLIDO"/>
    <s v="24-09-2020 08:48 AM Archivar Mauricio Delgado Perdomo EVIDENCIA PARA CERRAR EL TRAMITE DE LOS RADICADOS DNBC 202038000383102 Y DNBC 20203800038312"/>
    <s v="N/A"/>
    <s v="N/A"/>
    <s v="N/A"/>
    <s v="N/A"/>
    <s v="Se generaro Orfeos de entrada para responder"/>
  </r>
  <r>
    <s v="Canal Virtual"/>
    <s v="Correo Institucional"/>
    <s v="Bogotá D.C"/>
    <s v="HR. JOSE VICENTE Carreño CASTRO DEPARTAMENTO DE ARAUCA"/>
    <x v="3"/>
    <s v="Solicitud de recursos"/>
    <s v="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
    <s v="Carlos Armando López Barrera"/>
    <s v="OFICINA ASESORA JURIDICA"/>
    <s v="Dirección General"/>
    <s v="Petición de Interés General"/>
    <n v="30"/>
    <s v="20203800038612  "/>
    <d v="2020-09-18T00:00:00"/>
    <s v="20201200000493"/>
    <d v="2020-09-22T00:00:00"/>
    <n v="2"/>
    <s v="CUMPLIDO"/>
    <s v="22-09-2020 13:41 PM Archivar Carlos Armando López Barrera Se archiva por cuanto se dio respuesta mediante radicado 20201200000493"/>
    <s v="N/A"/>
    <s v="Word"/>
    <s v="N/A"/>
    <s v="N/A"/>
    <s v="No se especifica medio de envío de respuesta, documento sin firma."/>
  </r>
  <r>
    <s v="Canal Virtual"/>
    <s v="Correo Institucional"/>
    <s v="Santander"/>
    <s v="GOBERNACIÓN DE SANTANDER SECRETARIO DEL INTERIOR"/>
    <x v="1"/>
    <s v="Legislación Bomberil"/>
    <s v="CI. Fwd: Solicitud Urgente.  "/>
    <s v="Andrea Bibiana Castañeda Durán"/>
    <s v="FORMULACIÓN Y ACTUALIZACIÓN NORMATIVA Y OPERATIVA"/>
    <s v="Subdirección Estratégica y de Coordinación Bomberil"/>
    <s v="CONSULTA "/>
    <n v="35"/>
    <s v="20203800038542  "/>
    <d v="2020-09-18T00:00:00"/>
    <s v="20202050070401"/>
    <d v="2020-09-18T00:00:00"/>
    <n v="0"/>
    <s v="CUMPLIDO"/>
    <s v="01-10-2020 18:05 PM Archivar Andrea Bibiana Castañeda Durán SE DIO TRÁMITE CON RADICADO 20202050070401 ENVIADO EL 18/9/2020"/>
    <d v="2020-10-02T00:00:00"/>
    <s v="pdf"/>
    <s v="SI"/>
    <s v="N/A"/>
    <s v="N/A"/>
  </r>
  <r>
    <s v="Canal Virtual"/>
    <s v="Correo Institucional"/>
    <s v="Tolima"/>
    <s v="SECRETARIA DE PLANEACION HERVEO - TOLIMA"/>
    <x v="1"/>
    <s v="Solicitud de Información"/>
    <s v="CI. Fwd: SOLICITUD LISTADOS CENSALES MES SEPTIEMBRE. "/>
    <s v="Faubricio Sanchez Cortes "/>
    <s v="FORMULACIÓN Y ACTUALIZACIÓN NORMATIVA Y OPERATIVA "/>
    <s v="Subdirección Estratégica y de Coordinación Bomberil"/>
    <s v="Petición de Interés General"/>
    <n v="30"/>
    <s v="20203800040842  "/>
    <d v="2020-09-29T00:00:00"/>
    <s v="20203320002911"/>
    <d v="2020-10-06T00:00:00"/>
    <n v="5"/>
    <s v="CUMPLIDO"/>
    <s v="06-10-2020 13:16 PM Archivar Faubricio Sanchez Cortes se da respuesta con radicado No. 20203320002911 el día 6/10/2020"/>
    <d v="2020-07-16T00:00:00"/>
    <s v="pdf"/>
    <s v="SI"/>
    <s v="N/A"/>
    <s v="N/A"/>
  </r>
  <r>
    <s v="Canal Virtual"/>
    <s v="Correo Institucional"/>
    <s v="Boyacá"/>
    <s v="FISCALIA GENERAL DE LA NACION"/>
    <x v="3"/>
    <s v="Solicitud de Información"/>
    <s v="CI. Fwd: Solicitud información. "/>
    <s v="Carlos Armando López Barrera"/>
    <s v="OFICINA ASESORA JURIDICA"/>
    <s v="Dirección General"/>
    <s v="Petición de Documentos e Información "/>
    <n v="10"/>
    <s v="20203800036842  "/>
    <d v="2020-09-08T00:00:00"/>
    <s v="20201200000513"/>
    <d v="2020-09-21T00:00:00"/>
    <n v="9"/>
    <s v="CUMPLIDO"/>
    <m/>
    <s v="N/A"/>
    <s v="N/A"/>
    <s v="SI"/>
    <s v="N/A"/>
    <s v="8 de septiembre: No se adjunta evidencia de respuesta petición ni de envío de la misma en correo electrónico"/>
  </r>
  <r>
    <s v="Canal Virtual"/>
    <s v="Correo Institucional"/>
    <s v="Antioquia"/>
    <s v="Cuerpo de Bomberos VOLUNTARIOS DE ANORI"/>
    <x v="2"/>
    <s v="Solicitud de Información"/>
    <s v="CI. Fwd: solicitud información.  "/>
    <s v="Mauricio Delgado Perdomo"/>
    <s v="Educación"/>
    <s v="Subdirección Estratégica y de Coordinación Bomberil"/>
    <s v="Petición de Interés General"/>
    <n v="30"/>
    <s v="20203800036872  "/>
    <d v="2020-09-08T00:00:00"/>
    <m/>
    <d v="2020-09-09T00:00:00"/>
    <n v="2"/>
    <s v="CUMPLIDO"/>
    <s v="Se resuelve por correo electrónico. se adjunta evidencia de la respuesta en formato pdf"/>
    <s v="N/A"/>
    <s v="N/A"/>
    <s v="SI"/>
    <s v="N/A"/>
    <s v="Al intentar visualizar la respuesta en Orfeo aparece que no se encontró el archivo."/>
  </r>
  <r>
    <s v="Canal Virtual"/>
    <s v="Correo Institucional"/>
    <s v="Bogotá D.C"/>
    <s v="EMPRESA NACIONAL PROMOTORA DEL DESARROLLO TERRITORIAL EN TERRITORIO"/>
    <x v="3"/>
    <s v="Solicitud de Información"/>
    <s v="CI. Fwd: Solicitud de Información para la Estación de Bomberos en el Municipio de Santiago de Tolú, Sucre.  "/>
    <s v="Jonathan Prieto"/>
    <s v="Subdirección estratégica y de Coordinación Bomberil"/>
    <s v="Subdirección Estratégica y de Coordinación Bomberil"/>
    <s v="Petición de Interés General"/>
    <n v="30"/>
    <s v="20203800037472  "/>
    <d v="2020-09-11T00:00:00"/>
    <m/>
    <m/>
    <m/>
    <s v="CUMPLIDO"/>
    <s v="Archivar JAIRO SOTO GIL se envío al arquitecto Jonathan Prieto y el ing camilo Vásquez para que contestaran la solicitud"/>
    <m/>
    <m/>
    <m/>
    <m/>
    <m/>
  </r>
  <r>
    <s v="Canal Virtual"/>
    <s v="Correo Institucional"/>
    <s v="Bogotá D.C"/>
    <s v="INCOLDEXT"/>
    <x v="4"/>
    <s v="Solicitud de Información"/>
    <s v="CI. Fwd: SOLICITUD CERTIFICADOS DE RETENCION.  "/>
    <s v="Miguel Ángel Franco Torres"/>
    <s v="GESTIÓN TESORERIA"/>
    <s v="Subdirección  Administrativa y Financiera"/>
    <s v="Petición de Documentos e Información "/>
    <n v="20"/>
    <s v="20203800036852  "/>
    <d v="2020-09-08T00:00:00"/>
    <m/>
    <d v="2020-09-11T00:00:00"/>
    <n v="3"/>
    <s v="CUMPLIDO"/>
    <s v="El día 11 de Septiembre se expidió el Certificado de Ingresos y Retenciones con corte Sep/11/2020 a INCOLDEXT y se envió al correo electrónico certificaciones@incoldext.com"/>
    <s v="N/A"/>
    <s v="N/A"/>
    <s v="SI"/>
    <s v="N/A"/>
    <m/>
  </r>
  <r>
    <s v="Canal Virtual"/>
    <s v="Correo Institucional"/>
    <s v="Putumayo"/>
    <s v="Cuerpo de Bomberos VOLUNTARIOS VILLAGARZON PUTUMAYO"/>
    <x v="2"/>
    <s v="Solicitud de Información"/>
    <s v="CI. Fwd: Solicitud Bomberos Villagarzon.  "/>
    <s v="Mauricio Delgado Perdomo"/>
    <s v="Educación"/>
    <s v="Subdirección Estratégica y de Coordinación Bomberil"/>
    <s v="Petición de Interés General"/>
    <n v="30"/>
    <s v="20203800039892  "/>
    <d v="2020-09-24T00:00:00"/>
    <s v="20202000007931"/>
    <d v="2020-09-28T00:00:00"/>
    <n v="2"/>
    <s v="CUMPLIDO"/>
    <s v="28-09-2020 15:00 PM Archivar Mauricio Delgado Perdomo SE RESUELVE MEDIANTE RADICADO DNBC 20202000007931"/>
    <d v="2020-10-06T00:00:00"/>
    <s v="pdf"/>
    <s v="SI"/>
    <s v="N/A"/>
    <s v="N/A"/>
  </r>
  <r>
    <s v="Canal Virtual"/>
    <s v="Correo Institucional"/>
    <s v="Bogotá D.C"/>
    <s v="JARIO BARCENAS"/>
    <x v="0"/>
    <s v="Solicitud de Información"/>
    <s v="CI. Fwd: Saludos y Solicitud.  "/>
    <s v="LUZ MARINA SERNA "/>
    <s v="COOPERACIÓN INTERNACIONAL Y ALIANZAS ESTRATÉGICAS "/>
    <s v="Subdirección Estratégica y de Coordinación Bomberil"/>
    <s v="Petición de Interés Particular"/>
    <n v="30"/>
    <s v="20203800039842  "/>
    <d v="2020-09-24T00:00:00"/>
    <s v="20203000008101"/>
    <d v="2020-10-13T00:00:00"/>
    <n v="12"/>
    <s v="CUMPLIDO"/>
    <s v="04-11-2020 18:20 PM Archivar LUZ MARINA SERNA enviado 13 de octubre"/>
    <d v="2020-10-13T00:00:00"/>
    <s v="pdf"/>
    <s v="SI"/>
    <s v="N/A"/>
    <s v="La imagen de entrada fue remplazada por la respuesta dada al peticionario"/>
  </r>
  <r>
    <s v="Canal Virtual"/>
    <s v="Correo Institucional"/>
    <s v="Boyacá"/>
    <s v="FISCALIA GENERAL DE LA NACION"/>
    <x v="3"/>
    <s v="Solicitud de Información"/>
    <s v="CI. Fwd: Requerimiento Judicial  "/>
    <s v="Carlos Armando López Barrera"/>
    <s v="OFICINA ASESORA JURIDICA"/>
    <s v="Dirección General"/>
    <s v="Petición de Documentos e Información "/>
    <n v="10"/>
    <s v="20203800036832  "/>
    <d v="2020-09-08T00:00:00"/>
    <s v="20201200000523"/>
    <d v="2020-09-21T00:00:00"/>
    <n v="9"/>
    <s v="CUMPLIDO"/>
    <m/>
    <s v="N/A"/>
    <s v="N/A"/>
    <s v="SI"/>
    <s v="N/A"/>
    <s v="8 de septiembre: No se adjunta evidencia de respuesta petición ni de envío de la misma en correo electrónico"/>
  </r>
  <r>
    <s v="Canal Virtual"/>
    <s v="Correo Institucional"/>
    <s v="Tolima"/>
    <s v="PROCURADURIA PROVINCIAL DE CHAPARRAL"/>
    <x v="1"/>
    <s v="QUEJA CONTRA Cuerpo de Bomberos"/>
    <s v="CI. Fwd: REMSION POR COMPETENCIA D-2020-1579973. "/>
    <s v="Arbey Hernan Trujillo Mendez"/>
    <s v="Subdirección estratégica y de Coordinación Bomberil"/>
    <s v="Subdirección Estratégica y de Coordinación Bomberil"/>
    <s v="Petición de Interés Particular"/>
    <n v="30"/>
    <s v="20203800037762  "/>
    <d v="2020-09-15T00:00:00"/>
    <s v=" 20202000008181"/>
    <d v="2020-10-02T00:00:00"/>
    <n v="22"/>
    <s v="CUMPLIDO"/>
    <s v="02-10-2020 11:50 AM Archivar Arbey Hernan Trujillo Mendez ARCHIVO 20202000008181"/>
    <s v="N/A"/>
    <s v="Word"/>
    <s v="N/A"/>
    <s v="N/A"/>
    <s v="No se especifica medio de envío de respuesta, documento sin firma."/>
  </r>
  <r>
    <s v="Canal Virtual"/>
    <s v="Correo Institucional"/>
    <s v="Bogotá D.C"/>
    <s v="HR. JOSE VICENTE Carreño CASTRO DEPARTAMENTO DE ARAUCA"/>
    <x v="3"/>
    <s v="Solicitud de Información"/>
    <s v="CI. Fwd: OFI20-00198655 / IDM: EXT20-00145746. Traslado de la comunicación del 4 de septiembre de 2020 relacionada con las necesidades de los cuerpos de bomberos de las... "/>
    <s v="Carlos Armando López Barrera"/>
    <s v="OFICINA ASESORA JURIDICA"/>
    <s v="Dirección General"/>
    <s v="Informe por congresista"/>
    <n v="5"/>
    <s v="20203800037792  "/>
    <d v="2020-09-15T00:00:00"/>
    <s v=" 20201200000493"/>
    <d v="2020-09-22T00:00:00"/>
    <n v="5"/>
    <s v="CUMPLIDO"/>
    <s v="22-09-2020 13:40 PM Archivar Carlos Armando López Barrera Se archiva por cuanto se dio respuesta mediante radicado 20201200000493"/>
    <s v="N/A"/>
    <s v="Word"/>
    <s v="N/A"/>
    <s v="N/A"/>
    <s v="No se especifica medio de envío de respuesta, documento sin firma."/>
  </r>
  <r>
    <s v="Canal Virtual"/>
    <s v="Correo Atención Ciudadano"/>
    <s v="La guajira"/>
    <s v="A"/>
    <x v="0"/>
    <s v="Acompañamiento Jurídico"/>
    <s v="CI. Fwd: IRREGULARIDADES EN EL FUNCIONAMIENTO DEL CUERPO DE BOMBEROS VOLUNTARIOS DE SAN JUAN DEL CESAR - LA GUAJIRA.  "/>
    <s v=" Arbey Hernan Trujillo Mendez"/>
    <s v="Subdirección estratégica y de Coordinación Bomberil"/>
    <s v="Subdirección Estratégica y de Coordinación Bomberil"/>
    <s v="Petición de Interés Particular"/>
    <n v="30"/>
    <s v="20203800036082  "/>
    <d v="2020-09-03T00:00:00"/>
    <s v="20202000007761"/>
    <d v="2020-09-23T00:00:00"/>
    <n v="14"/>
    <s v="CUMPLIDO"/>
    <m/>
    <s v="N/A"/>
    <s v="N/A"/>
    <s v="SI"/>
    <s v="N/A"/>
    <s v="No se adjunta evidencia de respuesta petición ni de envío de la misma en correo electrónico"/>
  </r>
  <r>
    <s v="Canal Virtual"/>
    <s v="Correo Institucional"/>
    <s v="Amazonas"/>
    <s v="ELIZABETH SUAREZ LOPEZ"/>
    <x v="0"/>
    <s v="QUEJA CONTRA Cuerpo de Bomberos"/>
    <s v="CI. Fwd: Enviar - Remisión por Competencia 26 de 2020 [20201700952651] (EMAIL CERTIFICADO de sspd@superservicios.gov.co).  "/>
    <s v="Julio Alejandro Chamorro Cabrera"/>
    <s v="Subdirección estratégica y de Coordinación Bomberil"/>
    <s v="Subdirección Estratégica y de Coordinación Bomberil"/>
    <s v="Petición de Interés Particular"/>
    <n v="30"/>
    <s v="20203800040372  "/>
    <d v="2020-09-28T00:00:00"/>
    <s v=" 20202000008371"/>
    <d v="2020-11-10T00:00:00"/>
    <n v="29"/>
    <s v="CUMPLIDO"/>
    <s v="10-11-2020 12:22 PM Archivar Julio Alejandro Chamorro Cabrera Se demoro en firma y envío"/>
    <d v="2020-10-22T00:00:00"/>
    <s v="pdf"/>
    <s v="SI"/>
    <s v="N/A"/>
    <s v="N/A"/>
  </r>
  <r>
    <s v="Canal Virtual"/>
    <s v="Correo Institucional"/>
    <s v="Cauca"/>
    <s v="Coordinación EJECUTIVA DE BOMBEROS DE CAUCA HELDA MARIA SAAVEDRA CARRASQUILLA"/>
    <x v="2"/>
    <s v="Legislación Bomberil"/>
    <s v="CI. Fwd: DECRETO 064 DE ENERO 2020. "/>
    <s v="Juan Gabriel Parra "/>
    <s v="FORMULACIÓN Y ACTUALIZACIÓN NORMATIVA Y OPERATIVA "/>
    <s v="Subdirección Estratégica y de Coordinación Bomberil"/>
    <s v="Petición de Interés General"/>
    <n v="30"/>
    <s v="20203800037862  "/>
    <d v="2020-09-15T00:00:00"/>
    <m/>
    <m/>
    <m/>
    <s v="CUMPLIDO"/>
    <s v="44 días vencida"/>
    <m/>
    <m/>
    <m/>
    <m/>
    <m/>
  </r>
  <r>
    <s v="Canal Virtual"/>
    <s v="Correo Institucional"/>
    <s v="Tolima"/>
    <s v="Cuerpo de Bomberos VOLUNTARIOS SUAREZ Cuerpo de Bomberos VOLUNTARIOS SUAREZ"/>
    <x v="2"/>
    <s v="Acompañamiento Jurídico"/>
    <s v="CI. Fwd: Contestación propuesta Alcaldía de Suarez, Tolima. Problemas de contratación  "/>
    <s v="Andrea Bibiana Castañeda Durán"/>
    <s v="FORMULACIÓN Y ACTUALIZACIÓN NORMATIVA Y OPERATIVA"/>
    <s v="Subdirección Estratégica y de Coordinación Bomberil"/>
    <s v="Petición de Interés General"/>
    <n v="30"/>
    <s v="20203800039472  "/>
    <d v="2020-09-23T00:00:00"/>
    <s v="20202050070731"/>
    <d v="2020-10-02T00:00:00"/>
    <n v="7"/>
    <s v="CUMPLIDO"/>
    <s v="07-10-2020 16:25 PM Archivar Andrea Bibiana Castañeda Durán SE DIO TRÁMITE CON RADICADO 20202050070731 ENVIADO EL 2/10/2020"/>
    <d v="2020-10-02T00:00:00"/>
    <s v="pdf"/>
    <s v="SI"/>
    <s v="N/A"/>
    <s v="N/A"/>
  </r>
  <r>
    <s v="Canal Virtual"/>
    <s v="Correo Institucional"/>
    <s v="Putumayo"/>
    <s v="Cuerpo de Bomberos DE MOCOA"/>
    <x v="2"/>
    <s v="Legislación Bomberil"/>
    <s v="CI. Fwd: Consulta Bomberos Mocoa Putumayo.  "/>
    <s v="Edgar Alexander Maya Lopez"/>
    <s v="FORMULACIÓN Y ACTUALIZACIÓN NORMATIVA Y OPERATIVA "/>
    <s v="Subdirección Estratégica y de Coordinación Bomberil"/>
    <s v="CONSULTA "/>
    <n v="35"/>
    <s v="20203800039872  "/>
    <d v="2020-09-24T00:00:00"/>
    <s v="20202050076131"/>
    <d v="2020-11-09T00:00:00"/>
    <n v="30"/>
    <s v="CUMPLIDO"/>
    <s v="09-11-2020 18:08 PM Archivar Edgar Alexander Maya Lopez Se da respuesta con radicado DNBC N° 20202050076131"/>
    <s v="N/A"/>
    <s v="Word"/>
    <s v="N/A"/>
    <s v="N/A"/>
    <s v="No se especifica medio de envío de respuesta, documento sin firma."/>
  </r>
  <r>
    <s v="Canal Virtual"/>
    <s v="Correo Institucional"/>
    <s v="Bogotá D.C"/>
    <s v="THOMAS GREG SEGURIDAD INTEGRAL LTDA."/>
    <x v="4"/>
    <s v="Solicitud de Información"/>
    <s v="CI. 20203800035892. "/>
    <s v="Carolina Pulido Moyeton"/>
    <s v="GESTIÓN CONTRACTUAL"/>
    <s v="Subdirección  Administrativa y Financiera"/>
    <s v="Petición de Interés Particular"/>
    <n v="30"/>
    <s v="20203800036442  "/>
    <d v="2020-09-07T00:00:00"/>
    <m/>
    <m/>
    <m/>
    <s v="Extemporanea"/>
    <m/>
    <s v="N/A"/>
    <s v="N/A"/>
    <s v="N/A"/>
    <s v="N/A"/>
    <d v="2020-09-02T00:00:00"/>
  </r>
  <r>
    <s v="Canal Virtual"/>
    <s v="Chat Institucional"/>
    <s v="La guajira"/>
    <s v="Nelson Cantor"/>
    <x v="0"/>
    <s v="Solicitud de Información"/>
    <s v="CH. Offline message sent by Nelson Cantor.  "/>
    <s v="Edgar Alexander Maya Lopez"/>
    <s v="FORMULACIÓN Y ACTUALIZACIÓN NORMATIVA Y OPERATIVA "/>
    <s v="Subdirección Estratégica y de Coordinación Bomberil"/>
    <s v="Petición de Interés Particular"/>
    <n v="30"/>
    <s v="20203800035882  "/>
    <d v="2020-09-03T00:00:00"/>
    <s v="N/A"/>
    <d v="2020-10-14T00:00:00"/>
    <n v="28"/>
    <s v="CUMPLIDO"/>
    <s v="Anotación ORFEO: Se da respuesta por correo electrónico se deja soporte en digital"/>
    <m/>
    <s v="N/A"/>
    <s v="SI"/>
    <m/>
    <s v="2 de septiembre. Al abrir el archivo en documentos aparece: No se encontró el archivo"/>
  </r>
  <r>
    <s v="Canal Virtual"/>
    <s v="Chat Institucional"/>
    <s v="Bogotá D.C"/>
    <s v="CLARA INES PUENTE MARMOLEJO"/>
    <x v="0"/>
    <s v="Solicitud de Información"/>
    <s v="CH. Offline message sent by Clara Ines Puente Marmolejo.  "/>
    <s v="Cristhian Matiz "/>
    <s v="SUBDIRECCIÓN ESTRATÉGICA Y DE COORDINACIÓN BOMBERIL "/>
    <s v="Subdirección Estratégica y de Coordinación Bomberil"/>
    <s v="Petición de Interés Particular"/>
    <n v="30"/>
    <s v="20203800040992  "/>
    <d v="2020-09-30T00:00:00"/>
    <s v="20202000010351"/>
    <d v="2020-11-10T00:00:00"/>
    <n v="22"/>
    <s v="CUMPLIDO"/>
    <s v="10-11-2020 15:32 PM Archivar Cristhian Matiz SE DA RESPUESTA AL ORFEO 20202000010351"/>
    <d v="2020-11-10T00:00:00"/>
    <s v="pdf"/>
    <s v="SI"/>
    <s v="N/A"/>
    <s v="N/A"/>
  </r>
  <r>
    <s v="Canal Virtual"/>
    <s v="Chat Institucional"/>
    <s v="Boyacá"/>
    <s v=" Cuerpo de Bomberos VOLUNTARIOS DE PAZ DE RIO"/>
    <x v="2"/>
    <s v="Legislación Bomberil"/>
    <s v="CH. [Smartsupp] New message from bomberospazderio@hotmail.com.  "/>
    <s v="Carlos Osorio"/>
    <s v="FORMULACIÓN Y ACTUALIZACIÓN NORMATIVA Y OPERATIVA"/>
    <s v="Subdirección Estratégica y de Coordinación Bomberil"/>
    <s v="Petición de Interés Particular"/>
    <n v="30"/>
    <s v="20203800040902  "/>
    <d v="2020-09-29T00:00:00"/>
    <s v="20202050067431"/>
    <d v="2020-09-30T00:00:00"/>
    <n v="1"/>
    <s v="CUMPLIDO"/>
    <s v="30-09-2020 14:13 PM Reasignación Ronny Estiven Romero Velandia PARA TRAMITAR CONFORME A LOS RADICADOS: Al contestar cite este número: Radicado DNBC No. *20202050067431* **20202050067431** REFERENCIA: Radicado DNBC No. 20202000009802"/>
    <d v="2020-09-24T00:00:00"/>
    <s v="pdf"/>
    <s v="SI"/>
    <s v="N/A"/>
    <s v="Petición solicitada con anterioridad a la oficina FANO"/>
  </r>
  <r>
    <s v="Canal Virtual"/>
    <s v="Correo Atención Ciudadano"/>
    <s v="Casanare"/>
    <s v="Cuerpo de Bomberos VOLUNTARIOS DE TAMARA"/>
    <x v="2"/>
    <s v="Acompañamiento Jurídico"/>
    <s v="CAC. TRAZABILIDAD FRENTE A LA SUSPENSION DE BOMEROS DE TAMARA.  "/>
    <s v="Carlos Osorio"/>
    <s v="FORMULACIÓN Y ACTUALIZACIÓN NORMATIVA Y OPERATIVA"/>
    <s v="Subdirección Estratégica y de Coordinación Bomberil"/>
    <s v="Petición de Interés General"/>
    <n v="30"/>
    <s v="20203800039512  "/>
    <d v="2020-09-23T00:00:00"/>
    <m/>
    <m/>
    <m/>
    <s v="Extemporanea"/>
    <m/>
    <m/>
    <m/>
    <m/>
    <m/>
    <m/>
  </r>
  <r>
    <s v="Canal Virtual"/>
    <s v="Correo Atención Ciudadano"/>
    <s v="Bogotá D.C"/>
    <s v="HR. JOSE VICENTE Carreño CASTRO, Cámara de Representantes"/>
    <x v="4"/>
    <s v="Solicitud de Información"/>
    <s v="CAC. Traslado de Petición. "/>
    <s v="Carlos Armando López Barrera"/>
    <s v="OFICINA ASESORA JURIDICA"/>
    <s v="Dirección General"/>
    <s v="Petición de Documentos e Información "/>
    <n v="5"/>
    <s v="20203800036372  "/>
    <d v="2020-09-07T00:00:00"/>
    <s v="20201200000493"/>
    <d v="2020-09-21T00:00:00"/>
    <n v="30"/>
    <s v="Extemporanea"/>
    <m/>
    <s v="N/A"/>
    <s v="N/A"/>
    <s v="SI"/>
    <s v="N/A"/>
    <s v="No se adjunta evidencia de respuesta petición ni de envío de la misma en correo electrónico"/>
  </r>
  <r>
    <s v="Canal Virtual"/>
    <s v="Correo Atención Ciudadano"/>
    <s v="Casanare"/>
    <s v=" Cuerpo de Bomberos VOLUNTARIOS DE OROCUE"/>
    <x v="2"/>
    <s v="Solicitud de Información"/>
    <s v="CAC. trabajo.  "/>
    <s v="Andrea Bibiana Castañeda Durán"/>
    <s v="FORMULACIÓN Y ACTUALIZACIÓN NORMATIVA Y OPERATIVA"/>
    <s v="Subdirección Estratégica y de Coordinación Bomberil"/>
    <s v="Petición de Interés General"/>
    <n v="30"/>
    <s v="20203800038952  "/>
    <d v="2020-09-21T00:00:00"/>
    <s v=" 20202050074521"/>
    <d v="2020-11-03T00:00:00"/>
    <n v="29"/>
    <s v="CUMPLIDO"/>
    <s v="04-11-2020 09:08 AM Archivar Andrea Bibiana Castañeda Durán SE DIO TRÁMITE CON RADICADO 20202050074521 ENVIADO EL 3/11/2020"/>
    <d v="2020-11-19T00:00:00"/>
    <s v="pdf"/>
    <s v="SI"/>
    <s v="N/A"/>
    <s v="N/A"/>
  </r>
  <r>
    <s v="Canal Virtual"/>
    <s v="Correo Atención Ciudadano"/>
    <s v="Atlántico"/>
    <s v="PHANOR REYES VIZCAYA"/>
    <x v="0"/>
    <s v="Solicitud de Información"/>
    <s v="CAC. SOLICITUD. "/>
    <s v="Arbey Hernan Trujillo Mendez "/>
    <s v="Subdirección estratégica y de Coordinación Bomberil"/>
    <s v="Subdirección Estratégica y de Coordinación Bomberil"/>
    <s v="Petición de Interés Particular"/>
    <n v="30"/>
    <s v="20203800036772  "/>
    <d v="2020-09-08T00:00:00"/>
    <s v="20202000007771"/>
    <d v="2020-09-23T00:00:00"/>
    <n v="12"/>
    <s v="CUMPLIDO"/>
    <m/>
    <s v="N/A"/>
    <s v="N/A"/>
    <s v="SI"/>
    <s v="N/A"/>
    <s v="07/09/2020. No se adjunta evidencia de respuesta petición ni de envío de la misma en correo electrónico"/>
  </r>
  <r>
    <s v="Canal Virtual"/>
    <s v="Correo Atención Ciudadano"/>
    <s v="Atlántico"/>
    <s v="PHANOR REYES VIZCAYA"/>
    <x v="0"/>
    <s v="Solicitud de Información"/>
    <s v="CAC. SOLICITUD. "/>
    <s v="Arbey Hernan Trujillo Mendez"/>
    <s v="Subdirección estratégica y de Coordinación Bomberil"/>
    <s v="Subdirección Estratégica y de Coordinación Bomberil"/>
    <s v="Petición de Interés Particular"/>
    <n v="30"/>
    <s v="20203800037222  "/>
    <d v="2020-09-10T00:00:00"/>
    <s v="20202000007771"/>
    <d v="2020-09-23T00:00:00"/>
    <n v="9"/>
    <s v="CUMPLIDO"/>
    <s v="23-09-2020 11:25 AM Archivar Arbey Hernan Trujillo Mendez ARCHIVO 20202000007771"/>
    <s v="N/A"/>
    <s v="N/A"/>
    <s v="N/A"/>
    <s v="N/A"/>
    <s v="Documentos sin firma, no se especifica medio de respuesta"/>
  </r>
  <r>
    <s v="Canal Virtual"/>
    <s v="Correo Atención Ciudadano"/>
    <s v="Nariño"/>
    <s v="Cuerpo de Bomberos VOLUNTARIOS DE IPIALES"/>
    <x v="2"/>
    <s v="Solicitud de Información"/>
    <s v="CAC. Solicitud. "/>
    <s v="Julio Alejandro Chamorro Cabrera"/>
    <s v="Subdirección estratégica y de Coordinación Bomberil"/>
    <s v="Subdirección Estratégica y de Coordinación Bomberil"/>
    <s v="Petición de Interés General"/>
    <n v="30"/>
    <s v="20203800038482  "/>
    <d v="2020-09-18T00:00:00"/>
    <s v="20202000007621"/>
    <d v="2020-09-28T00:00:00"/>
    <n v="6"/>
    <s v="CUMPLIDO"/>
    <s v="8-09-2020 15:02 PM Archivar Julio Alejandro Chamorro Cabrera Lista de chequeo enviada conforme a reunión realizada el 16 de septiembre"/>
    <s v="N/A"/>
    <s v="Word"/>
    <s v="N/A"/>
    <s v="N/A"/>
    <s v="No se especifica medio de envío de respuesta, documento sin firma."/>
  </r>
  <r>
    <s v="Canal Virtual"/>
    <s v="Correo Atención Ciudadano"/>
    <s v="Antioquia"/>
    <s v="GOBERNACION DE ANTIOQUIA SECRETARIA DE GOBIERNO DEPARTAMENTAL"/>
    <x v="1"/>
    <s v="Legislación Bomberil"/>
    <s v="CAC. Solicitud,  "/>
    <s v="Edgar Alexander Maya Lopez"/>
    <s v="FORMULACIÓN Y ACTUALIZACIÓN NORMATIVA Y OPERATIVA "/>
    <s v="Subdirección Estratégica y de Coordinación Bomberil"/>
    <s v="Petición de Interés General"/>
    <n v="30"/>
    <s v="20203800039932  "/>
    <d v="2020-09-25T00:00:00"/>
    <s v="20202050070971"/>
    <d v="2020-10-02T00:00:00"/>
    <n v="5"/>
    <s v="CUMPLIDO"/>
    <s v="01-10-2020 15:44 PM Archivar Edgar Alexander Maya Lopez Se da respuesta con radicado DNBC N° 20202050070971"/>
    <d v="2020-10-02T00:00:00"/>
    <s v="pdf"/>
    <s v="N/A"/>
    <s v="N/A"/>
    <s v="N/A"/>
  </r>
  <r>
    <s v="Canal Virtual"/>
    <s v="Correo Atención Ciudadano"/>
    <s v="Antioquia"/>
    <s v="Cuerpo de Bomberos VOLUNTARIOS DE SEGOVIA"/>
    <x v="2"/>
    <s v="Solicitud de recursos"/>
    <s v="CAC. Solicitud vehículo cisterna. "/>
    <s v="Cristhian Matiz "/>
    <s v="SUBDIRECCIÓN ESTRATÉGICA Y DE COORDINACIÓN BOMBERIL "/>
    <s v="Subdirección Estratégica y de Coordinación Bomberil"/>
    <s v="Petición de Interés General"/>
    <n v="30"/>
    <s v="20203800038502  "/>
    <d v="2020-09-18T00:00:00"/>
    <s v="20202000009861"/>
    <d v="2020-11-06T00:00:00"/>
    <n v="33"/>
    <s v="Extemporanea"/>
    <s v="06-11-2020 16:46 PM Archivar Cristhian Matiz se da respuesta al orfeo 20202000009861"/>
    <s v="N/A"/>
    <s v="Word"/>
    <s v="N/A"/>
    <s v="N/A"/>
    <s v="No se especifica medio de envío de respuesta, documento sin firma."/>
  </r>
  <r>
    <s v="Canal Virtual"/>
    <s v="Correo Atención Ciudadano"/>
    <s v="Bogotá D.C"/>
    <s v="HR. ERASMO ELIAS ZULETA BECHARA"/>
    <x v="0"/>
    <s v="Solicitud de Información"/>
    <s v="CAC. SOLICITUD URGENTE! Petición Presupuesto y Metas H.R Erasmo Zuleta. "/>
    <s v="Carlos Armando López Barrera"/>
    <s v="OFICINA ASESORA JURIDICA"/>
    <s v="Dirección General"/>
    <s v="Petición de Documentos e Información "/>
    <n v="5"/>
    <s v="20203800036602  "/>
    <d v="2020-09-07T00:00:00"/>
    <s v="20201200000443"/>
    <d v="2020-09-09T00:00:00"/>
    <n v="3"/>
    <s v="CUMPLIDO"/>
    <m/>
    <s v="N/A"/>
    <s v="N/A"/>
    <s v="N/A"/>
    <s v="N/A"/>
    <s v="07/09/2020 No se adjunta evidencia de respuesta petición ni de envío de la misma en correo electrónico"/>
  </r>
  <r>
    <s v="Canal Virtual"/>
    <s v="Correo Atención Ciudadano"/>
    <s v="Meta"/>
    <s v="HECTOR JAVIER ROJAS OSORIO"/>
    <x v="0"/>
    <s v="Solicitud de Información"/>
    <s v="CAC. Solicitud reintegración.  "/>
    <s v="Edgar Alexander Maya Lopez"/>
    <s v="FORMULACIÓN Y ACTUALIZACIÓN NORMATIVA Y OPERATIVA "/>
    <s v="Subdirección Estratégica y de Coordinación Bomberil"/>
    <s v="Petición de Interés Particular"/>
    <n v="30"/>
    <s v="20203800040402  "/>
    <d v="2020-09-28T00:00:00"/>
    <s v="N/A"/>
    <d v="2020-11-10T00:00:00"/>
    <n v="29"/>
    <s v="CUMPLIDO"/>
    <s v="10-11-2020 08:29 AM Archivar Edgar Alexander Maya Lopez Se da respuesta por correo electrónico se deja soporte en digital"/>
    <s v="N/A"/>
    <s v="pdf"/>
    <s v="N/A"/>
    <s v="N/A"/>
    <s v="No se genero radicado de salida para su respuesta"/>
  </r>
  <r>
    <s v="Canal Virtual"/>
    <s v="Correo Atención Ciudadano"/>
    <s v="Bogotá D.C"/>
    <s v="UNIDAD ADMINISTRATIVA ESPECIAL CUERPO OFICIAL DE BOMBEROS DE BOGOTA UAECOB"/>
    <x v="2"/>
    <s v="Otros"/>
    <s v="CAC. Solicitud realización &amp;amp;quot;Charla de sensibilización de Equidad de Género, Prevención de todo tipo de Violencias contra la Mujer, Masculinidades y Cultura de Paz&amp;amp;quot;  "/>
    <s v="Paola Urrueña"/>
    <s v="FORMULACIÓN Y ACTUALIZACIÓN NORMATIVA Y OPERATIVA "/>
    <s v="Subdirección Estratégica y de Coordinación Bomberil"/>
    <s v="Petición de Interés General"/>
    <n v="30"/>
    <s v="20203800041002  "/>
    <d v="2020-09-30T00:00:00"/>
    <s v=" 20202050071731"/>
    <d v="2020-10-06T00:00:00"/>
    <n v="4"/>
    <s v="CUMPLIDO"/>
    <s v="SE DA RESPUESTA MEDIANTE OFICIO 20202050071731 Y SE ENVIA ATRAVES DE FANO - PAOLA URUEÑA"/>
    <d v="2020-10-06T00:00:00"/>
    <s v="pdf"/>
    <s v="SI"/>
    <s v="N/A"/>
    <s v="N/A"/>
  </r>
  <r>
    <s v="Canal Virtual"/>
    <s v="Correo Atención Ciudadano"/>
    <s v="Antioquia"/>
    <s v=" Cuerpo de Bomberos VOLUNTARIOS DE SANTAFE DE ANTIOQUIA"/>
    <x v="2"/>
    <s v="Acompañamiento Jurídico"/>
    <s v="CAC. Solicitud para la asesoría y fortalecimiento del gobierno bomberil del Cuerpo de Bomberos Voluntarios Santa Fe de Antioquia, con el fin de fortalecer los requerimientos para la obtención del certificado de cumplimiento.  "/>
    <s v="Liz Margaret Álvarez calderon"/>
    <s v="FORMULACIÓN Y ACTUALIZACIÓN NORMATIVA Y OPERATIVA "/>
    <s v="Subdirección Estratégica y de Coordinación Bomberil"/>
    <s v="Petición de Interés General"/>
    <n v="30"/>
    <s v="20203800039102  "/>
    <d v="2020-09-22T00:00:00"/>
    <s v=" 20202000007971"/>
    <d v="2020-10-05T00:00:00"/>
    <n v="9"/>
    <s v="CUMPLIDO"/>
    <s v="05-10-2020 19:22 PM Archivar Julio Alejandro Chamorro Cabrera Proyectó respuesta Dra. Liz Alvarez"/>
    <d v="2020-10-02T00:00:00"/>
    <s v="pdf"/>
    <s v="SI"/>
    <s v="N/A"/>
    <s v="N/A"/>
  </r>
  <r>
    <s v="Canal Virtual"/>
    <s v="Correo Atención Ciudadano"/>
    <s v="Meta"/>
    <s v="Cuerpo de Bomberos VOLUNTARIOS DE PUERTO LOPEZ"/>
    <x v="2"/>
    <s v="Solicitud de Información"/>
    <s v="CAC. solicitud información. "/>
    <s v="Cristhian Matiz "/>
    <s v="SUBDIRECCIÓN ESTRATÉGICA Y DE COORDINACIÓN BOMBERIL "/>
    <s v="Subdirección Estratégica y de Coordinación Bomberil"/>
    <s v="Petición de Interés General"/>
    <n v="30"/>
    <s v="20203800039242  "/>
    <d v="2020-09-22T00:00:00"/>
    <s v="20202000010261"/>
    <d v="2020-11-10T00:00:00"/>
    <n v="33"/>
    <s v="Extemporanea"/>
    <s v="10-11-2020 15:02 PM Archivar Cristhian Matiz SE ARCHIVA EL ORFEO 20202000010261"/>
    <d v="2020-11-10T00:00:00"/>
    <s v="pdf"/>
    <s v="N/A"/>
    <s v="N/A"/>
    <s v="Sin especificar medio de envío de respuesta"/>
  </r>
  <r>
    <s v="Canal Virtual"/>
    <s v="Correo Atención Ciudadano"/>
    <s v="Tolima"/>
    <s v="Cuerpo de Bomberos Alpujarra"/>
    <x v="2"/>
    <s v="Solicitud de Información"/>
    <s v="CAC. solicitud información.  "/>
    <s v="Andrés Fernando Muñoz Cabrera "/>
    <s v="Área Central de Referencia Bomberil "/>
    <s v="Subdirección Estratégica y de Coordinación Bomberil"/>
    <s v="Petición de Interés General"/>
    <n v="30"/>
    <s v="20203800035592  "/>
    <d v="2020-09-01T00:00:00"/>
    <m/>
    <m/>
    <m/>
    <s v="Extemporanea"/>
    <m/>
    <m/>
    <m/>
    <s v="NO"/>
    <s v="N/A"/>
    <s v="1 de septiembre, se debió de responder el día: 21 de octubre"/>
  </r>
  <r>
    <s v="Canal Virtual"/>
    <s v="Correo Atención Ciudadano"/>
    <s v="Boyacá"/>
    <s v="Cuerpo de Bomberos VOLUNTARIOS DE AQUITANIA - BOYACA"/>
    <x v="2"/>
    <s v="Solicitud de Información"/>
    <s v="CAC. solicitud información "/>
    <s v="Cristhian Matiz "/>
    <s v="SUBDIRECCIÓN ESTRATÉGICA Y DE COORDINACIÓN BOMBERIL "/>
    <s v="Subdirección Estratégica y de Coordinación Bomberil"/>
    <s v="Petición de Interés General"/>
    <n v="30"/>
    <s v="20203800040862  "/>
    <d v="2020-09-29T00:00:00"/>
    <m/>
    <m/>
    <m/>
    <s v="Extemporanea"/>
    <s v="35 días vencida"/>
    <m/>
    <m/>
    <m/>
    <m/>
    <m/>
  </r>
  <r>
    <s v="Canal Virtual"/>
    <s v="Correo Atención Ciudadano"/>
    <s v=" Quindío"/>
    <s v="HUGO ROBINSON GONZALEZ HURTADO"/>
    <x v="0"/>
    <s v="Solicitud de Información"/>
    <s v="CAC. Solicitud información y / o concepto.  "/>
    <s v="Mauricio Delgado Perdomo"/>
    <s v="Educación"/>
    <s v="Subdirección Estratégica y de Coordinación Bomberil"/>
    <s v="CONSULTA "/>
    <n v="20"/>
    <s v="20203800036892  "/>
    <d v="2020-09-08T00:00:00"/>
    <s v="20202000007051"/>
    <d v="2020-09-16T00:00:00"/>
    <n v="6"/>
    <s v="CUMPLIDO"/>
    <m/>
    <d v="2020-09-17T00:00:00"/>
    <s v=".pdf"/>
    <s v="SI"/>
    <s v="N/A"/>
    <s v="08 de septiembre"/>
  </r>
  <r>
    <s v="Canal Virtual"/>
    <s v="Correo Atención Ciudadano"/>
    <s v="Atlántico"/>
    <s v="PHANOR REYES VIZCAYA"/>
    <x v="0"/>
    <s v="Legislación Bomberil"/>
    <s v="CAC. SOLICITUD DISCIPLINARIO. "/>
    <s v="Arbey Hernan Trujillo Mendez "/>
    <s v="Subdirección estratégica y de Coordinación Bomberil"/>
    <s v="Subdirección Estratégica y de Coordinación Bomberil"/>
    <s v="Petición de Interés Particular"/>
    <n v="30"/>
    <s v="20203800036792  "/>
    <d v="2020-09-08T00:00:00"/>
    <s v="20202000007771"/>
    <d v="2020-09-23T00:00:00"/>
    <n v="12"/>
    <s v="CUMPLIDO"/>
    <m/>
    <s v="N/A"/>
    <s v="N/A"/>
    <s v="SI"/>
    <s v="N/A"/>
    <s v="07/09/2020. No se adjunta evidencia de respuesta petición ni de envío de la misma en correo electrónico"/>
  </r>
  <r>
    <s v="Canal Virtual"/>
    <s v="Correo Atención Ciudadano"/>
    <s v="La guajira"/>
    <s v=" COMUNIDAD DE PALOMINO"/>
    <x v="4"/>
    <s v="Solicitud de Información"/>
    <s v="CAC. Solicitud de seguimiento de los derechos de petición adjuntos "/>
    <s v="Edgar Alexander Maya Lopez"/>
    <s v="FORMULACIÓN Y ACTUALIZACIÓN NORMATIVA Y OPERATIVA "/>
    <s v="Subdirección Estratégica y de Coordinación Bomberil"/>
    <s v="Petición de Interés General"/>
    <n v="30"/>
    <s v="20203800038042  "/>
    <d v="2020-09-16T00:00:00"/>
    <s v="20202050074481"/>
    <d v="2020-10-27T00:00:00"/>
    <n v="28"/>
    <s v="CUMPLIDO"/>
    <s v="27-10-2020 16:58 PM Archivar Edgar Alexander Maya Lopez Se da respuesta con radicado DNBC N° 20202050074481"/>
    <s v="N/A"/>
    <s v="Word"/>
    <s v="N/A"/>
    <s v="N/A"/>
    <s v="No se especifica medio de envío de respuesta, documento sin firma."/>
  </r>
  <r>
    <s v="Canal Virtual"/>
    <s v="Correo Atención Ciudadano"/>
    <s v="Bogotá D.C"/>
    <s v="JORGE NUÑEZ"/>
    <x v="0"/>
    <s v="Solicitud de Información"/>
    <s v="CAC. SOLICITUD DE REVOCATORIA DIRECTA ACTO ADMINISTRATIVO.  "/>
    <s v="Andrea Bibiana Castañeda Durán"/>
    <s v="FORMULACIÓN Y ACTUALIZACIÓN NORMATIVA Y OPERATIVA"/>
    <s v="Subdirección Estratégica y de Coordinación Bomberil"/>
    <s v="Petición de Interés Particular"/>
    <n v="30"/>
    <s v="20203800037142  "/>
    <d v="2020-09-09T00:00:00"/>
    <s v="Resolución 287-2020"/>
    <d v="2020-11-04T00:00:00"/>
    <n v="17"/>
    <s v="CUMPLIDO"/>
    <s v="04-11-2020 09:38 AM Archivar Andrea Bibiana Castañeda Durán SE EMITIÓ LA RESOLUCIÓN RESOLUCIÓN 287 02 OCTUBRE 2020 POR MEDIO DE LA CUAL SE RESOLVIÓ LA SOLICITUD."/>
    <d v="2020-04-11T00:00:00"/>
    <s v="pdf"/>
    <s v="N/A"/>
    <s v="N/A"/>
    <s v="sin evidencia de envío de respuesta"/>
  </r>
  <r>
    <s v="Canal Virtual"/>
    <s v="Correo Atención Ciudadano"/>
    <s v="Bogotá D.C"/>
    <s v="FRANCISCO JAVIER GAMBOA PEDRAZA"/>
    <x v="0"/>
    <s v="Legislación Bomberil"/>
    <s v="CAC. Solicitud de información. "/>
    <s v="Andrea Bibiana Castañeda Durán"/>
    <s v="FORMULACIÓN Y ACTUALIZACIÓN NORMATIVA Y OPERATIVA"/>
    <s v="Subdirección Estratégica y de Coordinación Bomberil"/>
    <s v="CONSULTA "/>
    <n v="35"/>
    <s v="20203800037132  "/>
    <d v="2020-09-09T00:00:00"/>
    <s v="20202050073521"/>
    <d v="2020-10-23T00:00:00"/>
    <n v="31"/>
    <s v="CUMPLIDO"/>
    <s v="26-10-2020 08:45 AM Archivar Andrea Bibiana Castañeda Durán SE DIO TRÁMITE CON RAD 20202050073521 ENVIADO EL 23/10/2020"/>
    <d v="2020-10-23T00:00:00"/>
    <s v="pdf"/>
    <s v="SI"/>
    <s v="N/A"/>
    <s v="N/A"/>
  </r>
  <r>
    <s v="Canal Virtual"/>
    <s v="Correo Atención Ciudadano"/>
    <s v="Huila"/>
    <s v="ALCALDIA DE TIMANA"/>
    <x v="1"/>
    <s v="Solicitud de recursos"/>
    <s v="CAC. solicitud de información. "/>
    <s v="Cristhian Matiz "/>
    <s v="SUBDIRECCIÓN ESTRATÉGICA Y DE COORDINACIÓN BOMBERIL "/>
    <s v="Subdirección Estratégica y de Coordinación Bomberil"/>
    <s v="Petición de Interés General"/>
    <n v="30"/>
    <s v="20203800040042  "/>
    <d v="2020-09-25T00:00:00"/>
    <s v="20202000010231"/>
    <d v="2020-11-10T00:00:00"/>
    <n v="30"/>
    <s v="CUMPLIDO"/>
    <s v="10-11-2020 14:50 PM Archivar Cristhian Matiz SE DA RESPUESTA AL ORFEO 20202000010231"/>
    <d v="2020-11-10T00:00:00"/>
    <s v="pdf"/>
    <s v="SI"/>
    <s v="N/A"/>
    <s v="N/A"/>
  </r>
  <r>
    <s v="Canal Virtual"/>
    <s v="Correo Atención Ciudadano"/>
    <s v="Antioquia"/>
    <s v="PAULA ARANGO LOPEZ"/>
    <x v="0"/>
    <s v="Solicitud de Información"/>
    <s v="CAC. Solicitud de información. "/>
    <s v="Cristhian Matiz "/>
    <s v="SUBDIRECCIÓN ESTRATÉGICA Y DE COORDINACIÓN BOMBERIL "/>
    <s v="Subdirección Estratégica y de Coordinación Bomberil"/>
    <s v="Petición de Interés Particular"/>
    <n v="30"/>
    <s v="20203800040632  "/>
    <d v="2020-09-28T00:00:00"/>
    <s v="20202000010251"/>
    <d v="2020-11-10T00:00:00"/>
    <n v="29"/>
    <s v="CUMPLIDO"/>
    <s v="10-11-2020 14:57 PM Archivar Cristhian Matiz SE ARCHIVA ORFEO 20202000010251"/>
    <d v="2020-11-10T00:00:00"/>
    <s v="pdf"/>
    <s v="N/A"/>
    <s v="N/A"/>
    <s v="No especifica medio de envío de respuesta."/>
  </r>
  <r>
    <s v="Canal Virtual"/>
    <s v="Correo Atención Ciudadano"/>
    <s v="Santander"/>
    <s v="ALCALDIA JORDAN"/>
    <x v="1"/>
    <s v="Solicitud de Información"/>
    <s v="CAC. SOLICITUD DE INFORMACIÓN- REQUISITOS PARA CONTRATAR CUERPOS DE BOMBEROS. CUERPOS DE BOMBEROS HABILITADOS EN SANTANDER. "/>
    <s v="Andrea Bibiana Castañeda Durán"/>
    <s v="FORMULACIÓN Y ACTUALIZACIÓN NORMATIVA Y OPERATIVA"/>
    <s v="Subdirección Estratégica y de Coordinación Bomberil"/>
    <s v="Petición de Interés General"/>
    <n v="30"/>
    <s v="20203800041022  "/>
    <d v="2020-09-30T00:00:00"/>
    <s v="20202050074621"/>
    <d v="2020-11-03T00:00:00"/>
    <n v="22"/>
    <s v="CUMPLIDO"/>
    <s v="04-11-2020 09:07 AM Archivar Andrea Bibiana Castañeda Durán SE DIO TRÁMITE CON RAD. 20202050074621 ENVIADO EL 3/11/2020"/>
    <d v="2020-11-19T00:00:00"/>
    <s v="pdf"/>
    <s v="SI"/>
    <s v="N/A"/>
    <s v="N/A"/>
  </r>
  <r>
    <s v="Canal Virtual"/>
    <s v="Correo Atención Ciudadano"/>
    <s v="Atlántico"/>
    <s v="PHANOR REYES VIZCAYA"/>
    <x v="0"/>
    <s v="QUEJA CONTRA Cuerpo de Bomberos"/>
    <s v="CAC. SOLICITUD DE INFORMACIÓN Radicado DNBC No. 20202000013782.  "/>
    <s v="Melba Vidal "/>
    <s v="FORMULACIÓN Y ACTUALIZACIÓN NORMATIVA Y OPERATIVA "/>
    <s v="Subdirección Estratégica y de Coordinación Bomberil"/>
    <s v="Petición de Interés Particular"/>
    <n v="30"/>
    <s v="20203800039782  "/>
    <d v="2020-09-24T00:00:00"/>
    <s v="20202050075551"/>
    <d v="2020-11-05T00:00:00"/>
    <n v="28"/>
    <s v="CUMPLIDO"/>
    <s v="05-11-2020 15:33 PM Archivar Melba Vidal ARCHIVO 20202050075551"/>
    <s v="N/A"/>
    <s v="Word"/>
    <s v="N/A"/>
    <s v="N/A"/>
    <s v="No se especifica medio de envío de respuesta, documento sin firma."/>
  </r>
  <r>
    <s v="Canal Virtual"/>
    <s v="Correo Atención Ciudadano"/>
    <s v="Caldas"/>
    <s v="MARIA JOSE DUQUE ARIAS"/>
    <x v="0"/>
    <s v="Solicitud de Información"/>
    <s v="CAC. SOLICITUD DE INFORMACIÓN - SEGURO DE VIDA.  "/>
    <s v="Paula Andrea Cortez Mojica"/>
    <s v="Subdirección estratégica y de Coordinación Bomberil"/>
    <s v="Subdirección Estratégica y de Coordinación Bomberil"/>
    <s v="Petición de Interés Particular"/>
    <n v="30"/>
    <s v="20203800037592  "/>
    <d v="2020-09-14T00:00:00"/>
    <s v="20201000007381"/>
    <d v="2020-09-22T00:00:00"/>
    <n v="6"/>
    <s v="CUMPLIDO"/>
    <s v="22-09-2020 12:00 PM Archivar Paula Andrea Cortez Mojica ARCHIVO SE CONTESTO CON RADICADO 20201000007381"/>
    <s v="N/A"/>
    <s v="Word"/>
    <s v="N/A"/>
    <s v="N/A"/>
    <s v="No se especifica medio de envío de respuesta, documento sin firma."/>
  </r>
  <r>
    <s v="Canal Virtual"/>
    <s v="Correo Atención Ciudadano"/>
    <s v="Antioquia"/>
    <s v="Cuerpo de Bomberos VOLUNTARIOS DE GIRARDOTA"/>
    <x v="2"/>
    <s v="Acompañamiento Jurídico"/>
    <s v="CAC. Solicitud de apoyo y acompañamiento. "/>
    <s v="Melba Vidal "/>
    <s v="FORMULACIÓN Y ACTUALIZACIÓN NORMATIVA Y OPERATIVA "/>
    <s v="Subdirección Estratégica y de Coordinación Bomberil"/>
    <s v="Petición de Interés General"/>
    <n v="30"/>
    <s v="20203800038372  "/>
    <d v="2020-09-17T00:00:00"/>
    <s v=" 20202050075531"/>
    <d v="2020-11-05T00:00:00"/>
    <n v="33"/>
    <s v="Extemporanea"/>
    <s v="05-11-2020 15:22 PM Archivar Melba Vidal archivo 20202050075531"/>
    <s v="N/A"/>
    <s v="Word"/>
    <s v="N/A"/>
    <s v="N/A"/>
    <s v="No se especifica medio de envío de respuesta, documento sin firma."/>
  </r>
  <r>
    <s v="Canal Virtual"/>
    <s v="Correo Atención Ciudadano"/>
    <s v="Bolivar"/>
    <s v="Cuerpo de Bomberos VOLUNTARIOS DE MAHATES"/>
    <x v="2"/>
    <s v="Acompañamiento Jurídico"/>
    <s v="CAC. Solicitud de acompañamiento. "/>
    <s v="Arbey Hernan Trujillo Mendez "/>
    <s v="Subdirección estratégica y de Coordinación Bomberil"/>
    <s v="Subdirección Estratégica y de Coordinación Bomberil"/>
    <s v="Petición de Interés General"/>
    <n v="30"/>
    <s v="20203800039772  "/>
    <d v="2020-09-24T00:00:00"/>
    <s v="20202000010041"/>
    <d v="2020-11-03T00:00:00"/>
    <n v="26"/>
    <s v="CUMPLIDO"/>
    <s v="03-11-2020 11:53 AM Archivar Arbey Hernan Trujillo Mendez archivo 20202000010041"/>
    <d v="2020-11-19T00:00:00"/>
    <s v="pdf"/>
    <s v="SI"/>
    <s v="N/A"/>
    <s v="N/A"/>
  </r>
  <r>
    <s v="Canal Virtual"/>
    <s v="Correo Atención Ciudadano"/>
    <s v="Cesar"/>
    <s v="Cuerpo de Bomberos VOLUNTARIOS DE VALLEDUPAR"/>
    <x v="2"/>
    <s v="Acompañamiento Jurídico"/>
    <s v="CAC. SOLICITUD DE ACOMPAÑAMIENTO.  "/>
    <s v="Ronny Estiven Romero Velandia"/>
    <s v="FORMULACIÓN Y ACTUALIZACIÓN NORMATIVA Y OPERATIVA"/>
    <s v="Subdirección Estratégica y de Coordinación Bomberil"/>
    <s v="Petición de Interés General"/>
    <n v="30"/>
    <s v="20203800040112  "/>
    <d v="2020-09-25T00:00:00"/>
    <s v="N/A"/>
    <d v="2020-09-30T00:00:00"/>
    <n v="3"/>
    <s v="CUMPLIDO"/>
    <s v="30-09-2020 10:06 AM Archivar Ronny Estiven Romero Velandia LA REUNION SE ADELANTARÁ EL DIA 30 DE SEPTIEMBRE, PRESIDIDA POR EL SEÑOR DIRECTOR."/>
    <s v="N/A"/>
    <s v="N/A"/>
    <s v="N/A"/>
    <s v="N/A"/>
    <s v="No se tiene evidencia de reunión"/>
  </r>
  <r>
    <s v="Canal Virtual"/>
    <s v="Correo Atención Ciudadano"/>
    <s v="Quindío"/>
    <s v="VEEDURIA CIUDADANA VIGIAS DEL CAFÉ"/>
    <x v="4"/>
    <s v="Solicitud de Información"/>
    <s v="CAC. SOLICITUD COPIAS.  "/>
    <s v="Julio Alejandro Chamorro Cabrera"/>
    <s v="Subdirección estratégica y de Coordinación Bomberil"/>
    <s v="Subdirección Estratégica y de Coordinación Bomberil"/>
    <s v="Petición de Documentos e Información "/>
    <n v="20"/>
    <s v="20203800035502  "/>
    <d v="2020-09-01T00:00:00"/>
    <s v="20202000006661"/>
    <d v="2020-09-03T00:00:00"/>
    <n v="2"/>
    <s v="CUMPLIDO"/>
    <s v="30-09-2020 17:24 PM: Anotación ORFEO: Remisorio enviado con plan de mejoramiento y el dictamen de este."/>
    <d v="2020-09-30T00:00:00"/>
    <s v="pdf"/>
    <s v="SI"/>
    <s v="N/A"/>
    <s v="31 de agosto: Al archivar el Orfeo no se especifica el No. de salida, éste se encuentra en documentos."/>
  </r>
  <r>
    <s v="Canal Virtual"/>
    <s v="Correo Atención Ciudadano"/>
    <s v="Bolivar"/>
    <s v="Presidente de la Junta Departamental de Bomberos"/>
    <x v="2"/>
    <s v="Solicitud de Información"/>
    <s v="CAC. SOLICITUD CERTIFICACIÓN.  "/>
    <s v="Edgar Alexander Maya Lopez"/>
    <s v="FORMULACIÓN Y ACTUALIZACIÓN NORMATIVA Y OPERATIVA "/>
    <s v="Subdirección Estratégica y de Coordinación Bomberil"/>
    <s v="Petición de Interés General"/>
    <n v="30"/>
    <s v="20203800035902  "/>
    <d v="2020-09-03T00:00:00"/>
    <s v="20202050072771"/>
    <d v="2020-10-22T00:00:00"/>
    <n v="41"/>
    <s v="Extemporanea"/>
    <m/>
    <d v="2020-10-22T00:00:00"/>
    <s v="pdf"/>
    <s v="SI"/>
    <s v="N/A"/>
    <s v="02 de septiembre"/>
  </r>
  <r>
    <s v="Canal Virtual"/>
    <s v="Correo Atención Ciudadano"/>
    <s v="Caquetá"/>
    <s v="BOMBEROS FLORENCIA"/>
    <x v="2"/>
    <s v="Acompañamiento Jurídico"/>
    <s v="CAC. SOLICITUD APOYO CON CAPACITACIÓN BOMBEROS FLORENCIA.  "/>
    <s v="Mauricio Delgado Perdomo"/>
    <s v="Educación"/>
    <s v="Subdirección Estratégica y de Coordinación Bomberil"/>
    <s v="Petición de Interés General"/>
    <n v="30"/>
    <s v="20203800038332  "/>
    <d v="2020-09-17T00:00:00"/>
    <s v="20202000008701"/>
    <d v="2020-10-15T00:00:00"/>
    <n v="22"/>
    <s v="CUMPLIDO"/>
    <s v="15-10-2020 14:33 PM Archivar Mauricio Delgado Perdomo se responde con radicado DNBC 20202000008701"/>
    <d v="2020-10-22T00:00:00"/>
    <s v="pdf"/>
    <s v="SI"/>
    <s v="N/A"/>
    <s v="N/A"/>
  </r>
  <r>
    <s v="Canal Virtual"/>
    <s v="Correo Atención Ciudadano"/>
    <s v="Boyacá"/>
    <s v="BAYARDO ROA"/>
    <x v="0"/>
    <s v="Legislación Bomberil"/>
    <s v="CAC. Solicitud aclaración Consejo de Dignatarios Resolución 1127 de 2018. "/>
    <s v="Melba Vidal "/>
    <s v="FORMULACIÓN Y ACTUALIZACIÓN NORMATIVA Y OPERATIVA "/>
    <s v="Subdirección Estratégica y de Coordinación Bomberil"/>
    <s v="Petición de Interés Particular"/>
    <n v="30"/>
    <s v="20203800040822  "/>
    <d v="2020-09-29T00:00:00"/>
    <s v="20202050075841"/>
    <d v="2020-11-06T00:00:00"/>
    <n v="26"/>
    <s v="CUMPLIDO"/>
    <s v="06-11-2020 11:51 AM Archivar Melba Vidal archivo 20202050075841"/>
    <s v="N/A"/>
    <s v="Word"/>
    <s v="N/A"/>
    <s v="N/A"/>
    <s v="No se especifica medio de envío de respuesta, documento sin firma."/>
  </r>
  <r>
    <s v="Canal Virtual"/>
    <s v="Correo Atención Ciudadano"/>
    <s v="Bogotá D.C"/>
    <s v="Ministerio del  Interior"/>
    <x v="3"/>
    <s v="Solicitud de Información"/>
    <s v="CAC. Servicio Automatizado de Envió - Respuesta Comunicaciones SIGOB, OFI2020-30040 y asunto Solicitud de documentación para pago de la sentencia a favor de Hugo Cesar Chingate Prieto. "/>
    <s v="Carlos Armando López Barrera"/>
    <s v="OFICINA ASESORA JURIDICA"/>
    <s v="Dirección General"/>
    <s v="Petición de Documentos e Información "/>
    <n v="20"/>
    <s v="20203800035912  "/>
    <d v="2020-09-03T00:00:00"/>
    <s v="20201200000483"/>
    <d v="2020-09-21T00:00:00"/>
    <n v="13"/>
    <s v="CUMPLIDO"/>
    <m/>
    <m/>
    <s v="Word"/>
    <m/>
    <s v="N/A"/>
    <s v="02 de septiembre: No se especifica medio de envío de respuesta documento sin firma."/>
  </r>
  <r>
    <s v="Canal Virtual"/>
    <s v="Correo Atención Ciudadano"/>
    <s v="Cundinamarca"/>
    <s v="GERMAN BARRERO TORRES"/>
    <x v="0"/>
    <s v="Solicitud de Información"/>
    <s v="CAC. Señor Director Capitán Charles Benavidez.  "/>
    <s v="Melba Vidal "/>
    <s v="FORMULACIÓN Y ACTUALIZACIÓN NORMATIVA Y OPERATIVA "/>
    <s v="Subdirección Estratégica y de Coordinación Bomberil"/>
    <s v="Petición de Interés Particular"/>
    <n v="30"/>
    <s v="20203800039902  "/>
    <d v="2020-09-25T00:00:00"/>
    <s v="20202050075571"/>
    <d v="2020-11-05T00:00:00"/>
    <n v="27"/>
    <s v="CUMPLIDO"/>
    <s v="05-11-2020 15:41 PM Archivar Melba Vidal archivo 20202050075571"/>
    <s v="N/A"/>
    <s v="Word"/>
    <s v="N/A"/>
    <s v="N/A"/>
    <s v="No se especifica medio de envío de respuesta, documento sin firma."/>
  </r>
  <r>
    <s v="Canal Virtual"/>
    <s v="Correo Atención Ciudadano"/>
    <s v="Bogotá D.C"/>
    <s v="EMPRESA NACIONAL PROMOTORA DEL DESARROLLO TERRITORIAL EN TERRITORIO "/>
    <x v="3"/>
    <s v="Solicitud de Información"/>
    <s v="CAC. RV: Solicitud de Información para la Estación de Bomberos en el Municipio de Santiago de Tolú, Sucre.  "/>
    <s v="Cristhian Matiz "/>
    <s v="SUBDIRECCIÓN ESTRATÉGICA Y DE COORDINACIÓN BOMBERIL "/>
    <s v="Subdirección Estratégica y de Coordinación Bomberil"/>
    <s v="Petición de Interés General"/>
    <n v="30"/>
    <s v="20203800040712  "/>
    <d v="2020-09-28T00:00:00"/>
    <s v="20203320009541"/>
    <d v="2020-11-10T00:00:00"/>
    <n v="29"/>
    <s v="CUMPLIDO"/>
    <s v="10-11-2020 16:29 PM Archivar Cristhian Matiz SE DA RESPUESTA AL ORFEO 20203320009541"/>
    <d v="2020-11-04T00:00:00"/>
    <s v="pdf"/>
    <s v="SI"/>
    <s v="N/A"/>
    <s v="N/A"/>
  </r>
  <r>
    <s v="Canal Virtual"/>
    <s v="Correo Atención Ciudadano"/>
    <s v="Bogotá D.C"/>
    <s v="Contraloría DELEGADA PARA EL MEDIO AMBIENTE"/>
    <x v="3"/>
    <s v="Solicitud de Información"/>
    <s v="CAC. RV: Solicitud de información incendios forestales - DNBC. "/>
    <s v="Carlos Armando López Barrera"/>
    <s v="OFICINA ASESORA JURIDICA"/>
    <s v="Dirección General"/>
    <s v="Petición entre autoridades"/>
    <n v="10"/>
    <s v="20203800037582  "/>
    <d v="2020-09-14T00:00:00"/>
    <s v="20201200000543"/>
    <d v="2020-09-30T00:00:00"/>
    <n v="12"/>
    <s v="Extemporanea"/>
    <s v="30-09-2020 17:08 PM Archivar Carlos Armando López Barrera Se archiva por cuanto se dio respuesta mediante radicado 20201200000543"/>
    <s v="N/A"/>
    <s v="Word"/>
    <s v="N/A"/>
    <s v="N/A"/>
    <s v="No se especifica medio de envío de respuesta, documento sin firma."/>
  </r>
  <r>
    <s v="Canal Virtual"/>
    <s v="Correo Atención Ciudadano"/>
    <s v="Bolivar"/>
    <s v="MARCO ANTONIO GARCIA LARA"/>
    <x v="0"/>
    <s v="Acompañamiento Jurídico"/>
    <s v="CAC. REVISION TECNICA OPERATIVA.  "/>
    <s v="Liz Margaret Álvarez calderon"/>
    <s v="FORMULACIÓN Y ACTUALIZACIÓN NORMATIVA Y OPERATIVA "/>
    <s v="Subdirección Estratégica y de Coordinación Bomberil"/>
    <s v="Petición de Interés Particular"/>
    <n v="30"/>
    <s v="20203800038922  "/>
    <d v="2020-09-21T00:00:00"/>
    <s v="20202000007981"/>
    <d v="2020-10-05T00:00:00"/>
    <n v="10"/>
    <s v="CUMPLIDO"/>
    <s v="05-10-2020 19:21 PM Archivar Julio Alejandro Chamorro Cabrera Proyecto respuesta Dra. Liz Álvarez"/>
    <d v="2020-10-02T00:00:00"/>
    <s v="pdf"/>
    <s v="SI"/>
    <s v="N/A"/>
    <s v="N/A"/>
  </r>
  <r>
    <s v="Canal Virtual"/>
    <s v="Correo Atención Ciudadano"/>
    <s v="Boyacá"/>
    <s v="LUIS HERNAN RODRIGUEZ TORRES"/>
    <x v="0"/>
    <s v="Legislación Bomberil"/>
    <s v="CAC. Respuesta Oficial, EXT_S20-00046506-PQRSD-046411-PQR, código de consulta 035320260173243 del 16/09/2020 que se adjunta. "/>
    <s v="Edgar Alexander Maya Lopez"/>
    <s v="FORMULACIÓN Y ACTUALIZACIÓN NORMATIVA Y OPERATIVA "/>
    <s v="Subdirección Estratégica y de Coordinación Bomberil"/>
    <s v="CONSULTA "/>
    <n v="35"/>
    <s v="20203800038442  "/>
    <d v="2020-09-18T00:00:00"/>
    <s v="20202050075111"/>
    <d v="2020-10-30T00:00:00"/>
    <n v="29"/>
    <s v="CUMPLIDO"/>
    <s v="30-10-2020 11:11 AM Archivar Edgar Alexander Maya Lopez Se da respuesta con radicado DNBC N° 20202050075111"/>
    <s v="N/A"/>
    <s v="Word"/>
    <s v="N/A"/>
    <s v="N/A"/>
    <s v="No se especifica medio de envío de respuesta, documento sin firma."/>
  </r>
  <r>
    <s v="Canal Virtual"/>
    <s v="Correo Atención Ciudadano"/>
    <s v="Bogotá D.C"/>
    <s v="MARIA BOHORQUEZ Q"/>
    <x v="0"/>
    <s v="Solicitud de Información"/>
    <s v="CAC. Replica Circular.  "/>
    <s v="Andrea Bibiana Castañeda Durán"/>
    <s v="FORMULACIÓN Y ACTUALIZACIÓN NORMATIVA Y OPERATIVA"/>
    <s v="Subdirección Estratégica y de Coordinación Bomberil"/>
    <s v="CONSULTA "/>
    <n v="35"/>
    <s v="20203800038052  "/>
    <d v="2020-09-16T00:00:00"/>
    <s v="20202050071241"/>
    <d v="2020-10-06T00:00:00"/>
    <n v="14"/>
    <s v="CUMPLIDO"/>
    <s v="07-10-2020 16:14 PM Archivar Andrea Bibiana Castañeda Durán SE DIO TRÁMITE CON RAD. 20202050071241 ENVIADO EL 6/10/2020"/>
    <s v="N/A"/>
    <s v="Word"/>
    <s v="N/A"/>
    <s v="N/A"/>
    <s v="No se especifica medio de envío de respuesta, documento sin firma."/>
  </r>
  <r>
    <s v="Canal Virtual"/>
    <s v="Correo Atención Ciudadano"/>
    <s v="Huila"/>
    <s v="WILFREDO PERALTA ARDILA"/>
    <x v="0"/>
    <s v="Solicitud de Información"/>
    <s v="CAC. Remisión Solicitud Ticket N° GSC-2020-65432 - ATENCIÓN AL CIUDADANO UNGRD. "/>
    <s v="Carlos Osorio"/>
    <s v="FORMULACIÓN Y ACTUALIZACIÓN NORMATIVA Y OPERATIVA"/>
    <s v="Subdirección Estratégica y de Coordinación Bomberil"/>
    <s v="Petición de Interés Particular"/>
    <n v="30"/>
    <s v="20203800039392  "/>
    <d v="2020-09-23T00:00:00"/>
    <m/>
    <m/>
    <m/>
    <s v="Extemporanea"/>
    <s v="39 días vencido"/>
    <m/>
    <m/>
    <m/>
    <m/>
    <m/>
  </r>
  <r>
    <s v="Canal Virtual"/>
    <s v="Correo Atención Ciudadano"/>
    <s v="Valle del Cauca"/>
    <s v="Mariana Adriana Vega"/>
    <x v="0"/>
    <s v="Solicitud de Información"/>
    <s v="CAC. Remisión Solicitud - Ticket N° GSC-2020-6450.  "/>
    <s v="Luis Alberto Valencia Pulido"/>
    <s v="Área Central de Referencia Bomberil"/>
    <s v="Subdirección Estratégica y de Coordinación Bomberil"/>
    <s v="Petición de Interés Particular"/>
    <n v="30"/>
    <s v="20203800035482  "/>
    <d v="2020-09-01T00:00:00"/>
    <s v="N/A"/>
    <d v="2020-09-22T00:00:00"/>
    <n v="14"/>
    <s v="CUMPLIDO"/>
    <s v="22-09-2020 15:50 PM Archivar Luis Alberto Valencia Pulido Se envío información a la UNGRD por medio del correo electrónico el día 22 de Septiembre del 2020"/>
    <s v="N/A"/>
    <s v="N/A"/>
    <s v="SI"/>
    <s v="N/A"/>
    <s v="No se adjunta evidencia de respuesta petición ni de envío de la misma en correo electrónico"/>
  </r>
  <r>
    <s v="Canal Virtual"/>
    <s v="Correo Atención Ciudadano"/>
    <s v="Meta"/>
    <s v="COMUNIDAD CASTILLA LA NUEVA"/>
    <x v="4"/>
    <s v="QUEJA CONTRA Cuerpo de Bomberos"/>
    <s v="CAC. REMISIÓN POR COMPETENCIA.  "/>
    <s v="Liz Margaret Álvarez calderon"/>
    <s v="FORMULACIÓN Y ACTUALIZACIÓN NORMATIVA Y OPERATIVA "/>
    <s v="Subdirección Estratégica y de Coordinación Bomberil"/>
    <s v="Petición de Interés General"/>
    <n v="30"/>
    <s v="20203800037952  "/>
    <d v="2020-09-15T00:00:00"/>
    <s v="20202000007911 y  20202000007921"/>
    <d v="2020-10-01T00:00:00"/>
    <n v="12"/>
    <s v="CUMPLIDO"/>
    <s v="05-10-2020 19:29 PM Archivar Julio Alejandro Chamorro Cabrera Respuesta proyectada por Dra. Liz Alvarez"/>
    <d v="2020-10-02T00:00:00"/>
    <s v="pdf"/>
    <s v="SI"/>
    <s v="N/A"/>
    <s v="N/A"/>
  </r>
  <r>
    <s v="Canal Virtual"/>
    <s v="Correo Atención Ciudadano"/>
    <s v="Bogotá D.C"/>
    <s v="Representante a la Cámara por el Departamento de Córdoba"/>
    <x v="3"/>
    <s v="Solicitud de Información"/>
    <s v="CAC. Reiteración Petición Presupuesto y Metas H.R Erasmo Zuleta.  "/>
    <s v="Carlos Armando López Barrera"/>
    <s v="OFICINA ASESORA JURIDICA"/>
    <s v="Dirección General"/>
    <s v="Informe por congresista"/>
    <n v="5"/>
    <s v="20203800035622  "/>
    <d v="2020-09-01T00:00:00"/>
    <s v="20201200000443"/>
    <d v="2020-09-09T00:00:00"/>
    <n v="5"/>
    <s v="CUMPLIDO"/>
    <m/>
    <m/>
    <s v="Word"/>
    <s v="SI"/>
    <s v="N/A"/>
    <s v="1 de septiembre se debió de responder el día 8 de septiembre. No se especifica medio de envío de respuesta documento sin firma."/>
  </r>
  <r>
    <s v="Canal Virtual"/>
    <s v="Correo Atención Ciudadano"/>
    <s v="Casanare"/>
    <s v="Cuerpo de Bomberos VOLUNTARIOS DE TRINIDAD"/>
    <x v="2"/>
    <s v="Legislación Bomberil"/>
    <s v="CAC. REF.: SOLICITUD PARA QUE SE PERMITAN RESOLVER DUDAS Y PREGUNTAS PROCEDENTES PARA LA ELECCIÓN DEL CONSEJO DE DIGNATARIOS Y COMANDANTE DE LA INSTITUCIÓN BOMBERIL: Cuerpo de Bomberos VOLUNTARIOS DE TRINIDAD, CASANARE "/>
    <s v="Melba Vidal "/>
    <s v="FORMULACIÓN Y ACTUALIZACIÓN NORMATIVA Y OPERATIVA "/>
    <s v="Subdirección Estratégica y de Coordinación Bomberil"/>
    <s v="Petición de Interés General"/>
    <n v="30"/>
    <s v="20203800040202  "/>
    <d v="2020-09-25T00:00:00"/>
    <s v="20202050075611"/>
    <d v="2020-11-05T00:00:00"/>
    <n v="27"/>
    <s v="CUMPLIDO"/>
    <s v="05-11-2020 16:00 PM Archivar Melba Vidal archivo 20202050075611"/>
    <s v="N/A"/>
    <s v="Word"/>
    <s v="N/A"/>
    <s v="N/A"/>
    <s v="No se especifica medio de envío de respuesta, documento sin firma."/>
  </r>
  <r>
    <s v="Canal Virtual"/>
    <s v="Correo Atención Ciudadano"/>
    <s v="Santander"/>
    <s v="ESCUELA INTERNACIONAL DE BOMBEROS DEL ORIENTE COLOMBIANO"/>
    <x v="2"/>
    <s v="Solicitud de Información"/>
    <s v="CAC. Recurso de Reposición y en subsidio de apelación contra acto administrativo con consecutivo: 20202000005701.  "/>
    <s v="Lina Maria Rojas Gallego"/>
    <s v="Subdirección estratégica y de Coordinación Bomberil"/>
    <s v="Subdirección Estratégica y de Coordinación Bomberil"/>
    <s v="Petición de Interés General"/>
    <n v="30"/>
    <s v="20203800036962  "/>
    <d v="2020-09-09T00:00:00"/>
    <s v="20202000005701"/>
    <d v="2020-09-11T00:00:00"/>
    <n v="2"/>
    <s v="CUMPLIDO"/>
    <s v="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
    <d v="2020-09-08T00:00:00"/>
    <s v="pdf"/>
    <s v="SI"/>
    <s v="N/A"/>
    <s v="N/A"/>
  </r>
  <r>
    <s v="Canal Virtual"/>
    <s v="Correo Atención Ciudadano"/>
    <s v="Bogotá D.C"/>
    <s v="JENNIFER OCHOA PIETRO"/>
    <x v="0"/>
    <s v="Solicitud de Información"/>
    <s v="CAC. Radicado No. 202042401269722 Ministerio de Salud y Protección, Tramite a la solicitud del Ciudadano JENNIFER ANDREA OCHOA PRIETO. "/>
    <s v="Edgar Alexander Maya Lopez"/>
    <s v="FORMULACIÓN Y ACTUALIZACIÓN NORMATIVA Y OPERATIVA "/>
    <s v="Subdirección Estratégica y de Coordinación Bomberil"/>
    <s v="CONSULTA "/>
    <n v="35"/>
    <s v="20203800037112  "/>
    <d v="2020-09-09T00:00:00"/>
    <s v="20202050064251"/>
    <d v="2020-10-19T00:00:00"/>
    <n v="27"/>
    <s v="CUMPLIDO"/>
    <s v="19-10-2020 09:55 AM Archivar Edgar Alexander Maya Lopez Se da respuesta con radicado DNBC N° 20202050064251"/>
    <m/>
    <m/>
    <m/>
    <m/>
    <s v="Numero de radicado no corresponde a respuesta"/>
  </r>
  <r>
    <s v="Canal Virtual"/>
    <s v="Correo Atención Ciudadano"/>
    <s v="Bogotá D.C"/>
    <s v="Contraloría General de la Nación"/>
    <x v="3"/>
    <s v="Solicitud de Información"/>
    <s v="CAC. RADICADO 2020EE0099598.  "/>
    <s v="Miguel Ángel Franco Torres"/>
    <s v="GESTIÓN TESORERIA"/>
    <s v="Subdirección  Administrativa y Financiera"/>
    <s v="Petición entre autoridades"/>
    <n v="10"/>
    <s v="20203800037102  "/>
    <d v="2020-09-09T00:00:00"/>
    <s v="N/A"/>
    <d v="2020-09-11T00:00:00"/>
    <n v="2"/>
    <s v="CUMPLIDO"/>
    <s v="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
    <s v="N/A"/>
    <s v="N/A"/>
    <s v="SI"/>
    <s v="N/A"/>
    <s v="Se dio respuesta sin generar radicado de salida"/>
  </r>
  <r>
    <s v="Canal Virtual"/>
    <s v="Correo Atención Ciudadano"/>
    <s v="Cesar"/>
    <s v="MICHAEL DAVID BARRETO GUTIÉRREZ"/>
    <x v="0"/>
    <s v="QUEJA CONTRA Cuerpo de Bomberos"/>
    <s v="CAC. Querella. "/>
    <s v="Liz Margaret Álvarez calderon"/>
    <s v="FORMULACIÓN Y ACTUALIZACIÓN NORMATIVA Y OPERATIVA "/>
    <s v="Subdirección Estratégica y de Coordinación Bomberil"/>
    <s v="Petición de Interés Particular"/>
    <n v="30"/>
    <s v="20203800038092  "/>
    <d v="2020-09-16T00:00:00"/>
    <s v="N/A"/>
    <d v="2020-10-05T00:00:00"/>
    <n v="13"/>
    <s v="CUMPLIDO"/>
    <s v="05-10-2020 19:32 PM Archivar Julio Alejandro Chamorro Cabrera Respuesta proyectada por Dra. Liz Alvarez"/>
    <s v="N/A"/>
    <s v="Word"/>
    <s v="N/A"/>
    <s v="N/A"/>
    <s v="No se especifica medio de envío de respuesta, documento sin firma."/>
  </r>
  <r>
    <s v="Canal Virtual"/>
    <s v="Correo Atención Ciudadano"/>
    <s v="Tolima"/>
    <s v="DAYAN DARSON VERA PARRA"/>
    <x v="0"/>
    <s v="QUEJA CONTRA Cuerpo de Bomberos"/>
    <s v="CAC. QUEJA Y PRESENTACIÓN DE SOLICITUD FORMAL CON RELACIÓN A LA SRA GISELLA VARGAS.  "/>
    <s v="Arbey Hernan Trujillo Mendez "/>
    <s v="Subdirección estratégica y de Coordinación Bomberil"/>
    <s v="Subdirección Estratégica y de Coordinación Bomberil"/>
    <s v="Petición de Interés Particular"/>
    <n v="30"/>
    <s v="20203800039642  "/>
    <d v="2020-09-24T00:00:00"/>
    <s v="20202000010531"/>
    <d v="2020-11-09T00:00:00"/>
    <n v="30"/>
    <s v="CUMPLIDO"/>
    <s v="09-11-2020 16:50 PM Archivar Arbey Hernan Trujillo Mendez archivo 20202000010531"/>
    <s v="N/A"/>
    <s v="Word"/>
    <s v="N/A"/>
    <s v="N/A"/>
    <s v="No se especifica medio de envío de respuesta, documento sin firma."/>
  </r>
  <r>
    <s v="Canal Virtual"/>
    <s v="Correo Atención Ciudadano"/>
    <s v="Valle del Cauca"/>
    <s v=" ESTACION CONTABILIDAD"/>
    <x v="4"/>
    <s v="Legislación Bomberil"/>
    <s v="CAC. QUEJA SOBRE EL VALOR DE CERTIFICACION DE BOMBEROS EN LA CIUDAD DE CALI. "/>
    <s v="Edgar Alexander Maya Lopez"/>
    <s v="FORMULACIÓN Y ACTUALIZACIÓN NORMATIVA Y OPERATIVA "/>
    <s v="Subdirección Estratégica y de Coordinación Bomberil"/>
    <s v="Petición de Interés Particular"/>
    <n v="30"/>
    <s v="20203800040882  "/>
    <d v="2020-09-29T00:00:00"/>
    <s v="20202050076891"/>
    <d v="2020-11-17T00:00:00"/>
    <n v="32"/>
    <s v="Extemporanea"/>
    <s v="17-11-2020 12:18 PM Archivar Edgar Alexander Maya Lopez Se da respuesta con radicado DNBC 20202050076891"/>
    <s v="N/A"/>
    <s v="Word"/>
    <s v="N/A"/>
    <s v="N/A"/>
    <s v="No se especifica medio de envío de respuesta, documento sin firma."/>
  </r>
  <r>
    <s v="Canal Virtual"/>
    <s v="Correo Atención Ciudadano"/>
    <s v="Bogotá D.C"/>
    <s v=" EDWIN BMX"/>
    <x v="0"/>
    <s v="Legislación Bomberil"/>
    <s v="CAC. pregunta. "/>
    <s v="Edgar Alexander Maya Lopez"/>
    <s v="FORMULACIÓN Y ACTUALIZACIÓN NORMATIVA Y OPERATIVA "/>
    <s v="Subdirección Estratégica y de Coordinación Bomberil"/>
    <s v="CONSULTA "/>
    <n v="35"/>
    <s v="20203800038592  "/>
    <d v="2020-09-18T00:00:00"/>
    <s v="N/A"/>
    <d v="2020-11-09T00:00:00"/>
    <n v="34"/>
    <s v="CUMPLIDO"/>
    <s v="09-11-2020 12:40 PM Archivar Edgar Alexander Maya Lopez Se da respuesta por correo electrónico se deja evidencia en digital"/>
    <s v="N/A"/>
    <s v="pdf"/>
    <s v="SI"/>
    <s v="N/A"/>
    <s v="No se genero numero de radicado de salida"/>
  </r>
  <r>
    <s v="Canal Virtual"/>
    <s v="Correo Atención Ciudadano"/>
    <s v="Cauca"/>
    <s v="ANGY BONILLA"/>
    <x v="0"/>
    <s v="Acompañamiento Jurídico"/>
    <s v="CAC. Oficio. "/>
    <s v="Julio Alejandro Chamorro Cabrera"/>
    <s v="Subdirección estratégica y de Coordinación Bomberil"/>
    <s v="Subdirección Estratégica y de Coordinación Bomberil"/>
    <s v="Petición de Interés Particular"/>
    <n v="30"/>
    <s v="20203800036882  "/>
    <d v="2020-09-08T00:00:00"/>
    <m/>
    <d v="2020-09-24T00:00:00"/>
    <n v="12"/>
    <s v="CUMPLIDO"/>
    <m/>
    <s v="N/A"/>
    <s v="N/A"/>
    <s v="SI"/>
    <s v="N/A"/>
    <s v="08 de septiembre"/>
  </r>
  <r>
    <s v="Canal Virtual"/>
    <s v="Correo Atención Ciudadano"/>
    <s v="Córdoba"/>
    <s v="Cuerpo de Bomberos VOLUNTARIOS DE TIERRALTA"/>
    <x v="2"/>
    <s v="Solicitud de Información"/>
    <s v="CAC. OFICIO PARA MI CAPITAN SOTO. "/>
    <s v="Carlos Osorio"/>
    <s v="FORMULACIÓN Y ACTUALIZACIÓN NORMATIVA Y OPERATIVA"/>
    <s v="Subdirección Estratégica y de Coordinación Bomberil"/>
    <s v="Petición de Interés Particular"/>
    <n v="30"/>
    <s v="20203800039182  "/>
    <d v="2020-09-22T00:00:00"/>
    <s v=" 20202050070531"/>
    <d v="2020-09-23T00:00:00"/>
    <n v="1"/>
    <s v="CUMPLIDO"/>
    <s v="Orfeo sin cerrar"/>
    <m/>
    <m/>
    <m/>
    <m/>
    <m/>
  </r>
  <r>
    <s v="Canal Virtual"/>
    <s v="Correo Atención Ciudadano"/>
    <s v="Bogotá D.C"/>
    <s v="Maria del Pilar Saade Cotes"/>
    <x v="3"/>
    <s v="Solicitud de Información"/>
    <s v="CAC. Oficio de solicitud de documentación para pago de la sentencia a favor de Hugo Cesar Chingate Prieto.  "/>
    <s v="Carlos Armando López Barrera"/>
    <s v="OFICINA ASESORA JURIDICA"/>
    <s v="Dirección General"/>
    <s v="Petición de Interés General"/>
    <n v="30"/>
    <s v="20203800036652  "/>
    <d v="2020-09-07T00:00:00"/>
    <s v="20201200000483"/>
    <d v="2020-09-21T00:00:00"/>
    <n v="15"/>
    <s v="CUMPLIDO"/>
    <m/>
    <s v="N/A"/>
    <s v="N/A"/>
    <s v="N/A"/>
    <s v="N/A"/>
    <s v="7 de septiembre"/>
  </r>
  <r>
    <s v="Canal Virtual"/>
    <s v="Chat Institucional"/>
    <s v="Bogotá D.C"/>
    <s v=" HILARY TORRENEGRA"/>
    <x v="0"/>
    <s v="Legislación Bomberil"/>
    <s v="CAC. Offline message sent by Hilary Torrenegra. "/>
    <s v="Edgar Alexander Maya Lopez"/>
    <s v="FORMULACIÓN Y ACTUALIZACIÓN NORMATIVA Y OPERATIVA "/>
    <s v="Subdirección Estratégica y de Coordinación Bomberil"/>
    <s v="Petición de Interés Particular"/>
    <n v="30"/>
    <s v="20203800037462  "/>
    <d v="2020-09-11T00:00:00"/>
    <s v="N/A"/>
    <d v="2020-10-21T00:00:00"/>
    <n v="27"/>
    <s v="CUMPLIDO"/>
    <s v="21-10-2020 10:21 AM Archivar Edgar Alexander Maya Lopez Se da respuesta por correo electrónico se deja evidencia en digital"/>
    <s v="N/A"/>
    <s v="pdf"/>
    <s v="SI"/>
    <s v="N/A"/>
    <s v="No se genero radicado de salida para su respuesta"/>
  </r>
  <r>
    <s v="Canal Virtual"/>
    <s v="Correo Atención Ciudadano"/>
    <s v="Valle del Cauca"/>
    <s v=" Cuerpo de Bomberos VOLUNTARIOS DE SEVILLA"/>
    <x v="2"/>
    <s v="Solicitud de recursos"/>
    <s v="CAC. LLAMADO URGENCIA - DOTACION COMPRESOR y AUTOCONTENIDOS BOMBEROS SEVILLA. "/>
    <s v="JAIRO SOTO GIL"/>
    <s v="Subdirección estratégica y de Coordinación Bomberil"/>
    <s v="Subdirección Estratégica y de Coordinación Bomberil"/>
    <s v="Petición de Interés General"/>
    <n v="30"/>
    <s v="20203800038982  "/>
    <d v="2020-09-21T00:00:00"/>
    <s v="20202000008241"/>
    <d v="2020-10-05T00:00:00"/>
    <n v="10"/>
    <s v="CUMPLIDO"/>
    <s v="05-10-2020 16:04 PM Archivar JAIRO SOTO GIL ARCHIVO 20202000008241"/>
    <s v="N/A"/>
    <s v="N/A"/>
    <s v="N/A"/>
    <s v="N/A"/>
    <s v="No se especifica medio de envío de respuesta, documento sin firma."/>
  </r>
  <r>
    <s v="Canal Virtual"/>
    <s v="Correo Atención Ciudadano"/>
    <s v="Santander"/>
    <s v="Cuerpo de Bomberos VOLUNTARIOS DE SANTA HELENA DEL OPON"/>
    <x v="2"/>
    <s v="Solicitud de Información"/>
    <s v="CAC. Inquietud Seguro de Vida. "/>
    <s v="Paula Andrea Cortez Mojica"/>
    <s v="Subdirección estratégica y de Coordinación Bomberil"/>
    <s v="Subdirección Estratégica y de Coordinación Bomberil"/>
    <s v="Petición de Interés General"/>
    <n v="30"/>
    <s v="20203800038632  "/>
    <d v="2020-09-21T00:00:00"/>
    <s v="20201000008261"/>
    <d v="2020-10-06T00:00:00"/>
    <n v="11"/>
    <s v="CUMPLIDO"/>
    <s v="06-10-2020 12:00 PM Archivar Paula Andrea Cortez Mojica archivo 20201000008261"/>
    <s v="N/A"/>
    <s v="Word"/>
    <s v="N/A"/>
    <s v="N/A"/>
    <s v="No se especifica medio de envío de respuesta, documento sin firma."/>
  </r>
  <r>
    <s v="Canal Virtual"/>
    <s v="Correo Atención Ciudadano"/>
    <s v="Bolivar"/>
    <s v="GOBERNACION DEL BOLIVAR SECRETARIA DEL INTERIOR"/>
    <x v="1"/>
    <s v="Acompañamiento Jurídico"/>
    <s v="CAC. Información relacionada con CBV Clemencia en creación. "/>
    <s v="Edgar Alexander Maya Lopez"/>
    <s v="FORMULACIÓN Y ACTUALIZACIÓN NORMATIVA Y OPERATIVA "/>
    <s v="Subdirección Estratégica y de Coordinación Bomberil"/>
    <s v="Petición de Interés General"/>
    <n v="30"/>
    <s v="20203800036452  "/>
    <d v="2020-09-07T00:00:00"/>
    <s v="20202050072781"/>
    <d v="2020-10-22T00:00:00"/>
    <n v="35"/>
    <s v="CUMPLIDO"/>
    <m/>
    <s v="22/10/2020."/>
    <s v=".pdf"/>
    <s v="SI"/>
    <s v="N/A"/>
    <s v="5 de septiembre"/>
  </r>
  <r>
    <s v="Canal Virtual"/>
    <s v="Correo Atención Ciudadano"/>
    <s v="Nariño"/>
    <s v="Jair Edwin Montenegro Domínguez"/>
    <x v="0"/>
    <s v="Acompañamiento Jurídico"/>
    <s v="CAC. INCONSISTENCIA EN LA ELECCIÓN DE DIGNATARIOS BOMBEROS CÓRDOBA. "/>
    <s v="Melba Vidal "/>
    <s v="FORMULACIÓN Y ACTUALIZACIÓN NORMATIVA Y OPERATIVA "/>
    <s v="Subdirección Estratégica y de Coordinación Bomberil"/>
    <s v="Petición de Interés Particular"/>
    <n v="30"/>
    <s v="20203800036632  "/>
    <d v="2020-09-07T00:00:00"/>
    <s v="20202050075471"/>
    <d v="2020-11-05T00:00:00"/>
    <n v="41"/>
    <s v="Extemporanea"/>
    <m/>
    <s v="N/A"/>
    <s v="N/A"/>
    <s v="N/A"/>
    <s v="N/A"/>
    <s v="7 de septiembre: No se adjunta evidencia de respuesta petición ni de envío de la misma en correo electrónico"/>
  </r>
  <r>
    <s v="Canal Virtual"/>
    <s v="Correo Atención Ciudadano"/>
    <s v="Bogotá D.C"/>
    <s v="THOMAS GREG SEGURIDAD INTEGRAL LTDA."/>
    <x v="4"/>
    <s v="Solicitud de Información"/>
    <s v="CAC. Fwd: Validación referencia laboral - contratista. "/>
    <s v="Carolina Pulido Moyeton"/>
    <s v="GESTIÓN CONTRACTUAL"/>
    <s v="Subdirección  Administrativa y Financiera"/>
    <s v="Petición de Interés Particular"/>
    <n v="30"/>
    <s v="20203800035892  "/>
    <d v="2020-09-03T00:00:00"/>
    <s v="N/A"/>
    <d v="2020-09-07T00:00:00"/>
    <n v="2"/>
    <s v="CUMPLIDO"/>
    <s v="Se solicita evidencia orfeo"/>
    <m/>
    <m/>
    <m/>
    <m/>
    <s v="2 de septiembre: Anotación ORFEO: Dr. remitimos esta solicitud para su conocimiento y fines pertinentes. Lo archivan, se debió de contestar el día: 30 de septiembre."/>
  </r>
  <r>
    <s v="Canal Virtual"/>
    <s v="Correo Atención Ciudadano"/>
    <s v="Sucre"/>
    <s v="ALCALDIA DE COVEÑAS"/>
    <x v="1"/>
    <s v="Solicitud de recursos"/>
    <s v="CAC. Fwd: TRAMITE DE ADQUISICIÓN.  "/>
    <s v="Cristhian Matiz "/>
    <s v="SUBDIRECCIÓN ESTRATÉGICA Y DE COORDINACIÓN BOMBERIL "/>
    <s v="Subdirección Estratégica y de Coordinación Bomberil"/>
    <s v="Petición de Interés General"/>
    <n v="30"/>
    <s v="20203800038412  "/>
    <d v="2020-09-17T00:00:00"/>
    <s v="20202000009851"/>
    <d v="2020-11-09T00:00:00"/>
    <n v="35"/>
    <s v="Extemporanea"/>
    <s v="09-11-2020 19:19 PM Archivar Cristhian Matiz SE DA RESPUESTA AL ORFEO 20202000009851"/>
    <s v="N/A"/>
    <s v="Word"/>
    <s v="N/A"/>
    <s v="N/A"/>
    <s v="No se especifica medio de envío de respuesta, documento sin firma."/>
  </r>
  <r>
    <s v="Canal Virtual"/>
    <s v="Correo Atención Ciudadano"/>
    <s v="Caquetá"/>
    <s v="COORDINACION EJECUTIVA DEPARTAMENTAL CAQUETA"/>
    <x v="2"/>
    <s v="Solicitud de Información"/>
    <s v="CAC. Fwd: SOLICITUDES. "/>
    <s v="Mauricio Delgado Perdomo"/>
    <s v="Educación"/>
    <s v="Subdirección Estratégica y de Coordinación Bomberil"/>
    <s v="Petición de Interés General"/>
    <n v="30"/>
    <s v="20203800036702  "/>
    <d v="2020-09-07T00:00:00"/>
    <s v="20202000007151"/>
    <d v="2020-09-21T00:00:00"/>
    <n v="10"/>
    <s v="CUMPLIDO"/>
    <m/>
    <d v="2020-09-21T00:00:00"/>
    <s v=".pdf"/>
    <s v="SI"/>
    <s v="N/A"/>
    <d v="2020-09-07T00:00:00"/>
  </r>
  <r>
    <s v="Canal Virtual"/>
    <s v="Correo Atención Ciudadano"/>
    <s v="Bogotá D.C"/>
    <s v="MINISTERIO DEL INTERIOR CARLOS ALBERTO BAENA López CARLOS ALBERTO BAENA López"/>
    <x v="3"/>
    <s v="Solicitud de Información"/>
    <s v="CAC. Fwd: Solicitud de información sobre la estrategia o lineamientos establecidos por su entidad para el desarrollo y la implementación del enfoque diferencial étnico. "/>
    <s v="VIVIANA ANDRADE TOVAR "/>
    <s v="PLANEACIÓN ESTRATEGICA "/>
    <s v="Dirección General"/>
    <s v="Petición entre autoridades"/>
    <n v="10"/>
    <s v="20203800038012  "/>
    <d v="2020-09-16T00:00:00"/>
    <s v="N/A"/>
    <d v="2020-11-12T00:00:00"/>
    <n v="40"/>
    <s v="Extemporanea"/>
    <s v="12-11-2020 16:33 PM Archivar VIVIANA ANDRADE TOVAR Se dio respuesta al correo indicado en el oficio con fecha 12 noviembre 2020."/>
    <s v="N/A"/>
    <s v="N/A"/>
    <s v="N/A"/>
    <s v="N/A"/>
    <s v="No se genero radicado de salida para su respuesta"/>
  </r>
  <r>
    <s v="Canal Virtual"/>
    <s v="Correo Atención Ciudadano"/>
    <s v="Sucre"/>
    <s v="ALCALDÍA DE SANTIAGO DE TOLU"/>
    <x v="1"/>
    <s v="Solicitud de recursos"/>
    <s v="CAC. Fwd: SOLICITUD CARRO DE BOMBEROS - SANTIAGO DE TOLÚ/SUCRE.  "/>
    <s v="Cristhian Matiz "/>
    <s v="SUBDIRECCIÓN ESTRATÉGICA Y DE COORDINACIÓN BOMBERIL "/>
    <s v="Subdirección Estratégica y de Coordinación Bomberil"/>
    <s v="Petición de Interés General"/>
    <n v="30"/>
    <s v="20203800038242  "/>
    <d v="2020-09-17T00:00:00"/>
    <s v=" 20202000010921"/>
    <d v="2020-11-17T00:00:00"/>
    <n v="40"/>
    <s v="Extemporanea"/>
    <m/>
    <s v="N/A"/>
    <s v="Word"/>
    <s v="N/A"/>
    <s v="N/A"/>
    <s v="Falta archivar petición"/>
  </r>
  <r>
    <s v="Canal Virtual"/>
    <s v="Correo Atención Ciudadano"/>
    <s v="Risaralda"/>
    <s v="Anónimo"/>
    <x v="0"/>
    <s v="Solicitud de Información"/>
    <s v="CAC. Fwd: SCAN,  "/>
    <s v="Julio Alejandro Chamorro Cabrera"/>
    <s v="Subdirección estratégica y de Coordinación Bomberil"/>
    <s v="Subdirección Estratégica y de Coordinación Bomberil"/>
    <s v="CONSULTA "/>
    <n v="35"/>
    <s v="20203800037192  "/>
    <d v="2020-09-09T00:00:00"/>
    <s v=" 20202000007901"/>
    <d v="2020-11-10T00:00:00"/>
    <n v="42"/>
    <s v="Extemporanea"/>
    <s v="10-11-2020 12:21 PM Archivar Julio Alejandro Chamorro Cabrera Se demoraron en firma y envío"/>
    <d v="2020-10-02T00:00:00"/>
    <s v="pdf"/>
    <s v="SI"/>
    <s v="N/A"/>
    <s v="N/A"/>
  </r>
  <r>
    <s v="Canal Virtual"/>
    <s v="Correo Atención Ciudadano"/>
    <s v="Cauca"/>
    <s v="Cuerpo de Bomberos VOLUNTARIOS DE VILLARICA"/>
    <x v="2"/>
    <s v="Acompañamiento Jurídico"/>
    <s v="CAC. Fwd: RECLAMO POR SOBRETASA A LA ALCALDIA DE VILLARRICA - CAUCA .  "/>
    <s v="Carlos Osorio"/>
    <s v="FORMULACIÓN Y ACTUALIZACIÓN NORMATIVA Y OPERATIVA"/>
    <s v="Subdirección Estratégica y de Coordinación Bomberil"/>
    <s v="Petición de Interés General"/>
    <n v="30"/>
    <s v="20203800038342  "/>
    <d v="2020-09-17T00:00:00"/>
    <s v=" 20202050070511"/>
    <d v="2020-09-22T00:00:00"/>
    <n v="3"/>
    <s v="CUMPLIDO"/>
    <m/>
    <s v="N/A"/>
    <s v="Word"/>
    <s v="N/A"/>
    <s v="N/A"/>
    <s v="Orfeo a falta de archivar"/>
  </r>
  <r>
    <s v="Canal Virtual"/>
    <s v="Correo Institucional"/>
    <s v="Nariño"/>
    <s v="JESUS DAVID CEBALLOS YEPEZ"/>
    <x v="2"/>
    <s v="Acompañamiento Jurídico"/>
    <s v="CAC. Fwd: Oficio capacitación Bomberos.  "/>
    <s v="Julio Alejandro Chamorro Cabrera"/>
    <s v="Subdirección estratégica y de Coordinación Bomberil"/>
    <s v="Subdirección Estratégica y de Coordinación Bomberil"/>
    <s v="Petición de Interés General"/>
    <n v="30"/>
    <s v="20203800037732  "/>
    <d v="2020-09-15T00:00:00"/>
    <s v=" 20202000007361"/>
    <d v="2020-09-16T00:00:00"/>
    <n v="1"/>
    <s v="CUMPLIDO"/>
    <s v="28-09-2020 13:29 PM Archivar Julio Alejandro Chamorro Cabrera Capacitación Realizada el día septiembre 16"/>
    <d v="2020-09-29T00:00:00"/>
    <s v="pdf"/>
    <s v="SI"/>
    <s v="N/A"/>
    <s v="N/A"/>
  </r>
  <r>
    <s v="Canal Virtual"/>
    <s v="Correo Atención Ciudadano"/>
    <s v="Cauca"/>
    <s v="MILTON CESAR MONTOYA ORTEGA"/>
    <x v="0"/>
    <s v="QUEJA CONTRA Cuerpo de Bomberos"/>
    <s v="CAC. Fwd: Documento bomberos Piendamó Cauca "/>
    <s v="Arbey Hernan Trujillo Mendez"/>
    <s v="Subdirección estratégica y de Coordinación Bomberil"/>
    <s v="Subdirección Estratégica y de Coordinación Bomberil"/>
    <s v="Petición de Interés Particular"/>
    <n v="30"/>
    <s v="20203800038362  "/>
    <d v="2020-09-17T00:00:00"/>
    <s v="20202000008171"/>
    <d v="2020-10-02T00:00:00"/>
    <n v="11"/>
    <s v="CUMPLIDO"/>
    <s v="02-10-2020 11:42 AM Archivar Arbey Hernan Trujillo Mendez ARCHIVO 20202000008171"/>
    <s v="N/A"/>
    <s v="Word"/>
    <s v="N/A"/>
    <s v="N/A"/>
    <s v="No se especifica medio de envío de respuesta, documento sin firma."/>
  </r>
  <r>
    <s v="Canal Virtual"/>
    <s v="Correo Atención Ciudadano"/>
    <s v="Nariño"/>
    <s v="Jair Edwin Montenegro Domínguez"/>
    <x v="0"/>
    <s v="Solicitud de Información"/>
    <s v="CAC. Fwd: DERECHO DE PETICIÓN, PROCESO BOMBEROS CÓRDOBA. "/>
    <s v="Melba Vidal "/>
    <s v="FORMULACIÓN Y ACTUALIZACIÓN NORMATIVA Y OPERATIVA "/>
    <s v="Subdirección Estratégica y de Coordinación Bomberil"/>
    <s v="Petición de Interés Particular"/>
    <n v="30"/>
    <s v="20203800036862  "/>
    <d v="2020-09-08T00:00:00"/>
    <s v="20202050075501"/>
    <d v="2020-11-05T00:00:00"/>
    <n v="40"/>
    <s v="Extemporanea"/>
    <m/>
    <s v="N/A"/>
    <s v="N/A"/>
    <s v="SI"/>
    <s v="N/A"/>
    <s v="08 de septiembre"/>
  </r>
  <r>
    <s v="Canal Virtual"/>
    <s v="Correo Atención Ciudadano"/>
    <s v="Putumayo"/>
    <s v="JORDAN CASAÑAS"/>
    <x v="0"/>
    <s v="QUEJA CONTRA Cuerpo de Bomberos"/>
    <s v="CAC. Fwd: DENUNCIA Y SOLICITUD DE INSPECCIÓN VIGILANCIA Y CONTROL. "/>
    <s v="Julio Alejandro Chamorro Cabrera"/>
    <s v="Subdirección estratégica y de Coordinación Bomberil"/>
    <s v="Subdirección Estratégica y de Coordinación Bomberil"/>
    <s v="Petición de Interés Particular"/>
    <n v="30"/>
    <s v="20203800036932  "/>
    <d v="2020-09-08T00:00:00"/>
    <s v=" 20202000007271"/>
    <d v="2020-09-28T00:00:00"/>
    <n v="14"/>
    <s v="CUMPLIDO"/>
    <s v="28-09-2020 13:25 PM Archivar Julio Alejandro Chamorro Cabrera Respuesta Proyectada por Dra. Liz Alvarez"/>
    <d v="2020-09-25T00:00:00"/>
    <s v="pdf"/>
    <s v="SI"/>
    <s v="N/A"/>
    <s v="N/A"/>
  </r>
  <r>
    <s v="Canal Virtual"/>
    <s v="Correo Atención Ciudadano"/>
    <s v="Valle del Cauca"/>
    <s v="GUSTAVO ADOLFO GONZÁLEZ MONTOYA "/>
    <x v="0"/>
    <s v="Solicitud de Información"/>
    <s v="CAC. Fwd: Delivery Status Notificación (Failure). solicitud contratista convivencia y seguridad ciudadana.  "/>
    <s v="Cristhian Matiz "/>
    <s v="SUBDIRECCIÓN ESTRATÉGICA Y DE COORDINACIÓN BOMBERIL "/>
    <s v="Subdirección Estratégica y de Coordinación Bomberil"/>
    <s v="Petición de Interés Particular"/>
    <n v="30"/>
    <s v="20203800040872  "/>
    <d v="2020-09-29T00:00:00"/>
    <m/>
    <m/>
    <m/>
    <s v="Extemporanea"/>
    <s v="35 días vencida"/>
    <m/>
    <m/>
    <m/>
    <m/>
    <m/>
  </r>
  <r>
    <s v="Canal Virtual"/>
    <s v="Correo Atención Ciudadano"/>
    <s v="Valle del Cauca"/>
    <s v="Cuerpo de Bomberos VOLUNTARIOS DE VILLAGORGONA"/>
    <x v="2"/>
    <s v="Acompañamiento Jurídico"/>
    <s v="CAC. envío oficio BVISG-022.  "/>
    <s v="EDISON DELGADO "/>
    <s v="FORMULACIÓN Y ACTUALIZACIÓN NORMATIVA Y OPERATIVA "/>
    <s v="Subdirección Estratégica y de Coordinación Bomberil"/>
    <s v="Petición de Interés General"/>
    <n v="30"/>
    <s v="20203800038892  "/>
    <d v="2020-09-21T00:00:00"/>
    <m/>
    <m/>
    <m/>
    <s v="Extemporanea"/>
    <s v="41 días vencida"/>
    <m/>
    <m/>
    <m/>
    <m/>
    <m/>
  </r>
  <r>
    <s v="Canal Virtual"/>
    <s v="Correo Atención Ciudadano"/>
    <s v="Tolima"/>
    <s v="Cuerpo de Bomberos VOLUNTARIOS DE PLANADAS - TOLIMA"/>
    <x v="2"/>
    <s v="Acompañamiento Jurídico"/>
    <s v="CAC. Documento bomberos planadas. "/>
    <s v="Andrea Bibiana Castañeda Durán"/>
    <s v="FORMULACIÓN Y ACTUALIZACIÓN NORMATIVA Y OPERATIVA"/>
    <s v="Subdirección Estratégica y de Coordinación Bomberil"/>
    <s v="Petición de Interés General"/>
    <n v="30"/>
    <s v="20203800037162  "/>
    <d v="2020-09-09T00:00:00"/>
    <s v="2020205007041"/>
    <d v="2020-09-28T00:00:00"/>
    <n v="13"/>
    <s v="CUMPLIDO"/>
    <s v="SE DIO TRÁMITE CON RAD 20202050070411 SOLICITANDO INVESTIGACIÓN DISCIPLINARIA A LA PROCURADURÍA, ENVIADO EL 28/09/2020"/>
    <d v="2020-09-29T00:00:00"/>
    <s v="pdf"/>
    <s v="SI"/>
    <s v="N/A"/>
    <s v="N/A"/>
  </r>
  <r>
    <s v="Canal Virtual"/>
    <s v="Correo Institucional"/>
    <s v="Antioquia"/>
    <s v="GOBERNACION DE ANTIOQUIA "/>
    <x v="1"/>
    <s v="Solicitud de Información"/>
    <s v="CAC. Documento - 2020030219194.  "/>
    <s v="Mauricio Delgado Perdomo"/>
    <s v="Educación"/>
    <s v="Subdirección Estratégica y de Coordinación Bomberil"/>
    <s v="Petición de Interés General"/>
    <n v="30"/>
    <s v="20203800037842  "/>
    <d v="2020-09-15T00:00:00"/>
    <s v="20202000007321"/>
    <d v="2020-09-16T00:00:00"/>
    <n v="1"/>
    <s v="CUMPLIDO"/>
    <s v="16-09-2020 14:50 PM Archivar Mauricio Delgado Perdomo se responde mediante radicado DNBC 20202000007321"/>
    <d v="2020-09-21T00:00:00"/>
    <s v="pdf"/>
    <s v="SI"/>
    <s v="N/A"/>
    <s v="N/A"/>
  </r>
  <r>
    <s v="Canal Virtual"/>
    <s v="Correo Atención Ciudadano"/>
    <s v="Santander"/>
    <s v="VALENTINA GUIZA SANTANA"/>
    <x v="0"/>
    <s v="Legislación Bomberil"/>
    <s v="CAC. Derecho de Petición. "/>
    <s v="Melba Vidal "/>
    <s v="FORMULACIÓN Y ACTUALIZACIÓN NORMATIVA Y OPERATIVA "/>
    <s v="Subdirección Estratégica y de Coordinación Bomberil"/>
    <s v="Petición de Interés Particular"/>
    <n v="30"/>
    <s v="20203800040172  "/>
    <d v="2020-09-25T00:00:00"/>
    <s v=" 20202050075601"/>
    <d v="2020-11-05T00:00:00"/>
    <n v="27"/>
    <s v="CUMPLIDO"/>
    <s v="05-11-2020 15:56 PM Archivar Melba Vidal archivo 20202050075601"/>
    <s v="N/A"/>
    <s v="Word"/>
    <s v="N/A"/>
    <s v="N/A"/>
    <s v="No se especifica medio de envío de respuesta, documento sin firma."/>
  </r>
  <r>
    <s v="Canal Virtual"/>
    <s v="Correo Atención Ciudadano"/>
    <s v="Antioquia"/>
    <s v="PAOLA Estefanía SALAZAR AGUDELO"/>
    <x v="0"/>
    <s v="Solicitud de Información"/>
    <s v="CAC. DERECHO DE PETICIÓN. "/>
    <s v="Melba Vidal "/>
    <s v="FORMULACIÓN Y ACTUALIZACIÓN NORMATIVA Y OPERATIVA "/>
    <s v="Subdirección Estratégica y de Coordinación Bomberil"/>
    <s v="Petición de Interés Particular"/>
    <n v="30"/>
    <s v="20203800040422  "/>
    <d v="2020-09-28T00:00:00"/>
    <s v="20202050075831"/>
    <d v="2020-11-06T00:00:00"/>
    <n v="27"/>
    <s v="CUMPLIDO"/>
    <s v="06-11-2020 11:45 AM Archivar Melba Vidal archivo 20202050075831"/>
    <s v="N/A"/>
    <s v="Word"/>
    <s v="N/A"/>
    <s v="N/A"/>
    <s v="No se especifica medio de envío de respuesta, documento sin firma."/>
  </r>
  <r>
    <s v="Canal Virtual"/>
    <s v="Correo Atención Ciudadano"/>
    <s v="Boyacá"/>
    <s v="EDGAR DANIEL SAENZ MUNEVAR"/>
    <x v="0"/>
    <s v="QUEJA CONTRA Cuerpo de Bomberos"/>
    <s v="CAC. Derecho de Petición. "/>
    <s v="Arbey Hernan Trujillo Mendez "/>
    <s v="Subdirección estratégica y de Coordinación Bomberil"/>
    <s v="Subdirección Estratégica y de Coordinación Bomberil"/>
    <s v="Petición de Interés Particular"/>
    <s v="`30"/>
    <s v="20203800040472  "/>
    <d v="2020-09-28T00:00:00"/>
    <s v="20202000010521"/>
    <d v="2020-11-09T00:00:00"/>
    <n v="28"/>
    <s v="CUMPLIDO"/>
    <s v="09-11-2020 16:45 PM Archivar Arbey Hernan Trujillo Mendez archivo 20202000010521"/>
    <s v="N/A"/>
    <s v="Word"/>
    <s v="N/A"/>
    <s v="N/A"/>
    <s v="No se especifica medio de envío de respuesta, documento sin firma."/>
  </r>
  <r>
    <s v="Canal Virtual"/>
    <s v="Correo Atención Ciudadano"/>
    <s v="Bolivar"/>
    <s v=" ANDRES ARTURO CASTRO LINARES"/>
    <x v="0"/>
    <s v="Solicitud de Información"/>
    <s v="CAC. Derecho de Petición. "/>
    <s v="Melba Vidal "/>
    <s v="FORMULACIÓN Y ACTUALIZACIÓN NORMATIVA Y OPERATIVA "/>
    <s v="Subdirección Estratégica y de Coordinación Bomberil"/>
    <s v="Petición de Interés Particular"/>
    <n v="30"/>
    <s v="20203800040922  "/>
    <d v="2020-09-30T00:00:00"/>
    <s v="20202050075851"/>
    <d v="2020-11-06T00:00:00"/>
    <n v="25"/>
    <s v="CUMPLIDO"/>
    <s v="06-11-2020 11:55 AM Archivar Melba Vidal archivo 20202050075851"/>
    <s v="N/A"/>
    <s v="Word"/>
    <s v="N/A"/>
    <s v="N/A"/>
    <s v="No se especifica medio de envío de respuesta, documento sin firma."/>
  </r>
  <r>
    <s v="Canal Virtual"/>
    <s v="Correo Atención Ciudadano"/>
    <s v="Santander"/>
    <s v="VEEDURIA VIGILANCIA CIUDADANA"/>
    <x v="4"/>
    <s v="Solicitud de Información"/>
    <s v="CAC. derecho de petición.  "/>
    <s v="Melba Vidal "/>
    <s v="FORMULACIÓN Y ACTUALIZACIÓN NORMATIVA Y OPERATIVA "/>
    <s v="Subdirección Estratégica y de Coordinación Bomberil"/>
    <s v="Petición de Interés Particular"/>
    <n v="30"/>
    <s v="20203800040212  "/>
    <d v="2020-09-28T00:00:00"/>
    <s v="20202050075621"/>
    <d v="2020-11-05T00:00:00"/>
    <n v="26"/>
    <s v="CUMPLIDO"/>
    <s v="05-11-2020 16:06 PM Archivar Melba Vidal ARCHIVO 20202050075621"/>
    <s v="N/A"/>
    <s v="Word"/>
    <s v="N/A"/>
    <s v="N/A"/>
    <s v="No se especifica medio de envío de respuesta, documento sin firma."/>
  </r>
  <r>
    <s v="Canal Virtual"/>
    <s v="Correo Atención Ciudadano"/>
    <s v="Bogotá D.C"/>
    <s v=" HSE KRISTHIAN Barragán R"/>
    <x v="0"/>
    <s v="Legislación Bomberil"/>
    <s v="CAC. Derecho de Petición vigencia certificados Bomberos.  "/>
    <s v="Edgar Alexander Maya Lopez"/>
    <s v="FORMULACIÓN Y ACTUALIZACIÓN NORMATIVA Y OPERATIVA "/>
    <s v="Subdirección Estratégica y de Coordinación Bomberil"/>
    <s v="Petición de Interés Particular"/>
    <n v="30"/>
    <s v="20203800037282  "/>
    <d v="2020-09-10T00:00:00"/>
    <s v="20202050073351"/>
    <d v="2020-10-19T00:00:00"/>
    <n v="21"/>
    <s v="CUMPLIDO"/>
    <s v="19-10-2020 14:47 PM Archivar Edgar Alexander Maya Lopez SE da respuesta con radicado DNBC N° 20202050073351"/>
    <d v="2020-10-22T00:00:00"/>
    <s v="pdf"/>
    <s v="SI"/>
    <s v="N/A"/>
    <s v="N/A"/>
  </r>
  <r>
    <s v="Canal Virtual"/>
    <s v="Correo Atención Ciudadano"/>
    <s v="Bogotá D.C"/>
    <s v="ASDEBER WEB"/>
    <x v="4"/>
    <s v="Legislación Bomberil"/>
    <s v="CAC. Derecho de Petición Federación Bomberos Colombia "/>
    <s v="Ronny Estiven Romero Velandia"/>
    <s v="FORMULACIÓN Y ACTUALIZACIÓN NORMATIVA Y OPERATIVA"/>
    <s v="Subdirección Estratégica y de Coordinación Bomberil"/>
    <s v="Petición de Interés General"/>
    <n v="30"/>
    <s v="20203800037832  "/>
    <d v="2020-09-15T00:00:00"/>
    <s v="20202100007841"/>
    <d v="2020-09-24T00:00:00"/>
    <n v="7"/>
    <s v="CUMPLIDO"/>
    <s v="24-09-2020 17:35 PM Archivar Ronny Estiven Romero Velandia RESPONDIDO CON Radicado DNBC No. *20202100007841* **20202100007841** Bogotá D.C, 24-09-2020"/>
    <d v="2020-11-19T00:00:00"/>
    <s v="pdf"/>
    <s v="SI"/>
    <s v="N/A"/>
    <s v="N/A"/>
  </r>
  <r>
    <s v="Canal Virtual"/>
    <s v="Correo Atención Ciudadano"/>
    <s v="Valle del Cauca"/>
    <s v=" DIANA PATRICIA CORREA Balcázar"/>
    <x v="0"/>
    <s v="Legislación Bomberil"/>
    <s v="CAC. Derecho de petición Diana Correa 23 Sep 2020.  "/>
    <s v="Edgar Alexander Maya Lopez"/>
    <s v="FORMULACIÓN Y ACTUALIZACIÓN NORMATIVA Y OPERATIVA "/>
    <s v="Subdirección Estratégica y de Coordinación Bomberil"/>
    <s v="Petición de Interés Particular"/>
    <n v="30"/>
    <s v="20203800039822  "/>
    <d v="2020-09-24T00:00:00"/>
    <s v="20202050073991"/>
    <d v="2020-10-26T00:00:00"/>
    <n v="21"/>
    <s v="CUMPLIDO"/>
    <s v="26-10-2020 10:13 AM Archivar Edgar Alexander Maya Lopez Se da respuesta con radicado DNBC N° 20202050073991"/>
    <d v="2020-11-09T00:00:00"/>
    <s v="pdf"/>
    <s v="SI"/>
    <s v="N/A"/>
    <s v="N/A"/>
  </r>
  <r>
    <s v="Canal Virtual"/>
    <s v="Correo Atención Ciudadano"/>
    <s v="La Guajira"/>
    <s v="CARLOS ENRIQUE MURGAS CARRILLO CÓNCLAVE"/>
    <x v="0"/>
    <s v="Solicitud de Información"/>
    <s v="CAC. Derecho de Petición 09-09-2020. "/>
    <s v="Faubricio Sanchez Cortes "/>
    <s v="FORMULACIÓN Y ACTUALIZACIÓN NORMATIVA Y OPERATIVA "/>
    <s v="Subdirección Estratégica y de Coordinación Bomberil"/>
    <s v="Petición de Interés Particular"/>
    <n v="30"/>
    <s v="20203800036972  "/>
    <d v="2020-09-09T00:00:00"/>
    <s v=" 20203320007301"/>
    <d v="2020-09-22T00:00:00"/>
    <n v="9"/>
    <s v="CUMPLIDO"/>
    <s v="22-09-2020 16:00 PM Archivar Faubricio Sanchez Cortes se dio respuesta con radico No. 20203320007301"/>
    <s v="N/A"/>
    <s v="Word"/>
    <s v="N/A"/>
    <s v="N/A"/>
    <s v="No se especifica medio de envío de respuesta, documento sin firma."/>
  </r>
  <r>
    <s v="Canal Virtual"/>
    <s v="Correo Atención Ciudadano"/>
    <s v="Antioquia"/>
    <s v="HR JOHN JAIRO BERMUDEZ GARCES REPRESENTANTE A LA Cámara POR ANTIOQUIA"/>
    <x v="3"/>
    <s v="Solicitud de Información"/>
    <s v="CAC. DERECHO DE PETICIÓN - HR JOHN JAIRO BERMÚDEZ GARCÉS.  "/>
    <s v="Carlos Armando López Barrera"/>
    <s v="OFICINA ASESORA JURIDICA"/>
    <s v="Dirección General"/>
    <s v="Informe por congresista"/>
    <n v="5"/>
    <s v="20203800037542  "/>
    <d v="2020-09-14T00:00:00"/>
    <s v="20201200000473"/>
    <d v="2020-09-21T00:00:00"/>
    <n v="5"/>
    <s v="CUMPLIDO"/>
    <s v="21-09-2020 14:42 PM Archivar Carlos Armando López Barrera archivo 20201200000473"/>
    <s v="N/A"/>
    <s v="Word"/>
    <s v="N/A"/>
    <s v="N/A"/>
    <s v="No se tiene evidencia de respuesta"/>
  </r>
  <r>
    <s v="Canal Virtual"/>
    <s v="Correo Atención Ciudadano"/>
    <s v="La Guajira"/>
    <s v=" DEIVINSONN MORALES BRITO"/>
    <x v="0"/>
    <s v="QUEJA CONTRA Cuerpo de Bomberos"/>
    <s v="CAC. Denuncias en contra del comandante del Cuerpo de Bomberos Voluntarios de San Juan del Cesar.pdf.  "/>
    <s v="Julio Alejandro Chamorro Cabrera"/>
    <s v="Subdirección estratégica y de Coordinación Bomberil"/>
    <s v="Subdirección Estratégica y de Coordinación Bomberil"/>
    <s v="Petición de Interés Particular"/>
    <n v="30"/>
    <s v="20203800040692  "/>
    <d v="2020-09-28T00:00:00"/>
    <s v=" 20202000008381"/>
    <d v="2020-11-10T00:00:00"/>
    <n v="29"/>
    <s v="CUMPLIDO"/>
    <s v="10-11-2020 12:23 PM Archivar Julio Alejandro Chamorro Cabrera Se demoró en firma y envío"/>
    <d v="2020-11-19T00:00:00"/>
    <s v="pdf"/>
    <s v="SI"/>
    <s v="N/A"/>
    <s v="N/A"/>
  </r>
  <r>
    <s v="Canal Virtual"/>
    <s v="Correo Atención Ciudadano"/>
    <s v="Cundinamarca"/>
    <s v="YENI ADRIANA MARTINEZ"/>
    <x v="0"/>
    <s v="QUEJA CONTRA Cuerpo de Bomberos"/>
    <s v="CAC. Denuncia. "/>
    <s v="Arbey Hernan Trujillo Mendez "/>
    <s v="Subdirección estratégica y de Coordinación Bomberil"/>
    <s v="Subdirección Estratégica y de Coordinación Bomberil"/>
    <s v="Petición de Interés Particular"/>
    <n v="30"/>
    <s v="20203800040622  "/>
    <d v="2020-09-28T00:00:00"/>
    <s v="20202000010051"/>
    <d v="2020-11-03T00:00:00"/>
    <n v="24"/>
    <s v="CUMPLIDO"/>
    <s v="03-11-2020 11:59 AM Archivar Arbey Hernan Trujillo Mendez archivo 20202000010051"/>
    <d v="2020-11-19T00:00:00"/>
    <s v="pdf"/>
    <s v="SI"/>
    <s v="N/A"/>
    <s v="N/A"/>
  </r>
  <r>
    <s v="Canal Virtual"/>
    <s v="Correo Atención Ciudadano"/>
    <s v="Atlántico"/>
    <s v="PHANOR REYES VIZCAYA"/>
    <x v="0"/>
    <s v="Legislación Bomberil"/>
    <s v="CAC. DENUNCIA.  "/>
    <s v="Arbey Hernan Trujillo Mendez "/>
    <s v="Subdirección estratégica y de Coordinación Bomberil"/>
    <s v="Subdirección Estratégica y de Coordinación Bomberil"/>
    <s v="Petición de Interés Particular"/>
    <n v="30"/>
    <s v="20203800036782  "/>
    <d v="2020-09-08T00:00:00"/>
    <s v="20202000007771"/>
    <d v="2020-09-23T00:00:00"/>
    <n v="12"/>
    <s v="CUMPLIDO"/>
    <m/>
    <s v="N/A"/>
    <s v="N/A"/>
    <s v="SI"/>
    <s v="N/A"/>
    <s v="07/09/2020. No se adjunta evidencia de respuesta petición ni de envío de la misma en correo electrónico"/>
  </r>
  <r>
    <s v="Canal Virtual"/>
    <s v="Correo Atención Ciudadano"/>
    <s v="Cundinamarca"/>
    <s v="ASOCELTA FUNZA"/>
    <x v="4"/>
    <s v="Solicitud de Información"/>
    <s v="CAC. Cuerpos de Bomberos avalados como Centros de Formación de Brigadas. "/>
    <s v="Mauricio Delgado Perdomo"/>
    <s v="Educación"/>
    <s v="Subdirección Estratégica y de Coordinación Bomberil"/>
    <s v="Petición de Interés Particular"/>
    <n v="30"/>
    <s v="20203800037642  "/>
    <d v="2020-09-14T00:00:00"/>
    <s v="N/A"/>
    <d v="2020-09-15T00:00:00"/>
    <n v="1"/>
    <s v="CUMPLIDO"/>
    <s v="15-09-2020 11:13 AM Archivar Mauricio Delgado Perdomo Se resuelve vía correo electrónico el día 15 de septiembre al correo del peticionario. se anexa imagen de la respuesta"/>
    <s v="N/A"/>
    <s v="pdf"/>
    <s v="N/A"/>
    <s v="N/A"/>
    <s v="No se genero radicado de salida para su respuesta"/>
  </r>
  <r>
    <s v="Canal Virtual"/>
    <s v="Correo Atención Ciudadano"/>
    <s v="Huila"/>
    <s v="WILFREDO PERALTA ARDILA"/>
    <x v="0"/>
    <s v="Solicitud de Información"/>
    <s v="CAC. Creación del cuerpo de bomberos voluntarios Municipio de Santa María Huila.  "/>
    <s v="Cristhian Matiz "/>
    <s v="SUBDIRECCIÓN ESTRATÉGICA Y DE COORDINACIÓN BOMBERIL "/>
    <s v="Subdirección Estratégica y de Coordinación Bomberil"/>
    <s v="Petición de Interés Particular"/>
    <n v="30"/>
    <s v="20203800038022  "/>
    <d v="2020-09-16T00:00:00"/>
    <m/>
    <m/>
    <m/>
    <s v="Extemporanea"/>
    <m/>
    <m/>
    <m/>
    <m/>
    <m/>
    <m/>
  </r>
  <r>
    <s v="Canal Virtual"/>
    <s v="Correo Atención Ciudadano"/>
    <s v="Santander"/>
    <s v="Cuerpo de Bomberos VOLUNTARIOS DE PIEDECUESTA"/>
    <x v="2"/>
    <s v="Legislación Bomberil"/>
    <s v="CAC. Consulta.  "/>
    <s v="Juan Gabriel Parra "/>
    <s v="FORMULACIÓN Y ACTUALIZACIÓN NORMATIVA Y OPERATIVA "/>
    <s v="Subdirección Estratégica y de Coordinación Bomberil"/>
    <s v="CONSULTA "/>
    <n v="35"/>
    <s v="20203800039972  "/>
    <d v="2020-09-25T00:00:00"/>
    <s v="20202050076111 "/>
    <d v="2020-11-09T00:00:00"/>
    <n v="29"/>
    <s v="CUMPLIDO"/>
    <s v="Orfeo sin cerrar"/>
    <s v="N/A"/>
    <s v="Word"/>
    <s v="N/A"/>
    <s v="N/A"/>
    <s v="No se especifica medio de envío de respuesta, documento sin firma."/>
  </r>
  <r>
    <s v="Canal Virtual"/>
    <s v="Correo Atención Ciudadano"/>
    <s v="Meta"/>
    <s v="Cuerpo de Bomberos de Guamal"/>
    <x v="2"/>
    <s v="Acompañamiento Jurídico"/>
    <s v="CAC. CONSULTA JURIDICA. "/>
    <s v="Melba Vidal "/>
    <s v="FORMULACIÓN Y ACTUALIZACIÓN NORMATIVA Y OPERATIVA "/>
    <s v="Subdirección Estratégica y de Coordinación Bomberil"/>
    <s v="CONSULTA "/>
    <n v="35"/>
    <s v="20203800035642  "/>
    <d v="2020-09-01T00:00:00"/>
    <s v="20202050075151"/>
    <d v="2020-11-05T00:00:00"/>
    <n v="45"/>
    <s v="Extemporanea"/>
    <s v="05-11-2020 10:54 AM Archivar Melba Vidal 20202050075151 archivo"/>
    <m/>
    <m/>
    <m/>
    <m/>
    <s v="1 de septiembre, se debió de responder el día: 21 de octubre"/>
  </r>
  <r>
    <s v="Canal Virtual"/>
    <s v="Correo Atención Ciudadano"/>
    <s v="Santander"/>
    <s v="Cuerpo de Bomberos VOLUNTARIOS DE PIEDECUESTA"/>
    <x v="2"/>
    <s v="Legislación Bomberil"/>
    <s v="CAC. consulta del Cuerpo de Bomberos de Piedecuesta.  "/>
    <s v="Juan Gabriel Parra "/>
    <s v="FORMULACIÓN Y ACTUALIZACIÓN NORMATIVA Y OPERATIVA "/>
    <s v="Subdirección Estratégica y de Coordinación Bomberil"/>
    <s v="CONSULTA "/>
    <n v="35"/>
    <s v="20203800039502  "/>
    <d v="2020-09-23T00:00:00"/>
    <s v="20202050076121"/>
    <d v="2020-11-09T00:00:00"/>
    <n v="31"/>
    <s v="CUMPLIDO"/>
    <s v="Orfeo sin cerrar"/>
    <s v="N/A"/>
    <s v="N/A"/>
    <s v="N/A"/>
    <s v="N/A"/>
    <s v="Orfeo sin cerrar, no se adjunta evidencia de respuesta."/>
  </r>
  <r>
    <s v="Canal Virtual"/>
    <s v="Correo Atención Ciudadano"/>
    <s v="Bogotá D.C"/>
    <s v=" NATALIA JAIME GOMEZ"/>
    <x v="0"/>
    <s v="Legislación Bomberil"/>
    <s v="CAC. consulta aplicación de La Ley 1575 de 2.012 y Resolución 0256 de 2.014. "/>
    <s v="Edgar Alexander Maya Lopez"/>
    <s v="FORMULACIÓN Y ACTUALIZACIÓN NORMATIVA Y OPERATIVA "/>
    <s v="Subdirección Estratégica y de Coordinación Bomberil"/>
    <s v="Petición de Interés Particular"/>
    <n v="30"/>
    <s v="20203800040192  "/>
    <d v="2020-09-25T00:00:00"/>
    <s v="20202050076081"/>
    <d v="2020-11-09T00:00:00"/>
    <n v="29"/>
    <s v="CUMPLIDO"/>
    <s v="09-11-2020 13:07 PM Archivar Edgar Alexander Maya Lopez Se da respuesta con radicado DNBC N° 20202050076081"/>
    <s v="N/A"/>
    <s v="Word"/>
    <s v="N/A"/>
    <s v="N/A"/>
    <s v="No se especifica medio de envío de respuesta, documento sin firma."/>
  </r>
  <r>
    <s v="Canal Virtual"/>
    <s v="Correo Atención Ciudadano"/>
    <s v="Bogotá D.C"/>
    <s v="GEORGINA LEMUS"/>
    <x v="0"/>
    <s v="Legislación Bomberil"/>
    <s v="CAC. CONSULTA ACERCA DE CAPACITACIÓN EN ACCIONES PARA CONTROLAR Y MITIGAR LA OCURRENCIA DE INCENDIOS FORESTALES.  "/>
    <s v="Edgar Alexander Maya Lopez"/>
    <s v="FORMULACIÓN Y ACTUALIZACIÓN NORMATIVA Y OPERATIVA "/>
    <s v="Subdirección Estratégica y de Coordinación Bomberil"/>
    <s v="CONSULTA "/>
    <n v="35"/>
    <s v="20203800040642  "/>
    <d v="2020-09-28T00:00:00"/>
    <s v="20202050076351"/>
    <d v="2020-11-10T00:00:00"/>
    <n v="29"/>
    <s v="CUMPLIDO"/>
    <s v="10-11-2020 10:31 AM Archivar Edgar Alexander Maya Lopez Se da respuesta con radicado DNBCN° 20202050076351"/>
    <s v="N/A"/>
    <s v="Word"/>
    <s v="N/A"/>
    <s v="N/A"/>
    <s v="No se especifica medio de envío de respuesta, documento sin firma."/>
  </r>
  <r>
    <s v="Canal Virtual"/>
    <s v="Correo Atención Ciudadano"/>
    <s v="Nariño"/>
    <s v="Cuerpo de Bomberos Nariño Nariño"/>
    <x v="2"/>
    <s v="Legislación Bomberil"/>
    <s v="CAC. certificación de bomberos.  "/>
    <s v="Edgar Alexander Maya Lopez"/>
    <s v="FORMULACIÓN Y ACTUALIZACIÓN NORMATIVA Y OPERATIVA "/>
    <s v="Subdirección Estratégica y de Coordinación Bomberil"/>
    <s v="Petición de Interés General"/>
    <n v="30"/>
    <s v="20203800036982  "/>
    <d v="2020-09-09T00:00:00"/>
    <s v="N/A"/>
    <d v="2020-10-16T00:00:00"/>
    <n v="26"/>
    <s v="CUMPLIDO"/>
    <s v="16-10-2020 12:05 PM Archivar Edgar Alexander Maya Lopez Se da respuesta por correo electrónico de deja evidencia en digital"/>
    <s v="N/A"/>
    <s v="pdf"/>
    <s v="SI"/>
    <s v="N/A"/>
    <s v="No se genero radicado de respuesta, pero se respondió a peticionario vía correo electrónico"/>
  </r>
  <r>
    <s v="Canal Virtual"/>
    <s v="Correo Atención Ciudadano"/>
    <s v="Antioquia"/>
    <s v=" ADELA HOLGUIN"/>
    <x v="0"/>
    <s v="Solicitud de Información"/>
    <s v="CAC. CARTA ADIELA HOLGUIN.  "/>
    <s v="Mauricio Delgado Perdomo"/>
    <s v="Educación"/>
    <s v="Subdirección Estratégica y de Coordinación Bomberil"/>
    <s v="Petición de Interés Particular"/>
    <n v="30"/>
    <s v="20203800037532  "/>
    <d v="2020-09-14T00:00:00"/>
    <s v="20202000007281"/>
    <d v="2020-09-16T00:00:00"/>
    <n v="2"/>
    <s v="CUMPLIDO"/>
    <s v="16-09-2020 11:25 AM Archivar Mauricio Delgado Perdomo Se resuelve mediante radicado DNBC 20202000007281"/>
    <d v="2020-09-29T00:00:00"/>
    <s v="pdf"/>
    <s v="SI"/>
    <s v="N/A"/>
    <s v="N/A"/>
  </r>
  <r>
    <s v="Canal Virtual"/>
    <s v="Correo Atención Ciudadano"/>
    <s v="Valle del Cauca"/>
    <s v="Cuerpo de Bomberos VOLUNTARIOS DE JAMUNDI - VALLE DEL CAUCA"/>
    <x v="2"/>
    <s v="Solicitud de recursos"/>
    <s v="CAC. BOMBEROS JAMUNDI. "/>
    <s v="Cristhian Matiz "/>
    <s v="SUBDIRECCIÓN ESTRATÉGICA Y DE COORDINACIÓN BOMBERIL "/>
    <s v="Subdirección Estratégica y de Coordinación Bomberil"/>
    <s v="Petición de Interés General"/>
    <n v="30"/>
    <s v="20203800040762  "/>
    <d v="2020-09-29T00:00:00"/>
    <m/>
    <m/>
    <m/>
    <s v="Extemporanea"/>
    <s v="35 días vencida"/>
    <m/>
    <m/>
    <m/>
    <m/>
    <m/>
  </r>
  <r>
    <s v="Canal Virtual"/>
    <s v="Correo Atención Ciudadano"/>
    <s v="Norte de Santander"/>
    <s v="Cuerpo de Bomberos de Villa del Rosario "/>
    <x v="2"/>
    <s v="Legislación Bomberil"/>
    <s v="CAC. Asesoría legal y solicitud de información. "/>
    <s v="Carlos Osorio"/>
    <s v="FORMULACIÓN Y ACTUALIZACIÓN NORMATIVA Y OPERATIVA"/>
    <s v="Subdirección Estratégica y de Coordinación Bomberil"/>
    <s v="Petición de Interés General"/>
    <n v="30"/>
    <s v="20203800035602  "/>
    <d v="2020-09-01T00:00:00"/>
    <s v="20202050070191"/>
    <d v="2020-09-15T00:00:00"/>
    <n v="9"/>
    <s v="CUMPLIDO"/>
    <m/>
    <d v="2020-09-17T00:00:00"/>
    <s v="pdf"/>
    <s v="SI"/>
    <s v="N/A"/>
    <s v="1 de septiembre, se debió de responder el día: 21 de octubre"/>
  </r>
  <r>
    <s v="Canal Virtual"/>
    <s v="Correo Atención Ciudadano"/>
    <s v="Bogotá D.C"/>
    <s v="ELIANA DEL PILAR López Rodríguez "/>
    <x v="0"/>
    <s v="Otros"/>
    <s v="CAC. Ajuste descuentos Información.  "/>
    <s v="Miguel Ángel Franco Torres"/>
    <s v="GESTIÓN TESORERIA"/>
    <s v="Subdirección  Administrativa y Financiera"/>
    <s v="Petición de Interés Particular"/>
    <n v="30"/>
    <s v="20203800037242  "/>
    <d v="2020-09-10T00:00:00"/>
    <s v="N/A"/>
    <d v="2020-09-14T00:00:00"/>
    <n v="2"/>
    <s v="CUMPLIDO"/>
    <s v="14-09-2020 15:35 PM Archivar Miguel Ángel Franco Torres El día 10 de Septiembre se dio alcance a la solicitud de la Dra. Eliana del Pilar López y se envió respuesta al correo electrónico emiliosneider@hotmail.com"/>
    <s v="N/A"/>
    <s v="N/A"/>
    <s v="SI"/>
    <s v="N/A"/>
    <s v="No se adjunta evidencia de respuesta vía correo electrónico"/>
  </r>
  <r>
    <s v="Canal Virtual"/>
    <s v="Correo Atención Ciudadano"/>
    <s v="Atlántico"/>
    <s v="Cuerpo de Bomberos VOLUNTARIOS DE JUAN DE ACOSTA"/>
    <x v="2"/>
    <s v="Solicitud de Información"/>
    <s v="CAC. aclaración del objetivo delos vehículos entregado en comodato por parte de sistema nacional de bombero. "/>
    <s v="Andrea Bibiana Castañeda Durán"/>
    <s v="FORMULACIÓN Y ACTUALIZACIÓN NORMATIVA Y OPERATIVA"/>
    <s v="Subdirección Estratégica y de Coordinación Bomberil"/>
    <s v="Petición de Interés General"/>
    <n v="30"/>
    <s v="20203800040442  "/>
    <d v="2020-09-28T00:00:00"/>
    <s v="20202050076361"/>
    <d v="2020-11-18T00:00:00"/>
    <n v="34"/>
    <s v="Extemporanea"/>
    <s v="19-11-2020 14:36 PM Archivar Andrea Bibiana Castañeda Durán SE DIO TRÁMITE CON RAD. 20202050076361 ENVIADO EL 18/11/2020"/>
    <s v="N/A"/>
    <s v="Word"/>
    <s v="N/A"/>
    <s v="N/A"/>
    <s v="No se especifica medio de envío de respuesta, documento sin firma."/>
  </r>
  <r>
    <s v="Canal Virtual"/>
    <s v="Correo Atención Ciudadano"/>
    <s v="Valle del Cauca"/>
    <s v="Cuerpo de Bomberos VOLUNTARIOS ROZO - VALLE"/>
    <x v="2"/>
    <s v="Solicitud de Información"/>
    <s v="CAC. Aclaración de inquietudes.  "/>
    <s v="Melba Vidal "/>
    <s v="FORMULACIÓN Y ACTUALIZACIÓN NORMATIVA Y OPERATIVA "/>
    <s v="Subdirección Estratégica y de Coordinación Bomberil"/>
    <s v="Petición de Interés General"/>
    <n v="30"/>
    <s v="20203800040152  "/>
    <d v="2020-09-25T00:00:00"/>
    <s v="20202050075591"/>
    <d v="2020-11-05T00:00:00"/>
    <n v="27"/>
    <s v="CUMPLIDO"/>
    <s v="05-11-2020 15:51 PM Archivar Melba Vidal ARCHIVO 20202050075591"/>
    <s v="N/A"/>
    <s v="Word"/>
    <s v="N/A"/>
    <s v="N/A"/>
    <s v="No se especifica medio de envío de respuesta, documento sin firma."/>
  </r>
  <r>
    <s v="Canal Virtual"/>
    <s v="Correo Atención Ciudadano"/>
    <s v="Bogotá D.C"/>
    <s v="LUZ MERY GALEANO ENRIQUEZ"/>
    <x v="0"/>
    <s v="Solicitud de Información"/>
    <s v="CAC. 87.DERECHO DE PETICIÓN 90917 UNIDAD ADMINISTRATIVA ESPECIAL DIRECCIÓN NACIONAL DE BOMBEROS. "/>
    <s v="Carolina Pulido Moyeton"/>
    <s v="GESTIÓN CONTRACTUAL"/>
    <s v="Subdirección  Administrativa y Financiera"/>
    <s v="Petición de Documentos e Información "/>
    <n v="20"/>
    <s v="20203800036762  "/>
    <d v="2020-09-08T00:00:00"/>
    <m/>
    <m/>
    <m/>
    <s v="Extemporanea"/>
    <m/>
    <s v="N/A"/>
    <s v="N/A"/>
    <s v="N/A"/>
    <s v="N/A"/>
    <s v="07/09/2020 20 días al 5 de octubre"/>
  </r>
  <r>
    <s v="Canal Virtual"/>
    <s v="Correo Atención Ciudadano"/>
    <s v="Valle del Cauca"/>
    <s v="SANTIAGO RUBIO Londoño"/>
    <x v="0"/>
    <s v="Acompañamiento Jurídico"/>
    <s v="CAC. 20203800036152, REQUERIMIENTO PROCESO DISCIPLINARIO  "/>
    <s v="Andrea Bibiana Castañeda Durán"/>
    <s v="FORMULACIÓN Y ACTUALIZACIÓN NORMATIVA Y OPERATIVA"/>
    <s v="Subdirección Estratégica y de Coordinación Bomberil"/>
    <s v="Petición de Interés Particular"/>
    <n v="30"/>
    <s v="20203800036822  "/>
    <d v="2020-09-08T00:00:00"/>
    <s v="20202050070301"/>
    <d v="2020-09-16T00:00:00"/>
    <n v="9"/>
    <s v="CUMPLIDO"/>
    <s v="Anotación ORFEO: MISMA SOLICITUD DEL 20203800036212"/>
    <d v="2020-09-17T00:00:00"/>
    <s v="pdf"/>
    <s v="SI"/>
    <s v="N/A"/>
    <m/>
  </r>
  <r>
    <s v="Canal Virtual"/>
    <s v="Correo Atención Ciudadano"/>
    <s v="Valle del Cauca"/>
    <s v="Yesenia Valderrama"/>
    <x v="0"/>
    <s v="Solicitud de Información"/>
    <s v="CAC. 20202050068581.pdf "/>
    <s v="Faubricio Sanchez Cortes "/>
    <s v="FORMULACIÓN Y ACTUALIZACIÓN NORMATIVA Y OPERATIVA "/>
    <s v="Subdirección Estratégica y de Coordinación Bomberil"/>
    <s v="Petición de Interés Particular"/>
    <n v="30"/>
    <s v="20203800035922  "/>
    <d v="2020-09-03T00:00:00"/>
    <m/>
    <d v="2020-09-16T00:00:00"/>
    <n v="10"/>
    <s v="CUMPLIDO"/>
    <s v="Anotación ORFEO: Se archiva por que se realizo reiteración del envió ya que el correo electrónico estaba erróneo."/>
    <m/>
    <m/>
    <s v="SI"/>
    <s v="N/A"/>
    <m/>
  </r>
  <r>
    <s v="Canal Virtual"/>
    <s v="Correo Atención Ciudadano"/>
    <s v="Cundinamarca"/>
    <s v="Luz Elvira Rodriguez Aldana"/>
    <x v="0"/>
    <s v="Solicitud de Información"/>
    <s v="CAC, PETICIÓN.  "/>
    <s v="Edgar Alexander Maya Lopez"/>
    <s v="FORMULACIÓN Y ACTUALIZACIÓN NORMATIVA Y OPERATIVA "/>
    <s v="Subdirección Estratégica y de Coordinación Bomberil"/>
    <s v="Petición de Interés Particular"/>
    <n v="30"/>
    <s v="20203800036492  "/>
    <d v="2020-09-07T00:00:00"/>
    <s v="20202050073141"/>
    <d v="2020-10-22T00:00:00"/>
    <n v="32"/>
    <s v="CUMPLIDO"/>
    <m/>
    <d v="2020-10-22T00:00:00"/>
    <s v=".pdf"/>
    <s v="SI"/>
    <s v="N/A"/>
    <s v="06 de septiembre 35 días al 26 de octubre"/>
  </r>
  <r>
    <s v="Canal Virtual"/>
    <s v="Correo Atención Ciudadano"/>
    <s v="Cesar"/>
    <s v="RAFAEL REYES ARREDONDO"/>
    <x v="2"/>
    <s v="Solicitud de Información"/>
    <s v="CAC, CONSULTA. "/>
    <s v="Lina Maria Rojas Gallego"/>
    <s v="Subdirección estratégica y de Coordinación Bomberil"/>
    <s v="Subdirección Estratégica y de Coordinación Bomberil"/>
    <s v="Petición de Interés General"/>
    <n v="30"/>
    <s v="20203800036462  "/>
    <d v="2020-09-07T00:00:00"/>
    <s v="20202000007181"/>
    <d v="2020-09-21T00:00:00"/>
    <n v="11"/>
    <s v="CUMPLIDO"/>
    <m/>
    <d v="2020-09-21T00:00:00"/>
    <s v=".pdf"/>
    <s v="SI"/>
    <s v="N/A"/>
    <s v="06 de septiembre 35 días al 26 de octubre"/>
  </r>
  <r>
    <s v="Canal Virtual"/>
    <s v="Correo Atención Ciudadano"/>
    <s v="Bogotá D.C"/>
    <s v="RICARDO ALFONSO FERRO LOZANO"/>
    <x v="3"/>
    <s v="Solicitud de Información"/>
    <s v="CAC TRASLADO EXT_S20-00043696-PQRSD-043611-PQR "/>
    <s v="Carlos Armando López Barrera"/>
    <s v="OFICINA ASESORA JURIDICA"/>
    <s v="Dirección General"/>
    <s v="Informe por congresista"/>
    <n v="5"/>
    <s v="20203800037482  "/>
    <d v="2020-09-11T00:00:00"/>
    <s v="20203000007241"/>
    <d v="2020-09-22T00:00:00"/>
    <n v="7"/>
    <s v="Extemporanea"/>
    <s v="22-09-2020 13:49 PM Archivar Carlos Armando López Barrera Se archiva por cuanto se dio respuesta mediante oficio 20203000007241"/>
    <d v="2020-09-15T00:00:00"/>
    <s v="Word"/>
    <s v="N/A"/>
    <s v="N/A"/>
    <s v="No se especifica medio de envío de respuesta, documento sin firma."/>
  </r>
  <r>
    <s v="Canal Virtual"/>
    <s v="Correo Atención Ciudadano"/>
    <s v="Valle del Cauca"/>
    <s v="Cuerpo de Bomberos VOLUNTARIOS DE CANDELARIA"/>
    <x v="2"/>
    <s v="Acompañamiento Jurídico"/>
    <s v="CAC SOLICITUD "/>
    <s v="Ronny Estiven Romero Velandia"/>
    <s v="FORMULACIÓN Y ACTUALIZACIÓN NORMATIVA Y OPERATIVA"/>
    <s v="Subdirección Estratégica y de Coordinación Bomberil"/>
    <s v="Petición de Interés General"/>
    <n v="30"/>
    <s v="20203800036152  "/>
    <d v="2020-09-04T00:00:00"/>
    <m/>
    <m/>
    <m/>
    <s v="CUMPLIDO"/>
    <m/>
    <m/>
    <m/>
    <m/>
    <m/>
    <s v="En lugar de reasignar se archivó."/>
  </r>
  <r>
    <s v="Canal Virtual"/>
    <s v="Correo Atención Ciudadano"/>
    <s v="Valle del Cauca"/>
    <s v="BENEMERITO Cuerpo de Bomberos VOLUNTARIOS SANTA HELENA"/>
    <x v="2"/>
    <s v="Solicitud de Información"/>
    <s v="CAC SOLICITUD "/>
    <s v="Luis Alberto Valencia Pulido"/>
    <s v="Área Central de Referencia Bomberil"/>
    <s v="Subdirección Estratégica y de Coordinación Bomberil"/>
    <s v="Petición de Interés General"/>
    <n v="30"/>
    <s v="20203800036242  "/>
    <d v="2020-09-04T00:00:00"/>
    <s v="20202100007711"/>
    <d v="2020-09-22T00:00:00"/>
    <n v="12"/>
    <s v="CUMPLIDO"/>
    <m/>
    <s v="N/A"/>
    <s v="N/A"/>
    <s v="SI"/>
    <s v="N/A"/>
    <s v="4 de septiembre: No se adjunta evidencia de respuesta petición ni de envío de la misma en correo electrónico"/>
  </r>
  <r>
    <s v="Canal Virtual"/>
    <s v="Correo Atención Ciudadano"/>
    <s v="Bogotá D.C"/>
    <s v="GIOVANNY VANEGAS"/>
    <x v="0"/>
    <s v="Legislación Bomberil"/>
    <s v="CAC SOLICITUD "/>
    <s v="Edgar Alexander Maya Lopez"/>
    <s v="FORMULACIÓN Y ACTUALIZACIÓN NORMATIVA Y OPERATIVA "/>
    <s v="Subdirección Estratégica y de Coordinación Bomberil"/>
    <s v="Petición de Interés Particular"/>
    <n v="30"/>
    <s v="20203800037442  "/>
    <d v="2020-09-11T00:00:00"/>
    <s v="20202050073371"/>
    <d v="2020-10-20T00:00:00"/>
    <n v="26"/>
    <s v="CUMPLIDO"/>
    <s v="20-10-2020 15:34 PM Archivar Edgar Alexander Maya Lopez Se da respuesta con radicado DNBC N° 20202050073371"/>
    <d v="2020-10-23T00:00:00"/>
    <s v="pdf"/>
    <s v="SI"/>
    <s v="N/A"/>
    <s v="N/A"/>
  </r>
  <r>
    <s v="Canal Virtual"/>
    <s v="Correo Atención Ciudadano"/>
    <s v="Bogotá D.C"/>
    <s v="VIVIANA VALENCIA RESTREPO"/>
    <x v="0"/>
    <s v="Legislación Bomberil"/>
    <s v="CAC SOLICITUD "/>
    <s v="Edgar Alexander Maya Lopez"/>
    <s v="FORMULACIÓN Y ACTUALIZACIÓN NORMATIVA Y OPERATIVA "/>
    <s v="Subdirección Estratégica y de Coordinación Bomberil"/>
    <s v="Petición de Interés Particular"/>
    <n v="30"/>
    <s v="20203800037502  "/>
    <d v="2020-09-11T00:00:00"/>
    <s v="20202050073531"/>
    <d v="2020-10-21T00:00:00"/>
    <n v="27"/>
    <s v="CUMPLIDO"/>
    <s v="21-10-2020 14:10 PM Archivar Edgar Alexander Maya Lopez Se da respuesta con radicado DNBC N° 20202050073531"/>
    <s v="N/A"/>
    <s v="Word"/>
    <s v="N/A"/>
    <s v="N/A"/>
    <s v="No se especifica medio de envío de respuesta, documento sin firma."/>
  </r>
  <r>
    <s v="Canal Virtual"/>
    <s v="Correo Atención Ciudadano"/>
    <s v="Bogotá D.C"/>
    <s v="CAROLINA CARREÑO"/>
    <x v="0"/>
    <s v="Solicitud de Información"/>
    <s v="CAC SOLICITUD "/>
    <s v="Luis Alberto Valencia Pulido"/>
    <s v="Área Central de Referencia Bomberil"/>
    <s v="Subdirección Estratégica y de Coordinación Bomberil"/>
    <s v="Petición de Interés Particular"/>
    <n v="30"/>
    <s v="20203800039582  "/>
    <d v="2020-09-23T00:00:00"/>
    <s v="20202100008131"/>
    <d v="2020-10-02T00:00:00"/>
    <n v="7"/>
    <s v="CUMPLIDO"/>
    <s v="28-10-2020 12:54 PM Archivar Luis Alberto Valencia Pulido Se dio respuesta el día 2 de Octubre con el Radicado No. 20202100008131"/>
    <d v="2020-10-02T00:00:00"/>
    <s v="pdf"/>
    <s v="SI"/>
    <s v="N/A"/>
    <s v="N/A"/>
  </r>
  <r>
    <s v="Canal Virtual"/>
    <s v="Correo Atención Ciudadano"/>
    <s v="Bogotá D.C"/>
    <s v="DOR INES CASTRO"/>
    <x v="0"/>
    <s v="Solicitud de Información"/>
    <s v="CAC SOLICITUD "/>
    <s v="Liz Margaret Álvarez calderon"/>
    <s v="FORMULACIÓN Y ACTUALIZACIÓN NORMATIVA Y OPERATIVA "/>
    <s v="Subdirección Estratégica y de Coordinación Bomberil"/>
    <s v="Petición de Interés Particular"/>
    <n v="30"/>
    <s v="20203800039592  "/>
    <d v="2020-09-23T00:00:00"/>
    <s v=" 20202000007961"/>
    <d v="2020-10-05T00:00:00"/>
    <n v="8"/>
    <s v="CUMPLIDO"/>
    <s v="05-10-2020 19:35 PM Archivar Julio Alejandro Chamorro Cabrera Respuesta proyectada por Dra. Liz Alvarez"/>
    <d v="2020-10-02T00:00:00"/>
    <s v="pdf"/>
    <s v="SI"/>
    <s v="N/A"/>
    <s v="N/A"/>
  </r>
  <r>
    <s v="Canal Virtual"/>
    <s v="Correo Atención Ciudadano"/>
    <s v="Bogotá D.C"/>
    <s v="SANTIAGO MORA ALVAREZ"/>
    <x v="0"/>
    <s v="Legislación Bomberil"/>
    <s v="CAC SOLICITUD DE INFORMACION "/>
    <s v="Edgar Alexander Maya Lopez"/>
    <s v="FORMULACIÓN Y ACTUALIZACIÓN NORMATIVA Y OPERATIVA "/>
    <s v="Subdirección Estratégica y de Coordinación Bomberil"/>
    <s v="Petición de Interés Particular"/>
    <n v="30"/>
    <s v="20203800037332  "/>
    <d v="2020-09-10T00:00:00"/>
    <s v="20202050073361"/>
    <d v="2020-10-20T00:00:00"/>
    <n v="27"/>
    <s v="CUMPLIDO"/>
    <s v="20-10-2020 12:08 PM Archivar Edgar Alexander Maya Lopez Se da respuesta con radicado DNBC N° 20202050073361"/>
    <d v="2020-10-23T00:00:00"/>
    <s v="pdf"/>
    <s v="SI"/>
    <s v="N/A"/>
    <s v="N/A"/>
  </r>
  <r>
    <s v="Canal Virtual"/>
    <s v="Correo Atención Ciudadano"/>
    <s v="Bogotá D.C"/>
    <s v="ALVARO JOSE VELEZ JURADO"/>
    <x v="0"/>
    <s v="Solicitud de Información"/>
    <s v="CAC SOLICITUD DE FORMATO ACTUAL PARA EL SEGURO DE VIDA BOMBERIL. "/>
    <s v="JAIRO SOTO GIL"/>
    <s v="Subdirección estratégica y de Coordinación Bomberil"/>
    <s v="Subdirección Estratégica y de Coordinación Bomberil"/>
    <s v="Petición de Interés Particular"/>
    <n v="30"/>
    <s v="20203800037492  "/>
    <d v="2020-09-11T00:00:00"/>
    <s v="20202000007231"/>
    <d v="2020-09-15T00:00:00"/>
    <n v="2"/>
    <s v="CUMPLIDO"/>
    <s v="15-09-2020 12:37 PM Archivar JAIRO SOTO GIL archivo 20202000007231"/>
    <s v="N/A"/>
    <s v="Word"/>
    <s v="N/A"/>
    <s v="N/A"/>
    <s v="No se especifica medio de envío de respuesta, documento sin firma."/>
  </r>
  <r>
    <s v="Canal Virtual"/>
    <s v="Correo Atención Ciudadano"/>
    <s v="Bogotá D.C"/>
    <s v="ANDRES GUTIERREZ"/>
    <x v="0"/>
    <s v="Solicitud de Información"/>
    <s v="CAC SOLICITUD COMANDANTE DE BOMBEROS "/>
    <s v="Melba Vidal "/>
    <s v="FORMULACIÓN Y ACTUALIZACIÓN NORMATIVA Y OPERATIVA "/>
    <s v="Subdirección Estratégica y de Coordinación Bomberil"/>
    <s v="Petición de Interés Particular"/>
    <n v="30"/>
    <s v="20203800038132  "/>
    <d v="2020-09-16T00:00:00"/>
    <s v="20202050075521"/>
    <d v="2020-11-05T00:00:00"/>
    <n v="34"/>
    <s v="Extemporanea"/>
    <s v="05-11-2020 15:16 PM Archivar Melba Vidal archivo 20202050075521"/>
    <s v="N/A"/>
    <s v="N/A"/>
    <s v="N/A"/>
    <s v="N/A"/>
    <s v="No se especifica medio de envío de respuesta, documento sin firma."/>
  </r>
  <r>
    <s v="Canal Virtual"/>
    <s v="Correo Atención Ciudadano"/>
    <s v="Bogotá D.C"/>
    <s v="KEYLA CORTES RODRIGUEZ"/>
    <x v="0"/>
    <s v="Solicitud de Información"/>
    <s v="CAC SOLICITUD CERTIFICADO LABORAL "/>
    <s v="CAROLINA ESCARRAGA "/>
    <s v="GESTIÓN CONTRACTUAL"/>
    <s v="Subdirección  Administrativa y Financiera"/>
    <s v="Petición de Interés Particular"/>
    <n v="30"/>
    <s v="20203800037342  "/>
    <d v="2020-09-10T00:00:00"/>
    <s v="N/A"/>
    <d v="2020-10-10T00:00:00"/>
    <n v="22"/>
    <s v="CUMPLIDO"/>
    <s v="Sin nota"/>
    <d v="2020-10-10T00:00:00"/>
    <s v="N/A"/>
    <s v="SI"/>
    <s v="N/A"/>
    <s v="Es de aclarar que la petición fue respondida vía correo electrónico, el cual su evidencia fue enviada al correo atención ciudadano"/>
  </r>
  <r>
    <s v="Canal Virtual"/>
    <s v="Correo Atención Ciudadano"/>
    <s v="Norte de Santander"/>
    <s v="Cuerpo de Bomberos VOLUNTARIOS DE VILLA DEL ROSARIO"/>
    <x v="2"/>
    <s v="Solicitud de Información"/>
    <s v="CAC RUE "/>
    <s v="Luis Alberto Valencia Pulido"/>
    <s v="Área Central de Referencia Bomberil"/>
    <s v="Subdirección Estratégica y de Coordinación Bomberil"/>
    <s v="Petición de Interés General"/>
    <n v="30"/>
    <s v="20203800038112  "/>
    <d v="2020-09-16T00:00:00"/>
    <s v="N/A"/>
    <d v="2020-09-24T00:00:00"/>
    <n v="6"/>
    <s v="CUMPLIDO"/>
    <s v="24-09-2020 14:36 PM Archivar Luis Alberto Valencia Pulido Se da respuesta mediante correo electrónico el día 24 de Septiembre del 2020"/>
    <s v="N/A"/>
    <s v="N/A"/>
    <s v="N/A"/>
    <s v="N/A"/>
    <s v="No se genero radicado de salida para su respuesta"/>
  </r>
  <r>
    <s v="Canal Virtual"/>
    <s v="Correo Atención Ciudadano"/>
    <s v="Valle del Cauca"/>
    <s v="Cuerpo de Bomberos VOLUNTARIOS DE CANDELARIA"/>
    <x v="2"/>
    <s v="Acompañamiento Jurídico"/>
    <s v="CAC REQUERIMIENTO "/>
    <s v="Andrea Bibiana Castañeda Durán"/>
    <s v="FORMULACIÓN Y ACTUALIZACIÓN NORMATIVA Y OPERATIVA"/>
    <s v="Subdirección Estratégica y de Coordinación Bomberil"/>
    <s v="Petición de Interés General"/>
    <n v="30"/>
    <s v="20203800036212  "/>
    <d v="2020-09-04T00:00:00"/>
    <s v="20202050070301"/>
    <d v="2020-09-16T00:00:00"/>
    <n v="9"/>
    <s v="CUMPLIDO"/>
    <m/>
    <d v="2020-09-17T00:00:00"/>
    <s v="pdf"/>
    <s v="SI"/>
    <s v="N/A"/>
    <s v="4 de septiembre"/>
  </r>
  <r>
    <s v="Canal Virtual"/>
    <s v="Correo Atención Ciudadano"/>
    <s v="Putumayo"/>
    <s v="Cuerpo de Bomberos de la Dorada"/>
    <x v="2"/>
    <s v="Otros"/>
    <s v="CAC PROPUESTA SOLICITUD "/>
    <s v="Lina Maria Rojas Gallego"/>
    <s v="Subdirección estratégica y de Coordinación Bomberil"/>
    <s v="Subdirección Estratégica y de Coordinación Bomberil"/>
    <s v="SUGERENCIA "/>
    <n v="15"/>
    <s v="20203800035762  "/>
    <d v="2020-09-02T00:00:00"/>
    <m/>
    <d v="2020-09-07T00:00:00"/>
    <n v="3"/>
    <s v="CUMPLIDO"/>
    <s v="Anotación ORFEO: Hace parte del trámite de registro de cursos con radicado 20203800036532 del CBV de La Dorada Putumayo (San Miguel)."/>
    <m/>
    <m/>
    <m/>
    <m/>
    <s v="2 de septiembre se debió de responder el día 8 de septiembre."/>
  </r>
  <r>
    <s v="Canal Virtual"/>
    <s v="Correo Atención Ciudadano"/>
    <s v="Quindío"/>
    <s v="Gobernación del Quindío"/>
    <x v="1"/>
    <s v="Otros"/>
    <s v="CAC OFICIO "/>
    <s v="Lina Maria Rojas Gallego"/>
    <s v="Subdirección estratégica y de Coordinación Bomberil"/>
    <s v="Subdirección Estratégica y de Coordinación Bomberil"/>
    <s v="CONSULTA "/>
    <n v="35"/>
    <s v="20203800036012  "/>
    <d v="2020-09-03T00:00:00"/>
    <s v="20202000007311"/>
    <d v="2020-09-23T00:00:00"/>
    <n v="35"/>
    <s v="CUMPLIDO"/>
    <m/>
    <d v="2020-09-29T00:00:00"/>
    <s v=".pdf"/>
    <s v="SI"/>
    <s v="N/A"/>
    <s v="3 de septiembre: 35 DIAS AL 23 DE OCTUBRE"/>
  </r>
  <r>
    <s v="Canal Virtual"/>
    <s v="Correo Atención Ciudadano"/>
    <s v="Nariño"/>
    <s v="CUERPO DE BPMBEROS EL ROSARIO NARIÑO"/>
    <x v="2"/>
    <s v="Solicitud de Información"/>
    <s v="CAC OFICIO SOLICITUD "/>
    <s v="Carolina Pulido Moyeton"/>
    <s v="GESTIÓN CONTRACTUAL"/>
    <s v="Subdirección  Administrativa y Financiera"/>
    <s v="Petición de Documentos e Información "/>
    <n v="20"/>
    <s v="20203800036362  "/>
    <d v="2020-09-06T00:00:00"/>
    <m/>
    <m/>
    <m/>
    <s v="Extemporanea"/>
    <m/>
    <m/>
    <m/>
    <m/>
    <m/>
    <m/>
  </r>
  <r>
    <s v="Canal Virtual"/>
    <s v="Correo Atención Ciudadano"/>
    <s v="Vaupés"/>
    <s v="Cuerpo de Bomberos de Mitú"/>
    <x v="2"/>
    <s v="Legislación Bomberil"/>
    <s v="CAC INQUIETUD "/>
    <s v="Carlos Osorio"/>
    <s v="FORMULACIÓN Y ACTUALIZACIÓN NORMATIVA Y OPERATIVA"/>
    <s v="Subdirección Estratégica y de Coordinación Bomberil"/>
    <s v="Petición de Interés General"/>
    <n v="30"/>
    <s v="20203800035832  "/>
    <d v="2020-09-02T00:00:00"/>
    <s v=" 20202050070481"/>
    <d v="2020-09-21T00:00:00"/>
    <n v="13"/>
    <s v="CUMPLIDO"/>
    <s v="Orfeo sin cerrar"/>
    <m/>
    <m/>
    <m/>
    <m/>
    <s v="2 de septiembre se debió de responder el día 22 de octubre"/>
  </r>
  <r>
    <s v="Canal Virtual"/>
    <s v="Correo Atención Ciudadano"/>
    <s v="Bogotá D.C"/>
    <s v="Emmanuel Narváez Maya"/>
    <x v="0"/>
    <s v="Legislación Bomberil"/>
    <s v="CAC inquietud Curso Sarcov-2  "/>
    <s v="Mauricio Delgado Perdomo"/>
    <s v="Educación"/>
    <s v="Subdirección Estratégica y de Coordinación Bomberil"/>
    <s v="Petición de Interés Particular"/>
    <n v="30"/>
    <s v="20203800037452  "/>
    <d v="2020-09-11T00:00:00"/>
    <s v="N/A"/>
    <d v="2020-09-15T00:00:00"/>
    <n v="2"/>
    <s v="CUMPLIDO"/>
    <s v="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
    <s v="N/A"/>
    <s v="N/A"/>
    <s v="N/A"/>
    <s v="N/A"/>
    <s v="No fue llenado formato de llamada para respuesta por este medio"/>
  </r>
  <r>
    <s v="Canal Virtual"/>
    <s v="Correo Atención Ciudadano"/>
    <s v="Bogotá D.C"/>
    <s v="MARIA CAMILA DIEZ MARTINEZ"/>
    <x v="0"/>
    <s v="Solicitud de Información"/>
    <s v="CAC Externo D-5226. Solicitud de Concepto de Viabilidad Dirección Nacional de Bomberos "/>
    <s v="Edgar Alexander Maya Lopez"/>
    <s v="FORMULACIÓN Y ACTUALIZACIÓN NORMATIVA Y OPERATIVA "/>
    <s v="Subdirección Estratégica y de Coordinación Bomberil"/>
    <s v="CONSULTA "/>
    <n v="35"/>
    <s v="20203800037512  "/>
    <d v="2020-09-11T00:00:00"/>
    <s v="20202000007311"/>
    <d v="2020-10-21T00:00:00"/>
    <n v="27"/>
    <s v="CUMPLIDO"/>
    <s v="21-10-2020 14:34 PM Archivar Edgar Alexander Maya Lopez Se da respuesta con radicado DNBC N° 20202000007311"/>
    <s v="N/A"/>
    <s v="Word"/>
    <s v="N/A"/>
    <s v="N/A"/>
    <s v="No se especifica medio de envío de respuesta, documento sin firma."/>
  </r>
  <r>
    <s v="Canal Virtual"/>
    <s v="Correo Atención Ciudadano"/>
    <s v="Bogotá D.C"/>
    <s v="Representante a la Cámara por el Departamento de Antioquia"/>
    <x v="3"/>
    <s v="Solicitud de Información"/>
    <s v="CAC DERECHO DE PETICION "/>
    <s v=" Carlos Armando López Barrera"/>
    <s v="OFICINA ASESORA JURIDICA"/>
    <s v="Dirección General"/>
    <s v="Informe por congresista"/>
    <n v="5"/>
    <s v="20203800035742  "/>
    <d v="2020-09-02T00:00:00"/>
    <s v="20201200000473"/>
    <d v="2020-09-21T00:00:00"/>
    <n v="13"/>
    <s v="Extemporanea"/>
    <m/>
    <m/>
    <s v="Word"/>
    <m/>
    <s v="N/A"/>
    <s v="1 de septiembre se debió de responder el día 8 de septiembre. No se especifica medio de envío de respuesta documento sin firma."/>
  </r>
  <r>
    <s v="Canal Virtual"/>
    <s v="Correo Atención Ciudadano"/>
    <s v="La Guajira"/>
    <s v="RESERVAS ALUNA"/>
    <x v="4"/>
    <s v="Legislación Bomberil"/>
    <s v="CAC DENUNCIA Y ACLARACION TARIFARIA. "/>
    <s v="Andrea Bibiana Castañeda Durán"/>
    <s v="FORMULACIÓN Y ACTUALIZACIÓN NORMATIVA Y OPERATIVA"/>
    <s v="Subdirección Estratégica y de Coordinación Bomberil"/>
    <s v="Petición de Interés General"/>
    <n v="30"/>
    <s v="20203800038862  "/>
    <d v="2020-09-21T00:00:00"/>
    <s v="20202050074511"/>
    <d v="2020-11-03T00:00:00"/>
    <n v="29"/>
    <s v="CUMPLIDO"/>
    <s v="04-11-2020 09:03 AM Archivar Andrea Bibiana Castañeda Durán SE DIO TRÁMITE CON RADICADO 20202050074511 ENVIADO EL 3/11/2020"/>
    <d v="2020-11-19T00:00:00"/>
    <s v="pdf"/>
    <s v="SI"/>
    <s v="N/A"/>
    <s v="N/A"/>
  </r>
  <r>
    <s v="Canal Virtual"/>
    <s v="Correo Atención Ciudadano"/>
    <s v="Bogotá D.C"/>
    <s v="DAVID SEBASTIAN TANGARIFE GARZON"/>
    <x v="0"/>
    <s v="Legislación Bomberil"/>
    <s v="CAC Consulta técnica acerca de sistemas de extinción de incendio en edificaciones  "/>
    <s v="Edgar Alexander Maya Lopez"/>
    <s v="FORMULACIÓN Y ACTUALIZACIÓN NORMATIVA Y OPERATIVA "/>
    <s v="Subdirección Estratégica y de Coordinación Bomberil"/>
    <s v="CONSULTA "/>
    <n v="35"/>
    <s v="20203800038162  "/>
    <d v="2020-09-16T00:00:00"/>
    <s v="20202050075101"/>
    <d v="2020-10-29T00:00:00"/>
    <n v="30"/>
    <s v="CUMPLIDO"/>
    <s v="29-10-2020 16:40 PM Archivar Edgar Alexander Maya Lopez Se da respuesta con radicado DNBN °"/>
    <s v="N/A"/>
    <s v="Word"/>
    <s v="N/A"/>
    <s v="N/A"/>
    <s v="No se especifica medio de envío de respuesta, documento sin firma."/>
  </r>
  <r>
    <s v="Canal Virtual"/>
    <s v="CORREO ATENCION CIUDADANO"/>
    <s v="Boyacá"/>
    <s v="DIOSELINA DEL CARMEN CAMARGO FONSECA "/>
    <x v="0"/>
    <s v="Solicitud de Información"/>
    <s v="CAC. Fw: Documento (2).pdf  "/>
    <s v="Luis Alberto Valencia Pulido"/>
    <s v="Área Central de Referencia Bomberil"/>
    <s v="Subdirección Estratégica y de Coordinación Bomberil"/>
    <s v="Petición de Documentos e Información "/>
    <n v="20"/>
    <s v="20203800041052  "/>
    <s v="2020-10-01 09:19:31 "/>
    <n v="20202100008141"/>
    <d v="2020-10-02T00:00:00"/>
    <m/>
    <s v="CUMPLIDO"/>
    <s v="28-10-2020 13:17 PM Archivar Luis Alberto Valencia Pulido Se da respuesta mediante Oficio No 20202100008141 el día 02 de Octubre del 2020"/>
    <m/>
    <m/>
    <m/>
    <m/>
    <m/>
  </r>
  <r>
    <s v="Canal Virtual"/>
    <s v="CORREO ATENCION CIUDADANO"/>
    <s v="Bogotá D.C"/>
    <s v="HAROLD VASQUEZ VELASCO "/>
    <x v="0"/>
    <s v="Legislación Bomberil"/>
    <s v="CAC. Remisión Solicitud Ticket N° GSC-2020-65640 - ATENCIÓN AL CIUDADANO UNGRD "/>
    <s v="Edgar Alexander Maya Lopez "/>
    <s v="FORMULACIÓN Y ACTUALIZACIÓN NORMATIVA Y OPERATIVA "/>
    <s v="Subdirección Estratégica y de Coordinación Bomberil"/>
    <s v="Petición de Interés Particular"/>
    <n v="30"/>
    <s v="20203800041062  "/>
    <d v="2020-10-01T00:00:00"/>
    <n v="20202050076371"/>
    <d v="2020-11-10T00:00:00"/>
    <m/>
    <s v="CUMPLIDO"/>
    <s v="10-11-2020 15:26 PM Archivar Edgar Alexander Maya Lopez Se da respuesta con radicado DNBC N° 20202050076371"/>
    <m/>
    <m/>
    <m/>
    <m/>
    <s v="NO SE ESPECIFICA MEDIO DE ENVIO DE RESPUESTA "/>
  </r>
  <r>
    <s v="Canal Virtual"/>
    <s v="CORREO ATENCION CIUDADANO"/>
    <s v="NO DESIGNA"/>
    <s v="DUDAMEL GARCIA  "/>
    <x v="0"/>
    <s v="Legislación Bomberil"/>
    <s v="CAC. Derecho de Petición  "/>
    <s v="Carlos Osorio "/>
    <s v="FORMULACIÓN Y ACTUALIZACIÓN NORMATIVA Y OPERATIVA "/>
    <s v="Dirección General"/>
    <s v="Petición de Interés Particular"/>
    <n v="30"/>
    <s v="20203800041072  "/>
    <d v="2020-10-01T00:00:00"/>
    <m/>
    <m/>
    <m/>
    <s v="Extemporanea"/>
    <m/>
    <m/>
    <m/>
    <m/>
    <m/>
    <m/>
  </r>
  <r>
    <s v="Canal Virtual"/>
    <s v="CORREO ATENCION CIUDADANO"/>
    <s v="VALLE DEL CAUCA"/>
    <s v="CUERPO DE BOMBEROS VOLUNTARIOS DE ALCALA  "/>
    <x v="0"/>
    <s v="Solicitud de Información"/>
    <s v="CAC. SOLICITUD INFORMACION SOBRE CONVENIO TRAMOS DE MATERIAL. "/>
    <s v="Jeison Andrés López Ruiz "/>
    <s v="GESTIÓN ADMINISTRATIVA "/>
    <s v="Subdirección  Administrativa y Financiera"/>
    <s v="Petición de Interés General"/>
    <n v="30"/>
    <s v="20203800041152  "/>
    <d v="2020-10-01T00:00:00"/>
    <m/>
    <m/>
    <m/>
    <s v="CUMPLIDO"/>
    <s v="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
    <m/>
    <m/>
    <m/>
    <m/>
    <m/>
  </r>
  <r>
    <s v="Canal Virtual"/>
    <s v="CORREO ATENCION CIUDADANO"/>
    <s v="CAUCA"/>
    <s v="Coordinación EJECUTIVA DE BOMBEROS DE CAUCA HELDA MARIA SAAVEDRA CARRASQUILLA  "/>
    <x v="0"/>
    <s v="Acompañamiento Jurídico"/>
    <s v="CAC. SOLICITUD APOYO JURIDICO A COMANDANTES DEL CAUCA.  "/>
    <s v="Andrea Bibiana Castañeda Durán  "/>
    <s v="FORMULACIÓN Y ACTUALIZACIÓN NORMATIVA Y OPERATIVA "/>
    <s v="Subdirección Estratégica y de Coordinación Bomberil"/>
    <s v="Petición de Interés General"/>
    <n v="30"/>
    <s v="20203800041192  "/>
    <d v="2020-10-01T00:00:00"/>
    <m/>
    <m/>
    <m/>
    <s v="Extemporanea"/>
    <m/>
    <m/>
    <m/>
    <m/>
    <m/>
    <m/>
  </r>
  <r>
    <s v="Canal Virtual"/>
    <s v="CORREO ATENCION CIUDADANO"/>
    <s v="CUNDINAMARCA"/>
    <s v="CUERPO DE BOMBEROS VOLUNTARIOS DE UBATE  "/>
    <x v="0"/>
    <s v="Otros"/>
    <s v="CI. Fado: solicitud.  "/>
    <s v="Andrea Bibiana Castañeda Durán  "/>
    <s v="FORMULACIÓN Y ACTUALIZACIÓN NORMATIVA Y OPERATIVA "/>
    <s v="Subdirección Estratégica y de Coordinación Bomberil"/>
    <s v="Petición de Interés General"/>
    <n v="30"/>
    <s v="20203800041222  "/>
    <d v="2020-10-01T00:00:00"/>
    <n v="20202050071741"/>
    <d v="2020-10-06T00:00:00"/>
    <m/>
    <s v="CUMPLIDO"/>
    <s v="06-10-2020 08:57 AM Archivar CHARLES WILBER BENAVIDES CASTILLO SE DA RESPUESTA MEDIANTE OFICIO 20202050071741 Y ENVIADO A TRAVES DE FANO"/>
    <m/>
    <m/>
    <m/>
    <m/>
    <m/>
  </r>
  <r>
    <s v="Canal Virtual"/>
    <s v="CORREO ATENCION CIUDADANO"/>
    <s v="SUCRE"/>
    <s v="CAMILO CANCHILA  "/>
    <x v="0"/>
    <s v="QUEJA CONTRA Cuerpo de Bomberos"/>
    <s v="CAC. Denuncia. "/>
    <s v="EDISON DELGADO "/>
    <s v="FORMULACIÓN Y ACTUALIZACIÓN NORMATIVA Y OPERATIVA "/>
    <s v="Subdirección Estratégica y de Coordinación Bomberil"/>
    <s v="Petición de Interés Particular"/>
    <n v="30"/>
    <s v="20203800041262  "/>
    <d v="2020-10-01T00:00:00"/>
    <m/>
    <m/>
    <m/>
    <s v="Extemporanea"/>
    <m/>
    <m/>
    <m/>
    <m/>
    <m/>
    <m/>
  </r>
  <r>
    <s v="Canal Virtual"/>
    <s v="CORREO ATENCION CIUDADANO"/>
    <s v="Bogotá D.C"/>
    <s v="COLOMBIA COMPRA EFICIENTE - AGENCIA NACIONAL DE CONTRATACIÓN PUBLICA ANC COLOMBIA  "/>
    <x v="3"/>
    <s v="Solicitud de Información"/>
    <s v="CAC. traslado por competencia radicado N°4202020000008467. "/>
    <s v="Carolina Pulido Moyeton "/>
    <s v="GESTIÓN CONTRACTUAL  "/>
    <s v="Subdirección  Administrativa y Financiera"/>
    <s v="CONSULTA "/>
    <n v="35"/>
    <s v="20203800041302  "/>
    <s v="2020-10-01 18:13:30 "/>
    <m/>
    <d v="2020-10-08T00:00:00"/>
    <m/>
    <s v="CUMPLIDO"/>
    <s v="08-10-2020 ARCHIVAR CAROLINA PULIDO SE DA RESPUESTA SIN NUMERO DE RADICADO, EVIDENCIA ENVIADA VIA CORREO ELECTRONICO"/>
    <m/>
    <m/>
    <m/>
    <m/>
    <m/>
  </r>
  <r>
    <s v="Canal Virtual"/>
    <s v="CORREO ATENCION CIUDADANO"/>
    <s v="CUNDINAMARCA"/>
    <s v="CUERPO DE BOMBEROS VOLUNTARIOS DE UBATE  "/>
    <x v="0"/>
    <s v="Otros"/>
    <s v="CAC. carta.  "/>
    <s v="Andrea Bibiana Castañeda Durán  "/>
    <s v="FORMULACIÓN Y ACTUALIZACIÓN NORMATIVA Y OPERATIVA "/>
    <s v="Subdirección Estratégica y de Coordinación Bomberil"/>
    <s v="Petición de Interés General"/>
    <n v="30"/>
    <s v="20203800041312  "/>
    <d v="2020-10-01T00:00:00"/>
    <n v="20202050071741"/>
    <d v="2020-10-06T00:00:00"/>
    <m/>
    <s v="CUMPLIDO"/>
    <s v="06-10-2020 08:57 AM Archivar CHARLES WILBER BENAVIDES CASTILLO SE DA RESPUESTA MEDIANTE OFICIO 20202050071741 Y ENVIADO A TRAVES DE FANO"/>
    <m/>
    <m/>
    <m/>
    <m/>
    <m/>
  </r>
  <r>
    <s v="Canal Virtual"/>
    <s v="CORREO ATENCION CIUDADANO"/>
    <s v="Bogotá D.C"/>
    <s v="VEDURIA SEGURIDAD CIUDADAN  "/>
    <x v="4"/>
    <s v="Otros"/>
    <s v="CAC. Traslado por Competencia, EXT_S20-00048607-PQRSD-048510-PQR "/>
    <s v="Carlos Armando López Barrera"/>
    <s v="OFICINA ASESORA JURIDICA"/>
    <s v="Dirección General"/>
    <s v="Petición de Documentos e Información "/>
    <n v="20"/>
    <s v="20203800041322  "/>
    <s v="2020-10-01 18:26:04 "/>
    <n v="20201200000573"/>
    <d v="2020-10-20T00:00:00"/>
    <m/>
    <s v="CUMPLIDO"/>
    <s v="20-10-2020 14:04 PM Archivar Carlos Armando López Barrera SE ARCHIVA CON RADICADO DE SALIDA 20201200000573"/>
    <m/>
    <m/>
    <m/>
    <m/>
    <m/>
  </r>
  <r>
    <s v="Canal Virtual"/>
    <s v="CORREO ATENCION CIUDADANO"/>
    <s v="SANTANDER "/>
    <s v="BOMBEROS OFICIALES DE BUCARAMANGA  "/>
    <x v="0"/>
    <s v="Otros"/>
    <s v="CAC. Fado: Oficio PE-GE 047-2020.  "/>
    <s v="Andrea Bibiana Castañeda Durán  "/>
    <s v="FORMULACIÓN Y ACTUALIZACIÓN NORMATIVA Y OPERATIVA "/>
    <s v="Subdirección Estratégica y de Coordinación Bomberil"/>
    <s v="Petición de Interés General"/>
    <n v="30"/>
    <s v="20203800041332  "/>
    <d v="2020-10-01T00:00:00"/>
    <m/>
    <m/>
    <m/>
    <s v="Extemporanea"/>
    <m/>
    <m/>
    <m/>
    <m/>
    <m/>
    <s v="NO HAY RESPUESTA "/>
  </r>
  <r>
    <s v="Canal Virtual"/>
    <s v="CORREO ATENCION CIUDADANO"/>
    <s v=" Quindío"/>
    <s v="GLOBAL LATICES S.A.S  "/>
    <x v="0"/>
    <s v="Solicitud de Información"/>
    <s v="CAC.CERTIFICADO DE BRIGADA  "/>
    <s v="Edgar Alexander Maya Lopez "/>
    <s v="FORMULACIÓN Y ACTUALIZACIÓN NORMATIVA Y OPERATIVA "/>
    <s v="Subdirección Estratégica y de Coordinación Bomberil"/>
    <s v="Petición de Interés Particular"/>
    <n v="30"/>
    <s v="20203800041362  "/>
    <d v="2020-10-02T00:00:00"/>
    <n v="20203800041362"/>
    <d v="2020-11-10T00:00:00"/>
    <m/>
    <s v="CUMPLIDO"/>
    <s v="10-11-2020 17:10 PM Archivar Edgar Alexander Maya Lopez Se da respuesta por correo electrónico se deja soporte en digital"/>
    <m/>
    <m/>
    <m/>
    <m/>
    <m/>
  </r>
  <r>
    <s v="Canal Virtual"/>
    <s v="CORREO ATENCION CIUDADANO"/>
    <s v="SUCRE"/>
    <s v="ARMANDO LLAMAS  "/>
    <x v="5"/>
    <s v="QUEJA CONTRA Cuerpo de Bomberos"/>
    <s v="CAC. LO VOLVIERON A HACER (SIGUEN ROBANDO A COSTAS DE BOMBEROS SINCELEJO) 2.  "/>
    <s v="Carlos Osorio "/>
    <s v="FORMULACIÓN Y ACTUALIZACIÓN NORMATIVA Y OPERATIVA "/>
    <s v="Dirección General"/>
    <s v="Petición de Interés Particular"/>
    <n v="30"/>
    <s v="20203800041382  "/>
    <d v="2020-10-02T00:00:00"/>
    <m/>
    <m/>
    <m/>
    <s v="Extemporanea"/>
    <m/>
    <m/>
    <m/>
    <m/>
    <m/>
    <s v="NO HAY RESPUESTA "/>
  </r>
  <r>
    <s v="Canal Virtual"/>
    <s v="CORREO ATENCION CIUDADANO"/>
    <s v="CUNDINAMARCA"/>
    <s v="CUERPO DE BOMBEROS VOLUNTARIOS DE SIBATE  "/>
    <x v="0"/>
    <s v="Acompañamiento Jurídico"/>
    <s v="CAC. Fado: CAPITAN CHARLES BENAVIDEZ DIRECTOR NACIONAL DE BOMBEROS DE COLOMBIA  "/>
    <s v="Melba Vidal "/>
    <s v="FORMULACIÓN Y ACTUALIZACIÓN NORMATIVA Y OPERATIVA "/>
    <s v="Subdirección  Administrativa y Financiera"/>
    <s v="Petición de Interés General"/>
    <n v="30"/>
    <s v="20203800041392  "/>
    <d v="2020-10-02T00:00:00"/>
    <n v="20202050075861"/>
    <d v="2020-11-06T00:00:00"/>
    <m/>
    <s v="CUMPLIDO"/>
    <s v="06-11-2020 12:02 PM Archivar Melba Vidal ARCHIVO 20202050075861"/>
    <m/>
    <m/>
    <m/>
    <m/>
    <m/>
  </r>
  <r>
    <s v="Canal Virtual"/>
    <s v="CORREO ATENCION CIUDADANO"/>
    <s v="Caquetá"/>
    <s v="GUSTAVO ADOLFO Peñaloza CASTRO "/>
    <x v="0"/>
    <s v="Acompañamiento Jurídico"/>
    <s v="CAC. Solicitud información.  "/>
    <s v="EDISON DELGADO "/>
    <s v="FORMULACIÓN Y ACTUALIZACIÓN NORMATIVA Y OPERATIVA "/>
    <s v="Subdirección Estratégica y de Coordinación Bomberil"/>
    <s v="Petición de Interés Particular"/>
    <n v="30"/>
    <s v="20203800041402  "/>
    <d v="2020-10-02T00:00:00"/>
    <m/>
    <m/>
    <m/>
    <s v="Extemporanea"/>
    <m/>
    <m/>
    <m/>
    <m/>
    <m/>
    <s v="NO HAY RESPUESTA "/>
  </r>
  <r>
    <s v="Canal Virtual"/>
    <s v="CORREO ATENCION CIUDADANO"/>
    <s v="ANTIOQUIA "/>
    <s v="CUERPO DE BOMBEROS VOLUNTARIOS DE NECHI- ANTIOQUIA  "/>
    <x v="0"/>
    <s v="Solicitud de recursos"/>
    <s v="CAC. Oficio.  "/>
    <s v="Cristhian Matiz "/>
    <s v="SUBDIRECCIÓN ESTRATÉGICA Y DE COORDINACIÓN BOMBERIL "/>
    <s v="Subdirección Estratégica y de Coordinación Bomberil"/>
    <s v="Petición de Interés General"/>
    <n v="30"/>
    <s v="20203800041412  "/>
    <d v="2020-10-02T00:00:00"/>
    <n v="20202000010001"/>
    <d v="2020-11-06T00:00:00"/>
    <m/>
    <s v="CUMPLIDO"/>
    <s v="06-11-2020 17:34 PM Archivar Cristhian Matiz se da respuesta al Orfeo 20202000010001"/>
    <m/>
    <m/>
    <m/>
    <m/>
    <m/>
  </r>
  <r>
    <s v="Canal Virtual"/>
    <s v="CORREO ATENCION CIUDADANO"/>
    <s v="Atlántico"/>
    <s v="GRUPO COLBA  "/>
    <x v="4"/>
    <s v="Acompañamiento Jurídico"/>
    <s v="CAC. Derecho de petición a la Dirección Nacional de Bomberos.  "/>
    <s v="Edgar Alexander Maya Lopez "/>
    <s v="FORMULACIÓN Y ACTUALIZACIÓN NORMATIVA Y OPERATIVA "/>
    <s v="Subdirección Estratégica y de Coordinación Bomberil"/>
    <s v="Petición de Interés Particular"/>
    <n v="30"/>
    <s v="20203800041422  "/>
    <d v="2020-10-02T00:00:00"/>
    <n v="20202050076921"/>
    <d v="2020-11-17T00:00:00"/>
    <m/>
    <s v="CUMPLIDO"/>
    <s v="17-11-2020 16:40 PM Archivar Edgar Alexander Maya Lopez Se da respuesta con radicado DNBC N° 20202050076921"/>
    <m/>
    <m/>
    <m/>
    <m/>
    <m/>
  </r>
  <r>
    <s v="Canal Virtual"/>
    <s v="CORREO ATENCION CIUDADANO"/>
    <s v="Bogotá D.C"/>
    <s v="SECRETARIA DISTRITAL DE AMBIENTE  "/>
    <x v="4"/>
    <s v="Solicitud de Información"/>
    <s v="CAC. Solicitud de información incendios forestales 2020. "/>
    <s v="Juan Carlos Puerto Prieto"/>
    <s v="CENTRAL DE INFORMACIÓN Y TELECOMUNICACIONES"/>
    <s v="Subdirección Estratégica y de Coordinación Bomberil"/>
    <s v="Petición de Interés Particular"/>
    <n v="30"/>
    <s v="20203800041432  "/>
    <d v="2020-10-02T00:00:00"/>
    <m/>
    <d v="2020-10-14T00:00:00"/>
    <m/>
    <s v="CUMPLIDO"/>
    <s v="14-10-2020 13:14 PM Archivar Juan Carlos Puerto Prieto Se realiza contestación mediante correo electrónico maria.buitrago@ambientebogota.gov.co el 14 de octubre de 2020 a las 13:11"/>
    <m/>
    <m/>
    <m/>
    <m/>
    <m/>
  </r>
  <r>
    <s v="Canal Virtual"/>
    <s v="CORREO ATENCION CIUDADANO"/>
    <s v="VALLE DEL CAUCA"/>
    <s v="CUERPO DE BOMBEROS VOLUNTARIOS DE ALCALA  "/>
    <x v="4"/>
    <s v="Solicitud de Información"/>
    <s v="CAC. SOLICITUDES RESPETUOSAS BOMBEROS ALCALÁ. "/>
    <s v="JAIRO SOTO GIL  "/>
    <s v="DEPENDENCIA DE SALIDA SUBDIRECCIÓN ESTRATÉGICA Y DE COORDINACIÓN BOMBERIL"/>
    <s v="Subdirección Estratégica y de Coordinación Bomberil"/>
    <s v="Petición de Documentos e Información "/>
    <n v="20"/>
    <s v="20203800041522  "/>
    <s v="2020-10-05 09:45:36 "/>
    <n v="20202000008711"/>
    <d v="2020-10-15T00:00:00"/>
    <m/>
    <s v="CUMPLIDO"/>
    <s v="15-10-2020 16:21 PM Archivar JAIRO SOTO GIL archivo 20202000008711"/>
    <m/>
    <m/>
    <m/>
    <m/>
    <m/>
  </r>
  <r>
    <s v="Canal Virtual"/>
    <s v="CORREO ATENCION CIUDADANO"/>
    <s v=" Quindío"/>
    <s v="CUERPO DE BOMBEROS VOLUNTARIOS MONTENEGRO  "/>
    <x v="4"/>
    <s v="Solicitud de recursos"/>
    <s v="CAC. Fado: Remisión Derecho de Petición por Competencia RI20200337, &amp;amp;quot;Senadora de la República, Partido Político MIRA&amp;amp;quot;  "/>
    <s v="Carlos Armando López Barrera"/>
    <s v="OFICINA ASESORA JURIDICA"/>
    <s v="Dirección General"/>
    <s v="Petición de Interés General"/>
    <n v="30"/>
    <s v="20203800041582  "/>
    <d v="2020-10-05T00:00:00"/>
    <n v="20201200000583"/>
    <d v="2020-10-20T00:00:00"/>
    <m/>
    <s v="CUMPLIDO"/>
    <s v="20-10-2020 14:08 PM Archivar Carlos Armando López Barrera Se archiva mediante radicado 20201200000583"/>
    <m/>
    <m/>
    <m/>
    <m/>
    <m/>
  </r>
  <r>
    <s v="Canal Virtual"/>
    <s v="CORREO ATENCION CIUDADANO"/>
    <s v="NO DESIGNA"/>
    <s v="EQUIPO HSEQ BIOMAX  "/>
    <x v="0"/>
    <s v="Solicitud de Información"/>
    <s v="CAC. RV: Solicitud información cuerpos de bomberos. "/>
    <s v="Edgar Alexander Maya Lopez "/>
    <s v="FORMULACIÓN Y ACTUALIZACIÓN NORMATIVA Y OPERATIVA "/>
    <s v="Subdirección Estratégica y de Coordinación Bomberil"/>
    <s v="Petición de Interés General"/>
    <n v="30"/>
    <s v="20203800041592  "/>
    <d v="2020-10-05T00:00:00"/>
    <m/>
    <d v="2020-11-10T00:00:00"/>
    <m/>
    <s v="CUMPLIDO"/>
    <s v="10-11-2020 17:45 PM Archivar Edgar Alexander Maya Lopez Se da respuesta por correo electrónico se deja evidencia en digital"/>
    <m/>
    <m/>
    <m/>
    <m/>
    <m/>
  </r>
  <r>
    <s v="Canal Virtual"/>
    <s v="CORREO ATENCION CIUDADANO"/>
    <s v="Bogotá D.C"/>
    <s v="ANDRES FERNANDO RODRÍGUEZ AGUDELO "/>
    <x v="3"/>
    <s v="Otros"/>
    <s v="CAC. TRASLADO POR COMPETENCIA. "/>
    <s v="Carlos Armando López Barrera"/>
    <s v="OFICINA ASESORA JURIDICA"/>
    <s v="Dirección General"/>
    <s v="QUEJA "/>
    <n v="15"/>
    <s v="20203800041602  "/>
    <d v="2020-10-05T00:00:00"/>
    <n v="20201200000623"/>
    <d v="2020-10-27T00:00:00"/>
    <m/>
    <s v="CUMPLIDO"/>
    <s v="27-10-2020 15:35 PM Archivar Carlos Armando López Barrera archivo 20201200000623"/>
    <m/>
    <m/>
    <m/>
    <m/>
    <m/>
  </r>
  <r>
    <s v="Canal Virtual"/>
    <s v="CORREO ATENCION CIUDADANO"/>
    <s v="Bogotá D.C"/>
    <s v="HORACIO JOSE SERPA MONCADA "/>
    <x v="3"/>
    <s v="Solicitud de Información"/>
    <s v="CAC. SOLICITUD DE INFORMACIÓN CONTRATACIÓN. "/>
    <s v="Carolina Pulido Moyeton "/>
    <s v="GESTIÓN CONTRACTUAL  "/>
    <s v="Subdirección  Administrativa y Financiera"/>
    <s v="Petición de Documentos e Información "/>
    <n v="20"/>
    <s v="20203800041612  "/>
    <s v="2020-10-05 13:21:28 "/>
    <m/>
    <d v="2020-11-03T00:00:00"/>
    <m/>
    <s v="CUMPLIDO"/>
    <s v="03-11-2020 11:23 AM Archivar Carolina Pulido Moyeton REVISADO REPSONDIDO"/>
    <m/>
    <m/>
    <m/>
    <m/>
    <s v="NO HAY EVIDENCIA"/>
  </r>
  <r>
    <s v="Canal Virtual"/>
    <s v="CORREO ATENCION CIUDADANO"/>
    <s v="Bogotá D.C"/>
    <s v="EFRAIN MENDOZA MORENO "/>
    <x v="0"/>
    <s v="Legislación Bomberil"/>
    <s v="CAC. derecho de petición - solicitud de información.  "/>
    <s v="EDISON DELGADO "/>
    <s v="FORMULACIÓN Y ACTUALIZACIÓN NORMATIVA Y OPERATIVA "/>
    <s v="Subdirección Estratégica y de Coordinación Bomberil"/>
    <s v="CONSULTA "/>
    <n v="35"/>
    <s v="20203800041622  "/>
    <s v="2020-10-05 13:28:09 "/>
    <m/>
    <m/>
    <m/>
    <s v="Extemporanea"/>
    <m/>
    <m/>
    <m/>
    <m/>
    <m/>
    <s v="NO HAY RESPUESTA "/>
  </r>
  <r>
    <s v="Canal Virtual"/>
    <s v="CORREO ATENCION CIUDADANO"/>
    <s v="ANTIOQUIA "/>
    <s v="GOBERNACION DE ANTIOQUIA SECRETARIA DE GOBIERNO DEPARTAMENTAL  "/>
    <x v="1"/>
    <s v="Otros"/>
    <s v="CAC. Solicitud de inscripción de Coordinadora Ejecutiva de Antioquia en Capacitación programada por la DNBC. "/>
    <s v="Paula Andrea Cortez Mojica "/>
    <s v="SUBDIRECCION ADSUBDIRECCIÓN ESTRATÉGICA Y DE COORDINACIÓN BOMBERIL"/>
    <s v="Subdirección  Administrativa y Financiera"/>
    <s v="Petición de Interés General"/>
    <n v="30"/>
    <s v="20203800041632  "/>
    <d v="2020-10-05T00:00:00"/>
    <m/>
    <d v="2020-10-19T00:00:00"/>
    <m/>
    <s v="CUMPLIDO"/>
    <s v="19-10-2020 08:54 AM Archivar Paula Andrea Cortez Mojica Se archiva por cuanto es la confirmación a un evento programado por la DNBC"/>
    <m/>
    <m/>
    <m/>
    <m/>
    <m/>
  </r>
  <r>
    <s v="Canal Virtual"/>
    <s v="CORREO ATENCION CIUDADANO"/>
    <s v="Boyacá"/>
    <s v="FANNY ESPERANZA DUARTE CAMARGO "/>
    <x v="0"/>
    <s v="QUEJA CONTRA Cuerpo de Bomberos"/>
    <s v="CAC. Queja por discriminación de género. "/>
    <s v="Andrea Bibiana Castañeda Durán  "/>
    <s v="FORMULACIÓN Y ACTUALIZACIÓN NORMATIVA Y OPERATIVA "/>
    <s v="Subdirección Estratégica y de Coordinación Bomberil"/>
    <s v="Petición de Interés Particular"/>
    <n v="30"/>
    <s v="20203800041652  "/>
    <d v="2020-10-05T00:00:00"/>
    <m/>
    <m/>
    <m/>
    <s v="Extemporanea"/>
    <m/>
    <m/>
    <m/>
    <m/>
    <m/>
    <s v="NO HAY RESPUESTA "/>
  </r>
  <r>
    <s v="Canal Virtual"/>
    <s v="CORREO ATENCION CIUDADANO"/>
    <s v="PUTUMAYO"/>
    <s v="MUNICIPIO DE MOCOA COMITE MUNICIPAL MOCOA  "/>
    <x v="1"/>
    <s v="Solicitud de recursos"/>
    <s v="CAC. SOLICITUD DE APOYO SUBSIDARIO BOMBEROS MOCOA. "/>
    <s v="Carlos Osorio "/>
    <s v="FORMULACIÓN Y ACTUALIZACIÓN NORMATIVA Y OPERATIVA "/>
    <s v="Dirección General"/>
    <s v="Petición de Interés General"/>
    <n v="30"/>
    <s v="20203800041662  "/>
    <d v="2020-10-05T00:00:00"/>
    <m/>
    <m/>
    <m/>
    <s v="Extemporanea"/>
    <m/>
    <m/>
    <m/>
    <m/>
    <m/>
    <s v="NO HAY RESPUESTA "/>
  </r>
  <r>
    <s v="Canal Virtual"/>
    <s v="CORREO ATENCION CIUDADANO"/>
    <s v="Boyacá"/>
    <s v="DIOSELINA DEL CARMEN CAMARGO FONSECA "/>
    <x v="0"/>
    <s v="QUEJA CONTRA Cuerpo de Bomberos"/>
    <s v="CAC. Queja por maltrato en el cuerpo de bomberos voluntarios de TUTA. "/>
    <s v="Andrea Bibiana Castañeda Durán  "/>
    <s v="FORMULACIÓN Y ACTUALIZACIÓN NORMATIVA Y OPERATIVA "/>
    <s v="Subdirección Estratégica y de Coordinación Bomberil"/>
    <s v="Petición de Interés Particular"/>
    <n v="30"/>
    <s v="20203800041672  "/>
    <d v="2020-10-05T00:00:00"/>
    <m/>
    <m/>
    <m/>
    <s v="Extemporanea"/>
    <m/>
    <m/>
    <m/>
    <m/>
    <m/>
    <s v="NO HAY RESPUESTA "/>
  </r>
  <r>
    <s v="Canal Virtual"/>
    <s v="CORREO ATENCION CIUDADANO"/>
    <s v="NO DESIGNA"/>
    <s v="HSEQ  "/>
    <x v="0"/>
    <s v="Solicitud de Información"/>
    <s v="CAC. RV: Listado centros de entrenamiento bomberos contraincendio. "/>
    <s v="Edgar Alexander Maya Lopez "/>
    <s v="FORMULACIÓN Y ACTUALIZACIÓN NORMATIVA Y OPERATIVA "/>
    <s v="Subdirección Estratégica y de Coordinación Bomberil"/>
    <s v="Petición de Interés Particular"/>
    <n v="30"/>
    <s v="20203800041682  "/>
    <d v="2020-10-05T00:00:00"/>
    <m/>
    <d v="2020-11-10T00:00:00"/>
    <m/>
    <s v="CUMPLIDO"/>
    <s v="10-11-2020 17:25 PM Archivar Edgar Alexander Maya Lopez Se da respuesta por correo electrónico se deja evidencia en digital"/>
    <m/>
    <m/>
    <m/>
    <m/>
    <m/>
  </r>
  <r>
    <s v="Canal Virtual"/>
    <s v="CORREO ATENCION CIUDADANO"/>
    <s v="NO DESIGNA"/>
    <s v="HSEQ  "/>
    <x v="0"/>
    <s v="Solicitud de Información"/>
    <s v="CAC. Solicitud listado Brigadas bajo Res. 0256:2014. "/>
    <s v="Edgar Alexander Maya Lopez "/>
    <s v="FORMULACIÓN Y ACTUALIZACIÓN NORMATIVA Y OPERATIVA "/>
    <s v="Subdirección Estratégica y de Coordinación Bomberil"/>
    <s v="Petición de Interés Particular"/>
    <n v="30"/>
    <s v="20203800041692  "/>
    <d v="2020-10-05T00:00:00"/>
    <m/>
    <d v="2020-11-10T00:00:00"/>
    <m/>
    <s v="CUMPLIDO"/>
    <s v="10-11-2020 17:25 PM Archivar Edgar Alexander Maya Lopez Se da respuesta por correo electrónico se deja evidencia en digital"/>
    <m/>
    <m/>
    <m/>
    <m/>
    <m/>
  </r>
  <r>
    <s v="Canal Virtual"/>
    <s v="CORREO ATENCION CIUDADANO"/>
    <s v="CAUCA"/>
    <s v="CRISTOBAL LASSO  "/>
    <x v="0"/>
    <s v="Legislación Bomberil"/>
    <s v="CAC. documento para el director. "/>
    <s v="EDISON DELGADO "/>
    <s v="FORMULACIÓN Y ACTUALIZACIÓN NORMATIVA Y OPERATIVA "/>
    <s v="Subdirección Estratégica y de Coordinación Bomberil"/>
    <s v="SUGERENCIA "/>
    <n v="15"/>
    <s v="20203800041722  "/>
    <d v="2020-10-05T00:00:00"/>
    <m/>
    <m/>
    <m/>
    <s v="Extemporanea"/>
    <m/>
    <m/>
    <m/>
    <m/>
    <m/>
    <s v="NO HAY RESPUESTA"/>
  </r>
  <r>
    <s v="Canal Virtual"/>
    <s v="CORREO ATENCION CIUDADANO"/>
    <s v="VALLE DEL CAUCA"/>
    <s v="VEEDURIA CIUDADANA VIGIAS DEL CAFE  "/>
    <x v="4"/>
    <s v="Otros"/>
    <s v="CAC. Respuesta Oficial, EXT_S20-00042917-PQRSD-042835-PQR, código de consulta 2052078520241035700 del 28/08/2020.  "/>
    <s v="EDISON DELGADO "/>
    <s v="FORMULACIÓN Y ACTUALIZACIÓN NORMATIVA Y OPERATIVA "/>
    <s v="Subdirección Estratégica y de Coordinación Bomberil"/>
    <s v="Petición de Interés Particular"/>
    <n v="30"/>
    <s v="20203800041782  "/>
    <d v="2020-10-06T00:00:00"/>
    <m/>
    <m/>
    <m/>
    <s v="Extemporanea"/>
    <m/>
    <m/>
    <m/>
    <m/>
    <m/>
    <s v="NO HAY RESPUESTA"/>
  </r>
  <r>
    <s v="Canal Virtual"/>
    <s v="CORREO ATENCION CIUDADANO"/>
    <s v="Atlántico"/>
    <s v="CUERPO DE BOMBEROS VOLUNTARIOS DE PUERTO COLOMBIA  "/>
    <x v="4"/>
    <s v="Solicitud de Información"/>
    <s v="CAC. SOLICITUD COPIA COMODATO BAUER_2019.  "/>
    <s v="Carolina Pulido Moyeton "/>
    <s v="GESTIÓN CONTRACTUAL  "/>
    <s v="Subdirección  Administrativa y Financiera"/>
    <s v="Petición de Documentos e Información "/>
    <n v="20"/>
    <s v="20203800041802  "/>
    <d v="2020-10-06T00:00:00"/>
    <m/>
    <m/>
    <m/>
    <s v="Extemporanea"/>
    <m/>
    <m/>
    <m/>
    <m/>
    <m/>
    <s v="NO HAY RESPUESTA"/>
  </r>
  <r>
    <s v="Canal Virtual"/>
    <s v="CORREO ATENCION CIUDADANO"/>
    <s v="BOLIVAR"/>
    <s v="JAIR EDWIN MONTENEGRO DOMINGUEZ "/>
    <x v="0"/>
    <s v="Legislación Bomberil"/>
    <s v="CAC. TRASLADO PETICIÓN IUS-E-2020-499487. "/>
    <s v="Melba Vidal "/>
    <s v="FORMULACIÓN Y ACTUALIZACIÓN NORMATIVA Y OPERATIVA "/>
    <s v="Subdirección  Administrativa y Financiera"/>
    <s v="CONSULTA "/>
    <n v="35"/>
    <s v="20203800041822  "/>
    <s v="2020-10-06 12:32:14 "/>
    <n v="20202050075871"/>
    <d v="2020-11-06T00:00:00"/>
    <m/>
    <s v="CUMPLIDO"/>
    <s v="06-11-2020 12:08 PM Archivar Melba Vidal archivo 20202050075871"/>
    <m/>
    <m/>
    <m/>
    <m/>
    <m/>
  </r>
  <r>
    <s v="Canal Virtual"/>
    <s v="CORREO ATENCION CIUDADANO"/>
    <s v="VALLE DEL CAUCA"/>
    <s v="Alcaldía DE SAN PEDRO VALLE  "/>
    <x v="1"/>
    <s v="Solicitud de recursos"/>
    <s v="CAC. SOLICITUD DE DONACIÒN MAQUINA DE BOMBEROS YEQUIPAMIENTO PARA EL BENEMÉRITO CUERPO DE BOMBEROS DEL MUNICIPIO DE SAN PEDROVALLE DEL CAUCA.  "/>
    <s v="Cristhian Matiz "/>
    <s v="SUBDIRECCIÓN ESTRATÉGICA Y DE COORDINACIÓN BOMBERIL "/>
    <s v="Subdirección Estratégica y de Coordinación Bomberil"/>
    <s v="Petición de Interés General"/>
    <n v="30"/>
    <s v="20203800041832  "/>
    <d v="2020-10-06T00:00:00"/>
    <n v="20202000009991"/>
    <d v="2020-11-02T00:00:00"/>
    <m/>
    <s v="CUMPLIDO"/>
    <s v="02-11-2020 21:01:17 PM Archivar Cristian Matiz 20202000009991"/>
    <m/>
    <m/>
    <m/>
    <m/>
    <s v="NO SE CONFIRMA EL ENVIO DEL DOCUMENTO"/>
  </r>
  <r>
    <s v="Canal Virtual"/>
    <s v="CORREO ATENCION CIUDADANO"/>
    <s v="Bogotá D.C"/>
    <s v="CONTRALORIA DELAGA PARA INFRAESTRUCTORA GABRIEL ADOLFO JURADO PARRA "/>
    <x v="3"/>
    <s v="Otros"/>
    <s v="CI. Fado: Notificación RES-ORD 85111-0003-2020.  "/>
    <s v="Carlos Armando López Barrera"/>
    <s v="OFICINA ASESORA JURIDICA"/>
    <s v="Dirección General"/>
    <s v="Petición de Documentos e Información "/>
    <n v="20"/>
    <s v="20203800041852  "/>
    <s v="2020-10-06 16:44:11 "/>
    <m/>
    <d v="2020-10-20T00:00:00"/>
    <m/>
    <s v="CUMPLIDO"/>
    <s v="20-10-2020 14:10 PM Archivar Carlos Armando López Barrera Se archiva por cuanto es la notificación de una resolución."/>
    <m/>
    <m/>
    <m/>
    <m/>
    <m/>
  </r>
  <r>
    <s v="Canal Virtual"/>
    <s v="CORREO ATENCION CIUDADANO"/>
    <s v="ANTIOQUIA "/>
    <s v="COMANDANTE BOMBEROS HELICONIA  "/>
    <x v="4"/>
    <s v="Solicitud de Información"/>
    <s v="CAC. Derecho de petición. "/>
    <s v="EDISON DELGADO "/>
    <s v="FORMULACIÓN Y ACTUALIZACIÓN NORMATIVA Y OPERATIVA "/>
    <s v="Subdirección Estratégica y de Coordinación Bomberil"/>
    <s v="Petición de Documentos e Información "/>
    <n v="20"/>
    <s v="20203800041872  "/>
    <s v="2020-10-06 17:05:01 "/>
    <m/>
    <m/>
    <m/>
    <s v="Extemporanea"/>
    <m/>
    <m/>
    <m/>
    <m/>
    <m/>
    <s v="NO HAY RESPUESTA "/>
  </r>
  <r>
    <s v="Canal Virtual"/>
    <s v="CORREO ATENCION CIUDADANO"/>
    <s v="SUCRE"/>
    <s v="ALCALDÍA DE SANTIAGO DE TOLU  "/>
    <x v="1"/>
    <s v="Solicitud de recursos"/>
    <s v="CAC. TRASLADO POR COMPETENCIA, EXTMI2020-31589, EXTMI2020-31464. "/>
    <s v="Cristhian Matiz "/>
    <s v="SUBDIRECCIÓN ESTRATÉGICA Y DE COORDINACIÓN BOMBERIL "/>
    <s v="Subdirección Estratégica y de Coordinación Bomberil"/>
    <s v="Petición de Interés General"/>
    <n v="30"/>
    <s v="20203800041882  "/>
    <d v="2020-10-06T00:00:00"/>
    <n v="20202000009981"/>
    <d v="2020-11-06T00:00:00"/>
    <m/>
    <s v="CUMPLIDO"/>
    <s v="06-11-2020 17:29 PM Archivar Cristhian Matiz se da respuesta la Orfeo 20202000009981"/>
    <m/>
    <m/>
    <m/>
    <m/>
    <m/>
  </r>
  <r>
    <s v="Canal Virtual"/>
    <s v="CORREO ATENCION CIUDADANO"/>
    <s v="Boyacá"/>
    <s v="LUIS HERNAN RODRIGUEZ TORRES "/>
    <x v="0"/>
    <s v="Legislación Bomberil"/>
    <s v="CAC. TRASLADO POR COMPETENCIA. "/>
    <s v="Carlos Osorio "/>
    <s v="FORMULACIÓN Y ACTUALIZACIÓN NORMATIVA Y OPERATIVA "/>
    <s v="Dirección General"/>
    <s v="Petición de Interés Particular"/>
    <n v="30"/>
    <s v="20203800041892  "/>
    <d v="2020-10-06T00:00:00"/>
    <m/>
    <m/>
    <m/>
    <s v="Extemporanea"/>
    <m/>
    <m/>
    <m/>
    <m/>
    <m/>
    <s v="NO HAY RESPUESTA"/>
  </r>
  <r>
    <s v="Canal Virtual"/>
    <s v="CORREO ATENCION CIUDADANO"/>
    <s v="BOLIVAR"/>
    <s v="TARIS POSADA SANMARTIN "/>
    <x v="0"/>
    <s v="Otros"/>
    <s v="CAC, TRASLADO POR COMPETENCIA, OFI20-00209673 / IDM 12000002. "/>
    <s v="EDISON DELGADO "/>
    <s v="FORMULACIÓN Y ACTUALIZACIÓN NORMATIVA Y OPERATIVA "/>
    <s v="Subdirección Estratégica y de Coordinación Bomberil"/>
    <s v="Petición de Interés Particular"/>
    <n v="30"/>
    <s v="20203800041902  "/>
    <d v="2020-10-06T00:00:00"/>
    <m/>
    <m/>
    <m/>
    <s v="Extemporanea"/>
    <m/>
    <m/>
    <m/>
    <m/>
    <m/>
    <s v="NO HAY RESPUESTA"/>
  </r>
  <r>
    <s v="Canal Virtual"/>
    <s v="CORREO ATENCION CIUDADANO"/>
    <s v="Bogotá D.C"/>
    <s v="VEEDUBOMB  "/>
    <x v="4"/>
    <s v="Acompañamiento Jurídico"/>
    <s v="CAC. TRASLADO POR COMPETENCIA - REQUERIMIENTO CUMPPLIMIENTO PREVIO.  "/>
    <s v="Carlos Osorio "/>
    <s v="FORMULACIÓN Y ACTUALIZACIÓN NORMATIVA Y OPERATIVA "/>
    <s v="Dirección General"/>
    <s v="Petición de Interés General"/>
    <n v="30"/>
    <s v="20203800041912  "/>
    <d v="2020-10-06T00:00:00"/>
    <n v="20202050081841"/>
    <d v="2020-12-15T00:00:00"/>
    <n v="45"/>
    <s v="Extemporanea"/>
    <s v="Anotaciòn ORFEO: Tramitado bajo el No. Radicado DNBC No. *20202050081841* del 15-12-2020 Doctor CARLOS JULIO RINCON AYALA DIRECTOR EJECUTIVO VEEDURIA CIUDADANA BOMBERIL DE COLOMBIA -VEEDUBOM Correo electrónico: veedubom@gmail.com Referencia: Radicado DNBC No. 20203800041272 y 20203800041912"/>
    <m/>
    <m/>
    <m/>
    <m/>
    <s v="NO HAY RESPUESTA"/>
  </r>
  <r>
    <s v="Canal Virtual"/>
    <s v="CORREO ATENCION CIUDADANO"/>
    <s v="VALLE DEL CAUCA"/>
    <s v="JAIME POPO ASTUDILLO "/>
    <x v="0"/>
    <s v="Legislación Bomberil"/>
    <s v="CAC. TRASLADO POR COMPETENCIA - DER PETECION JAIME ASTUDILLO. "/>
    <s v="EDISON DELGADO "/>
    <s v="FORMULACIÓN Y ACTUALIZACIÓN NORMATIVA Y OPERATIVA "/>
    <s v="Subdirección Estratégica y de Coordinación Bomberil"/>
    <s v="Petición de Interés Particular"/>
    <n v="30"/>
    <s v="20203800041932  "/>
    <d v="2020-10-06T00:00:00"/>
    <m/>
    <m/>
    <m/>
    <s v="Extemporanea"/>
    <m/>
    <m/>
    <m/>
    <m/>
    <m/>
    <s v="NO HAY RESPUESTA"/>
  </r>
  <r>
    <s v="Canal Virtual"/>
    <s v="CORREO ATENCION CIUDADANO"/>
    <s v="Boyacá"/>
    <s v="GLORIA STELLA WILCHES FRANCO  "/>
    <x v="0"/>
    <s v="Otros"/>
    <s v="CAC. TRASLADO POR COMPETENCIA - DERECHO DE PETECION GLORIA STELLA WILCHES. "/>
    <s v="Jorge Edwin Amarillo Alvarado "/>
    <s v="SUBDIRECCIÓN ADMINISTRATIVA Y FINANCIERA "/>
    <s v="Subdirección  Administrativa y Financiera"/>
    <s v="Petición de Interés Particular"/>
    <n v="30"/>
    <s v="20203800041942  "/>
    <d v="2020-10-07T00:00:00"/>
    <n v="20201200012121"/>
    <d v="2020-12-07T00:00:00"/>
    <n v="39"/>
    <s v="Extemporanea"/>
    <m/>
    <m/>
    <m/>
    <m/>
    <m/>
    <s v="NO HAY RESPUESTA"/>
  </r>
  <r>
    <s v="Canal Virtual"/>
    <s v="CORREO ATENCION CIUDADANO"/>
    <s v="Bogotá D.C"/>
    <s v="YENICA SUGEIN ACOSTA INFANTE HR REPRESENTANTE A LA Cámara DPTO. DEL AMAZONAS  "/>
    <x v="0"/>
    <s v="Solicitud de recursos"/>
    <s v="CAC. Correos electrónicos 10062020 - OFICIO DNBC - CONSTRUCCIÓN ESTACIÓN BOMBEROS LETICIA .pdf. "/>
    <s v="Carlos Armando López Barrera"/>
    <s v="OFICINA ASESORA JURIDICA"/>
    <s v="Dirección General"/>
    <s v="Informe por congresista"/>
    <n v="5"/>
    <s v="20203800042002  "/>
    <d v="2020-10-07T00:00:00"/>
    <n v="20201200000603"/>
    <d v="2020-10-27T00:00:00"/>
    <m/>
    <s v="Extemporanea"/>
    <s v="27-10-2020 15:23 PM Archivar Carlos Armando López Barrera ARCHIVO 20201200000603"/>
    <m/>
    <m/>
    <m/>
    <m/>
    <m/>
  </r>
  <r>
    <s v="Canal Virtual"/>
    <s v="CORREO ATENCION CIUDADANO"/>
    <s v="Boyacá"/>
    <s v="CUERPO DE BOMBEROS VOLUNTARIOS DE GARAGOA  "/>
    <x v="4"/>
    <s v="Solicitud de Información"/>
    <s v="CAC. SOLICITUD DE COPIA DE SOAT. "/>
    <s v="Jeison Andrés López Ruiz "/>
    <s v="GESTIÓN ADMINISTRATIVA "/>
    <s v="Subdirección  Administrativa y Financiera"/>
    <s v="Petición de Documentos e Información "/>
    <n v="20"/>
    <s v="20203800042022  "/>
    <d v="2020-10-07T00:00:00"/>
    <m/>
    <d v="2020-10-08T00:00:00"/>
    <n v="1"/>
    <s v="CUMPLIDO"/>
    <s v="Anotaciòn ORFEO: Se da respuesta a este petición por parte del Cuerpo de Bomberos de Garagoa - Boyacà,el día 08 de Octubre de 2020, por medio del correo y se adjunta el documento de la póliza de Soat del vehículo de placas OET086, ya que para estas fechas el encargado del almacén estaba en periodo de vacaciones y por lo tanto no tenia orfeo, por lo tanto se dio respuesta a esta petición por este medio antes mencionado."/>
    <m/>
    <m/>
    <m/>
    <m/>
    <s v="NO HAY RESPUESTA"/>
  </r>
  <r>
    <s v="Canal Virtual"/>
    <s v="CORREO ATENCION CIUDADANO"/>
    <s v="NO DESIGNA"/>
    <s v="JULIO CESAR OSORIO PALACIO "/>
    <x v="0"/>
    <s v="Legislación Bomberil"/>
    <s v="CAC. solicitud aclaración porte de uniformes de la institución para personas en carrera administrativa.  "/>
    <s v="Edgar Alexander Maya Lopez "/>
    <s v="FORMULACIÓN Y ACTUALIZACIÓN NORMATIVA Y OPERATIVA "/>
    <s v="Subdirección Estratégica y de Coordinación Bomberil"/>
    <s v="Petición de Interés Particular"/>
    <n v="30"/>
    <s v="20203800042032  "/>
    <d v="2020-10-07T00:00:00"/>
    <m/>
    <m/>
    <m/>
    <s v="Extemporanea"/>
    <m/>
    <m/>
    <m/>
    <m/>
    <m/>
    <s v="NO HAY RESPUESTA"/>
  </r>
  <r>
    <s v="Canal Virtual"/>
    <s v="CORREO ATENCION CIUDADANO"/>
    <s v="Boyacá"/>
    <s v="LUIS HERNAN RODRIGUEZ TORRES "/>
    <x v="0"/>
    <s v="Solicitud de Información"/>
    <s v="CAC. Derecho de Petición. "/>
    <s v="Mauricio Delgado Perdomo"/>
    <s v="SUBDIRECCION ADSUBDIRECCIÓN ESTRATÉGICA Y DE COORDINACIÓN BOMBERIL"/>
    <s v="Subdirección  Administrativa y Financiera"/>
    <s v="CONSULTA "/>
    <n v="35"/>
    <s v="20203800042092  "/>
    <s v="2020-10-07 15:48:24 "/>
    <n v="20202000008791"/>
    <d v="2020-10-16T00:00:00"/>
    <m/>
    <s v="CUMPLIDO"/>
    <s v="16-10-2020 13:46 PM Archivar Mauricio Delgado Perdomo se responde mediante radicado DNBC 20202000008791"/>
    <m/>
    <m/>
    <m/>
    <m/>
    <m/>
  </r>
  <r>
    <s v="Canal Virtual"/>
    <s v="CORREO ATENCION CIUDADANO"/>
    <s v="Bogotá D.C"/>
    <s v="CONTRALORIA DELEGADA PARA EL MEDIO AMBIENTE  "/>
    <x v="3"/>
    <s v="Otros"/>
    <s v="CAC. De nuevo Solicitud de información incendios forestales - DNBC. "/>
    <s v="Juan Carlos Puerto Prieto"/>
    <s v="CENTRAL DE INFORMACIÓN Y TELECOMUNICACIONES"/>
    <s v="Subdirección Estratégica y de Coordinación Bomberil"/>
    <s v="Petición de Interés Particular"/>
    <n v="30"/>
    <s v="20203800042112  "/>
    <d v="2020-10-07T00:00:00"/>
    <s v="2020380003758 - 20201200000543"/>
    <d v="2020-10-20T00:00:00"/>
    <m/>
    <s v="CUMPLIDO"/>
    <s v="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
    <m/>
    <m/>
    <m/>
    <m/>
    <m/>
  </r>
  <r>
    <s v="Canal Virtual"/>
    <s v="CORREO ATENCION CIUDADANO"/>
    <s v="VALLE DEL CAUCA"/>
    <s v="MIGUEL EDUARDO CARDOZO ORTIZ "/>
    <x v="4"/>
    <s v="QUEJA CONTRA Cuerpo de Bomberos"/>
    <s v="CAC. Solicitud estado peticiones Veeduría del Café.  "/>
    <s v="Carlos Armando López Barrera"/>
    <s v="OFICINA ASESORA JURIDICA"/>
    <s v="Dirección General"/>
    <s v="Petición entre autoridades"/>
    <n v="10"/>
    <s v="20203800042132  "/>
    <d v="2020-10-07T00:00:00"/>
    <n v="20201200000613"/>
    <d v="2020-10-27T00:00:00"/>
    <m/>
    <s v="Extemporanea"/>
    <s v="27-10-2020 15:27 PM Archivar Carlos Armando López Barrera archivo 20201200000613"/>
    <m/>
    <m/>
    <m/>
    <m/>
    <s v="NO HAY EVIDENCIA"/>
  </r>
  <r>
    <s v="Canal Virtual"/>
    <s v="CORREO ATENCION CIUDADANO"/>
    <s v="Boyacá"/>
    <s v="CUERPO DE BOMBEROS VOLUNTARIOS DE TIBASOSA  "/>
    <x v="4"/>
    <s v="Acompañamiento Jurídico"/>
    <s v="CAC. SOLICITUD CONCEPTO JURIDICO BOMBEROS TIBASOSA. "/>
    <s v="Carlos Osorio "/>
    <s v="FORMULACIÓN Y ACTUALIZACIÓN NORMATIVA Y OPERATIVA "/>
    <s v="Dirección General"/>
    <s v="CONSULTA "/>
    <n v="35"/>
    <s v="20203800042152  "/>
    <s v="2020-10-07 16:59:34 "/>
    <m/>
    <m/>
    <m/>
    <s v="CUMPLIDO"/>
    <m/>
    <m/>
    <m/>
    <m/>
    <m/>
    <s v="NO HAY ARCHIVO EN ORFEO "/>
  </r>
  <r>
    <s v="Canal Virtual"/>
    <s v="CORREO ATENCION CIUDADANO"/>
    <s v="VALLE DEL CAUCA"/>
    <s v="CUERPO DE BOMBEROS VOLUNTARIOS DE ALCALA  "/>
    <x v="0"/>
    <s v="Solicitud de Información"/>
    <s v="CAC. SOLICITUD. "/>
    <s v="CAROLINA ESCARRAGA "/>
    <s v="GESTIÓN CONTRACTUAL  "/>
    <s v="Subdirección  Administrativa y Financiera"/>
    <s v="Petición de Interés Particular"/>
    <n v="30"/>
    <s v="20203800042162  "/>
    <d v="2020-10-07T00:00:00"/>
    <m/>
    <m/>
    <m/>
    <s v="Vencida"/>
    <m/>
    <m/>
    <m/>
    <m/>
    <m/>
    <s v="NO HAY RESPUESTA"/>
  </r>
  <r>
    <s v="Canal Virtual"/>
    <s v="CORREO ATENCION CIUDADANO"/>
    <s v="Boyacá"/>
    <s v="CUERPO DE BOMBEROS GUICAN DE LA SIERRA  "/>
    <x v="4"/>
    <s v="Solicitud de Información"/>
    <s v="CAC. Fado: SOLICITUD COMODATO CAMIONETA. "/>
    <s v="Carolina Pulido Moyeton "/>
    <s v="GESTIÓN CONTRACTUAL  "/>
    <s v="Subdirección  Administrativa y Financiera"/>
    <s v="Petición de Documentos e Información "/>
    <n v="20"/>
    <s v="20203800042172  "/>
    <s v="2020-10-07 17:43:24 "/>
    <m/>
    <m/>
    <m/>
    <s v="Extemporanea"/>
    <m/>
    <m/>
    <m/>
    <m/>
    <m/>
    <s v="NO HAY RESPUESTA "/>
  </r>
  <r>
    <s v="Canal Virtual"/>
    <s v="CORREO ATENCION CIUDADANO"/>
    <s v="VALLE DEL CAUCA"/>
    <s v="Alcaldía DE SAN PEDRO VALLE  "/>
    <x v="1"/>
    <s v="Solicitud de recursos"/>
    <s v="CAC. TRASLADO POR COMPETENCIA - SAN PEDRO- VALLE DEL CAUCA. "/>
    <s v="Cristhian Matiz "/>
    <s v="SUBDIRECCIÓN ESTRATÉGICA Y DE COORDINACIÓN BOMBERIL "/>
    <s v="Subdirección Estratégica y de Coordinación Bomberil"/>
    <s v="Petición de Interés General"/>
    <n v="30"/>
    <s v="20203800042192  "/>
    <d v="2020-10-08T00:00:00"/>
    <n v="20202000009971"/>
    <d v="2020-11-09T00:00:00"/>
    <m/>
    <s v="CUMPLIDO"/>
    <s v="09-11-2020 19:28 PM Archivar Cristhian Matiz SE DA RESPUESTA AL ORFEO 20202000009971"/>
    <m/>
    <m/>
    <m/>
    <m/>
    <m/>
  </r>
  <r>
    <s v="Canal Virtual"/>
    <s v="CORREO ATENCION CIUDADANO"/>
    <s v="Bogotá D.C"/>
    <s v="JOHANNA VANESSA ALVAREZ RODRIGUEZ "/>
    <x v="0"/>
    <s v="Solicitud de Información"/>
    <s v="CAC. Solicitud Certificación. "/>
    <s v="Marisol Mora Bustos"/>
    <s v="GESTION CONTABLE"/>
    <s v="Subdirección  Administrativa y Financiera"/>
    <s v="Petición de Interés Particular"/>
    <n v="30"/>
    <s v="20203800042212  "/>
    <d v="2020-10-08T00:00:00"/>
    <m/>
    <d v="2020-10-08T00:00:00"/>
    <m/>
    <s v="CUMPLIDO"/>
    <s v="08-10-2020 12:31 PM Archivar Marisol Mora Bustos Se da respuesta al correo vane-alvarez@hotmail.com y se copia al correo de atención al ciudadano y a carolina escarrga de contratacion el día 08 de octubre 2020 a las 12.31 pm"/>
    <m/>
    <m/>
    <m/>
    <m/>
    <m/>
  </r>
  <r>
    <s v="Canal Virtual"/>
    <s v="CORREO ATENCION CIUDADANO"/>
    <s v="BOLIVAR"/>
    <s v="ALCADIA MUNICIPAL MUNCIPIO DE SANTA ROSA  "/>
    <x v="1"/>
    <s v="Acompañamiento Jurídico"/>
    <s v="CAC. Solicitud de Reunión. "/>
    <s v="Julio Alejandro Chamorro Cabrera  "/>
    <s v="SUBDIRECCIÓN ESTRATÉGICA Y DE COORDINACIÓN BOMBERIL "/>
    <s v="Subdirección Estratégica y de Coordinación Bomberil"/>
    <s v="Petición de Interés General"/>
    <n v="30"/>
    <s v="20203800042232  "/>
    <d v="2020-10-08T00:00:00"/>
    <n v="20202000009401"/>
    <d v="2020-12-09T00:00:00"/>
    <n v="40"/>
    <s v="Extemporanea"/>
    <s v="Anotaciòn ORFEO: Respuesta enviada para coordinar reunión."/>
    <m/>
    <m/>
    <m/>
    <m/>
    <s v="NO HAY ARCHIVO EN ORFEO"/>
  </r>
  <r>
    <s v="Canal Virtual"/>
    <s v="CORREO ATENCION CIUDADANO"/>
    <s v="VALLE DEL CAUCA"/>
    <s v="DANIELA MUNARES  "/>
    <x v="0"/>
    <s v="Legislación Bomberil"/>
    <s v="CAC. SOLICITUD DE INFORMACION. . "/>
    <s v="Juan Gabriel Parra "/>
    <s v="FORMULACIÓN Y ACTUALIZACIÓN NORMATIVA Y OPERATIVA "/>
    <s v="Subdirección Estratégica y de Coordinación Bomberil"/>
    <s v="Petición de Interés Particular"/>
    <n v="30"/>
    <s v="20203800042282  "/>
    <d v="2020-10-08T00:00:00"/>
    <n v="20202050076101"/>
    <d v="2020-11-17T00:00:00"/>
    <n v="25"/>
    <s v="CUMPLIDO"/>
    <m/>
    <m/>
    <m/>
    <m/>
    <m/>
    <s v="NO HAY ARCHIVO EN ORFEO"/>
  </r>
  <r>
    <s v="Canal Virtual"/>
    <s v="CORREO ATENCION CIUDADANO"/>
    <s v="ANTIOQUIA "/>
    <s v="GOBERNACION DE ANTIOQUIA  "/>
    <x v="0"/>
    <s v="Acompañamiento Jurídico"/>
    <s v="CAC. TRASLADO POR COMPETENCIA DERECHO PETICION RADICADO 2020010233673.  "/>
    <s v="EDISON DELGADO "/>
    <s v="FORMULACIÓN Y ACTUALIZACIÓN NORMATIVA Y OPERATIVA "/>
    <s v="Subdirección Estratégica y de Coordinación Bomberil"/>
    <s v="Petición de Interés General"/>
    <n v="30"/>
    <s v="20203800042302  "/>
    <d v="2020-10-08T00:00:00"/>
    <n v="20202050081441"/>
    <d v="2020-12-11T00:00:00"/>
    <n v="42"/>
    <s v="Extemporanea"/>
    <s v="Anotaciòn ORFEO:  Se tramito con oficio **20202050081441** del 11-12-2020. Señores NELSON ANTONIO ZULUAICA PATIÑO CUERPOS DE BOMBEROS VOLUNTARIOS DE BELLO ANTIOQUIA Correo electrónico: bomberosbello@une.net.co y CRISTIAN RICARDO MONSALVE LOPEZ CUERPOS DE BOMBEROS VOLUNTARIOS DE AMALFI ANTIOQUIA Correo electrónico: bomberosamalfi1@gmail.com"/>
    <m/>
    <m/>
    <m/>
    <m/>
    <s v="NO HAY RESPUESTA"/>
  </r>
  <r>
    <s v="Canal Virtual"/>
    <s v="CORREO ATENCION CIUDADANO"/>
    <s v="Atlántico"/>
    <s v="CUERPO DE BOMBEROS VOLUNTARIOS SABANAGRANDE  "/>
    <x v="4"/>
    <s v="Solicitud de Información"/>
    <s v="CAC. Solicitud de convenio kit forestal.  "/>
    <s v="Carolina Pulido Moyeton "/>
    <s v="GESTIÓN CONTRACTUAL  "/>
    <s v="Subdirección  Administrativa y Financiera"/>
    <s v="Petición de Documentos e Información "/>
    <n v="20"/>
    <s v="20203800042312  "/>
    <s v="2020-10-08 16:14:50 "/>
    <m/>
    <m/>
    <m/>
    <s v="Extemporanea"/>
    <m/>
    <m/>
    <m/>
    <m/>
    <m/>
    <m/>
  </r>
  <r>
    <s v="Canal Virtual"/>
    <s v="CORREO ATENCION CIUDADANO"/>
    <s v=" Quindío"/>
    <s v="CUERPO DE BOMBEROS QUIMBAYA  "/>
    <x v="4"/>
    <s v="Otros"/>
    <s v="CAC. Solicitud.  "/>
    <s v="Edgar Hernán Molina Macías"/>
    <s v="GESTIÓN COMUNICACIONES"/>
    <s v="Subdirección  Administrativa y Financiera"/>
    <s v="Petición de Interés General"/>
    <n v="30"/>
    <s v="20203800042322  "/>
    <d v="2020-10-08T00:00:00"/>
    <m/>
    <d v="2020-10-16T00:00:00"/>
    <m/>
    <s v="CUMPLIDO"/>
    <s v="16-10-2020 11:01 AM Archivar Edgar Hernán Molina Macías Se dio respuesta mediante correo con vídeo de saludo respectivo."/>
    <m/>
    <m/>
    <m/>
    <m/>
    <m/>
  </r>
  <r>
    <s v="Canal Virtual"/>
    <s v="CORREO ATENCION CIUDADANO"/>
    <s v="NO DESIGNA"/>
    <s v="ADI MEHTA AUSTRALIA  "/>
    <x v="0"/>
    <s v="Otros"/>
    <s v="CAC. Fire damage loss statistics. "/>
    <s v="Juan Carlos Puerto Prieto"/>
    <s v="CENTRAL DE INFORMACIÓN Y TELECOMUNICACIONES"/>
    <s v="Subdirección Estratégica y de Coordinación Bomberil"/>
    <s v="Petición de Interés Particular"/>
    <n v="30"/>
    <s v="20203800042352  "/>
    <d v="2020-10-09T00:00:00"/>
    <m/>
    <d v="2020-10-14T00:00:00"/>
    <m/>
    <s v="CUMPLIDO"/>
    <s v="14-10-2020 20:20 PM Archivar Juan Carlos Puerto Prieto Se da respuesta al correo electrónico Adi_Mehta@swissre.com el 14 de octubre de 2020 a las 20:17 desde el correo de sala situacional."/>
    <m/>
    <m/>
    <m/>
    <m/>
    <m/>
  </r>
  <r>
    <s v="Canal Virtual"/>
    <s v="CORREO ATENCION CIUDADANO"/>
    <s v="HUILA"/>
    <s v="CUERPO DE BOMBEROS VOLUNTARIOS DE EL PAICOL - HUILA  "/>
    <x v="0"/>
    <s v="Solicitud de Información"/>
    <s v="CAC. RV: Solicitud Bomberos Voluntarios de Paicol Huila. "/>
    <s v="Carolina Pulido Moyeton "/>
    <s v="GESTIÓN CONTRACTUAL  "/>
    <s v="Subdirección  Administrativa y Financiera"/>
    <s v="Petición de Documentos e Información "/>
    <n v="20"/>
    <s v="20203800042382  "/>
    <s v="2020-10-09 11:32:26 "/>
    <m/>
    <m/>
    <m/>
    <s v="Extemporanea"/>
    <m/>
    <m/>
    <m/>
    <m/>
    <m/>
    <s v="NO HAY RESPUESTA"/>
  </r>
  <r>
    <s v="Canal Virtual"/>
    <s v="CORREO ATENCION CIUDADANO"/>
    <s v="Boyacá"/>
    <s v="ALCALDIA PESCA  "/>
    <x v="1"/>
    <s v="Solicitud de Información"/>
    <s v="CAC. PESCA_Población de Listados Censales.  "/>
    <s v="Jiud Magnoly Gaviria Narvaez "/>
    <s v="Área Central de Referencia Bomberil "/>
    <s v="Subdirección Estratégica y de Coordinación Bomberil"/>
    <s v="Petición de Interés General"/>
    <n v="30"/>
    <s v="20203800042402  "/>
    <d v="2020-10-09T00:00:00"/>
    <n v="20202100009531"/>
    <d v="2020-11-09T00:00:00"/>
    <m/>
    <s v="CUMPLIDO"/>
    <s v="09-11-2020 10:42 AM Archivar Jiud Magnoly Gaviria Narvaez Se da respuesta con radicado DNBC 20202100009531"/>
    <m/>
    <m/>
    <m/>
    <m/>
    <m/>
  </r>
  <r>
    <s v="Canal Virtual"/>
    <s v="CORREO ATENCION CIUDADANO"/>
    <s v="NO DESIGNA"/>
    <s v="LUIS CARRILLO CERCHAR "/>
    <x v="0"/>
    <s v="Acompañamiento Jurídico"/>
    <s v="CAC. Inquietud sobre actividades bomberiles en época de la pandemia Covid-19. "/>
    <s v="Carlos Osorio "/>
    <s v="FORMULACIÓN Y ACTUALIZACIÓN NORMATIVA Y OPERATIVA "/>
    <s v="Dirección General"/>
    <s v="Petición de Interés Particular"/>
    <n v="30"/>
    <s v="20203800042412  "/>
    <d v="2020-10-09T00:00:00"/>
    <m/>
    <m/>
    <m/>
    <s v="CUMPLIDO"/>
    <m/>
    <m/>
    <m/>
    <m/>
    <m/>
    <s v="NO HAY RESPUESTA"/>
  </r>
  <r>
    <s v="Canal Escrito"/>
    <s v="Servicio de mensajería"/>
    <s v="SANTANDER "/>
    <s v="HELBERTH PARDO PARDO "/>
    <x v="1"/>
    <s v="Solicitud de Información"/>
    <s v="SM SOLICITUD INTERVENCION  "/>
    <s v="Julio Alejandro Chamorro Cabrera  "/>
    <s v="SUBDIRECCIÓN ESTRATÉGICA Y DE COORDINACIÓN BOMBERIL "/>
    <s v="Subdirección Estratégica y de Coordinación Bomberil"/>
    <s v="Petición de Interés General"/>
    <n v="30"/>
    <s v="20203800042422  "/>
    <d v="2020-10-09T00:00:00"/>
    <m/>
    <d v="2020-11-06T00:00:00"/>
    <m/>
    <s v="CUMPLIDO"/>
    <s v="06-11-2020 17:00 PM Archivar Julio Alejandro Chamorro Cabrera Se contestan dos solicitudes con una sola respuesta"/>
    <m/>
    <m/>
    <m/>
    <m/>
    <m/>
  </r>
  <r>
    <s v="Canal Virtual"/>
    <s v="CORREO ATENCION CIUDADANO"/>
    <s v="SANTANDER "/>
    <s v="GOBERNACIÓN DE SANTANDER SECRETARIO DEL INTERIOR  "/>
    <x v="1"/>
    <s v="Legislación Bomberil"/>
    <s v="CAC. Fado: SOLICITUD CONCEPTO.  "/>
    <s v="Julio Alejandro Chamorro Cabrera  "/>
    <s v="SUBDIRECCIÓN ESTRATÉGICA Y DE COORDINACIÓN BOMBERIL "/>
    <s v="Subdirección Estratégica y de Coordinación Bomberil"/>
    <s v="CONSULTA "/>
    <n v="35"/>
    <s v="20203800042442  "/>
    <s v="2020-10-09 15:16:44 "/>
    <m/>
    <d v="2020-11-06T00:00:00"/>
    <m/>
    <s v="CUMPLIDO"/>
    <s v="06-11-2020 16:59 PM Archivar Julio Alejandro Chamorro Cabrera Se contestan dos solicitudes con una sola respuesta"/>
    <m/>
    <m/>
    <m/>
    <m/>
    <m/>
  </r>
  <r>
    <s v="Canal Virtual"/>
    <s v="CORREO ATENCION CIUDADANO"/>
    <s v="Bogotá D.C"/>
    <s v="UNIDAD ADMINISTRATIVA ESPECIAL CUERPO OFICIAL DE BOMBEROS DE BOGOTA UAECOB  "/>
    <x v="1"/>
    <s v="Acompañamiento Jurídico"/>
    <s v="CAC. DNBC - Envío oficio radicado No. E-01052-2020004811-UAECOB Id: 56994. "/>
    <s v="Carlos Armando López Barrera"/>
    <s v="OFICINA ASESORA JURIDICA"/>
    <s v="Dirección General"/>
    <s v="Petición de Interés General"/>
    <n v="30"/>
    <s v="20203800042532  "/>
    <d v="2020-10-13T00:00:00"/>
    <n v="20201200000593"/>
    <d v="2020-10-27T00:00:00"/>
    <m/>
    <s v="CUMPLIDO"/>
    <s v="27-10-2020 15:17 PM Archivar Carlos Armando López Barrera archivo 20201200000593"/>
    <m/>
    <m/>
    <m/>
    <m/>
    <s v="NO HAY EVIDENCIA EN ORFEO"/>
  </r>
  <r>
    <s v="Canal Virtual"/>
    <s v="CORREO ATENCION CIUDADANO"/>
    <s v="Bogotá D.C"/>
    <s v="FERNANDO QUINTERO VARGAS "/>
    <x v="0"/>
    <s v="Solicitud de Información"/>
    <s v="CAC. Registered: REENVIO: ULTIMA REITERACIÓN (PETICIÓN DE INFORMACIÓN Y DOCUMENTACIÓN No. 20203320002742) Certificación de seguridad, Concepto Técnico para establecimientos comerciales abiertos al público. "/>
    <s v="Edgar Alexander Maya Lopez "/>
    <s v="FORMULACIÓN Y ACTUALIZACIÓN NORMATIVA Y OPERATIVA "/>
    <s v="Subdirección Estratégica y de Coordinación Bomberil"/>
    <s v="Petición de Interés Particular"/>
    <n v="30"/>
    <s v="20203800042542  "/>
    <d v="2020-10-13T00:00:00"/>
    <n v="20202050074171"/>
    <d v="2020-10-27T00:00:00"/>
    <m/>
    <s v="CUMPLIDO"/>
    <s v="27-10-2020 09:18 AM Archivar Edgar Alexander Maya Lopez Se da respuesta con radicado DNBC N° 20202050074171"/>
    <m/>
    <m/>
    <m/>
    <m/>
    <m/>
  </r>
  <r>
    <s v="Canal Virtual"/>
    <s v="CORREO ATENCION CIUDADANO"/>
    <s v="MAGDALENA"/>
    <s v="DELEGACION DEPARTAMENTAL BOMBEROS DEL MAGDALENA  "/>
    <x v="4"/>
    <s v="Acompañamiento Jurídico"/>
    <s v="CAC. SOLICITUD DE VISITA DE INSPECCION. "/>
    <s v="Liz Margaret Álvarez calderón "/>
    <s v="SUBDIRECCIÓN ESTRATÉGICA Y DE COORDINACIÓN BOMBERIL "/>
    <s v="Subdirección Estratégica y de Coordinación Bomberil"/>
    <s v="Petición de Interés General"/>
    <n v="30"/>
    <s v="20203800042552  "/>
    <d v="2020-10-13T00:00:00"/>
    <n v="20202000010641"/>
    <m/>
    <m/>
    <s v="Extemporanea"/>
    <m/>
    <m/>
    <m/>
    <m/>
    <m/>
    <s v="NO SE ARCHIVO EN ORFEO"/>
  </r>
  <r>
    <s v="Canal Virtual"/>
    <s v="CORREO ATENCION CIUDADANO"/>
    <s v="CESAR"/>
    <s v="VEEDURIA CIUDADANA LIDERES PARA LA TRANSPARENCIA  "/>
    <x v="4"/>
    <s v="Acompañamiento Jurídico"/>
    <s v="CAC. SOLICITUD  "/>
    <s v="Juan Gabriel Parra "/>
    <s v="FORMULACIÓN Y ACTUALIZACIÓN NORMATIVA Y OPERATIVA "/>
    <s v="Subdirección Estratégica y de Coordinación Bomberil"/>
    <s v="Petición de Interés Particular"/>
    <n v="30"/>
    <s v="20203800042592  "/>
    <d v="2020-10-13T00:00:00"/>
    <n v="20202050076091"/>
    <d v="2020-11-17T00:00:00"/>
    <n v="18"/>
    <s v="CUMPLIDO"/>
    <m/>
    <m/>
    <m/>
    <m/>
    <m/>
    <s v="NO SE ARCHIVO EN ORFEO"/>
  </r>
  <r>
    <s v="Canal Virtual"/>
    <s v="CORREO ATENCION CIUDADANO"/>
    <s v="CALDAS"/>
    <s v="MARIA JOSE DUQUE ARIAS  "/>
    <x v="0"/>
    <s v="Acompañamiento Jurídico"/>
    <s v="CAC. SOLICITUD DE INFORMACIÓN SOBRE TRÁMITES DE SEGURO. "/>
    <s v="JAIRO SOTO GIL  "/>
    <s v="SUBDIRECCIÓN ESTRATÉGICA Y DE COORDINACIÓN BOMBERIL"/>
    <s v="Subdirección Estratégica y de Coordinación Bomberil"/>
    <s v="Petición de Interés Particular"/>
    <n v="30"/>
    <s v="20203800042602  "/>
    <d v="2020-10-13T00:00:00"/>
    <n v="20202000008751"/>
    <d v="2020-10-15T00:00:00"/>
    <m/>
    <s v="CUMPLIDO"/>
    <s v="15-10-2020 17:30 PM Archivar JAIRO SOTO GIL archivo 20202000008751"/>
    <m/>
    <m/>
    <m/>
    <m/>
    <m/>
  </r>
  <r>
    <s v="Canal Virtual"/>
    <s v="Chat Institucional"/>
    <s v="NO DESIGNA"/>
    <s v="JORGE ARMANDO CHIVARá SARAY "/>
    <x v="0"/>
    <s v="Acompañamiento Jurídico"/>
    <s v="CHT. Chat transcript on dnbc.gov.co started on Tuesday, October 13, 2020, at 21:04 (GMT+0). "/>
    <s v="Arbey Hernan Trujillo Mendez "/>
    <s v="SUBDIRECCIÓN ESTRATÉGICA Y DE COORDINACIÓN BOMBERIL "/>
    <s v="Subdirección Estratégica y de Coordinación Bomberil"/>
    <s v="Petición de Interés Particular"/>
    <n v="30"/>
    <s v="20203800042642  "/>
    <d v="2020-10-13T00:00:00"/>
    <n v="20202000010031"/>
    <d v="2020-11-03T00:00:00"/>
    <m/>
    <s v="CUMPLIDO"/>
    <s v="03-11-2020 11:34 AM Archivar Arbey Hernan Trujillo Mendez ARCHIVO 20202000010031"/>
    <m/>
    <m/>
    <m/>
    <m/>
    <m/>
  </r>
  <r>
    <s v="Canal Virtual"/>
    <s v="CORREO ATENCION CIUDADANO"/>
    <s v="SANTANDER "/>
    <s v="MARIBEL MUJICA RINCÓN  "/>
    <x v="0"/>
    <s v="QUEJA CONTRA Cuerpo de Bomberos"/>
    <s v="CAC. SOLICITUD DE REVISION.  "/>
    <s v="Edgar Alexander Maya Lopez "/>
    <s v="FORMULACIÓN Y ACTUALIZACIÓN NORMATIVA Y OPERATIVA "/>
    <s v="Subdirección Estratégica y de Coordinación Bomberil"/>
    <s v="Petición de Interés General"/>
    <n v="30"/>
    <s v="20203800042692  "/>
    <d v="2020-10-13T00:00:00"/>
    <m/>
    <m/>
    <m/>
    <s v="Extemporanea"/>
    <m/>
    <m/>
    <m/>
    <m/>
    <m/>
    <s v="NO HAY RESPUESTA "/>
  </r>
  <r>
    <s v="Canal Virtual"/>
    <s v="CORREO ATENCION CIUDADANO"/>
    <s v="TOLIMA"/>
    <s v="CUERPO DE BOMBEROS VOLUNTARIOS DE MONIQUIRA  "/>
    <x v="4"/>
    <s v="Acompañamiento Jurídico"/>
    <s v="CAC. Solicitud acompañamiento al cuerpo de bomberos voluntarios de Moniquirá Boyacá.  "/>
    <s v="Melba Vidal "/>
    <s v="FORMULACIÓN Y ACTUALIZACIÓN NORMATIVA Y OPERATIVA "/>
    <s v="Subdirección  Administrativa y Financiera"/>
    <s v="Petición de Interés General"/>
    <n v="30"/>
    <s v="20203800042742  "/>
    <d v="2020-10-14T00:00:00"/>
    <n v="20202050075881"/>
    <d v="2020-11-06T00:00:00"/>
    <n v="16"/>
    <s v="CUMPLIDO"/>
    <s v="06-11-2020 12:15 PM Archivar Melba Vidal archivo 20202050075881"/>
    <m/>
    <m/>
    <m/>
    <m/>
    <s v="NO HAY RESPUESTA "/>
  </r>
  <r>
    <s v="Canal Virtual"/>
    <s v="CORREO ATENCION CIUDADANO"/>
    <s v="GUAJIRA"/>
    <s v="DELEGACION DEPARTAMENTAL DE BOMBEROS LA GUAJIRA  "/>
    <x v="4"/>
    <s v="Acompañamiento Jurídico"/>
    <s v="CAC. Solicitud - Delegación Departamental de Bomberos Guajira.  "/>
    <s v="Julio Alejandro Chamorro Cabrera  "/>
    <s v="SUBDIRECCIÓN ESTRATÉGICA Y DE COORDINACIÓN BOMBERIL "/>
    <s v="Subdirección Estratégica y de Coordinación Bomberil"/>
    <s v="Petición de Interés General"/>
    <n v="30"/>
    <s v="20203800042752  "/>
    <s v="2020-10-14 "/>
    <n v="20202000010591"/>
    <d v="2020-11-10T00:00:00"/>
    <m/>
    <s v="CUMPLIDO"/>
    <s v="2020-11-10 15:29:00 PM archivar Liz Margaret Álvarez calderón 20202000010591"/>
    <m/>
    <m/>
    <m/>
    <m/>
    <s v="NO SE ARCHIVO EN ORFEO"/>
  </r>
  <r>
    <s v="Canal Virtual"/>
    <s v="CORREO ATENCION CIUDADANO"/>
    <s v="Bogotá D.C"/>
    <s v="CONTRALORIA DELAGA PARA INFRAESTRUCTORA DIEGO ALBERTO OSPINA GUZMAN "/>
    <x v="3"/>
    <s v="Solicitud de Información"/>
    <s v="CAC. Fado: Solicitud Información – Atención Petición 2020-190264-82111-SE, con Radicado 2020ER0083468. "/>
    <s v="Carlos Armando López Barrera"/>
    <s v="OFICINA ASESORA JURIDICA"/>
    <s v="Dirección General"/>
    <s v="Petición de Documentos e Información "/>
    <n v="20"/>
    <s v="20203800042782  "/>
    <s v="2020-10-14 10:06:36 "/>
    <n v="20201200000563"/>
    <d v="2020-10-20T00:00:00"/>
    <m/>
    <s v="CUMPLIDO"/>
    <s v="20-10-2020 13:57 PM Archivar Carlos Armando López Barrera Se archiva mediante radicado de salida 20201200000563"/>
    <m/>
    <m/>
    <m/>
    <m/>
    <m/>
  </r>
  <r>
    <s v="Canal Virtual"/>
    <s v="CORREO ATENCION CIUDADANO"/>
    <s v="ANTIOQUIA "/>
    <s v="CUERPO DE BOMBEROS VOLUNTARIOS DE SANTAFE DE ANTIOQUIA  "/>
    <x v="4"/>
    <s v="Acompañamiento Jurídico"/>
    <s v="CAC. Solicitud visita de verificación para la evaluación de los criterios en búsqueda del certificado de cumplimiento para el Cuerpo Bomberos Voluntarios del Municipio de Santa Fe de Antioquia. "/>
    <s v="Liz Margaret Álvarez calderón "/>
    <s v="SUBDIRECCIÓN ESTRATÉGICA Y DE COORDINACIÓN BOMBERIL "/>
    <s v="Subdirección Estratégica y de Coordinación Bomberil"/>
    <s v="Petición de Interés General"/>
    <n v="30"/>
    <s v="20203800042822  "/>
    <s v="2020-10-14 "/>
    <m/>
    <d v="2020-11-10T00:00:00"/>
    <m/>
    <s v="CUMPLIDO"/>
    <s v="10-11-2020 15:02 PM Archivar Julio Alejandro Chamorro Cabrera Se realizo visita de acompañamiento, se anexa acta"/>
    <m/>
    <m/>
    <m/>
    <m/>
    <m/>
  </r>
  <r>
    <s v="Canal Escrito"/>
    <s v="Radicacion directa"/>
    <s v="VALLE DEL CAUCA"/>
    <s v="24 CUERPOS DE BOMBEROS VOLUNTARIOS DEL VALLE DEL CAUCA  "/>
    <x v="1"/>
    <s v="Solicitud de recursos"/>
    <s v="RD SOLICITUD DE DONACION MAQUINA DE BOMBEROS Y EQUIPAMIENTO PARA EL BENEERITO CB DE SAN PEDRO VALLE DEL CAUCA "/>
    <s v="Cristhian Matiz "/>
    <s v="SUBDIRECCIÓN ESTRATÉGICA Y DE COORDINACIÓN BOMBERIL "/>
    <s v="Subdirección Estratégica y de Coordinación Bomberil"/>
    <s v="Petición de Interés General"/>
    <n v="30"/>
    <s v="20203800042922  "/>
    <s v="2020-10-14 "/>
    <n v="20202000009951"/>
    <d v="2020-11-09T00:00:00"/>
    <m/>
    <s v="CUMPLIDO"/>
    <s v="09-11-2020 19:24 PM Archivar Cristhian Matiz SE DA RESPUESTA AL ORFEO 20202000009951"/>
    <m/>
    <m/>
    <m/>
    <m/>
    <m/>
  </r>
  <r>
    <s v="Canal Virtual"/>
    <s v="CORREO ATENCION CIUDADANO"/>
    <s v="VALLE DEL CAUCA"/>
    <s v="CUERPO DE BOMBEROS VOLUNTARIOS DE ALCALA  "/>
    <x v="4"/>
    <s v="Legislación Bomberil"/>
    <s v="CAC. ASESORIA JURIDICA EN SOBRETASA PREDIAL.  "/>
    <s v="Carlos Osorio "/>
    <s v="FORMULACIÓN Y ACTUALIZACIÓN NORMATIVA Y OPERATIVA "/>
    <s v="Dirección General"/>
    <s v="Petición de Interés General"/>
    <n v="30"/>
    <s v="20203800043002  "/>
    <d v="2020-10-15T00:00:00"/>
    <n v="20202050077771"/>
    <d v="2020-11-20T00:00:00"/>
    <m/>
    <s v="CUMPLIDO"/>
    <s v="20/11/2020  9:10:55 a. m. Archivar Carlos Osorio 20202050077771 "/>
    <m/>
    <m/>
    <m/>
    <m/>
    <m/>
  </r>
  <r>
    <s v="Canal Virtual"/>
    <s v="CORREO ATENCION CIUDADANO"/>
    <s v="Bogotá D.C"/>
    <s v="JUZGADO 12 PENAL CIRCUITO FUNCION CONOCIMIENTO - BOGOTA  "/>
    <x v="3"/>
    <s v="Solicitud de Información"/>
    <s v="CAC. Fado: REQUERIMIENTO IMEDIATO 2020-163. "/>
    <s v="Andrea Bibiana Castañeda Durán  "/>
    <s v="FORMULACIÓN Y ACTUALIZACIÓN NORMATIVA Y OPERATIVA "/>
    <s v="Subdirección Estratégica y de Coordinación Bomberil"/>
    <s v="Petición de Documentos e Información "/>
    <n v="20"/>
    <s v="20203800043032  "/>
    <s v="2020-10-15 12:13:00 "/>
    <n v="20202050072861"/>
    <d v="2020-10-19T00:00:00"/>
    <m/>
    <s v="CUMPLIDO"/>
    <s v="19-10-2020 18:45 PM Archivar Andrea Bibiana Castañeda Durán SE DIO TRÁMITE CON RADICADO 20202050072861 DENTRO DEL CUAL SE DIO RESPUESTA AL REQUERIMIENTO. ENVIADO EL 16/10/2020"/>
    <m/>
    <m/>
    <m/>
    <m/>
    <m/>
  </r>
  <r>
    <s v="Canal Virtual"/>
    <s v="CORREO ATENCION CIUDADANO"/>
    <s v="NO DESIGNA"/>
    <s v="REYES Y LEYES S.A.S. LEONARDO REYES CONTRERAS "/>
    <x v="0"/>
    <s v="Solicitud de Información"/>
    <s v="CAC. DERECHO DE PETICIÓN. "/>
    <s v="EDISON DELGADO "/>
    <s v="FORMULACIÓN Y ACTUALIZACIÓN NORMATIVA Y OPERATIVA "/>
    <s v="Subdirección Estratégica y de Coordinación Bomberil"/>
    <s v="Petición de Interés Particular"/>
    <n v="30"/>
    <s v="20203800043062  "/>
    <d v="2020-10-15T00:00:00"/>
    <n v="20202050081451"/>
    <d v="2020-12-11T00:00:00"/>
    <n v="38"/>
    <s v="Extemporanea"/>
    <s v="Anotaciòn ORFEO: Se tramito con oficio **20202050081451** del 11-12-2020. LEONARDO REYES CONTRERAS - REYES Y LEYES S.A.S. Correo electrónico: notificacionesadministrativas@reyesyleyes.com Referencia: 20203800042302 y 20203800044702"/>
    <m/>
    <m/>
    <m/>
    <m/>
    <s v="NO HAY RESPUESTA"/>
  </r>
  <r>
    <s v="Canal Virtual"/>
    <s v="CORREO ATENCION CIUDADANO"/>
    <s v="Bogotá D.C"/>
    <s v="PROCURADURIA DELEGADA PARA LA VIGILANCIA PREVENTIVA DE LA Función Pública MARCELA RIASCOS ERASO ASESORA DE LA DELEGADA "/>
    <x v="3"/>
    <s v="Solicitud de Información"/>
    <s v="CAC. RADICADO E-2020-522884 y Anexos.  "/>
    <s v="Carolina Pulido Moyeton "/>
    <s v="GESTIÓN CONTRACTUAL  "/>
    <s v="Subdirección  Administrativa y Financiera"/>
    <s v="Petición entre autoridades"/>
    <n v="10"/>
    <s v="20203800043072  "/>
    <d v="2020-10-15T00:00:00"/>
    <m/>
    <d v="2020-10-16T00:00:00"/>
    <m/>
    <s v="CUMPLIDO"/>
    <m/>
    <m/>
    <m/>
    <m/>
    <m/>
    <s v="NO SE ARCHIVO EN ORFEO"/>
  </r>
  <r>
    <s v="Canal Virtual"/>
    <s v="CORREO ATENCION CIUDADANO"/>
    <s v="BOLIVAR"/>
    <s v="Asociación DE SALVAVIDAS SOCORRISTAS ASOVICARIN  "/>
    <x v="0"/>
    <s v="Acompañamiento Jurídico"/>
    <s v="CAC. TRASLADO POR COMPETENCIA - ASOCIACION DE SALVAVIDAS SOCORRISTAS CARTAGENA DE INDIAS - ASOVICARIN.  "/>
    <s v="Juan Gabriel Parra "/>
    <s v="FORMULACIÓN Y ACTUALIZACIÓN NORMATIVA Y OPERATIVA "/>
    <s v="Subdirección Estratégica y de Coordinación Bomberil"/>
    <s v="Petición de Interés Particular"/>
    <n v="30"/>
    <s v="20203800043082  "/>
    <d v="2020-10-15T00:00:00"/>
    <n v="20202050078541"/>
    <d v="2020-11-24T00:00:00"/>
    <n v="27"/>
    <s v="CUMPLIDO"/>
    <m/>
    <m/>
    <m/>
    <m/>
    <m/>
    <m/>
  </r>
  <r>
    <s v="Canal Virtual"/>
    <s v="CORREO ATENCION CIUDADANO"/>
    <s v="Caquetá"/>
    <s v="CONCEJO MUNICIPAL DE ALBANIA- CAQUETA"/>
    <x v="1"/>
    <s v="Solicitud de recursos"/>
    <s v="CAC. TRASLADO POR COMPETENCIA - ALBANIA - CAQUETA.  "/>
    <s v="Cristhian Matiz "/>
    <s v="SUBDIRECCIÓN ESTRATÉGICA Y DE COORDINACIÓN BOMBERIL "/>
    <s v="Subdirección Estratégica y de Coordinación Bomberil"/>
    <s v="Petición de Interés General"/>
    <n v="30"/>
    <s v="20203800043122  "/>
    <d v="2020-10-15T00:00:00"/>
    <n v="20202000009941"/>
    <d v="2020-11-06T00:00:00"/>
    <m/>
    <s v="CUMPLIDO"/>
    <s v="06-11-2020 17:21 PM Archivar Cristhian Matiz se da respuesta al Orfeo 20202000009941"/>
    <m/>
    <m/>
    <m/>
    <m/>
    <m/>
  </r>
  <r>
    <s v="Canal Virtual"/>
    <s v="CORREO ATENCION CIUDADANO"/>
    <s v="VALLE DEL CAUCA"/>
    <s v="BENEMERITO CUERPO DE BOMBEROS VOLUNTARIOS DE VERSALLES - VALLE DEL CAUCA  "/>
    <x v="0"/>
    <s v="Solicitud de Información"/>
    <s v="CAC. Copia de Comodatos.  "/>
    <s v="Carolina Pulido Moyeton "/>
    <s v="GESTIÓN CONTRACTUAL  "/>
    <s v="Subdirección  Administrativa y Financiera"/>
    <s v="Petición de Documentos e Información "/>
    <n v="20"/>
    <s v="20203800043132  "/>
    <d v="2020-10-15T00:00:00"/>
    <n v="20203500011881"/>
    <d v="2020-12-02T00:00:00"/>
    <n v="32"/>
    <s v="Extemporanea"/>
    <s v="Anotaciòn ORFEO: respuesta enviada por correo electronico con anexos."/>
    <m/>
    <m/>
    <m/>
    <m/>
    <s v="NO HAY RESPUESTA "/>
  </r>
  <r>
    <s v="Canal Virtual"/>
    <s v="CORREO ATENCION CIUDADANO"/>
    <s v="VALLE DEL CAUCA"/>
    <s v="VEEDURIA CIUDADANA VIGIAS DEL CAFE  "/>
    <x v="4"/>
    <s v="QUEJA CONTRA Cuerpo de Bomberos"/>
    <s v="CAC. INFORE VISITAS, SOLICITUD ACOMPAÑAMIENTO E INVESTIGACION. "/>
    <s v="Carlos Osorio "/>
    <s v="FORMULACIÓN Y ACTUALIZACIÓN NORMATIVA Y OPERATIVA "/>
    <s v="Dirección General"/>
    <s v="Petición de Interés General"/>
    <n v="30"/>
    <s v="20203800043152  "/>
    <d v="2020-10-15T00:00:00"/>
    <m/>
    <m/>
    <m/>
    <s v="CUMPLIDO"/>
    <m/>
    <m/>
    <m/>
    <m/>
    <m/>
    <s v="NO HAY RESPUESTA "/>
  </r>
  <r>
    <s v="Canal Virtual"/>
    <s v="CORREO ATENCION CIUDADANO"/>
    <s v="Bogotá D.C"/>
    <s v="FEDERACION NACIONAL DE BOMBEROS DE COLOMBIA  "/>
    <x v="0"/>
    <s v="Otros"/>
    <s v="CAC. TRASLADO POR COMPETENCIA - EXTMI2020-35145. "/>
    <s v="Carlos Armando López Barrera"/>
    <s v="OFICINA ASESORA JURIDICA"/>
    <s v="Dirección General"/>
    <s v="Petición de Interés General"/>
    <n v="30"/>
    <s v="20203800043172  "/>
    <d v="2020-10-15T00:00:00"/>
    <m/>
    <m/>
    <m/>
    <s v="CUMPLIDO"/>
    <m/>
    <m/>
    <m/>
    <m/>
    <m/>
    <s v="NO HAY RESPUESTA "/>
  </r>
  <r>
    <s v="Canal Virtual"/>
    <s v="CORREO ATENCION CIUDADANO"/>
    <s v="Córdoba"/>
    <s v="ALCALDIA PUERTO ESCONDIDO  "/>
    <x v="1"/>
    <s v="Legislación Bomberil"/>
    <s v="CAC. SOLICITUD DE COTIZACIÓN -CAPACITACIÓN. "/>
    <s v="Edgar Alexander Maya Lopez "/>
    <s v="FORMULACIÓN Y ACTUALIZACIÓN NORMATIVA Y OPERATIVA "/>
    <s v="Subdirección Estratégica y de Coordinación Bomberil"/>
    <s v="Petición de Interés General"/>
    <n v="30"/>
    <s v="20203800043202  "/>
    <d v="2020-10-15T00:00:00"/>
    <m/>
    <m/>
    <m/>
    <s v="CUMPLIDO"/>
    <m/>
    <m/>
    <m/>
    <m/>
    <m/>
    <s v="NO HAY RESPUESTA "/>
  </r>
  <r>
    <s v="Canal Virtual"/>
    <s v="CORREO ATENCION CIUDADANO"/>
    <s v="CASANARE"/>
    <s v="SUBCOMANDO YOPAL  "/>
    <x v="2"/>
    <s v="Otros"/>
    <s v="CAC. Lista chequeo de condiciones técnicas.  "/>
    <s v="Liz Margaret Álvarez calderón "/>
    <s v="SUBDIRECCIÓN ESTRATÉGICA Y DE COORDINACIÓN BOMBERIL "/>
    <s v="Subdirección Estratégica y de Coordinación Bomberil"/>
    <s v="Petición de Interés Particular"/>
    <n v="30"/>
    <s v="20203800043212  "/>
    <d v="2020-10-15T00:00:00"/>
    <m/>
    <m/>
    <m/>
    <s v="Extemporanea"/>
    <m/>
    <m/>
    <m/>
    <m/>
    <m/>
    <m/>
  </r>
  <r>
    <s v="Canal Virtual"/>
    <s v="CORREO ATENCION CIUDADANO"/>
    <s v="BOLIVAR"/>
    <s v="HENRY LUIS AGUILAR MORALES "/>
    <x v="0"/>
    <s v="Legislación Bomberil"/>
    <s v="CAC.DERECHO DE PETICION A LA DIRECCION NACIONAL DE BOMBERO DE COLOMBIA  "/>
    <s v="Edgar Alexander Maya Lopez "/>
    <s v="FORMULACIÓN Y ACTUALIZACIÓN NORMATIVA Y OPERATIVA "/>
    <s v="Subdirección Estratégica y de Coordinación Bomberil"/>
    <s v="Petición de Interés Particular"/>
    <n v="30"/>
    <s v="20203800043222  "/>
    <d v="2020-10-16T00:00:00"/>
    <m/>
    <m/>
    <m/>
    <s v="CUMPLIDO"/>
    <m/>
    <m/>
    <m/>
    <m/>
    <m/>
    <m/>
  </r>
  <r>
    <s v="Canal Virtual"/>
    <s v="CORREO ATENCION CIUDADANO"/>
    <s v="Boyacá"/>
    <s v="CRISTINA CASTRO  "/>
    <x v="0"/>
    <s v="Legislación Bomberil"/>
    <s v="CAC. Interrogante sobre certificación. "/>
    <s v="Edgar Alexander Maya Lopez "/>
    <s v="FORMULACIÓN Y ACTUALIZACIÓN NORMATIVA Y OPERATIVA "/>
    <s v="Subdirección Estratégica y de Coordinación Bomberil"/>
    <s v="Petición de Interés Particular"/>
    <n v="30"/>
    <s v="20203800043242  "/>
    <d v="2020-10-16T00:00:00"/>
    <m/>
    <m/>
    <m/>
    <s v="CUMPLIDO"/>
    <m/>
    <m/>
    <m/>
    <m/>
    <m/>
    <m/>
  </r>
  <r>
    <s v="Canal Virtual"/>
    <s v="CORREO ATENCION CIUDADANO"/>
    <s v="CUNDINAMARCA"/>
    <s v="Cuerpo de Bomberos VOLUNTARIOS DE PULI - CUNDINAMARCA  "/>
    <x v="2"/>
    <s v="Acompañamiento Jurídico"/>
    <s v="CAC. Solicitud de Intervención Bomberos Cachipay Cundinamarca. "/>
    <s v="Juan Gabriel Parra "/>
    <s v="FORMULACIÓN Y ACTUALIZACIÓN NORMATIVA Y OPERATIVA "/>
    <s v="Subdirección Estratégica y de Coordinación Bomberil"/>
    <s v="Petición de Interés General"/>
    <n v="30"/>
    <s v="20203800043292  "/>
    <d v="2020-10-16T00:00:00"/>
    <m/>
    <m/>
    <m/>
    <s v="CUMPLIDO"/>
    <m/>
    <m/>
    <m/>
    <m/>
    <m/>
    <m/>
  </r>
  <r>
    <s v="Canal Virtual"/>
    <s v="CORREO ATENCION CIUDADANO"/>
    <s v="Boyacá"/>
    <s v="ALCALDIA OICATA  "/>
    <x v="1"/>
    <s v="Acompañamiento Jurídico"/>
    <s v="CAC. solicitud creación cuerpo de bomberos Oicatá. "/>
    <s v=" Lina Maria Rojas Gallego"/>
    <s v="Educación"/>
    <s v="Subdirección Estratégica y de Coordinación Bomberil"/>
    <s v="Petición de Interés General"/>
    <n v="30"/>
    <s v="20203800043302  "/>
    <d v="2020-10-16T00:00:00"/>
    <n v="20202000009071"/>
    <d v="2020-10-20T00:00:00"/>
    <m/>
    <s v="CUMPLIDO"/>
    <m/>
    <m/>
    <m/>
    <m/>
    <m/>
    <m/>
  </r>
  <r>
    <s v="Canal Escrito"/>
    <s v="Radicacion directa"/>
    <s v="CUNDINAMARCA"/>
    <s v="Cuerpo de Bomberos VOLUNTARIOS DE SOPO  "/>
    <x v="2"/>
    <s v="Solicitud de Información"/>
    <s v="RD DIPLOMAS CURSO BOMBERO 1  "/>
    <s v=" Maicol Villarreal Ospina"/>
    <s v="DEPENDENCIA DE SALIDA "/>
    <s v="Subdirección Estratégica y de Coordinación Bomberil"/>
    <s v="CONSULTA "/>
    <n v="35"/>
    <s v="20203800043342  "/>
    <s v="2020-10-16 11:51:50 "/>
    <n v="20202000009351"/>
    <d v="2020-10-29T00:00:00"/>
    <m/>
    <s v="CUMPLIDO"/>
    <m/>
    <m/>
    <m/>
    <m/>
    <m/>
    <m/>
  </r>
  <r>
    <s v="Canal Virtual"/>
    <s v="CORREO ATENCION CIUDADANO"/>
    <s v="Chocó"/>
    <s v="Cuerpo de Bomberos DE BAHIA SOLANO  "/>
    <x v="2"/>
    <s v="Solicitud de Información"/>
    <s v="CAC. solicitud.  "/>
    <s v="EDISON DELGADO "/>
    <s v="FORMULACIÓN Y ACTUALIZACIÓN NORMATIVA Y OPERATIVA "/>
    <s v="Subdirección Estratégica y de Coordinación Bomberil"/>
    <s v="Petición de Interés General"/>
    <n v="30"/>
    <s v="20203800043352  "/>
    <d v="2020-10-16T00:00:00"/>
    <n v="20202050081521"/>
    <d v="2020-12-11T00:00:00"/>
    <n v="37"/>
    <s v="Extemporanea"/>
    <s v="Anotaciòn ORFEO: Se tramitó con oficio No. 20202050081521** del 11-12-2020. Señora: CONSUELO MORENO HURTADO. Comandante y Representante Legal Cuerpo de Bomberos Voluntarios - Bahía Solano Choco Correo Electrónico: bomberbasol2016@gmail.com"/>
    <m/>
    <m/>
    <m/>
    <m/>
    <m/>
  </r>
  <r>
    <s v="Canal Virtual"/>
    <s v="CORREO ATENCION CIUDADANO"/>
    <s v="CAUCA"/>
    <s v="ANSELMO LOZANO MORENO "/>
    <x v="0"/>
    <s v="Solicitud de Información"/>
    <s v="CAC. SOLICITU DE IMFORMACION.  "/>
    <s v="Melba Vidal "/>
    <s v="FORMULACIÓN Y ACTUALIZACIÓN NORMATIVA Y OPERATIVA "/>
    <s v="Subdirección  Administrativa y Financiera"/>
    <s v="Petición de Interés Particular"/>
    <n v="30"/>
    <s v="20203800043372  "/>
    <d v="2020-10-16T00:00:00"/>
    <n v="20202050075891"/>
    <d v="2020-11-06T00:00:00"/>
    <m/>
    <s v="CUMPLIDO"/>
    <m/>
    <m/>
    <m/>
    <m/>
    <m/>
    <m/>
  </r>
  <r>
    <s v="Canal Virtual"/>
    <s v="CORREO ATENCION CIUDADANO"/>
    <s v="Bogotá D.C"/>
    <s v="COMIMPORT  "/>
    <x v="4"/>
    <s v="Otros"/>
    <s v="CAC. RV: RADICADO E-2020-522884 y Anexos - OBSERVACION NO PUBLICADA - Remision Procuraduría General del Estado de Colombia. "/>
    <s v="Carolina Pulido Moyeton "/>
    <s v="GESTIÓN CONTRACTUAL  "/>
    <s v="Subdirección  Administrativa y Financiera"/>
    <s v="SUGERENCIA "/>
    <n v="15"/>
    <s v="20203800043402  "/>
    <d v="2020-10-16T00:00:00"/>
    <s v="n/a"/>
    <d v="2020-10-16T00:00:00"/>
    <m/>
    <s v="CUMPLIDO"/>
    <m/>
    <m/>
    <m/>
    <m/>
    <m/>
    <s v="Orfeo sin evidencia de respuesta"/>
  </r>
  <r>
    <s v="Canal Virtual"/>
    <s v="CORREO ATENCION CIUDADANO"/>
    <s v="CUNDINAMARCA"/>
    <s v="Cuerpo de Bomberos VOLUNTARIOS DE GACHETA  "/>
    <x v="2"/>
    <s v="Solicitud de Información"/>
    <s v="CAC. Solicitud Información. "/>
    <s v="Liz Margaret Álvarez calderón "/>
    <s v="SUBDIRECCIÓN ESTRATÉGICA Y DE COORDINACIÓN BOMBERIL "/>
    <s v="Subdirección Estratégica y de Coordinación Bomberil"/>
    <s v="Petición de Interés General"/>
    <n v="30"/>
    <s v="20203800043422  "/>
    <d v="2020-10-16T00:00:00"/>
    <n v="20202000009411"/>
    <d v="2020-11-03T00:00:00"/>
    <n v="11"/>
    <s v="CUMPLIDO"/>
    <s v="Anotaciòn ORFEO: Se envió para firma desde el 27 de octubre."/>
    <m/>
    <m/>
    <m/>
    <m/>
    <m/>
  </r>
  <r>
    <s v="Canal Virtual"/>
    <s v="CORREO ATENCION CIUDADANO"/>
    <s v="VALLE DEL CAUCA"/>
    <s v="CONCEJAL MUNICIPIO DE LA CUMBRE VALLE DEL CAUCA  "/>
    <x v="1"/>
    <s v="Solicitud de recursos"/>
    <s v="CAC. Derecho de Petición - Dotación maquina de Bomberos y Ambulancia Municipio de La Cumbre Valle. "/>
    <s v="Cristhian Matiz "/>
    <s v="SUBDIRECCIÓN ESTRATÉGICA Y DE COORDINACIÓN BOMBERIL "/>
    <s v="Subdirección Estratégica y de Coordinación Bomberil"/>
    <s v="Petición de Interés General"/>
    <n v="30"/>
    <s v="20203800043432  "/>
    <d v="2020-10-16T00:00:00"/>
    <n v="20202000009931"/>
    <d v="2020-11-06T00:00:00"/>
    <m/>
    <s v="CUMPLIDO"/>
    <m/>
    <m/>
    <m/>
    <m/>
    <m/>
    <m/>
  </r>
  <r>
    <s v="Canal Virtual"/>
    <s v="CORREO ATENCION CIUDADANO"/>
    <s v="BOLIVAR"/>
    <s v="GOBERNACION DEL BOLIVAR SECRETARIA DEL INTERIOR  "/>
    <x v="1"/>
    <s v="QUEJA CONTRA Cuerpo de Bomberos"/>
    <s v="CAC. RV: Derecho de petición secretaría del interior departamental de Bolívar. "/>
    <s v="Arbey Hernan Trujillo Mendez "/>
    <s v="SUBDIRECCIÓN ESTRATÉGICA Y DE COORDINACIÓN BOMBERIL "/>
    <s v="Subdirección Estratégica y de Coordinación Bomberil"/>
    <s v="Petición de Interés General"/>
    <n v="30"/>
    <s v="20203800043962  "/>
    <d v="2020-10-19T00:00:00"/>
    <n v="20212000013731"/>
    <d v="2021-01-25T00:00:00"/>
    <n v="64"/>
    <s v="Extemporanea"/>
    <m/>
    <m/>
    <m/>
    <m/>
    <m/>
    <m/>
  </r>
  <r>
    <s v="Canal Virtual"/>
    <s v="CORREO ATENCION CIUDADANO"/>
    <s v="Bogotá D.C"/>
    <s v="NOTIFICACIONES Gestión HUMANA  "/>
    <x v="2"/>
    <s v="Acompañamiento Jurídico"/>
    <s v="CAC. Solicitud de acompañamiento de un experto técnico en el proceso de ascensos dentro de la Unidad Administrativa del Cuerpo oficial de Bomberos Bogotá D.C. "/>
    <s v="Carlos Cartagena Cano "/>
    <s v="DIRECCION GENERAL "/>
    <s v="Dirección General"/>
    <s v="Petición de Interés General"/>
    <n v="30"/>
    <s v="20203800044012  "/>
    <d v="2020-10-19T00:00:00"/>
    <m/>
    <m/>
    <m/>
    <s v="Vencida"/>
    <m/>
    <m/>
    <m/>
    <m/>
    <m/>
    <m/>
  </r>
  <r>
    <s v="Canal Virtual"/>
    <s v="Correo Institucional"/>
    <s v=" Quindío"/>
    <s v="Cuerpo de Bomberos LOS FUNDADORES  "/>
    <x v="2"/>
    <s v="Legislación Bomberil"/>
    <s v="CI. Reemisión propuesta reforma.  "/>
    <s v="Melba Vidal "/>
    <s v="FORMULACIÓN Y ACTUALIZACIÓN NORMATIVA Y OPERATIVA "/>
    <s v="Subdirección  Administrativa y Financiera"/>
    <s v="CONSULTA "/>
    <n v="35"/>
    <s v="20203800044042  "/>
    <s v="2020-10-19 16:40:58 "/>
    <n v="20202050075901"/>
    <d v="2020-11-06T00:00:00"/>
    <m/>
    <s v="CUMPLIDO"/>
    <m/>
    <m/>
    <m/>
    <m/>
    <m/>
    <m/>
  </r>
  <r>
    <s v="Canal Virtual"/>
    <s v="CORREO ATENCION CIUDADANO"/>
    <s v="Vaupés"/>
    <s v="GOBERNACIÓN DEL VAUPES  "/>
    <x v="1"/>
    <s v="Solicitud de Información"/>
    <s v="CAC. REITERACIÓN RESPECTO DE LAS NECESIDADES PARA OPERACIÓN DEL CUERPO DE BOMBEROS DEPARTAMENTO DEL VAUPÉS  "/>
    <s v="JAIRO SOTO GIL  "/>
    <s v="SUBDIRECCIÓN ESTRATÉGICA Y DE COORDINACIÓN BOMBERIL "/>
    <s v="Subdirección Estratégica y de Coordinación Bomberil"/>
    <s v="Petición de Interés General"/>
    <n v="30"/>
    <s v="20203800044122  "/>
    <d v="2020-10-19T00:00:00"/>
    <n v="20202000012951"/>
    <d v="2020-12-22T00:00:00"/>
    <n v="43"/>
    <s v="Extemporanea"/>
    <m/>
    <m/>
    <m/>
    <m/>
    <m/>
    <m/>
  </r>
  <r>
    <s v="Canal Virtual"/>
    <s v="CORREO ATENCION CIUDADANO"/>
    <s v="CASANARE"/>
    <s v="Cuerpo de Bomberos DE TAURAMENA  "/>
    <x v="2"/>
    <s v="Solicitud de Información"/>
    <s v="CAC. Re: Lista de chequeo con las condiciones técnicas, operativas, legales, administrativas y financieras para efectuar proceso de certificado de cumplimiento para los Cuerpos de Bomberos Voluntarios del departamento del Casanare.  "/>
    <s v="Liz Margaret Álvarez calderón "/>
    <s v="SUBDIRECCIÓN ESTRATÉGICA Y DE COORDINACIÓN BOMBERIL "/>
    <s v="Subdirección Estratégica y de Coordinación Bomberil"/>
    <s v="Petición de Interés Particular"/>
    <n v="30"/>
    <s v="20203800044132  "/>
    <d v="2020-10-19T00:00:00"/>
    <n v="20202000010111"/>
    <d v="2020-11-10T00:00:00"/>
    <m/>
    <s v="CUMPLIDO"/>
    <m/>
    <m/>
    <m/>
    <m/>
    <m/>
    <m/>
  </r>
  <r>
    <s v="Canal Virtual"/>
    <s v="CORREO ATENCION CIUDADANO"/>
    <s v="CUNDINAMARCA"/>
    <s v="Cuerpo de Bomberos VOLUNTARIOS DE UBATE  "/>
    <x v="2"/>
    <s v="Acompañamiento Jurídico"/>
    <s v="CAC. SOLICITUD DE ACOMPAÑAMIENTO TARIFAS. "/>
    <s v="Liz Margaret Álvarez calderón "/>
    <s v="SUBDIRECCIÓN ESTRATÉGICA Y DE COORDINACIÓN BOMBERIL "/>
    <s v="Subdirección Estratégica y de Coordinación Bomberil"/>
    <s v="Petición de Interés Particular"/>
    <n v="30"/>
    <s v="20203800044142  "/>
    <d v="2020-10-19T00:00:00"/>
    <s v="n/a"/>
    <d v="2020-11-10T00:00:00"/>
    <m/>
    <s v="CUMPLIDO"/>
    <m/>
    <m/>
    <m/>
    <m/>
    <m/>
    <m/>
  </r>
  <r>
    <s v="Canal Virtual"/>
    <s v="CORREO ATENCION CIUDADANO"/>
    <s v="CUNDINAMARCA"/>
    <s v="Cuerpo de Bomberos VOLUNTARIOS DE UBATE  "/>
    <x v="2"/>
    <s v="Acompañamiento Jurídico"/>
    <s v="CAC. SOLICITUD DE ACOMPAÑAMIENTO. "/>
    <s v="Liz Margaret Álvarez calderón "/>
    <s v="SUBDIRECCIÓN ESTRATÉGICA Y DE COORDINACIÓN BOMBERIL "/>
    <s v="Subdirección Estratégica y de Coordinación Bomberil"/>
    <s v="Petición de Interés Particular"/>
    <n v="30"/>
    <s v="20203800044152  "/>
    <d v="2020-10-19T00:00:00"/>
    <s v="n/a"/>
    <d v="2020-11-10T00:00:00"/>
    <m/>
    <s v="CUMPLIDO"/>
    <m/>
    <m/>
    <m/>
    <m/>
    <m/>
    <m/>
  </r>
  <r>
    <s v="Canal Virtual"/>
    <s v="CORREO ATENCION CIUDADANO"/>
    <s v="Boyacá"/>
    <s v="FANNY ESPERANZA DUARTE CAMARGO "/>
    <x v="0"/>
    <s v="QUEJA CONTRA Cuerpo de Bomberos"/>
    <s v="CAC. Derecho de petición (2).pdf.  "/>
    <s v="Arbey Hernan Trujillo Mendez "/>
    <s v="SUBDIRECCIÓN ESTRATÉGICA Y DE COORDINACIÓN BOMBERIL "/>
    <s v="Subdirección Estratégica y de Coordinación Bomberil"/>
    <s v="Petición de Interés Particular"/>
    <n v="30"/>
    <s v="20203800044162  "/>
    <d v="2020-10-19T00:00:00"/>
    <n v="20212000013751"/>
    <d v="2021-01-25T00:00:00"/>
    <n v="64"/>
    <s v="Extemporanea"/>
    <m/>
    <m/>
    <m/>
    <m/>
    <m/>
    <m/>
  </r>
  <r>
    <s v="Canal Virtual"/>
    <s v="CORREO ATENCION CIUDADANO"/>
    <s v="Boyacá"/>
    <s v="ALCALDIA MUNICIPAL DE TUTA- BOYACA  "/>
    <x v="1"/>
    <s v="QUEJA CONTRA Cuerpo de Bomberos"/>
    <s v="CAC. QUEJA BOMBEROS VOLUNTARIOS TUTA BOYACA.  "/>
    <s v="Arbey Hernan Trujillo Mendez "/>
    <s v="SUBDIRECCIÓN ESTRATÉGICA Y DE COORDINACIÓN BOMBERIL "/>
    <s v="Subdirección Estratégica y de Coordinación Bomberil"/>
    <s v="Petición de Interés General"/>
    <n v="30"/>
    <s v="20203800044192  "/>
    <d v="2020-10-19T00:00:00"/>
    <n v="20212000013661"/>
    <d v="2021-01-18T00:00:00"/>
    <n v="59"/>
    <s v="Extemporanea"/>
    <m/>
    <m/>
    <m/>
    <m/>
    <m/>
    <m/>
  </r>
  <r>
    <s v="Canal Virtual"/>
    <s v="CORREO ATENCION CIUDADANO"/>
    <s v="Bogotá D.C"/>
    <s v="CRISTINA OTALVARO IDARRAGA "/>
    <x v="0"/>
    <s v="Solicitud de Información"/>
    <s v="CAC. Solicitud de Información.  "/>
    <s v="Cristhian Matiz "/>
    <s v="SUBDIRECCIÓN ESTRATÉGICA Y DE COORDINACIÓN BOMBERIL "/>
    <s v="Subdirección Estratégica y de Coordinación Bomberil"/>
    <s v="Petición de Interés Particular"/>
    <n v="30"/>
    <s v="20203800044242  "/>
    <d v="2020-10-20T00:00:00"/>
    <n v="20202000011931"/>
    <d v="2020-12-22T00:00:00"/>
    <n v="42"/>
    <s v="Extemporanea"/>
    <m/>
    <m/>
    <m/>
    <m/>
    <m/>
    <m/>
  </r>
  <r>
    <s v="Canal Virtual"/>
    <s v="CORREO ATENCION CIUDADANO"/>
    <s v="Bogotá D.C"/>
    <s v="Compañía NACIONAL DE CHOCOLATES  "/>
    <x v="4"/>
    <s v="Legislación Bomberil"/>
    <s v="CAC. Solicitud de aclaración normativa. "/>
    <s v="Edgar Alexander Maya Lopez "/>
    <s v="FORMULACIÓN Y ACTUALIZACIÓN NORMATIVA Y OPERATIVA "/>
    <s v="Subdirección Estratégica y de Coordinación Bomberil"/>
    <s v="CONSULTA "/>
    <n v="35"/>
    <s v="20203800044312  "/>
    <d v="2020-10-20T00:00:00"/>
    <n v="20202050080881"/>
    <d v="2020-12-07T00:00:00"/>
    <n v="32"/>
    <s v="CUMPLIDO"/>
    <m/>
    <m/>
    <m/>
    <m/>
    <m/>
    <m/>
  </r>
  <r>
    <s v="Canal Virtual"/>
    <s v="CORREO ATENCION CIUDADANO"/>
    <s v="BOLIVAR"/>
    <s v="Cuerpo de Bomberos VOLUNTARIOS MAGANGUE - BOLIVAR  "/>
    <x v="2"/>
    <s v="Solicitud de Información"/>
    <s v="CAC. RESOLUCION INSCRIPCION DE DIGNATARIOS MAGANGUE y otros 1 documentos.pdf. "/>
    <s v="Juan Gabriel Parra "/>
    <s v="FORMULACIÓN Y ACTUALIZACIÓN NORMATIVA Y OPERATIVA "/>
    <s v="Subdirección Estratégica y de Coordinación Bomberil"/>
    <s v="Petición de Interés General"/>
    <n v="30"/>
    <s v="20203800044452  "/>
    <d v="2020-10-20T00:00:00"/>
    <n v="20202050070421"/>
    <d v="2020-09-24T00:00:00"/>
    <s v="Respondido antes de la radicación."/>
    <s v="CUMPLIDO"/>
    <m/>
    <m/>
    <m/>
    <m/>
    <m/>
    <m/>
  </r>
  <r>
    <s v="Canal Virtual"/>
    <s v="CORREO ATENCION CIUDADANO"/>
    <s v="LETICIA"/>
    <s v="BENEMERITO Cuerpo de Bomberos VOLUNTARIOS DE LETICIA  "/>
    <x v="2"/>
    <s v="Solicitud de Información"/>
    <s v="CAC. Solicitud. "/>
    <s v="EDISON DELGADO "/>
    <s v="FORMULACIÓN Y ACTUALIZACIÓN NORMATIVA Y OPERATIVA "/>
    <s v="Subdirección Estratégica y de Coordinación Bomberil"/>
    <s v="Petición de Interés General"/>
    <n v="30"/>
    <s v="20203800044492  "/>
    <d v="2020-10-20T00:00:00"/>
    <n v="20202050081621"/>
    <d v="2020-12-11T00:00:00"/>
    <n v="35"/>
    <s v="Extemporanea"/>
    <s v="Anotaciòn ORFEO: Se tramito con oficio No. **20202050081621** del 11-12-2020. Señor ESMERINDO PINTO ESCOBEDO Comandante Bomberos Leticia – Delegado Departamental- JORGE MARIÑO RUIZ Presidente Junta de Dignatarios"/>
    <m/>
    <m/>
    <m/>
    <m/>
    <m/>
  </r>
  <r>
    <s v="Canal Virtual"/>
    <s v="CORREO ATENCION CIUDADANO"/>
    <s v="ANTIOQUIA "/>
    <s v="COMANDANTE BOMBEROS HELICONIA  "/>
    <x v="2"/>
    <s v="Solicitud de Información"/>
    <s v="CAC. derecho de petición.  "/>
    <s v="EDISON DELGADO "/>
    <s v="FORMULACIÓN Y ACTUALIZACIÓN NORMATIVA Y OPERATIVA "/>
    <s v="Subdirección Estratégica y de Coordinación Bomberil"/>
    <s v="Petición de Interés General"/>
    <n v="30"/>
    <s v="20203800044522  "/>
    <d v="2020-10-20T00:00:00"/>
    <n v="20202050080231"/>
    <d v="2020-12-02T00:00:00"/>
    <n v="29"/>
    <s v="CUMPLIDO"/>
    <s v="Anotaciòn ORFEO: Se tramito con oficio No.**20202050080231** del 0-11-2020. Señor FREDDY RIOS - Comandante Cuerpo de Bomberos Voluntarios – Heliconia Antioquia. Correo electrónico: comandantebomberosheliconia@gmail.com"/>
    <m/>
    <m/>
    <m/>
    <m/>
    <m/>
  </r>
  <r>
    <s v="Canal Virtual"/>
    <s v="CORREO ATENCION CIUDADANO"/>
    <s v="CAUCA"/>
    <s v="Cuerpo de Bomberos VOLUNTARIOS DE SUAREZ - CAUCA  "/>
    <x v="2"/>
    <s v="Solicitud de Información"/>
    <s v="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
    <s v="Carolina Pulido Moyeton "/>
    <s v="GESTIÓN CONTRACTUAL  "/>
    <s v="Subdirección  Administrativa y Financiera"/>
    <s v="Petición de Documentos e Información "/>
    <n v="20"/>
    <s v="20203800044542  "/>
    <d v="2020-10-20T00:00:00"/>
    <n v="20203500012681"/>
    <d v="2020-12-15T00:00:00"/>
    <n v="37"/>
    <s v="Extemporanea"/>
    <s v="Anotaciòn ORFEO: RESPUESTA ENVIADA VIA CORROE ELECTRONICO"/>
    <m/>
    <m/>
    <m/>
    <m/>
    <m/>
  </r>
  <r>
    <s v="Canal Virtual"/>
    <s v="CORREO ATENCION CIUDADANO"/>
    <s v="Bogotá D.C"/>
    <s v="LUIS ALEJANDRO RAMIREZ ALVAREZ "/>
    <x v="0"/>
    <s v="Legislación Bomberil"/>
    <s v="CAC. Traslado parcial de petición PQRSD 04790 del 24 de septiembre de 2020. "/>
    <s v="Carlos Armando López Barrera"/>
    <s v="OFICINA ASESORA JURIDICA"/>
    <s v="Dirección General"/>
    <s v="Petición de Interés Particular"/>
    <n v="30"/>
    <s v="20203800044572  "/>
    <d v="2020-10-20T00:00:00"/>
    <n v="20201200000633"/>
    <d v="2020-10-27T00:00:00"/>
    <m/>
    <s v="CUMPLIDO"/>
    <m/>
    <m/>
    <m/>
    <m/>
    <m/>
    <s v="No tenemos acceso a respuesta"/>
  </r>
  <r>
    <s v="Canal Virtual"/>
    <s v="CORREO ATENCION CIUDADANO"/>
    <s v="Bogotá D.C"/>
    <s v="MELBA AGUDELO CASTAÑO "/>
    <x v="0"/>
    <s v="Solicitud de Información"/>
    <s v="CAC. solicitud de información. "/>
    <s v="Andrés Fernando Muñoz Cabrera "/>
    <s v="Área Central de Referencia Bomberil "/>
    <s v="Subdirección Estratégica y de Coordinación Bomberil"/>
    <s v="Petición de Interés General"/>
    <n v="30"/>
    <s v="20203800044592  "/>
    <d v="2020-10-20T00:00:00"/>
    <m/>
    <m/>
    <m/>
    <s v="Vencida"/>
    <m/>
    <m/>
    <m/>
    <m/>
    <m/>
    <m/>
  </r>
  <r>
    <s v="Canal Virtual"/>
    <s v="CORREO ATENCION CIUDADANO"/>
    <s v="Boyacá"/>
    <s v="DEPARTAMENTO DE Capacitación BOMBEROS TUNJA  "/>
    <x v="2"/>
    <s v="Solicitud de Información"/>
    <s v="CAC. Solicitud información  "/>
    <s v="Lina Maria Rojas Gallego"/>
    <s v="Educación"/>
    <s v="Subdirección Estratégica y de Coordinación Bomberil"/>
    <s v="Petición de Interés General"/>
    <n v="30"/>
    <s v="20203800044602  "/>
    <d v="2020-10-20T00:00:00"/>
    <n v="20202000009321"/>
    <d v="2020-10-23T00:00:00"/>
    <m/>
    <s v="CUMPLIDO"/>
    <m/>
    <m/>
    <m/>
    <m/>
    <m/>
    <m/>
  </r>
  <r>
    <s v="Canal Virtual"/>
    <s v="CORREO ATENCION CIUDADANO"/>
    <s v="CAUCA"/>
    <s v="Cuerpo de Bomberos VOLUNTARIOS EL ORTIGAL - MIRANDA - CAUCA  "/>
    <x v="2"/>
    <s v="Solicitud de recursos"/>
    <s v="CAC. DERECHO DE PETICION.  "/>
    <s v="Cristhian Matiz "/>
    <s v="SUBDIRECCIÓN ESTRATÉGICA Y DE COORDINACIÓN BOMBERIL "/>
    <s v="Subdirección Estratégica y de Coordinación Bomberil"/>
    <s v="Petición de Interés General"/>
    <n v="30"/>
    <s v="20203800044632  "/>
    <d v="2020-10-21T00:00:00"/>
    <n v="20202000012311"/>
    <d v="2020-12-11T00:00:00"/>
    <n v="35"/>
    <s v="Extemporanea"/>
    <m/>
    <m/>
    <m/>
    <m/>
    <m/>
    <m/>
  </r>
  <r>
    <s v="Canal Virtual"/>
    <s v="CORREO ATENCION CIUDADANO"/>
    <s v="Bogotá D.C"/>
    <s v="REYES Y LEYES S.A.S. LEONARDO REYES CONTRERAS "/>
    <x v="4"/>
    <s v="Solicitud de Información"/>
    <s v="CAC. Respuesta Oficial.  "/>
    <s v="EDISON DELGADO "/>
    <s v="FORMULACIÓN Y ACTUALIZACIÓN NORMATIVA Y OPERATIVA "/>
    <s v="Subdirección Estratégica y de Coordinación Bomberil"/>
    <s v="Petición de Interés Particular"/>
    <n v="30"/>
    <s v="20203800044702  "/>
    <d v="2020-10-21T00:00:00"/>
    <n v="20202050081451"/>
    <d v="2020-12-11T00:00:00"/>
    <n v="35"/>
    <s v="Extemporanea"/>
    <s v="Anotaciòn ORFEO: Se tramito con oficio No. **20202050081451** del 11-12-2020. Señor Doctor LEONARDO REYES CONTRERAS. REYES Y LEYES S.A.S. Correo electrónico: notificacionesadministrativas@reyesyleyes.com. Referencia: 20203800042302 y 20203800044702"/>
    <m/>
    <m/>
    <m/>
    <m/>
    <m/>
  </r>
  <r>
    <s v="Canal Virtual"/>
    <s v="CORREO ATENCION CIUDADANO"/>
    <s v="Bogotá D.C"/>
    <s v="NICOLáS Andrés LASTRE  "/>
    <x v="0"/>
    <s v="Legislación Bomberil"/>
    <s v="CAC. Consulta procesos actualización y entrenamiento. "/>
    <s v="Edgar Alexander Maya Lopez "/>
    <s v="FORMULACIÓN Y ACTUALIZACIÓN NORMATIVA Y OPERATIVA "/>
    <s v="Subdirección Estratégica y de Coordinación Bomberil"/>
    <s v="CONSULTA "/>
    <n v="35"/>
    <s v="20203800044762  "/>
    <s v="2020-10-21 10:42:09 "/>
    <m/>
    <m/>
    <m/>
    <s v="CUMPLIDO"/>
    <m/>
    <m/>
    <m/>
    <m/>
    <m/>
    <m/>
  </r>
  <r>
    <s v="Canal Virtual"/>
    <s v="CORREO ATENCION CIUDADANO"/>
    <s v="Bogotá D.C"/>
    <s v="PROCURADURIA 1 DELEGADA Contratación ESTATAL  "/>
    <x v="3"/>
    <s v="Solicitud de Información"/>
    <s v="CAC. REMITIR A QUIEN CORRESPONDA. "/>
    <s v="CAROLINA ESCARRAGA "/>
    <s v="GESTIÓN CONTRACTUAL  "/>
    <s v="Subdirección  Administrativa y Financiera"/>
    <s v="Petición entre autoridades"/>
    <n v="10"/>
    <s v="20203800044772  "/>
    <d v="2020-10-21T00:00:00"/>
    <n v="20201200000653"/>
    <d v="2020-12-18T00:00:00"/>
    <n v="40"/>
    <s v="Extemporanea"/>
    <m/>
    <m/>
    <m/>
    <m/>
    <m/>
    <m/>
  </r>
  <r>
    <s v="Canal Escrito"/>
    <s v="Radicacion directa"/>
    <s v="Bogotá D.C"/>
    <s v="ALCALDIA MUNICIPAL DE SIBUNDOY ANONIMO  "/>
    <x v="1"/>
    <s v="Solicitud de Información"/>
    <s v="RD CARTA DE INTENCION "/>
    <s v="Cristhian Matiz "/>
    <s v="SUBDIRECCIÓN ESTRATÉGICA Y DE COORDINACIÓN BOMBERIL "/>
    <s v="Subdirección Estratégica y de Coordinación Bomberil"/>
    <s v="Petición de Interés General"/>
    <n v="30"/>
    <s v="20203800044782  "/>
    <d v="2020-10-21T00:00:00"/>
    <n v="20202000011941"/>
    <d v="2020-12-22T00:00:00"/>
    <n v="41"/>
    <s v="Extemporanea"/>
    <m/>
    <m/>
    <m/>
    <m/>
    <m/>
    <m/>
  </r>
  <r>
    <s v="Canal Virtual"/>
    <s v="CORREO ATENCION CIUDADANO"/>
    <s v="Bogotá D.C"/>
    <s v="JAVIER ABELARDO GUTIERREZ ALVAREZ "/>
    <x v="0"/>
    <s v="Legislación Bomberil"/>
    <s v="CAC. solicitud de información derecho de petición. "/>
    <s v="Edgar Alexander Maya Lopez "/>
    <s v="FORMULACIÓN Y ACTUALIZACIÓN NORMATIVA Y OPERATIVA "/>
    <s v="Subdirección Estratégica y de Coordinación Bomberil"/>
    <s v="CONSULTA "/>
    <n v="35"/>
    <s v="20203800044792  "/>
    <d v="2020-10-21T00:00:00"/>
    <m/>
    <d v="2020-12-07T00:00:00"/>
    <n v="31"/>
    <s v="CUMPLIDO"/>
    <s v="Anotaciòn ORFEO: Se archiva ya que se da respuesta al peticionario de manera presencial."/>
    <m/>
    <m/>
    <m/>
    <m/>
    <m/>
  </r>
  <r>
    <s v="Canal Virtual"/>
    <s v="CORREO ATENCION CIUDADANO"/>
    <s v="Bogotá D.C"/>
    <s v="SECRETARIA CBV FLORIDABLANCA  "/>
    <x v="1"/>
    <s v="Legislación Bomberil"/>
    <s v="CAC. DERECHO DE PETICION DE CONSULTA / RADICADO CBVF-2020-COMD-01096-S. "/>
    <s v="Carlos Osorio "/>
    <s v="FORMULACIÓN Y ACTUALIZACIÓN NORMATIVA Y OPERATIVA "/>
    <s v="Dirección General"/>
    <s v="CONSULTA "/>
    <n v="35"/>
    <s v="20203800044812  "/>
    <s v="2020-10-21 11:09:51 "/>
    <m/>
    <m/>
    <m/>
    <s v="CUMPLIDO"/>
    <m/>
    <m/>
    <m/>
    <m/>
    <m/>
    <m/>
  </r>
  <r>
    <s v="Canal Escrito"/>
    <s v="Radicacion directa"/>
    <s v="CUNDINAMARCA"/>
    <s v="Cuerpo de Bomberos DE CHOCONTA  "/>
    <x v="2"/>
    <s v="Solicitud de Información"/>
    <s v="RD REITERACION SLICITUD DE PAZ Y SALVO EN RESPUESTA A SU RDAICADO DEL 16 SEP/2020 "/>
    <s v="Arbey Hernan Trujillo Mendez "/>
    <s v="SUBDIRECCIÓN ESTRATÉGICA Y DE COORDINACIÓN BOMBERIL "/>
    <s v="Subdirección Estratégica y de Coordinación Bomberil"/>
    <s v="Petición de Interés Particular"/>
    <n v="30"/>
    <s v="20203800044842  "/>
    <d v="2020-10-21T00:00:00"/>
    <n v="20202000010021"/>
    <d v="2020-11-03T00:00:00"/>
    <m/>
    <s v="CUMPLIDO"/>
    <m/>
    <m/>
    <m/>
    <m/>
    <m/>
    <m/>
  </r>
  <r>
    <s v="Canal Escrito"/>
    <s v="Radicacion directa"/>
    <s v="Bogotá D.C"/>
    <s v="COMPAÑIA NACIONAL DE CHOCOLATES ANONIMO  "/>
    <x v="4"/>
    <s v="Legislación Bomberil"/>
    <s v="RD CONSULTA SOBRE AVANCES ASOCIADOS A LA RESOLUCION 0256 DE 2014 "/>
    <s v="Edgar Alexander Maya Lopez "/>
    <s v="FORMULACIÓN Y ACTUALIZACIÓN NORMATIVA Y OPERATIVA "/>
    <s v="Subdirección Estratégica y de Coordinación Bomberil"/>
    <s v="CONSULTA "/>
    <n v="35"/>
    <s v="20203800044862  "/>
    <d v="2020-10-21T00:00:00"/>
    <n v="20202050080881"/>
    <d v="2020-12-07T00:00:00"/>
    <n v="31"/>
    <s v="CUMPLIDO"/>
    <m/>
    <m/>
    <m/>
    <m/>
    <m/>
    <m/>
  </r>
  <r>
    <s v="Canal Escrito"/>
    <s v="Radicacion directa"/>
    <s v="SANTANDER "/>
    <s v="ALCALDIA MUNICIPAL DE RIONEGRO  "/>
    <x v="1"/>
    <s v="Solicitud de recursos"/>
    <s v="RD SOLICITUD "/>
    <s v="Cristhian Matiz "/>
    <s v="SUBDIRECCIÓN ESTRATÉGICA Y DE COORDINACIÓN BOMBERIL "/>
    <s v="Subdirección Estratégica y de Coordinación Bomberil"/>
    <s v="Petición de Interés General"/>
    <n v="30"/>
    <s v="20203800044872  "/>
    <d v="2020-10-21T00:00:00"/>
    <n v="20202000011961"/>
    <d v="2020-12-22T00:00:00"/>
    <n v="41"/>
    <s v="Extemporanea"/>
    <m/>
    <m/>
    <m/>
    <m/>
    <m/>
    <m/>
  </r>
  <r>
    <s v="Canal Virtual"/>
    <s v="CORREO ATENCION CIUDADANO"/>
    <s v="Bogotá D.C"/>
    <s v="CARLOS FELIZ MONSALVE  "/>
    <x v="0"/>
    <s v="Legislación Bomberil"/>
    <s v="CAC. Solicitud apoyo en proceso de elección Coordinador Ejecutivo Departamental de Bolívar. "/>
    <s v="Melba Vidal "/>
    <s v="FORMULACIÓN Y ACTUALIZACIÓN NORMATIVA Y OPERATIVA "/>
    <s v="Subdirección  Administrativa y Financiera"/>
    <s v="Petición de Interés General"/>
    <n v="30"/>
    <s v="20203800045072  "/>
    <d v="2020-10-21T00:00:00"/>
    <n v="20202050077821"/>
    <d v="2020-11-20T00:00:00"/>
    <m/>
    <s v="CUMPLIDO"/>
    <m/>
    <m/>
    <m/>
    <m/>
    <m/>
    <m/>
  </r>
  <r>
    <s v="Canal Virtual"/>
    <s v="Chat Institucional"/>
    <s v="Bogotá D.C"/>
    <s v="EVELYN LINEYRA ORTIZ García "/>
    <x v="0"/>
    <s v="Solicitud de Información"/>
    <s v="CH. Offline message sent by Evelyn Ortiz  "/>
    <s v="Lina Maria Rojas Gallego"/>
    <s v="Educación"/>
    <s v="Subdirección Estratégica y de Coordinación Bomberil"/>
    <s v="Petición de Interés Particular"/>
    <n v="30"/>
    <s v="20203800045092  "/>
    <d v="2020-10-21T00:00:00"/>
    <n v="20203800045132"/>
    <d v="2020-10-23T00:00:00"/>
    <m/>
    <s v="CUMPLIDO"/>
    <m/>
    <m/>
    <m/>
    <m/>
    <m/>
    <m/>
  </r>
  <r>
    <s v="Canal Virtual"/>
    <s v="Correo Institucional"/>
    <s v="Bogotá D.C"/>
    <s v="CORRECOL  "/>
    <x v="4"/>
    <s v="Solicitud de Información"/>
    <s v="CI. Fado: Derecho de Petición-segunda comunicación. "/>
    <s v="CAROLINA ESCARRAGA "/>
    <s v="GESTIÓN CONTRACTUAL  "/>
    <s v="Subdirección  Administrativa y Financiera"/>
    <s v="Petición de Interés General"/>
    <n v="30"/>
    <s v="20203800045142  "/>
    <d v="2020-10-21T00:00:00"/>
    <m/>
    <m/>
    <m/>
    <s v="Vencida"/>
    <m/>
    <m/>
    <m/>
    <m/>
    <m/>
    <m/>
  </r>
  <r>
    <s v="Canal Virtual"/>
    <s v="CORREO ATENCION CIUDADANO"/>
    <s v="AMAZONAS"/>
    <s v="BENEMERITO Cuerpo de Bomberos VOLUNTARIOS DE LETICIA  "/>
    <x v="2"/>
    <s v="Solicitud de Información"/>
    <s v="CAC. SOLICITUD COMODATO KIT FORESTAL  "/>
    <s v="Carolina Pulido Moyeton "/>
    <s v="GESTIÓN CONTRACTUAL  "/>
    <s v="Subdirección  Administrativa y Financiera"/>
    <s v="Petición de Documentos e Información "/>
    <n v="20"/>
    <s v="20203800045182  "/>
    <s v="2020-10-21 21:18:49 "/>
    <n v="20203500011061"/>
    <d v="2020-11-18T00:00:00"/>
    <m/>
    <s v="CUMPLIDO"/>
    <m/>
    <m/>
    <m/>
    <m/>
    <m/>
    <m/>
  </r>
  <r>
    <s v="Canal Virtual"/>
    <s v="CORREO ATENCION CIUDADANO"/>
    <s v="NARIÑO"/>
    <s v="LUID BERNARDO ROSERO MURCIA "/>
    <x v="0"/>
    <s v="Legislación Bomberil"/>
    <s v="CAC. Aldana-Nariño.  "/>
    <s v="Melba Vidal "/>
    <s v="FORMULACIÓN Y ACTUALIZACIÓN NORMATIVA Y OPERATIVA "/>
    <s v="Subdirección  Administrativa y Financiera"/>
    <s v="CONSULTA "/>
    <n v="35"/>
    <s v="20203800045192  "/>
    <s v="2020-10-22 07:40:24 "/>
    <n v="20202050075271"/>
    <d v="2020-11-04T00:00:00"/>
    <m/>
    <s v="CUMPLIDO"/>
    <m/>
    <m/>
    <m/>
    <m/>
    <m/>
    <m/>
  </r>
  <r>
    <s v="Canal Virtual"/>
    <s v="CORREO ATENCION CIUDADANO"/>
    <s v="CUNDINAMARCA"/>
    <s v="DERLY FORERO  "/>
    <x v="0"/>
    <s v="Solicitud de Información"/>
    <s v="CAC. Registro personal bomberos voluntarios Sibaté. "/>
    <s v="Juan Carlos Puerto Prieto"/>
    <s v="CENTRAL DE INFORMACIÓN Y TELECOMUNICACIONES  "/>
    <s v="Subdirección Estratégica y de Coordinación Bomberil"/>
    <s v="Petición de Interés Particular"/>
    <n v="30"/>
    <s v="20203800045212  "/>
    <d v="2020-10-22T00:00:00"/>
    <s v="n/a"/>
    <d v="2020-11-04T00:00:00"/>
    <m/>
    <s v="CUMPLIDO"/>
    <m/>
    <m/>
    <m/>
    <m/>
    <m/>
    <s v="No se genero radicado de salida"/>
  </r>
  <r>
    <s v="Canal Virtual"/>
    <s v="Correo Institucional"/>
    <s v="VALLE DEL CAUCA"/>
    <s v="DIANA PATRICIA CORREA BALCAZAR "/>
    <x v="0"/>
    <s v="Legislación Bomberil"/>
    <s v="CI. RV: RV: Ref.: Derecho de Petición, artículos 23 de la Constitución Política 1991 .  "/>
    <s v="Edgar Alexander Maya Lopez "/>
    <s v="FORMULACIÓN Y ACTUALIZACIÓN NORMATIVA Y OPERATIVA "/>
    <s v="Subdirección Estratégica y de Coordinación Bomberil"/>
    <s v="CONSULTA "/>
    <n v="35"/>
    <s v="20203800045292  "/>
    <s v="2020-10-22 14:21:44 "/>
    <n v="20202050073991"/>
    <d v="2020-11-10T00:00:00"/>
    <m/>
    <s v="CUMPLIDO"/>
    <m/>
    <m/>
    <m/>
    <m/>
    <m/>
    <m/>
  </r>
  <r>
    <s v="Canal Virtual"/>
    <s v="CORREO ATENCION CIUDADANO"/>
    <s v="VALLE DEL CAUCA"/>
    <s v="ACADEMIA NACIONAL DE LOS BOMBEROS DE COLOMBIA (ANBC) Benemérito Cuerpo de Bomberos VOLUNTARIOS DE CALI  "/>
    <x v="2"/>
    <s v="Otros"/>
    <s v="CAC. CHARLA DE SENSIBILIZACION EQUIDAD DE GENERO. "/>
    <s v="Andrea Bibiana Castañeda Durán  "/>
    <s v="FORMULACIÓN Y ACTUALIZACIÓN NORMATIVA Y OPERATIVA "/>
    <s v="Subdirección Estratégica y de Coordinación Bomberil"/>
    <s v="Petición de Interés General"/>
    <n v="30"/>
    <s v="20203800045312  "/>
    <d v="2020-10-22T00:00:00"/>
    <n v="20202050074641"/>
    <d v="2020-11-03T00:00:00"/>
    <m/>
    <s v="CUMPLIDO"/>
    <m/>
    <m/>
    <m/>
    <m/>
    <m/>
    <m/>
  </r>
  <r>
    <s v="Canal Virtual"/>
    <s v="CORREO ATENCION CIUDADANO"/>
    <s v="SANTANDER "/>
    <s v="ALCALDIA LANDAZURI  "/>
    <x v="1"/>
    <s v="QUEJA CONTRA Cuerpo de Bomberos"/>
    <s v="CAC. OFICIO 062 ANEXO DENUNCIA. "/>
    <s v="Arbey Hernan Trujillo Mendez "/>
    <s v="SUBDIRECCIÓN ESTRATÉGICA Y DE COORDINACIÓN BOMBERIL "/>
    <s v="Subdirección Estratégica y de Coordinación Bomberil"/>
    <s v="Petición de Interés General"/>
    <n v="30"/>
    <s v="20203800045322  "/>
    <d v="2020-10-22T00:00:00"/>
    <n v="20202000010011"/>
    <d v="2020-11-03T00:00:00"/>
    <m/>
    <s v="CUMPLIDO"/>
    <m/>
    <m/>
    <m/>
    <m/>
    <m/>
    <m/>
  </r>
  <r>
    <s v="Canal Virtual"/>
    <s v="CORREO ATENCION CIUDADANO"/>
    <s v="Boyacá"/>
    <s v="ALCALDIA DE TURMEQUE  "/>
    <x v="1"/>
    <s v="Solicitud de recursos"/>
    <s v="CAC. Solicitud de apoyo para el Cuerpo de Bomberos Voluntarios de Turmequé. "/>
    <s v="JAIRO SOTO GIL  "/>
    <s v="SUBDIRECCIÓN ESTRATÉGICA Y DE COORDINACIÓN BOMBERIL "/>
    <s v="Subdirección Estratégica y de Coordinación Bomberil"/>
    <s v="Petición de Interés General"/>
    <n v="30"/>
    <s v="20203800045342  "/>
    <d v="2020-10-22T00:00:00"/>
    <n v="20202000010381"/>
    <d v="2020-11-10T00:00:00"/>
    <m/>
    <s v="CUMPLIDO"/>
    <m/>
    <m/>
    <m/>
    <m/>
    <m/>
    <m/>
  </r>
  <r>
    <s v="Canal Virtual"/>
    <s v="CORREO ATENCION CIUDADANO"/>
    <s v="VALLE DEL CAUCA"/>
    <s v="Cuerpo de Bomberos VOLUNTARIOS DE CARTAGO  "/>
    <x v="2"/>
    <s v="Solicitud de Información"/>
    <s v="CAC. INVITACION AL DIRECTOR NACIONAL-BOMBEROS COLOMBIA. "/>
    <s v="Andrea Bibiana Castañeda Durán  "/>
    <s v="FORMULACIÓN Y ACTUALIZACIÓN NORMATIVA Y OPERATIVA "/>
    <s v="Subdirección Estratégica y de Coordinación Bomberil"/>
    <s v="Petición de Interés General"/>
    <n v="30"/>
    <s v="20203800045412  "/>
    <d v="2020-10-23T00:00:00"/>
    <n v="20202050074181"/>
    <d v="2020-11-04T00:00:00"/>
    <m/>
    <s v="CUMPLIDO"/>
    <m/>
    <m/>
    <m/>
    <m/>
    <m/>
    <m/>
  </r>
  <r>
    <s v="Canal Virtual"/>
    <s v="CORREO ATENCION CIUDADANO"/>
    <s v="Caquetá"/>
    <s v="EVIDALIA ROJAS TORRES "/>
    <x v="0"/>
    <s v="QUEJA CONTRA Cuerpo de Bomberos"/>
    <s v="CAC. (sin asunto), queja y denuncia ante ustedes ya que el municipio no cuenta con un grupo completo de bomberos. "/>
    <s v="Arbey Hernan Trujillo Mendez "/>
    <s v="SUBDIRECCIÓN ESTRATÉGICA Y DE COORDINACIÓN BOMBERIL "/>
    <s v="Subdirección Estratégica y de Coordinación Bomberil"/>
    <s v="Petición de Interés Particular"/>
    <n v="30"/>
    <s v="20203800045422  "/>
    <d v="2020-10-23T00:00:00"/>
    <m/>
    <m/>
    <m/>
    <s v="Vencida"/>
    <m/>
    <m/>
    <m/>
    <m/>
    <m/>
    <m/>
  </r>
  <r>
    <s v="Canal Virtual"/>
    <s v="CORREO ATENCION CIUDADANO"/>
    <s v="VALLE DEL CAUCA"/>
    <s v="ALEJANDRO MONTES  "/>
    <x v="0"/>
    <s v="Legislación Bomberil"/>
    <s v="CAC. Petición de información.  "/>
    <s v="Edgar Alexander Maya Lopez "/>
    <s v="FORMULACIÓN Y ACTUALIZACIÓN NORMATIVA Y OPERATIVA "/>
    <s v="Subdirección Estratégica y de Coordinación Bomberil"/>
    <s v="Petición de Documentos e Información "/>
    <n v="20"/>
    <s v="20203800045482  "/>
    <s v="2020-10-23 09:58:43 "/>
    <n v="20202100010661"/>
    <d v="2020-11-16T00:00:00"/>
    <m/>
    <s v="CUMPLIDO"/>
    <m/>
    <m/>
    <m/>
    <m/>
    <m/>
    <m/>
  </r>
  <r>
    <s v="Canal Virtual"/>
    <s v="CORREO ATENCION CIUDADANO"/>
    <s v="MAGDALENA"/>
    <s v="Cuerpo de Bomberos VOLUNTARIOS DE EL BANCO  "/>
    <x v="2"/>
    <s v="Solicitud de Información"/>
    <s v="CAC. SOLICITUD CONTRATOS DE COMODATOS UNIDAD DE INTERVENCIÓN RÁPIDA, KIT DE DESINUNDACIÓN. "/>
    <s v="Carolina Pulido Moyeton "/>
    <s v="GESTIÓN CONTRACTUAL  "/>
    <s v="Subdirección  Administrativa y Financiera"/>
    <s v="Petición de Documentos e Información "/>
    <n v="20"/>
    <s v="20203800045562  "/>
    <s v="2020-10-23 11:59:00 "/>
    <s v="n/a"/>
    <d v="2020-11-18T00:00:00"/>
    <m/>
    <s v="CUMPLIDO"/>
    <m/>
    <m/>
    <m/>
    <m/>
    <m/>
    <s v="No se genero radicado de salida"/>
  </r>
  <r>
    <s v="Canal Virtual"/>
    <s v="CORREO ATENCION CIUDADANO"/>
    <s v="Bogotá D.C"/>
    <s v="FIREXPRESS A/S  "/>
    <x v="4"/>
    <s v="Legislación Bomberil"/>
    <s v="CAC. Derecho de petición. "/>
    <s v="Edgar Alexander Maya Lopez "/>
    <s v="FORMULACIÓN Y ACTUALIZACIÓN NORMATIVA Y OPERATIVA "/>
    <s v="Subdirección Estratégica y de Coordinación Bomberil"/>
    <s v="Petición de Interés Particular"/>
    <n v="30"/>
    <s v="20203800045582  "/>
    <d v="2020-10-23T00:00:00"/>
    <n v="20202050076071"/>
    <d v="2020-11-09T00:00:00"/>
    <m/>
    <s v="CUMPLIDO"/>
    <m/>
    <m/>
    <m/>
    <m/>
    <m/>
    <m/>
  </r>
  <r>
    <s v="Canal Virtual"/>
    <s v="CORREO ATENCION CIUDADANO"/>
    <s v="Bogotá D.C"/>
    <s v="José WALTER VELASCO SALCEDO "/>
    <x v="0"/>
    <s v="Solicitud de recursos"/>
    <s v="CAC. Solicitud de apoyo.  "/>
    <s v="Juan Gabriel Parra "/>
    <s v="FORMULACIÓN Y ACTUALIZACIÓN NORMATIVA Y OPERATIVA "/>
    <s v="Subdirección Estratégica y de Coordinación Bomberil"/>
    <s v="Petición de Interés Particular"/>
    <n v="30"/>
    <s v="20203800045662  "/>
    <d v="2020-10-23T00:00:00"/>
    <n v="20202050079431"/>
    <d v="2020-11-24T00:00:00"/>
    <n v="20"/>
    <s v="CUMPLIDO"/>
    <m/>
    <m/>
    <m/>
    <m/>
    <m/>
    <m/>
  </r>
  <r>
    <s v="Canal Virtual"/>
    <s v="CORREO ATENCION CIUDADANO"/>
    <s v="MAGDALENA"/>
    <s v="Cuerpo de Bomberos VOLUNTARIOS DE EL BANCO  "/>
    <x v="2"/>
    <s v="Solicitud de Información"/>
    <s v="CAC. SOLICITUD CONTRATOS DE COMODATOS UNIDAD DE INTERVENCIÓN RÁPIDA, KIT DE DESINUNDACIÓN. "/>
    <s v="Carolina Pulido Moyeton "/>
    <s v="GESTIÓN CONTRACTUAL  "/>
    <s v="Subdirección  Administrativa y Financiera"/>
    <s v="Petición de Documentos e Información "/>
    <n v="20"/>
    <s v="20203800045672  "/>
    <s v="2020-10-23 17:35:17 "/>
    <n v="20203500011051"/>
    <d v="2020-11-18T00:00:00"/>
    <m/>
    <s v="CUMPLIDO"/>
    <m/>
    <m/>
    <m/>
    <m/>
    <m/>
    <m/>
  </r>
  <r>
    <s v="Canal Virtual"/>
    <s v="CORREO ATENCION CIUDADANO"/>
    <s v="Norte de Santander"/>
    <s v="Cuerpo de Bomberos DE OCAÑA  "/>
    <x v="2"/>
    <s v="Solicitud de Información"/>
    <s v="CAC. solicitud copia comodato de Forestales. "/>
    <s v="Carolina Pulido Moyeton "/>
    <s v="GESTIÓN CONTRACTUAL  "/>
    <s v="Subdirección  Administrativa y Financiera"/>
    <s v="Petición de Documentos e Información "/>
    <n v="20"/>
    <s v="20203800045682  "/>
    <d v="2020-10-26T00:00:00"/>
    <n v="20203500012691"/>
    <d v="2020-12-15T00:00:00"/>
    <n v="33"/>
    <s v="Extemporanea"/>
    <s v="Anotación ORFEO:  RESPUESTA ENVIADA CON ANEXOS VIA CORREO."/>
    <m/>
    <m/>
    <m/>
    <m/>
    <m/>
  </r>
  <r>
    <s v="Canal Virtual"/>
    <s v="CORREO ATENCION CIUDADANO"/>
    <s v="Bogotá D.C"/>
    <s v="PROCURADURIA AUXILIAR PARA ASUNTOS CONSTITUCIONALES  "/>
    <x v="1"/>
    <s v="Legislación Bomberil"/>
    <s v="CAC. Requerimiento de información de trámite dado a Derecho de Petición SDP 2883-20. "/>
    <s v="Edgar Alexander Maya Lopez "/>
    <s v="FORMULACIÓN Y ACTUALIZACIÓN NORMATIVA Y OPERATIVA "/>
    <s v="Subdirección Estratégica y de Coordinación Bomberil"/>
    <s v="CONSULTA "/>
    <n v="35"/>
    <s v="20203800045742  "/>
    <s v="2020-10-26 14:04:53 "/>
    <n v="20202050074171"/>
    <d v="2020-10-27T00:00:00"/>
    <m/>
    <s v="CUMPLIDO"/>
    <m/>
    <m/>
    <m/>
    <m/>
    <m/>
    <m/>
  </r>
  <r>
    <s v="Canal Escrito"/>
    <s v="Radicacion directa"/>
    <s v="ANTIOQUIA "/>
    <s v="GOBERNACION DE ANTIOQUIA  "/>
    <x v="1"/>
    <s v="Legislación Bomberil"/>
    <s v="RD TRASLADO POR COMPETENCIA DE DERECHO DE PETICION DE LOS SEÑORES NELSON ZULUAICA Y CRISTIAN MONSALVE RD 202210233673 "/>
    <s v="Andrea Bibiana Castañeda Durán  "/>
    <s v="FORMULACIÓN Y ACTUALIZACIÓN NORMATIVA Y OPERATIVA "/>
    <s v="Subdirección Estratégica y de Coordinación Bomberil"/>
    <s v="CONSULTA "/>
    <n v="35"/>
    <s v="20203800045752  "/>
    <s v="2020-10-26 14:36:22 "/>
    <m/>
    <m/>
    <m/>
    <s v="CUMPLIDO"/>
    <m/>
    <m/>
    <m/>
    <m/>
    <m/>
    <m/>
  </r>
  <r>
    <s v="Canal Escrito"/>
    <s v="Radicacion directa"/>
    <s v="ANTIOQUIA "/>
    <s v="GOBERNACION DE ANTIOQUIA  "/>
    <x v="1"/>
    <s v="Solicitud de Información"/>
    <s v="RD RESPUESTA SOLICITUD RADICADO 2020010233673 Y 2020010233675 "/>
    <s v="Andrea Bibiana Castañeda Durán  "/>
    <s v="FORMULACIÓN Y ACTUALIZACIÓN NORMATIVA Y OPERATIVA "/>
    <s v="Subdirección Estratégica y de Coordinación Bomberil"/>
    <s v="CONSULTA "/>
    <n v="35"/>
    <s v="20203800045762  "/>
    <s v="2020-10-26 14:38:41 "/>
    <n v="20203800045752"/>
    <d v="2020-11-03T00:00:00"/>
    <m/>
    <s v="CUMPLIDO"/>
    <m/>
    <m/>
    <m/>
    <m/>
    <m/>
    <m/>
  </r>
  <r>
    <s v="Canal Escrito"/>
    <s v="Radicacion directa"/>
    <s v="CUNDINAMARCA"/>
    <s v="SECRETARIA GENERAL Y DE GOBIERNO DE COTA  "/>
    <x v="1"/>
    <s v="Solicitud de Información"/>
    <s v="RD REITERACION RADICADO CO 20954 "/>
    <s v="Liz Margaret Álvarez calderón "/>
    <s v="SUBDIRECCIÓN ESTRATÉGICA Y DE COORDINACIÓN BOMBERIL "/>
    <s v="Subdirección Estratégica y de Coordinación Bomberil"/>
    <s v="Petición de Interés General"/>
    <n v="30"/>
    <s v="20203800045782  "/>
    <d v="2020-10-26T00:00:00"/>
    <n v="20202000010121"/>
    <d v="2020-11-06T00:00:00"/>
    <m/>
    <s v="CUMPLIDO"/>
    <m/>
    <m/>
    <m/>
    <m/>
    <m/>
    <m/>
  </r>
  <r>
    <s v="Canal Escrito"/>
    <s v="Radicacion directa"/>
    <s v="ANTIOQUIA "/>
    <s v="Cuerpo de Bomberos VOLUNTARIOS DE TURBO - ANTIOQUIA  "/>
    <x v="2"/>
    <s v="Acompañamiento Jurídico"/>
    <s v="RD PROPUESTA CREACION ESCUELA EN PROVISIONALIDAD CENTRO DE FORMACION TECNICO BOBERIL CN ENFASIS RE RESCATE EN TODAS SUS MODALIDADES Y LA GESTION DEL RIESGO CONTRA INCENDIOS "/>
    <s v=" Lina Maria Rojas Gallego"/>
    <s v="Educación"/>
    <s v="Subdirección Estratégica y de Coordinación Bomberil"/>
    <s v="SUGERENCIA "/>
    <n v="15"/>
    <s v="20203800045792  "/>
    <d v="2020-10-26T00:00:00"/>
    <n v="20202000009421"/>
    <d v="2020-10-27T00:00:00"/>
    <m/>
    <s v="CUMPLIDO"/>
    <m/>
    <m/>
    <m/>
    <m/>
    <m/>
    <m/>
  </r>
  <r>
    <s v="Canal Virtual"/>
    <s v="Correo Institucional"/>
    <s v="META"/>
    <s v="Personería ACACIAS  "/>
    <x v="1"/>
    <s v="QUEJA CONTRA Cuerpo de Bomberos"/>
    <s v="CI. Fado: PARA SU CONCOCIMIENTO.  "/>
    <s v="Arbey Hernan Trujillo Mendez "/>
    <s v="SUBDIRECCIÓN ESTRATÉGICA Y DE COORDINACIÓN BOMBERIL "/>
    <s v="Subdirección Estratégica y de Coordinación Bomberil"/>
    <s v="Petición de Interés Particular"/>
    <n v="30"/>
    <s v="20203800045842  "/>
    <d v="2020-10-26T00:00:00"/>
    <m/>
    <m/>
    <m/>
    <s v="Vencida"/>
    <m/>
    <m/>
    <m/>
    <m/>
    <m/>
    <m/>
  </r>
  <r>
    <s v="Canal Escrito"/>
    <s v="Radicacion directa"/>
    <s v="Bogotá D.C"/>
    <s v="LUIS HERNAN RODRIGUEZ TORRES "/>
    <x v="0"/>
    <s v="Solicitud de Información"/>
    <s v="RD SOLICITUD INFORMACION "/>
    <s v=" Lina Maria Rojas Gallego"/>
    <s v="Educación"/>
    <s v="Subdirección Estratégica y de Coordinación Bomberil"/>
    <s v="Petición de Interés Particular"/>
    <n v="30"/>
    <s v="20203800045862  "/>
    <d v="2020-10-26T00:00:00"/>
    <n v="20202000011201"/>
    <d v="2020-11-19T00:00:00"/>
    <m/>
    <s v="CUMPLIDO"/>
    <m/>
    <m/>
    <m/>
    <m/>
    <m/>
    <m/>
  </r>
  <r>
    <s v="Canal Virtual"/>
    <s v="CORREO ATENCION CIUDADANO"/>
    <s v="Bogotá D.C"/>
    <s v="LUZ MERY GALEANO ENRIQUEZ "/>
    <x v="0"/>
    <s v="Solicitud de Información"/>
    <s v="CAC. DERECHO DE PETICIÓN 56401 UAE - DIRECCIÓN NACIONAL DE BOMBEROS.  "/>
    <s v="CAROLINA ESCARRAGA "/>
    <s v="GESTIÓN CONTRACTUAL  "/>
    <s v="Subdirección  Administrativa y Financiera"/>
    <s v="Petición de Documentos e Información "/>
    <n v="20"/>
    <s v="20203800045922  "/>
    <d v="2020-10-26T00:00:00"/>
    <m/>
    <m/>
    <m/>
    <s v="Vencida"/>
    <m/>
    <m/>
    <m/>
    <m/>
    <m/>
    <m/>
  </r>
  <r>
    <s v="Canal Virtual"/>
    <s v="CORREO ATENCION CIUDADANO"/>
    <s v="Bogotá D.C"/>
    <s v="MINISTERIO DEL INTERIOR OFICINA ASESORA DE Planeación ROSA EVA Gutiérrez Calderón "/>
    <x v="3"/>
    <s v="Solicitud de Información"/>
    <s v="CAC. Solicitud información sobre proyectos de decreto que se pretendan tramitar en el próximo año. "/>
    <s v="Andrea Bibiana Castañeda Durán  "/>
    <s v="FORMULACIÓN Y ACTUALIZACIÓN NORMATIVA Y OPERATIVA "/>
    <s v="Subdirección Estratégica y de Coordinación Bomberil"/>
    <s v="Petición entre autoridades"/>
    <n v="10"/>
    <s v="20203800045942  "/>
    <d v="2020-10-26T00:00:00"/>
    <n v="20202050076911"/>
    <d v="2020-11-17T00:00:00"/>
    <m/>
    <s v="Extemporanea"/>
    <m/>
    <m/>
    <m/>
    <m/>
    <m/>
    <m/>
  </r>
  <r>
    <s v="Canal Virtual"/>
    <s v="Correo Institucional"/>
    <s v="CESAR"/>
    <s v="MICHAEL DAVID BARRETO GUTIÉRREZ  "/>
    <x v="0"/>
    <s v="QUEJA CONTRA Cuerpo de Bomberos"/>
    <s v="CI. Fado: QUERELLA BOMBEROS LA JAGUA.  "/>
    <s v="Arbey Hernan Trujillo Mendez "/>
    <s v="SUBDIRECCIÓN ESTRATÉGICA Y DE COORDINACIÓN BOMBERIL "/>
    <s v="Subdirección Estratégica y de Coordinación Bomberil"/>
    <s v="Petición de Interés Particular"/>
    <n v="30"/>
    <s v="20203800045972  "/>
    <d v="2020-10-26T00:00:00"/>
    <m/>
    <m/>
    <m/>
    <s v="Vencida"/>
    <m/>
    <m/>
    <m/>
    <m/>
    <m/>
    <m/>
  </r>
  <r>
    <s v="Canal Virtual"/>
    <s v="CORREO ATENCION CIUDADANO"/>
    <s v="Bogotá D.C"/>
    <s v="LUZ MERY GALEANO ENRIQUEZ "/>
    <x v="0"/>
    <s v="Solicitud de Información"/>
    <s v="CAC. DERECHO DE PETICIÓN 56640 UAE - DIRECCION NACIONAL DE BOMBEROS. "/>
    <s v="CAROLINA ESCARRAGA "/>
    <s v="GESTIÓN CONTRACTUAL  "/>
    <s v="Subdirección  Administrativa y Financiera"/>
    <s v="Petición de Documentos e Información "/>
    <n v="20"/>
    <s v="20203800045982  "/>
    <d v="2020-10-26T00:00:00"/>
    <m/>
    <m/>
    <m/>
    <s v="Vencida"/>
    <m/>
    <m/>
    <m/>
    <m/>
    <m/>
    <m/>
  </r>
  <r>
    <s v="Canal Virtual"/>
    <s v="CORREO ATENCION CIUDADANO"/>
    <s v="Bogotá D.C"/>
    <s v="UNIDAD ADMINISTRATIVA ESPECIAL CUERPO OFICIAL DE BOMBEROS DE BOGOTA UAECOB  "/>
    <x v="2"/>
    <s v="QUEJA CONTRA Cuerpo de Bomberos"/>
    <s v="CAC. Fado: Denuncia  "/>
    <s v="Arbey Hernan Trujillo Mendez "/>
    <s v="SUBDIRECCIÓN ESTRATÉGICA Y DE COORDINACIÓN BOMBERIL "/>
    <s v="Subdirección Estratégica y de Coordinación Bomberil"/>
    <s v="Petición de Interés Particular"/>
    <n v="30"/>
    <s v="20203800045992  "/>
    <d v="2020-10-26T00:00:00"/>
    <n v="20212000013881"/>
    <d v="2021-01-21T00:00:00"/>
    <n v="57"/>
    <s v="Extemporanea"/>
    <m/>
    <m/>
    <m/>
    <m/>
    <m/>
    <m/>
  </r>
  <r>
    <s v="Canal Virtual"/>
    <s v="CORREO ATENCION CIUDADANO"/>
    <s v="Bogotá D.C"/>
    <s v="IVAN ALBERTO PONCE MENA "/>
    <x v="0"/>
    <s v="QUEJA CONTRA Cuerpo de Bomberos"/>
    <s v="CAC. DERECHO DE PETICION PARTICULAR ANTE EL CUERPO DE BOMBEROS DE BUESACO PARA QUE SU ENTIDAD HAGA SEGUIMIENTO DEL MENCIONADO DERECHO. GRACIAS "/>
    <s v="Arbey Hernan Trujillo Mendez "/>
    <s v="SUBDIRECCIÓN ESTRATÉGICA Y DE COORDINACIÓN BOMBERIL "/>
    <s v="Subdirección Estratégica y de Coordinación Bomberil"/>
    <s v="Petición de Interés Particular"/>
    <n v="30"/>
    <s v="20203800046022  "/>
    <d v="2020-10-27T00:00:00"/>
    <n v="20212000013891"/>
    <d v="2021-01-21T00:00:00"/>
    <n v="56"/>
    <s v="Extemporanea"/>
    <m/>
    <m/>
    <m/>
    <m/>
    <m/>
    <m/>
  </r>
  <r>
    <s v="Canal Virtual"/>
    <s v="Correo Institucional"/>
    <s v="Bogotá D.C"/>
    <s v="LUIS GABRIEL GOMEZ ACOSTA  "/>
    <x v="0"/>
    <s v="Legislación Bomberil"/>
    <s v="CI. Fado: REFERENCIA: Radicado DNBC No. 20203800034002 ASUNTO: Respuesta solicitud. "/>
    <s v="Edgar Alexander Maya Lopez "/>
    <s v="FORMULACIÓN Y ACTUALIZACIÓN NORMATIVA Y OPERATIVA "/>
    <s v="Subdirección Estratégica y de Coordinación Bomberil"/>
    <s v="Petición de Interés Particular"/>
    <n v="30"/>
    <s v="20203800046072  "/>
    <d v="2020-10-27T00:00:00"/>
    <m/>
    <m/>
    <m/>
    <s v="CUMPLIDO"/>
    <m/>
    <m/>
    <m/>
    <m/>
    <m/>
    <m/>
  </r>
  <r>
    <s v="Canal Virtual"/>
    <s v="CORREO ATENCION CIUDADANO"/>
    <s v="ANTIOQUIA "/>
    <s v="PABLO ZAPATA FRANCO "/>
    <x v="0"/>
    <s v="Solicitud de Información"/>
    <s v="CAC. Derecho de Petición de información. "/>
    <s v="Luis Alberto Valencia Pulido"/>
    <s v="Área Central de Referencia Bomberil"/>
    <s v="Subdirección Estratégica y de Coordinación Bomberil"/>
    <s v="Petición de Interés Particular"/>
    <n v="30"/>
    <s v="20203800046152  "/>
    <d v="2020-10-27T00:00:00"/>
    <s v="n/a"/>
    <d v="2020-11-17T00:00:00"/>
    <m/>
    <s v="CUMPLIDO"/>
    <m/>
    <m/>
    <m/>
    <m/>
    <m/>
    <s v="No se genero radicado de salida"/>
  </r>
  <r>
    <s v="Canal Virtual"/>
    <s v="CORREO ATENCION CIUDADANO"/>
    <s v="Bogotá D.C"/>
    <s v="PROCURADURIA SEGUNDA DELEGADA CONTRATACION ESTATAL  "/>
    <x v="3"/>
    <s v="Solicitud de Información"/>
    <s v="CAC. E-2020-324686 --Solicitud de Información -Dirección Nacional De Bomberos. "/>
    <s v="Carolina Pulido Moyeton "/>
    <s v="GESTIÓN CONTRACTUAL  "/>
    <s v="Subdirección  Administrativa y Financiera"/>
    <s v="Petición entre autoridades"/>
    <n v="10"/>
    <s v="20203800046172  "/>
    <d v="2020-10-27T00:00:00"/>
    <m/>
    <d v="2020-12-15T00:00:00"/>
    <n v="32"/>
    <s v="Extemporanea"/>
    <s v="Anotaciòn ORFEO: LA RESPUESTA SE ENVIO VIA CORREO ELECTRONICO."/>
    <m/>
    <m/>
    <m/>
    <m/>
    <s v="Sin número de radicado "/>
  </r>
  <r>
    <s v="Canal Virtual"/>
    <s v="CORREO ATENCION CIUDADANO"/>
    <s v="ANTIOQUIA "/>
    <s v="JOHN BYRON ZAPATA ATEHORTÚA "/>
    <x v="0"/>
    <s v="Solicitud de Información"/>
    <s v="CAC. Derecho de Petición de información.  "/>
    <s v="Freddy Andrés Farfán Moreno "/>
    <s v="GESTIÓN PRESUPUESTO "/>
    <s v="Subdirección  Administrativa y Financiera"/>
    <s v="Petición de Interés Particular"/>
    <n v="30"/>
    <s v="20203800046182  "/>
    <d v="2020-10-27T00:00:00"/>
    <n v="20203600011211"/>
    <d v="2020-11-19T00:00:00"/>
    <m/>
    <s v="CUMPLIDO"/>
    <m/>
    <m/>
    <m/>
    <m/>
    <m/>
    <m/>
  </r>
  <r>
    <s v="Canal Virtual"/>
    <s v="CORREO ATENCION CIUDADANO"/>
    <s v="CALDAS"/>
    <s v="Cuerpo de Bomberos VOLUNTARIOS LA DORADA - CALDAS  "/>
    <x v="2"/>
    <s v="Solicitud de Información"/>
    <s v="CI. Fado: Bomberos la dorada proyecto maquina.  "/>
    <s v="Cristhian Matiz "/>
    <s v="SUBDIRECCIÓN ESTRATÉGICA Y DE COORDINACIÓN BOMBERIL "/>
    <s v="Subdirección Estratégica y de Coordinación Bomberil"/>
    <s v="Petición de Interés Particular"/>
    <n v="30"/>
    <s v="20203800046242  "/>
    <d v="2020-10-27T00:00:00"/>
    <n v="20202000010371"/>
    <d v="2020-11-10T00:00:00"/>
    <m/>
    <s v="CUMPLIDO"/>
    <m/>
    <m/>
    <m/>
    <m/>
    <m/>
    <m/>
  </r>
  <r>
    <s v="Canal Virtual"/>
    <s v="CORREO ATENCION CIUDADANO"/>
    <s v="Bogotá D.C"/>
    <s v="CARLOS FELIZ MONSALVE  "/>
    <x v="0"/>
    <s v="Legislación Bomberil"/>
    <s v="CAC. RV: REMISION HOJAS DE VIDA PARA DAR ALCANCE AL OFICIO GOBOL-20-034850. "/>
    <s v="Melba Vidal "/>
    <s v="FORMULACIÓN Y ACTUALIZACIÓN NORMATIVA Y OPERATIVA "/>
    <s v="Subdirección  Administrativa y Financiera"/>
    <s v="CONSULTA "/>
    <n v="35"/>
    <s v="20203800046262  "/>
    <s v="2020-10-27 16:57:12 "/>
    <n v="20202050075211"/>
    <d v="2020-11-04T00:00:00"/>
    <m/>
    <s v="CUMPLIDO"/>
    <m/>
    <m/>
    <m/>
    <m/>
    <m/>
    <m/>
  </r>
  <r>
    <s v="Canal Virtual"/>
    <s v="CORREO ATENCION CIUDADANO"/>
    <s v="Bogotá D.C"/>
    <s v="JAVIER MARTINEZ  "/>
    <x v="0"/>
    <s v="Otros"/>
    <s v="CAC. Solicitar cita para ofrecer producto orgánico que desarrollamos para apagar incendios forestales 20 veces más efectivo que el agua.  "/>
    <s v=" Andrés Fernando Muñoz Cabrera"/>
    <s v="Área Cenrtral de Referencia Bomberil"/>
    <s v="Subdirección Estratégica y de Coordinación Bomberil"/>
    <s v="Petición de Interés Particular"/>
    <n v="30"/>
    <s v="20203800046272  "/>
    <d v="2020-10-27T00:00:00"/>
    <m/>
    <m/>
    <m/>
    <s v="Vencida"/>
    <m/>
    <m/>
    <m/>
    <m/>
    <m/>
    <m/>
  </r>
  <r>
    <s v="Canal Virtual"/>
    <s v="CORREO ATENCION CIUDADANO"/>
    <s v="Bogotá D.C"/>
    <s v="GSH  "/>
    <x v="4"/>
    <s v="Solicitud de Información"/>
    <s v="CAC. Certificación laboral-JUAN SEBASTIAN MUÑOZ GARZON. "/>
    <s v="CAROLINA ESCARRAGA "/>
    <s v="GESTIÓN CONTRACTUAL  "/>
    <s v="Subdirección  Administrativa y Financiera"/>
    <s v="Petición de Documentos e Información "/>
    <n v="20"/>
    <s v="20203800046282  "/>
    <d v="2020-10-28T00:00:00"/>
    <n v="20203500012011"/>
    <d v="2020-12-03T00:00:00"/>
    <n v="24"/>
    <s v="Extemporanea"/>
    <s v="Anotaciòn ORFEO: LA RESPUESTA SE ENVIO VIA CORREO ELECTRONICO."/>
    <m/>
    <m/>
    <m/>
    <m/>
    <m/>
  </r>
  <r>
    <s v="Canal Virtual"/>
    <s v="CORREO ATENCION CIUDADANO"/>
    <s v="ANTIOQUIA "/>
    <s v="GOBERNACION DE ANTIOQUIA  "/>
    <x v="1"/>
    <s v="Solicitud de Información"/>
    <s v="CAC. Documento - 2020030275624  "/>
    <s v="Arbey Hernan Trujillo Mendez "/>
    <s v="SUBDIRECCIÓN ESTRATÉGICA Y DE COORDINACIÓN BOMBERIL "/>
    <s v="Subdirección Estratégica y de Coordinación Bomberil"/>
    <s v="Petición de Interés General"/>
    <n v="30"/>
    <s v="20203800046322  "/>
    <d v="2020-10-28T00:00:00"/>
    <m/>
    <m/>
    <m/>
    <s v="Vencida"/>
    <m/>
    <m/>
    <m/>
    <m/>
    <m/>
    <m/>
  </r>
  <r>
    <s v="Canal Virtual"/>
    <s v="CORREO ATENCION CIUDADANO"/>
    <s v="TOLIMA"/>
    <s v="HAROLD VASQUEZ VELASCO "/>
    <x v="0"/>
    <s v="Acompañamiento Jurídico"/>
    <s v="CAC. Solicitud de cita Director nacional de Bomberos de Colombia. "/>
    <s v="CHARLES WILBER BENAVIDES CASTILLO "/>
    <s v="DIRECCION GENERAL "/>
    <s v="Dirección General"/>
    <s v="Petición de Interés Particular"/>
    <n v="30"/>
    <s v="20203800046332  "/>
    <d v="2020-10-28T00:00:00"/>
    <n v="20201000010651"/>
    <d v="2020-11-12T00:00:00"/>
    <m/>
    <s v="CUMPLIDO"/>
    <m/>
    <m/>
    <m/>
    <m/>
    <m/>
    <m/>
  </r>
  <r>
    <s v="Canal Virtual"/>
    <s v="CORREO ATENCION CIUDADANO"/>
    <s v="ANTIOQUIA "/>
    <s v="GOBERNACION DE ANTIOQUIA  "/>
    <x v="1"/>
    <s v="Acompañamiento Jurídico"/>
    <s v="CAC. SOLICITUD VISITA A CUERPO DE BOMBEROS DE GOMEZ PLATA.  "/>
    <s v="JAIRO SOTO GIL  "/>
    <s v="SUBDIRECCIÓN ESTRATÉGICA Y DE COORDINACIÓN BOMBERIL "/>
    <s v="Subdirección Estratégica y de Coordinación Bomberil"/>
    <s v="Petición de Interés General"/>
    <n v="30"/>
    <s v="20203800046362  "/>
    <d v="2020-10-28T00:00:00"/>
    <s v="n/a"/>
    <d v="2020-11-10T00:00:00"/>
    <m/>
    <s v="CUMPLIDO"/>
    <m/>
    <m/>
    <m/>
    <m/>
    <m/>
    <s v="No se genero radicado de salida"/>
  </r>
  <r>
    <s v="Canal Virtual"/>
    <s v="CORREO ATENCION CIUDADANO"/>
    <s v="CASANARE"/>
    <s v="Cuerpo de Bomberos VOLUNTARIOS DE PORE  "/>
    <x v="2"/>
    <s v="Solicitud de Información"/>
    <s v="CAC. DERECHO DE PETICION DE DOCUMENTOS. "/>
    <s v="Edgar Alexander Maya Lopez "/>
    <s v="FORMULACIÓN Y ACTUALIZACIÓN NORMATIVA Y OPERATIVA "/>
    <s v="Subdirección Estratégica y de Coordinación Bomberil"/>
    <s v="Petición de Documentos e Información "/>
    <n v="20"/>
    <s v="20203800046532  "/>
    <s v="2020-10-29 08:34:49 "/>
    <s v="n/a"/>
    <d v="2020-11-17T00:00:00"/>
    <m/>
    <s v="CUMPLIDO"/>
    <m/>
    <m/>
    <m/>
    <m/>
    <m/>
    <m/>
  </r>
  <r>
    <s v="Canal Virtual"/>
    <s v="CORREO ATENCION CIUDADANO"/>
    <s v="CUNDINAMARCA"/>
    <s v="EDILMA AURORA GUTIERREZ  "/>
    <x v="0"/>
    <s v="Legislación Bomberil"/>
    <s v="CAC. Fw: DERECHO DE PETICIÓN - MIEMBROS CUERPO DE BOMBEROS VOLUNTARIOS DE SIBATÉ.  "/>
    <s v="Melba Vidal "/>
    <s v="FORMULACIÓN Y ACTUALIZACIÓN NORMATIVA Y OPERATIVA "/>
    <s v="Subdirección  Administrativa y Financiera"/>
    <s v="Petición de Interés General"/>
    <n v="30"/>
    <s v="20203800046542  "/>
    <d v="2020-10-29T00:00:00"/>
    <n v="20202050075201"/>
    <d v="2020-11-04T00:00:00"/>
    <m/>
    <s v="CUMPLIDO"/>
    <m/>
    <m/>
    <m/>
    <m/>
    <m/>
    <m/>
  </r>
  <r>
    <s v="Canal Virtual"/>
    <s v="CORREO ATENCION CIUDADANO"/>
    <s v="Atlántico"/>
    <s v="PROMIGAS  "/>
    <x v="4"/>
    <s v="Legislación Bomberil"/>
    <s v="CAC. Resolución 0256.  "/>
    <s v="Edgar Alexander Maya Lopez "/>
    <s v="FORMULACIÓN Y ACTUALIZACIÓN NORMATIVA Y OPERATIVA "/>
    <s v="Subdirección Estratégica y de Coordinación Bomberil"/>
    <s v="Petición de Interés Particular"/>
    <n v="30"/>
    <s v="20203800046552  "/>
    <d v="2020-10-29T00:00:00"/>
    <m/>
    <d v="2020-12-17T00:00:00"/>
    <n v="32"/>
    <s v="Extemporanea"/>
    <s v="Anotaciòn ORFEO: Se da respuesta por correo electrónico se deja evidencia en digital."/>
    <m/>
    <m/>
    <m/>
    <m/>
    <m/>
  </r>
  <r>
    <s v="Canal Virtual"/>
    <s v="CORREO ATENCION CIUDADANO"/>
    <s v="HUILA"/>
    <s v="INSPECTOR DE POLICÍA MARIA FERNANDA RIOS MOLINA  "/>
    <x v="0"/>
    <s v="QUEJA CONTRA Cuerpo de Bomberos"/>
    <s v="CAC. QUEJA "/>
    <s v="Arbey Hernan Trujillo Mendez "/>
    <s v="SUBDIRECCIÓN ESTRATÉGICA Y DE COORDINACIÓN BOMBERIL "/>
    <s v="Subdirección Estratégica y de Coordinación Bomberil"/>
    <s v="Petición de Interés General"/>
    <n v="30"/>
    <s v="20203800046582  "/>
    <d v="2020-10-29T00:00:00"/>
    <n v="20212000013811"/>
    <d v="2021-01-21T00:00:00"/>
    <n v="54"/>
    <s v="Extemporanea"/>
    <m/>
    <m/>
    <m/>
    <m/>
    <m/>
    <m/>
  </r>
  <r>
    <s v="Canal Escrito"/>
    <s v="Radicacion directa"/>
    <s v="Bogotá D.C"/>
    <s v="GUSTAVO ADOLFO BOLIVAR CARO "/>
    <x v="0"/>
    <s v="Legislación Bomberil"/>
    <s v="RD DERECHO DE PETICION "/>
    <s v="Arbey Hernan Trujillo Mendez "/>
    <s v="SUBDIRECCIÓN ESTRATÉGICA Y DE COORDINACIÓN BOMBERIL "/>
    <s v="Subdirección Estratégica y de Coordinación Bomberil"/>
    <s v="Petición de Interés General"/>
    <n v="30"/>
    <s v="20203800046592  "/>
    <d v="2020-10-29T00:00:00"/>
    <n v="20212000013861"/>
    <d v="2021-01-28T00:00:00"/>
    <n v="59"/>
    <s v="Extemporanea"/>
    <m/>
    <m/>
    <m/>
    <m/>
    <m/>
    <m/>
  </r>
  <r>
    <s v="Canal Virtual"/>
    <s v="CORREO ATENCION CIUDADANO"/>
    <s v="CUNDINAMARCA"/>
    <s v="Cuerpo de Bomberos VOLUNTARIOS DE SIBATE CONSEJO DE OFICIALES  "/>
    <x v="2"/>
    <s v="Solicitud de Información"/>
    <s v="CAC. TRASLADO POR COMPETENCIA - CUERPO BOMBEROS SIBATE - CUNDINAMARCA. OFI20-00223341 / IDM 12000002. "/>
    <s v="Julio Alejandro Chamorro Cabrera  "/>
    <s v="SUBDIRECCIÓN ESTRATÉGICA Y DE COORDINACIÓN BOMBERIL "/>
    <s v="Subdirección Estratégica y de Coordinación Bomberil"/>
    <s v="Petición de Interés Particular"/>
    <n v="30"/>
    <s v="20203800046612  "/>
    <d v="2020-10-29T00:00:00"/>
    <n v="20202000011041"/>
    <d v="2020-11-18T00:00:00"/>
    <m/>
    <s v="CUMPLIDO"/>
    <m/>
    <m/>
    <m/>
    <m/>
    <m/>
    <m/>
  </r>
  <r>
    <s v="Canal Escrito"/>
    <s v="Radicacion directa"/>
    <s v="VALLE DEL CAUCA"/>
    <s v="ALCALDIA MUNICIPAL DE SAN, PEDRO, VALLE ANONIMO  "/>
    <x v="1"/>
    <s v="Solicitud de recursos"/>
    <s v="RD SOLICITUD DE DONACION MAQUINA DE BOMBEROS ////TRASLADO OFICIO CON RD EXTERNO-EXTMI2020-35811 "/>
    <s v="Andrés Fernando Muñoz Cabrera "/>
    <s v="Área Central de Referencia Bomberil "/>
    <s v="Subdirección Estratégica y de Coordinación Bomberil"/>
    <s v="Petición de Interés General"/>
    <n v="30"/>
    <s v="20203800046622  "/>
    <d v="2020-10-29T00:00:00"/>
    <m/>
    <m/>
    <m/>
    <s v="Vencida"/>
    <m/>
    <m/>
    <m/>
    <m/>
    <m/>
    <m/>
  </r>
  <r>
    <s v="Canal Escrito"/>
    <s v="Radicacion directa"/>
    <s v="Bogotá D.C"/>
    <s v="GLORIA PAOLA GUEVARA SILVA "/>
    <x v="0"/>
    <s v="Solicitud de Información"/>
    <s v="RD SOLICITUD INFORMATIVA "/>
    <s v="JAIRO SOTO GIL  "/>
    <s v="SUBDIRECCIÓN ESTRATÉGICA Y DE COORDINACIÓN BOMBERIL "/>
    <s v="Subdirección Estratégica y de Coordinación Bomberil"/>
    <s v="Petición de Interés Particular"/>
    <n v="30"/>
    <s v="20203800046662  "/>
    <d v="2020-10-29T00:00:00"/>
    <s v="n/a"/>
    <d v="2020-11-04T00:00:00"/>
    <m/>
    <s v="CUMPLIDO"/>
    <m/>
    <m/>
    <m/>
    <m/>
    <m/>
    <m/>
  </r>
  <r>
    <s v="Canal Virtual"/>
    <s v="CORREO ATENCION CIUDADANO"/>
    <s v="MAGDALENA"/>
    <s v="Cuerpo de Bomberos VOLUNTARIOS DE NUEVA GRANADA - MAGDALENA  "/>
    <x v="2"/>
    <s v="Solicitud de Información"/>
    <s v="CAC. PARA MI CAPITAN JAIRO SOTO GIL. "/>
    <s v="Andrea Bibiana Castañeda Durán  "/>
    <s v="FORMULACIÓN Y ACTUALIZACIÓN NORMATIVA Y OPERATIVA "/>
    <s v="Subdirección Estratégica y de Coordinación Bomberil"/>
    <s v="Petición de Interés General"/>
    <n v="30"/>
    <s v="20203800046672  "/>
    <d v="2020-10-29T00:00:00"/>
    <m/>
    <m/>
    <m/>
    <s v="CUMPLIDO"/>
    <m/>
    <m/>
    <m/>
    <m/>
    <m/>
    <m/>
  </r>
  <r>
    <s v="Canal Virtual"/>
    <s v="CORREO ATENCION CIUDADANO"/>
    <s v="SANTANDER "/>
    <s v="BOMBEROS OFICIALES DE BUCARAMANGA  "/>
    <x v="2"/>
    <s v="Legislación Bomberil"/>
    <s v="CAC. Consulta sobre función de conducción de vehículos en la prestación del servicio publico esencial de la gestión integral del riesgo. "/>
    <s v="EDISON DELGADO "/>
    <s v="FORMULACIÓN Y ACTUALIZACIÓN NORMATIVA Y OPERATIVA "/>
    <s v="Subdirección Estratégica y de Coordinación Bomberil"/>
    <s v="CONSULTA "/>
    <n v="35"/>
    <s v="20203800046692  "/>
    <d v="2020-10-29T00:00:00"/>
    <n v="20202050081641"/>
    <d v="2020-12-11T00:00:00"/>
    <n v="33"/>
    <s v="CUMPLIDO"/>
    <s v="Anotaciòn ORFEO:  Se tramito con oficio No. 20202050081641** del 11-12-2020. Señora YELITZA OLIVEROS RAMIREZ -DIRECTORA BOMBEROS BUCARAMANGA Sede Administrativa Calle 44 No. 10-13 Bucaramanga Santander PBX 6526666 l Dirección general 6522220 Correo electrónico: direcciongeneral@bomberosbucaramanga.gov.co REFERENCIA: Radicado DNBC No. 20203800046692"/>
    <m/>
    <m/>
    <m/>
    <m/>
    <m/>
  </r>
  <r>
    <s v="Canal Virtual"/>
    <s v="CORREO ATENCION CIUDADANO"/>
    <s v="Bogotá D.C"/>
    <s v="MINISTERIO DE INTERIOR OFICINA Jurídica  "/>
    <x v="3"/>
    <s v="Solicitud de Información"/>
    <s v="CAC. Alcance CIR2020-135-OAJ-1400 - solicitud información sobre proyectos de decreto que se pretendan tramitar en el próximo año. "/>
    <s v="Ronny Estiven Romero Velandia "/>
    <s v="FORMULACIÓN Y ACTUALIZACIÓN NORMATIVA Y OPERATIVA "/>
    <s v="Subdirección  Administrativa y Financiera"/>
    <s v="Petición de Documentos e Información "/>
    <n v="20"/>
    <s v="20203800046782  "/>
    <s v="2020-10-30 11:41:25 "/>
    <n v="20202050076911"/>
    <d v="2020-11-17T00:00:00"/>
    <m/>
    <s v="CUMPLIDO"/>
    <m/>
    <m/>
    <m/>
    <m/>
    <m/>
    <m/>
  </r>
  <r>
    <s v="Canal Virtual"/>
    <s v="CORREO ATENCION CIUDADANO"/>
    <s v="HUILA"/>
    <s v="PROCURADURIA PROVINCIAL DE GARZÓN HUILA  "/>
    <x v="1"/>
    <s v="Solicitud de Información"/>
    <s v="CAC. OFICIO No. 2040 - ACCION PREVENTIVA IUS-E-2020-569446. "/>
    <s v="Viviana Gonzalez Cano "/>
    <s v="GESTIÓN ASUNTOS DISCIPLINARIOS "/>
    <s v="Subdirección  Administrativa y Financiera"/>
    <s v="Petición entre autoridades"/>
    <n v="10"/>
    <s v="20203800046812  "/>
    <d v="2020-10-30T00:00:00"/>
    <s v="20202000007721  y  20202050076341"/>
    <d v="2020-11-17T00:00:00"/>
    <m/>
    <s v="CUMPLIDO"/>
    <m/>
    <m/>
    <m/>
    <m/>
    <m/>
    <m/>
  </r>
  <r>
    <s v="Canal Virtual"/>
    <s v="CORREO ATENCION CIUDADANO"/>
    <s v="SANTANDER "/>
    <s v="Cuerpo de Bomberos VOLUNTARIOS DE CUCUTA  "/>
    <x v="2"/>
    <s v="Solicitud de Información"/>
    <s v="CAC. SOLICITUD. "/>
    <s v="Paula Andrea Cortez Mojica "/>
    <s v="SUBDIRECCION ADSUBDIRECCIÓN ESTRATÉGICA Y DE COORDINACIÓN BOMBERIL"/>
    <s v="Subdirección  Administrativa y Financiera"/>
    <s v="Petición de Interés General"/>
    <n v="30"/>
    <s v="20203800046822  "/>
    <d v="2020-10-30T00:00:00"/>
    <n v="20201000010191"/>
    <d v="2020-11-06T00:00:00"/>
    <m/>
    <s v="CUMPLIDO"/>
    <m/>
    <m/>
    <m/>
    <m/>
    <m/>
    <m/>
  </r>
  <r>
    <s v="Canal Virtual"/>
    <s v="CORREO ATENCION CIUDADANO"/>
    <s v="CASANARE"/>
    <s v="Cuerpo de Bomberos VOLUNTARIOS DE TRINIDAD - CASANARE  "/>
    <x v="2"/>
    <s v="Acompañamiento Jurídico"/>
    <s v="CAC. Fado: solicitud para que se programe una visita institucional. Bomberos Trinidad "/>
    <s v="Ronny Estiven Romero Velandia "/>
    <s v="FORMULACIÓN Y ACTUALIZACIÓN NORMATIVA Y OPERATIVA "/>
    <s v="Subdirección  Administrativa y Financiera"/>
    <s v="Petición de Interés General"/>
    <n v="30"/>
    <s v="20203800046842  "/>
    <d v="2020-10-30T00:00:00"/>
    <n v="20202050075141"/>
    <d v="2020-11-05T00:00:00"/>
    <m/>
    <s v="CUMPLIDO"/>
    <m/>
    <m/>
    <m/>
    <m/>
    <m/>
    <m/>
  </r>
  <r>
    <s v="Canal Virtual"/>
    <s v="CORREO ATENCION CIUDADANO"/>
    <s v="VALLE DEL CAUCA"/>
    <s v="LUIS ENRIQUE VELEZ ROMAN "/>
    <x v="0"/>
    <s v="QUEJA CONTRA Cuerpo de Bomberos"/>
    <s v="CAC. Fado: SOLICITUD APERTURA INVESTIGACION DISCIPLINARIA. "/>
    <s v="Arbey Hernan Trujillo Mendez "/>
    <s v="SUBDIRECCIÓN ESTRATÉGICA Y DE COORDINACIÓN BOMBERIL "/>
    <s v="Subdirección Estratégica y de Coordinación Bomberil"/>
    <s v="Petición de Interés Particular"/>
    <n v="30"/>
    <s v="20203800046852  "/>
    <d v="2020-10-30T00:00:00"/>
    <m/>
    <m/>
    <m/>
    <s v="En proceso"/>
    <m/>
    <m/>
    <m/>
    <m/>
    <m/>
    <m/>
  </r>
  <r>
    <s v="Canal Virtual"/>
    <s v="correo atencion al ciudadano"/>
    <s v="ANTIOQUIA"/>
    <s v="Cuerpo de Bomberos VOLUNTARIOS DE YARUMAL"/>
    <x v="2"/>
    <s v="Legislación Bomberil"/>
    <s v="CAC. Consulta al DNBC.  "/>
    <s v="Andrea Bibiana Castañeda Durán"/>
    <s v="FORMULACIÓN Y ACTUALIZACIÓN NORMATIVA Y OPERATIVA "/>
    <s v="Subdirección Estratégica y de Coordinación Bomberil"/>
    <s v="CONSULTA "/>
    <n v="35"/>
    <s v="20203800047012  "/>
    <d v="2020-11-03T00:00:00"/>
    <s v="20202050082151"/>
    <d v="2021-01-08T00:00:00"/>
    <n v="44"/>
    <s v="Extemporanea"/>
    <m/>
    <m/>
    <m/>
    <m/>
    <m/>
    <m/>
  </r>
  <r>
    <s v="Canal Virtual"/>
    <s v="correo atencion al ciudadano"/>
    <s v="BOLIVAR"/>
    <s v="Cuerpo de Bomberos VOLUNTARIOS DE CLEMENCIA BOLIVAR"/>
    <x v="2"/>
    <s v="Acompañamiento Jurídico"/>
    <s v="CAC. Solicitud Revisión Res 01-2020 Junta Departamental de Bomberos, Proceso en Apelación ante la DNBC - Radicado DNBC No. 20203800018982 y 20203800019692  "/>
    <s v="Melba Vidal "/>
    <s v="FORMULACIÓN Y ACTUALIZACIÓN NORMATIVA Y OPERATIVA "/>
    <s v="Subdirección Estratégica y de Coordinación Bomberil"/>
    <s v="Petición de Interés General"/>
    <n v="30"/>
    <s v="20203800047022  "/>
    <d v="2020-11-03T00:00:00"/>
    <s v="20202050077831"/>
    <d v="2020-11-20T00:00:00"/>
    <m/>
    <s v="Vencida"/>
    <s v="Anotaciòn ORFEO: Se reactiva petición por no adjuntar evidencia de respuesta al momento de archivar"/>
    <m/>
    <m/>
    <m/>
    <m/>
    <m/>
  </r>
  <r>
    <s v="Canal Virtual"/>
    <s v="correo atencion al ciudadano"/>
    <s v="BOLIVAR"/>
    <s v="ALCALDIA CLEMENCIA BOLIVAR"/>
    <x v="1"/>
    <s v="Acompañamiento Jurídico"/>
    <s v="CAC. SOLICITUD DE REUNION. "/>
    <s v="Melba Vidal "/>
    <s v="FORMULACIÓN Y ACTUALIZACIÓN NORMATIVA Y OPERATIVA "/>
    <s v="Subdirección Estratégica y de Coordinación Bomberil"/>
    <s v="Petición de Interés General"/>
    <n v="30"/>
    <s v="20203800047052  "/>
    <d v="2020-11-03T00:00:00"/>
    <s v="20202050077841"/>
    <d v="2020-11-20T00:00:00"/>
    <m/>
    <s v="Vencida"/>
    <s v="Anotaciòn ORFEO: Se reactiva petición por no adjuntar evidencia de respuesta al momento de archivar"/>
    <m/>
    <m/>
    <m/>
    <m/>
    <m/>
  </r>
  <r>
    <s v="Canal Virtual"/>
    <s v="Correo Institucional"/>
    <s v="Bogotá D.C"/>
    <s v="Cuerpo de Bomberos VOLUNTARIOS DE URIBE META"/>
    <x v="2"/>
    <s v="Solicitud de Información"/>
    <s v="CI. Fwd: Solicitud de informacion. "/>
    <s v="Carlos Osorio"/>
    <s v="FORMULACIÓN Y ACTUALIZACIÓN NORMATIVA Y OPERATIVA "/>
    <s v="Subdirección Estratégica y de Coordinación Bomberil"/>
    <s v="Petición de Interés Particular"/>
    <n v="30"/>
    <s v="20203800047092  "/>
    <d v="2020-11-03T00:00:00"/>
    <n v="20202050079241"/>
    <d v="2020-11-25T00:00:00"/>
    <m/>
    <s v="CUMPLIDO"/>
    <m/>
    <m/>
    <m/>
    <m/>
    <m/>
    <m/>
  </r>
  <r>
    <s v="Canal Virtual"/>
    <s v="correo atencion al ciudadano"/>
    <s v="Bogotá D.C"/>
    <s v="VEEDURIA CIUDADANA VIGIAS DEL CAFE"/>
    <x v="4"/>
    <s v="Solicitud de Información"/>
    <s v="CAC. SOLICITUD PRONUNCIAMIENTO PETICIONES DE MARZO Y JULIO DE 2020. "/>
    <s v="Andrea Bibiana Castañeda Durán"/>
    <s v="FORMULACIÓN Y ACTUALIZACIÓN NORMATIVA Y OPERATIVA "/>
    <s v="Subdirección Estratégica y de Coordinación Bomberil"/>
    <s v="Petición de Interés Particular"/>
    <n v="30"/>
    <s v="20203800047132  "/>
    <d v="2020-11-04T00:00:00"/>
    <n v="20202050078611"/>
    <d v="2020-11-26T00:00:00"/>
    <m/>
    <s v="CUMPLIDO"/>
    <m/>
    <m/>
    <m/>
    <m/>
    <m/>
    <m/>
  </r>
  <r>
    <s v="Canal Virtual"/>
    <s v="correo atencion al ciudadano"/>
    <s v="CESAR"/>
    <s v="Cuerpo de Bomberos VOLUNTARIOS DE VALLEDUPAR"/>
    <x v="2"/>
    <s v="Acompañamiento Jurídico"/>
    <s v="CAC. SOLICITUD DE ACOMPAÑAMIENTO.  "/>
    <s v="Melba Vidal "/>
    <s v="FORMULACIÓN Y ACTUALIZACIÓN NORMATIVA Y OPERATIVA "/>
    <s v="Subdirección Estratégica y de Coordinación Bomberil"/>
    <s v="Petición de Interés General"/>
    <n v="30"/>
    <s v="20203800047182  "/>
    <d v="2020-11-04T00:00:00"/>
    <s v="20202050077851"/>
    <d v="2020-12-02T00:00:00"/>
    <n v="20"/>
    <s v="CUMPLIDO"/>
    <s v="Anotaciòn ORFEO: Se reactiva petición por no adjuntar evidencia de respuesta al momento de archivar"/>
    <m/>
    <m/>
    <m/>
    <m/>
    <s v="Ya se puede archivar"/>
  </r>
  <r>
    <s v="Canal Virtual"/>
    <s v="correo atencion al ciudadano"/>
    <s v="TOLIMA"/>
    <s v="PROCURADURIA PROVINCIAL DE CHAPARRAL"/>
    <x v="3"/>
    <s v="Solicitud de Información"/>
    <s v="CAC. Acción Preventiva Rad. IUC P-2020-1554719 – IUS E-2020-340576 (Citar este radicado en su respuesta).  "/>
    <s v="Andrea Bibiana Castañeda Durán"/>
    <s v="FORMULACIÓN Y ACTUALIZACIÓN NORMATIVA Y OPERATIVA "/>
    <s v="Subdirección Estratégica y de Coordinación Bomberil"/>
    <s v="Petición entre autoridades"/>
    <n v="10"/>
    <s v="20203800047202  "/>
    <d v="2020-11-04T00:00:00"/>
    <n v="20202050076751"/>
    <d v="2020-11-19T00:00:00"/>
    <m/>
    <s v="CUMPLIDO"/>
    <m/>
    <m/>
    <m/>
    <m/>
    <m/>
    <m/>
  </r>
  <r>
    <s v="Canal Virtual"/>
    <s v="correo atencion al ciudadano"/>
    <s v="TOLIMA"/>
    <s v="PROCURADURIA PROVINCIAL DE CHAPARRAL"/>
    <x v="3"/>
    <s v="Solicitud de Información"/>
    <s v="CAC. ACCIÓN PREVENTIVA "/>
    <s v="Andrea Bibiana Castañeda Durán"/>
    <s v="FORMULACIÓN Y ACTUALIZACIÓN NORMATIVA Y OPERATIVA "/>
    <s v="Subdirección Estratégica y de Coordinación Bomberil"/>
    <s v="Petición entre autoridades"/>
    <n v="10"/>
    <s v="20203800047212  "/>
    <d v="2020-11-04T00:00:00"/>
    <n v="20203800047202"/>
    <d v="2020-11-11T00:00:00"/>
    <m/>
    <s v="CUMPLIDO"/>
    <m/>
    <m/>
    <m/>
    <m/>
    <m/>
    <m/>
  </r>
  <r>
    <s v="Canal Virtual"/>
    <s v="correo atencion al ciudadano"/>
    <s v="SANTANDER"/>
    <s v="Cuerpo de Bomberos VOLUNTARIOS DE LEBRIJA"/>
    <x v="2"/>
    <s v="Otros"/>
    <s v="CAC. Solicitud de charla de equidad y genero para el departamento de Santander.  "/>
    <s v="Andrea Bibiana Castañeda Durán"/>
    <s v="FORMULACIÓN Y ACTUALIZACIÓN NORMATIVA Y OPERATIVA "/>
    <s v="Subdirección Estratégica y de Coordinación Bomberil"/>
    <s v="Petición de Interés General"/>
    <n v="30"/>
    <s v="20203800047242  "/>
    <d v="2020-11-04T00:00:00"/>
    <s v="20202050076851"/>
    <d v="2020-11-12T00:00:00"/>
    <n v="6"/>
    <s v="CUMPLIDO"/>
    <m/>
    <m/>
    <m/>
    <m/>
    <m/>
    <m/>
  </r>
  <r>
    <s v="Canal Virtual"/>
    <s v="Correo Institucional"/>
    <s v="Bogotá D.C"/>
    <s v="PROCURADURIA AUXILIAR PARA ASUNTOS CONSTITUCIONALES"/>
    <x v="3"/>
    <s v="Solicitud de Información"/>
    <s v="CI. Requerimiento de información de la Procuraduría General de la Nación sobre el trámite dado al Derecho de Petición con radicado EXTMI2020-36697 del 26 de octubre de 2020.- Urgente,  "/>
    <s v="Edgar Alexander Maya Lopez "/>
    <s v="FORMULACIÓN Y ACTUALIZACIÓN NORMATIVA Y OPERATIVA "/>
    <s v="Subdirección Estratégica y de Coordinación Bomberil"/>
    <s v="Petición entre autoridades"/>
    <n v="10"/>
    <s v="20203800047332  "/>
    <d v="2020-11-05T00:00:00"/>
    <n v="20202050079931"/>
    <d v="2020-11-26T00:00:00"/>
    <n v="14"/>
    <s v="Extemporanea"/>
    <m/>
    <m/>
    <m/>
    <m/>
    <m/>
    <m/>
  </r>
  <r>
    <s v="Canal Virtual"/>
    <s v="correo atencion al ciudadano"/>
    <s v="Bogotá D.C"/>
    <s v="ANDRéS EDUARDO RODRIGUEZ GOMEZ"/>
    <x v="0"/>
    <s v="Legislación Bomberil"/>
    <s v="CAC. solicitud INSPECCION Y TARIFAS DE CERTIFICADOS "/>
    <s v="Andrea Bibiana Castañeda Durán"/>
    <s v="FORMULACIÓN Y ACTUALIZACIÓN NORMATIVA Y OPERATIVA "/>
    <s v="Subdirección Estratégica y de Coordinación Bomberil"/>
    <s v="CONSULTA "/>
    <n v="35"/>
    <s v="20203800047482  "/>
    <d v="2020-11-05T00:00:00"/>
    <s v="20202050079941"/>
    <d v="2020-12-28T00:00:00"/>
    <n v="34"/>
    <s v="CUMPLIDO"/>
    <m/>
    <m/>
    <m/>
    <m/>
    <m/>
    <m/>
  </r>
  <r>
    <s v="Canal Virtual"/>
    <s v="correo atencion al ciudadano"/>
    <s v="CESAR"/>
    <s v="GESTIóN DEL RIESGO DE DESASTRE"/>
    <x v="3"/>
    <s v="Acompañamiento Jurídico"/>
    <s v="CAC. solicitud asesoría conformación linea gratuita de emergencia del Cuerpo de Bomberos  "/>
    <s v="EDISON DELGADO "/>
    <s v="FORMULACIÓN Y ACTUALIZACIÓN NORMATIVA Y OPERATIVA "/>
    <s v="Subdirección Estratégica y de Coordinación Bomberil"/>
    <s v="Petición de Interés General"/>
    <n v="30"/>
    <s v="20203800047492  "/>
    <d v="2020-11-05T00:00:00"/>
    <s v="20202050081651"/>
    <d v="2020-12-11T00:00:00"/>
    <n v="24"/>
    <s v="CUMPLIDO"/>
    <s v="Anotaciòn Orfeo: Se tramito con oficio No. 20202050081651** del 11-12-2020. Señor LEIDIS SENELLA DAZA FERIA COORDINADOR DE GESTIÓN DEL RIESGO DE DESASTRE ALCALDIA LA JAGUA DE IBIRICO – CESAR Correo Electrónico: gestionambiental@lajaguadeibirico-cesar.gov.co REFERENCIA: 20203800047492"/>
    <m/>
    <m/>
    <m/>
    <m/>
    <m/>
  </r>
  <r>
    <s v="Canal Virtual"/>
    <s v="correo atencion al ciudadano"/>
    <s v="CASANARE"/>
    <s v="ANGELICA MARIA BERROTERAN BENITES"/>
    <x v="0"/>
    <s v="QUEJA CONTRA Cuerpo de Bomberos"/>
    <s v="CAC. Derecho petición Cuerpo de Bomberos Voluntarios de Pza.  "/>
    <s v="Carlos Osorio"/>
    <s v="FORMULACIÓN Y ACTUALIZACIÓN NORMATIVA Y OPERATIVA "/>
    <s v="Subdirección Estratégica y de Coordinación Bomberil"/>
    <s v="Petición de Interés Particular"/>
    <n v="30"/>
    <s v="20203800047542  "/>
    <d v="2020-11-06T00:00:00"/>
    <n v="20202050079231"/>
    <d v="2020-11-25T00:00:00"/>
    <m/>
    <s v="CUMPLIDO"/>
    <m/>
    <m/>
    <m/>
    <m/>
    <m/>
    <m/>
  </r>
  <r>
    <s v="Canal Virtual"/>
    <s v="correo atencion al ciudadano"/>
    <s v="LA GUAJIRA"/>
    <s v="NIDIA TELLO RAMOS"/>
    <x v="0"/>
    <s v="Legislación Bomberil"/>
    <s v="CAC. SOLICITUD CONCEPTO E INFORMACION. "/>
    <s v="Edgar Alexander Maya Lopez "/>
    <s v="FORMULACIÓN Y ACTUALIZACIÓN NORMATIVA Y OPERATIVA "/>
    <s v="Subdirección Estratégica y de Coordinación Bomberil"/>
    <s v="CONSULTA "/>
    <n v="35"/>
    <s v="20203800047612  "/>
    <d v="2020-11-06T00:00:00"/>
    <s v="20202050082131"/>
    <d v="2020-12-28T00:00:00"/>
    <n v="33"/>
    <s v="CUMPLIDO"/>
    <m/>
    <m/>
    <m/>
    <m/>
    <m/>
    <m/>
  </r>
  <r>
    <s v="Canal Virtual"/>
    <s v="correo atencion al ciudadano"/>
    <s v="Bogotá D.C"/>
    <s v="Cuerpo de Bomberos VOLUNTARIOS DE DIBULLA"/>
    <x v="2"/>
    <s v="Otros"/>
    <s v="CAC. Fwd: PROPUESTA CAMPAMENTO MUJERES DE BOMBEROS COLOMBIA.pdf.  "/>
    <s v="Andrea Bibiana Castañeda Durán"/>
    <s v="FORMULACIÓN Y ACTUALIZACIÓN NORMATIVA Y OPERATIVA "/>
    <s v="Subdirección Estratégica y de Coordinación Bomberil"/>
    <s v="Petición de Interés General"/>
    <n v="30"/>
    <s v="20203800047622  "/>
    <d v="2020-11-06T00:00:00"/>
    <s v="20202050076871"/>
    <d v="2020-11-24T00:00:00"/>
    <m/>
    <s v="CUMPLIDO"/>
    <m/>
    <m/>
    <m/>
    <m/>
    <m/>
    <m/>
  </r>
  <r>
    <s v="Canal Virtual"/>
    <s v="correo atencion al ciudadano"/>
    <s v="Bogotá D.C"/>
    <s v="Cuerpo de Bomberos VOLUNTARIOS DE DIBULLA"/>
    <x v="2"/>
    <s v="Solicitud de Información"/>
    <s v="CAC. SOLICITUD CERTIFICADO DE CUMPLIMIENTO  "/>
    <s v="Andrea Bibiana Castañeda Durán"/>
    <s v="FORMULACIÓN Y ACTUALIZACIÓN NORMATIVA Y OPERATIVA "/>
    <s v="Subdirección Estratégica y de Coordinación Bomberil"/>
    <s v="Petición de Documentos e Información "/>
    <n v="20"/>
    <s v="20203800047712  "/>
    <d v="2020-11-06T00:00:00"/>
    <s v="20202050077891"/>
    <d v="2020-11-23T00:00:00"/>
    <m/>
    <s v="CUMPLIDO"/>
    <m/>
    <m/>
    <m/>
    <m/>
    <m/>
    <m/>
  </r>
  <r>
    <s v="Canal Virtual"/>
    <s v="correo atencion al ciudadano"/>
    <s v="BOLIVAR"/>
    <s v="ARTURO ENRIQUE LLAMAS CANO"/>
    <x v="0"/>
    <s v="Solicitud de Información"/>
    <s v="CAC. Revisor Fiscal - Bomberos San Juan Nepomuceno - Bolivar  "/>
    <s v="Andrea Bibiana Castañeda Durán"/>
    <s v="FORMULACIÓN Y ACTUALIZACIÓN NORMATIVA Y OPERATIVA "/>
    <s v="Subdirección Estratégica y de Coordinación Bomberil"/>
    <s v="Petición de Interés Particular"/>
    <n v="30"/>
    <s v="20203800047792  "/>
    <d v="2020-11-09T00:00:00"/>
    <s v="20202050078621"/>
    <d v="2020-11-26T00:00:00"/>
    <m/>
    <s v="CUMPLIDO"/>
    <m/>
    <m/>
    <m/>
    <m/>
    <m/>
    <m/>
  </r>
  <r>
    <s v="Canal Virtual"/>
    <s v="correo atencion al ciudadano"/>
    <s v="Bogotá D.C"/>
    <s v="Cuerpo de Bomberos VOLUNTARIOS DE BOGOTA"/>
    <x v="2"/>
    <s v="Otros"/>
    <s v="CAC. Invitación No Violencias contra las Mujeres.  "/>
    <s v="Andrea Bibiana Castañeda Durán"/>
    <s v="FORMULACIÓN Y ACTUALIZACIÓN NORMATIVA Y OPERATIVA "/>
    <s v="Subdirección Estratégica y de Coordinación Bomberil"/>
    <s v="Petición de Interés General"/>
    <n v="30"/>
    <s v="20203800047812  "/>
    <d v="2020-11-09T00:00:00"/>
    <s v="20202050076841"/>
    <d v="2020-11-24T00:00:00"/>
    <m/>
    <s v="CUMPLIDO"/>
    <m/>
    <m/>
    <m/>
    <m/>
    <m/>
    <m/>
  </r>
  <r>
    <s v="Canal Virtual"/>
    <s v="correo atencion al ciudadano"/>
    <s v="VALLE DEL CAUCA"/>
    <s v="BOMBEROS VOLUNTARIOS DE BORRERO AYERBE"/>
    <x v="2"/>
    <s v="Otros"/>
    <s v="CAC. ANTECEDENTES DE LA SANCION M1 Y ASUNTO DE RECURSO DE RECONSIDERACION ANTE LA DIAN . "/>
    <s v="EDISON DELGADO "/>
    <s v="FORMULACIÓN Y ACTUALIZACIÓN NORMATIVA Y OPERATIVA "/>
    <s v="Subdirección Estratégica y de Coordinación Bomberil"/>
    <s v="Petición de Interés General"/>
    <n v="30"/>
    <s v="20203800047842  "/>
    <d v="2020-11-09T00:00:00"/>
    <s v="20202050081661"/>
    <d v="2020-12-13T00:00:00"/>
    <n v="23"/>
    <s v="CUMPLIDO"/>
    <s v="Anotación ORFEO: Tramitado bajo el No. de Radicado DNBC No. *20202050081661* del 13-12-2020. Señor JUAN CARLOS GONZALEZ MACA. Comandante y Representante Legal Cuerpo de Bomberos Voluntarios de Borrero Ayerbe. Correo electrónico: bomberosborreroayerbekm30@gmail.com Referencia: Radicado DNBC No. 20203800047842"/>
    <m/>
    <m/>
    <m/>
    <m/>
    <m/>
  </r>
  <r>
    <s v="Canal Virtual"/>
    <s v="correo atencion al ciudadano"/>
    <s v="Bogotá D.C"/>
    <s v="JUZGADO 62 ADMINISTRATIVO CIRCUITO JUDICIAL DE BOGOTÁ SECCIÓN TERCERA"/>
    <x v="3"/>
    <s v="Solicitud de Información"/>
    <s v="CAC. Fwd: AUTO REQUERIMIENTO PREVIO A ABRIR INCIDENTE DESACATO RAD. 2020-212. "/>
    <s v="Ronny Estiven Romero Velandia"/>
    <s v="FORMULACIÓN Y ACTUALIZACIÓN NORMATIVA Y OPERATIVA "/>
    <s v="Subdirección Estratégica y de Coordinación Bomberil"/>
    <s v="Petición de Documentos e Información "/>
    <n v="20"/>
    <s v="20203800047892  "/>
    <d v="2020-11-09T00:00:00"/>
    <s v="20202050076341"/>
    <d v="2020-11-10T00:00:00"/>
    <m/>
    <s v="CUMPLIDO"/>
    <m/>
    <m/>
    <m/>
    <m/>
    <m/>
    <m/>
  </r>
  <r>
    <s v="Canal Virtual"/>
    <s v="correo atencion al ciudadano"/>
    <s v="Bogotá D.C"/>
    <s v="FABIO NELSON LARRAHONDO"/>
    <x v="0"/>
    <s v="Solicitud de Información"/>
    <s v="CAC. Imfoamcion. "/>
    <s v="Edgar Alexander Maya Lopez "/>
    <s v="FORMULACIÓN Y ACTUALIZACIÓN NORMATIVA Y OPERATIVA "/>
    <s v="Subdirección Estratégica y de Coordinación Bomberil"/>
    <s v="Petición de Interés Particular"/>
    <n v="30"/>
    <s v="20203800047902  "/>
    <d v="2020-11-09T00:00:00"/>
    <m/>
    <d v="2020-12-16T00:00:00"/>
    <n v="25"/>
    <s v="CUMPLIDO"/>
    <s v="Anotación ORFEO: Se da respuesta por correo electrónico se deja soporte en digital."/>
    <m/>
    <m/>
    <m/>
    <m/>
    <m/>
  </r>
  <r>
    <s v="Canal Virtual"/>
    <s v="correo atencion al ciudadano"/>
    <s v="VALLE DEL CAUCA"/>
    <s v="ADOLFO LEON VELEZ GARCIA"/>
    <x v="0"/>
    <s v="Otros"/>
    <s v="CAC. EXALTACIÓN. "/>
    <s v="Carlos Osorio"/>
    <s v="FORMULACIÓN Y ACTUALIZACIÓN NORMATIVA Y OPERATIVA "/>
    <s v="Subdirección Estratégica y de Coordinación Bomberil"/>
    <s v="Petición de Interés Particular"/>
    <n v="30"/>
    <s v="20203800047932  "/>
    <d v="2020-11-09T00:00:00"/>
    <s v="N/A"/>
    <d v="2020-11-24T00:00:00"/>
    <m/>
    <s v="CUMPLIDO"/>
    <m/>
    <m/>
    <m/>
    <m/>
    <m/>
    <m/>
  </r>
  <r>
    <s v="Canal Virtual"/>
    <s v="correo atencion al ciudadano"/>
    <s v="CAUCA"/>
    <s v="ANSELMO LOZANO MORENO"/>
    <x v="0"/>
    <s v="Solicitud de Información"/>
    <s v="CAC. SOLICITU DE IMFORMACION  "/>
    <s v="Andrea Bibiana Castañeda Durán"/>
    <s v="FORMULACIÓN Y ACTUALIZACIÓN NORMATIVA Y OPERATIVA "/>
    <s v="Subdirección Estratégica y de Coordinación Bomberil"/>
    <s v="Petición de Interés Particular"/>
    <n v="30"/>
    <s v="20203800048202  "/>
    <d v="2020-11-10T00:00:00"/>
    <s v="20202050078571"/>
    <d v="2020-11-26T00:00:00"/>
    <m/>
    <s v="CUMPLIDO"/>
    <m/>
    <m/>
    <m/>
    <m/>
    <m/>
    <m/>
  </r>
  <r>
    <s v="Canal Virtual"/>
    <s v="correo atencion al ciudadano"/>
    <s v="Bogotá D.C"/>
    <s v="Cuerpo de Bomberos VOLUNTARIOS DE DIBULLA"/>
    <x v="2"/>
    <s v="Otros"/>
    <s v="CAC. DRA PAOLA UREÑA.pdf  "/>
    <s v="Andrea Bibiana Castañeda Durán"/>
    <s v="FORMULACIÓN Y ACTUALIZACIÓN NORMATIVA Y OPERATIVA "/>
    <s v="Subdirección Estratégica y de Coordinación Bomberil"/>
    <s v="Petición de Interés General"/>
    <n v="30"/>
    <s v="20203800048212  "/>
    <d v="2020-11-11T00:00:00"/>
    <s v="20202050076861"/>
    <d v="2020-11-24T00:00:00"/>
    <m/>
    <s v="CUMPLIDO"/>
    <m/>
    <m/>
    <m/>
    <m/>
    <m/>
    <m/>
  </r>
  <r>
    <s v="Canal Escrito"/>
    <s v="Radicacion directa"/>
    <s v="CUNDINAMARCA"/>
    <s v="Cuerpo de Bomberos VOLUNTARIOS DE SOPO"/>
    <x v="2"/>
    <s v="Solicitud de Información"/>
    <s v="RD derecho de peticion "/>
    <s v="Andrea Bibiana Castañeda Durán"/>
    <s v="FORMULACIÓN Y ACTUALIZACIÓN NORMATIVA Y OPERATIVA "/>
    <s v="Subdirección Estratégica y de Coordinación Bomberil"/>
    <s v="Petición de Interés General"/>
    <n v="30"/>
    <s v="20203800048242  "/>
    <d v="2020-11-11T00:00:00"/>
    <s v="20202050080331"/>
    <d v="2020-12-02T00:00:00"/>
    <m/>
    <s v="CUMPLIDO"/>
    <m/>
    <m/>
    <m/>
    <m/>
    <m/>
    <m/>
  </r>
  <r>
    <s v="Canal Virtual"/>
    <s v="correo atencion al ciudadano"/>
    <s v="TOLIMA"/>
    <s v="PROCURADURIA PROVINCIAL DE CHAPARRAL"/>
    <x v="3"/>
    <s v="QUEJA CONTRA Cuerpo de Bomberos"/>
    <s v="CAC. Acción Preventiva Rad. IUC P-2020-1554721 – IUS E-2020-340576 (Citar este radicado en su respuesta).  "/>
    <s v="Andrea Bibiana Castañeda Durán"/>
    <s v="FORMULACIÓN Y ACTUALIZACIÓN NORMATIVA Y OPERATIVA "/>
    <s v="Subdirección Estratégica y de Coordinación Bomberil"/>
    <s v="Petición entre autoridades"/>
    <n v="10"/>
    <s v="20203800048252  "/>
    <d v="2020-11-11T00:00:00"/>
    <s v="20202050077501"/>
    <d v="2020-11-24T00:00:00"/>
    <m/>
    <s v="CUMPLIDO"/>
    <m/>
    <m/>
    <m/>
    <m/>
    <m/>
    <m/>
  </r>
  <r>
    <s v="Canal Virtual"/>
    <s v="correo atencion al ciudadano"/>
    <s v="BOLIVAR"/>
    <s v="DELEGACION DEPARTAMENTAL DE BOMBEROS DE BOLIVAR"/>
    <x v="1"/>
    <s v="Legislación Bomberil"/>
    <s v="CAC. Solicitudes Respetuosas y Respuestas.  "/>
    <s v="Melba Vidal "/>
    <s v="FORMULACIÓN Y ACTUALIZACIÓN NORMATIVA Y OPERATIVA "/>
    <s v="Subdirección Estratégica y de Coordinación Bomberil"/>
    <s v="CONSULTA "/>
    <n v="35"/>
    <s v="20203800048322  "/>
    <d v="2020-11-11T00:00:00"/>
    <s v="20202050077881"/>
    <d v="2020-11-20T00:00:00"/>
    <m/>
    <s v="Vencida"/>
    <s v="Anotaciòn ORFEO: Se reactiva petición por no adjuntar evidencia de respuesta al momento de archivar"/>
    <m/>
    <m/>
    <m/>
    <m/>
    <s v="Aún no se a adjuntado la evidencia."/>
  </r>
  <r>
    <s v="Canal Virtual"/>
    <s v="correo atencion al ciudadano"/>
    <s v="Bogotá D.C"/>
    <s v="EMERSON LUIS SIMANCA"/>
    <x v="0"/>
    <s v="Legislación Bomberil"/>
    <s v="CAC. Jefe de escuadra  "/>
    <s v="Edgar Alexander Maya Lopez "/>
    <s v="FORMULACIÓN Y ACTUALIZACIÓN NORMATIVA Y OPERATIVA "/>
    <s v="Subdirección Estratégica y de Coordinación Bomberil"/>
    <s v="Petición de Interés Particular"/>
    <n v="30"/>
    <s v="20203800048382  "/>
    <d v="2020-11-12T00:00:00"/>
    <m/>
    <d v="2020-12-21T00:00:00"/>
    <n v="25"/>
    <s v="CUMPLIDO"/>
    <s v="Anotación ORFEO: Se da respuesta por correo electrónico se deja evidencia en digital."/>
    <m/>
    <m/>
    <m/>
    <m/>
    <m/>
  </r>
  <r>
    <s v="Canal Escrito"/>
    <s v="Radicacion directa"/>
    <s v="CUNDINAMARCA"/>
    <s v="ALCALDIA MUNICIPAL DE SOPO"/>
    <x v="1"/>
    <s v="Acompañamiento Jurídico"/>
    <s v="RD SOLICITUD AUTORIZACION Y ACOMPAÑAMIENTO "/>
    <s v="Melba Vidal "/>
    <s v="FORMULACIÓN Y ACTUALIZACIÓN NORMATIVA Y OPERATIVA "/>
    <s v="Subdirección Estratégica y de Coordinación Bomberil"/>
    <s v="Petición de Interés General"/>
    <n v="30"/>
    <s v="20203800048392  "/>
    <d v="2020-11-12T00:00:00"/>
    <s v="20202050077901"/>
    <m/>
    <m/>
    <s v="Vencida"/>
    <s v="Anotación ORFEO: Se reactiva petición por no adjuntar evidencia de respuesta al momento de archivar."/>
    <m/>
    <m/>
    <m/>
    <m/>
    <s v="Aún no se a adjuntado la evidencia."/>
  </r>
  <r>
    <s v="Canal Escrito"/>
    <s v="Radicacion directa"/>
    <s v="CUNDINAMARCA"/>
    <s v="Cuerpo de Bomberos VOLUNTARIOS DE ZIPAQUIRA"/>
    <x v="2"/>
    <s v="Acompañamiento Jurídico"/>
    <s v="RD SOLICITUD APOYO - FORO MUJER "/>
    <s v="Andrea Bibiana Castañeda Durán"/>
    <s v="FORMULACIÓN Y ACTUALIZACIÓN NORMATIVA Y OPERATIVA "/>
    <s v="Subdirección Estratégica y de Coordinación Bomberil"/>
    <s v="Petición de Interés General"/>
    <n v="30"/>
    <s v="20203800048442  "/>
    <d v="2020-11-12T00:00:00"/>
    <s v="20202050079551"/>
    <d v="2020-12-10T00:00:00"/>
    <n v="18"/>
    <s v="CUMPLIDO"/>
    <m/>
    <m/>
    <m/>
    <m/>
    <m/>
    <m/>
  </r>
  <r>
    <s v="Canal Escrito"/>
    <s v="Radicacion directa"/>
    <s v="CUNDINAMARCA"/>
    <s v="Cuerpo de Bomberos VOLUNTARIOS DE CHIA"/>
    <x v="2"/>
    <s v="QUEJA CONTRA Cuerpo de Bomberos"/>
    <s v="RD QUEJA VEEDURIAS DEL CAFE  "/>
    <s v="Andrea Bibiana Castañeda Durán"/>
    <s v="FORMULACIÓN Y ACTUALIZACIÓN NORMATIVA Y OPERATIVA "/>
    <s v="Subdirección Estratégica y de Coordinación Bomberil"/>
    <s v="Petición de Interés Particular"/>
    <n v="30"/>
    <s v="20203800048482  "/>
    <d v="2020-11-12T00:00:00"/>
    <s v="20202050081741 "/>
    <d v="2020-12-21T00:00:00"/>
    <n v="25"/>
    <s v="CUMPLIDO"/>
    <m/>
    <m/>
    <m/>
    <m/>
    <m/>
    <m/>
  </r>
  <r>
    <s v="Canal Virtual"/>
    <s v="correo atencion al ciudadano"/>
    <s v="Caquetá"/>
    <s v="Cuerpo de Bomberos VOLUNTARIOS DE FLORENCIA"/>
    <x v="2"/>
    <s v="Solicitud de Información"/>
    <s v="CAC. Solicitud.  "/>
    <s v="Carlos Osorio"/>
    <s v="FORMULACIÓN Y ACTUALIZACIÓN NORMATIVA Y OPERATIVA "/>
    <s v="Subdirección Estratégica y de Coordinación Bomberil"/>
    <s v="Petición de Interés Particular"/>
    <n v="30"/>
    <s v="20203800048492  "/>
    <d v="2020-11-12T00:00:00"/>
    <s v="20202050079251"/>
    <d v="2020-11-25T00:00:00"/>
    <m/>
    <s v="CUMPLIDO"/>
    <m/>
    <m/>
    <m/>
    <m/>
    <m/>
    <m/>
  </r>
  <r>
    <s v="Canal Virtual"/>
    <s v="correo atencion al ciudadano"/>
    <s v="SANTANDER"/>
    <s v="BOMBEROS OFICIALES DE BUCARAMANGA"/>
    <x v="2"/>
    <s v="Legislación Bomberil"/>
    <s v="CAC. Petición de consulta.  "/>
    <s v="EDISON DELGADO "/>
    <s v="FORMULACIÓN Y ACTUALIZACIÓN NORMATIVA Y OPERATIVA "/>
    <s v="Subdirección Estratégica y de Coordinación Bomberil"/>
    <s v="CONSULTA "/>
    <n v="35"/>
    <s v="20203800048622  "/>
    <d v="2020-11-12T00:00:00"/>
    <s v="20202050077271"/>
    <d v="2020-11-27T00:00:00"/>
    <m/>
    <s v="CUMPLIDO"/>
    <m/>
    <m/>
    <m/>
    <m/>
    <m/>
    <m/>
  </r>
  <r>
    <s v="Canal Virtual"/>
    <s v="Chat Institucional"/>
    <s v="Bogotá D.C"/>
    <s v="VEEDURIA CIUDADANA VIGIAS DEL CAFE LUIS REYES"/>
    <x v="4"/>
    <s v="Solicitud de Información"/>
    <s v="CH. Offline message sent by Luis reyes. "/>
    <s v="EDISON DELGADO "/>
    <s v="FORMULACIÓN Y ACTUALIZACIÓN NORMATIVA Y OPERATIVA "/>
    <s v="Subdirección Estratégica y de Coordinación Bomberil"/>
    <s v="Petición de Interés Particular"/>
    <n v="30"/>
    <s v="20203800048792  "/>
    <d v="2020-11-17T00:00:00"/>
    <s v="20202050081671"/>
    <d v="2020-12-13T00:00:00"/>
    <m/>
    <s v="CUMPLIDO"/>
    <m/>
    <m/>
    <m/>
    <m/>
    <m/>
    <m/>
  </r>
  <r>
    <s v="Canal Virtual"/>
    <s v="correo atencion al ciudadano"/>
    <s v="Bogotá D.C"/>
    <s v="CARLOS FELIZ MONSALVE"/>
    <x v="0"/>
    <s v="Legislación Bomberil"/>
    <s v="CAC. Revisión Concepto No Favorable Proyecto Creación Bomberos Santa Catalina Bolivar. "/>
    <s v="Melba Vidal "/>
    <s v="FORMULACIÓN Y ACTUALIZACIÓN NORMATIVA Y OPERATIVA "/>
    <s v="Subdirección Estratégica y de Coordinación Bomberil"/>
    <s v="Petición de Interés General"/>
    <n v="30"/>
    <s v="20203800048852  "/>
    <d v="2020-11-17T00:00:00"/>
    <s v="20202050077911"/>
    <m/>
    <m/>
    <s v="Vencida"/>
    <s v="Anotación ORFEO: Se reactiva petición por no adjuntar evidencia de respuesta al momento de archivar."/>
    <m/>
    <m/>
    <m/>
    <m/>
    <s v="Aún no se a adjuntado la evidencia."/>
  </r>
  <r>
    <s v="Canal Virtual"/>
    <s v="correo atencion al ciudadano"/>
    <s v="Boyacá"/>
    <s v="GLORIA WILCHES"/>
    <x v="0"/>
    <s v="Solicitud de Información"/>
    <s v="CAC. TRASLADO POR COMPETENCIA - PETICION GLORIA WILCHES.  "/>
    <s v="Andrea Bibiana Castañeda Durán"/>
    <s v="FORMULACIÓN Y ACTUALIZACIÓN NORMATIVA Y OPERATIVA "/>
    <s v="Subdirección Estratégica y de Coordinación Bomberil"/>
    <s v="Petición de Interés Particular"/>
    <n v="30"/>
    <s v="20203800048872  "/>
    <d v="2020-11-17T00:00:00"/>
    <s v="20202050079521"/>
    <d v="2020-11-26T00:00:00"/>
    <m/>
    <s v="CUMPLIDO"/>
    <m/>
    <m/>
    <m/>
    <m/>
    <m/>
    <m/>
  </r>
  <r>
    <s v="Canal Virtual"/>
    <s v="correo atencion al ciudadano"/>
    <s v="Boyacá"/>
    <s v="GLORIA WILCHES"/>
    <x v="0"/>
    <s v="Solicitud de Información"/>
    <s v="CAC. TRASLADO POR COMPETENCIA - PETICION GLORIA WILCHES 3.  "/>
    <s v="Andrea Bibiana Castañeda Durán"/>
    <s v="FORMULACIÓN Y ACTUALIZACIÓN NORMATIVA Y OPERATIVA "/>
    <s v="Subdirección Estratégica y de Coordinación Bomberil"/>
    <s v="Petición de Interés Particular"/>
    <n v="30"/>
    <s v="20203800048892  "/>
    <d v="2020-11-17T00:00:00"/>
    <s v="20202050079521"/>
    <d v="2020-11-26T00:00:00"/>
    <m/>
    <s v="CUMPLIDO"/>
    <m/>
    <m/>
    <m/>
    <m/>
    <m/>
    <m/>
  </r>
  <r>
    <s v="Canal Virtual"/>
    <s v="correo atencion al ciudadano"/>
    <s v="Norte de Santander"/>
    <s v="GOBERNACIÓN DE NORTE DE SANTANDER"/>
    <x v="1"/>
    <s v="Legislación Bomberil"/>
    <s v="CAC. SOLICITUD DE CONCEPTO JURIDICO. "/>
    <s v="Carlos Osorio"/>
    <s v="FORMULACIÓN Y ACTUALIZACIÓN NORMATIVA Y OPERATIVA "/>
    <s v="Subdirección Estratégica y de Coordinación Bomberil"/>
    <s v="CONSULTA "/>
    <n v="35"/>
    <s v="20203800049062  "/>
    <d v="2020-11-18T00:00:00"/>
    <s v="20202050081861"/>
    <d v="2020-12-15T00:00:00"/>
    <m/>
    <s v="CUMPLIDO"/>
    <m/>
    <m/>
    <m/>
    <m/>
    <m/>
    <m/>
  </r>
  <r>
    <s v="Canal Virtual"/>
    <s v="correo atencion al ciudadano"/>
    <s v="Bogotá D.C"/>
    <s v="Cuerpo de Bomberos OFICIALES BOGOTá UAECOB D.C."/>
    <x v="2"/>
    <s v="Otros"/>
    <s v="CAC. Solicitud realización “Charla de Sensibilización - Violencias contra la mujer y como prevenirlas”.  "/>
    <s v="Andrea Bibiana Castañeda Durán"/>
    <s v="FORMULACIÓN Y ACTUALIZACIÓN NORMATIVA Y OPERATIVA "/>
    <s v="Subdirección Estratégica y de Coordinación Bomberil"/>
    <s v="Petición de Interés General"/>
    <n v="30"/>
    <s v="20203800049072  "/>
    <d v="2020-11-18T00:00:00"/>
    <s v="20202050079561"/>
    <d v="2020-11-26T00:00:00"/>
    <m/>
    <s v="CUMPLIDO"/>
    <m/>
    <m/>
    <m/>
    <m/>
    <m/>
    <m/>
  </r>
  <r>
    <s v="Canal Virtual"/>
    <s v="correo atencion al ciudadano"/>
    <s v="Bogotá D.C"/>
    <s v="MARTIN ENRIQUE CABARCAS QUINTANA"/>
    <x v="0"/>
    <s v="Otros"/>
    <s v="CAC. SOLICITUD DE PARTICIPACIÓN EN LA REUNIÓN QUE SE VA A LLEVAR A CABO EN LA GOBERNACIÓN DE BOLÍVAR EL DÍA 21/11/2020.  "/>
    <s v="Melba Vidal "/>
    <s v="FORMULACIÓN Y ACTUALIZACIÓN NORMATIVA Y OPERATIVA "/>
    <s v="Subdirección Estratégica y de Coordinación Bomberil"/>
    <s v="Petición de Interés Particular"/>
    <n v="30"/>
    <s v="20203800049132  "/>
    <d v="2020-11-18T00:00:00"/>
    <s v="20202050080311"/>
    <m/>
    <m/>
    <s v="Vencida"/>
    <s v="Anotación ORFEO: Se reactiva petición por no adjuntar evidencia de respuesta al momento de archivar."/>
    <m/>
    <m/>
    <m/>
    <m/>
    <s v="Aún no se a adjuntado la evidencia."/>
  </r>
  <r>
    <s v="Canal Virtual"/>
    <s v="correo atencion al ciudadano"/>
    <s v="VALLE DEL CAUCA"/>
    <s v="Cuerpo de Bomberos VOLUNTARIOS DE ALCALA"/>
    <x v="2"/>
    <s v="Solicitud de Información"/>
    <s v="CAC. SOLICITUD RESPETUOSA. "/>
    <s v="Carlos Osorio"/>
    <s v="FORMULACIÓN Y ACTUALIZACIÓN NORMATIVA Y OPERATIVA "/>
    <s v="Subdirección Estratégica y de Coordinación Bomberil"/>
    <s v="Petición de Interés General"/>
    <n v="30"/>
    <s v="20203800049212  "/>
    <d v="2020-11-18T00:00:00"/>
    <s v="20202050077771"/>
    <d v="2020-12-15T00:00:00"/>
    <m/>
    <s v="CUMPLIDO"/>
    <m/>
    <m/>
    <m/>
    <m/>
    <m/>
    <m/>
  </r>
  <r>
    <s v="Canal Virtual"/>
    <s v="correo atencion al ciudadano"/>
    <s v="Bogotá D.C"/>
    <s v="ALCALDIA DE ALBAN"/>
    <x v="1"/>
    <s v="Solicitud de Información"/>
    <s v="CAC. SOLICITUD AUTORIZACION SUSCRIPCION CONVENIO BOMBEROS "/>
    <s v="Andrea Bibiana Castañeda Durán"/>
    <s v="FORMULACIÓN Y ACTUALIZACIÓN NORMATIVA Y OPERATIVA "/>
    <s v="Subdirección Estratégica y de Coordinación Bomberil"/>
    <s v="Petición de Interés General"/>
    <n v="30"/>
    <s v="20203800049512  "/>
    <d v="2020-11-19T00:00:00"/>
    <s v="20202050080031"/>
    <d v="2020-12-01T00:00:00"/>
    <m/>
    <s v="CUMPLIDO"/>
    <m/>
    <m/>
    <m/>
    <m/>
    <m/>
    <m/>
  </r>
  <r>
    <s v="Canal Virtual"/>
    <s v="Chat Institucional"/>
    <s v="Bogotá D.C"/>
    <s v="ROBERTO ARANGO"/>
    <x v="0"/>
    <s v="Solicitud de Información"/>
    <s v="CH. Offline message sent by Roberto Arango  "/>
    <s v="Edgar Alexander Maya Lopez "/>
    <s v="FORMULACIÓN Y ACTUALIZACIÓN NORMATIVA Y OPERATIVA "/>
    <s v="Subdirección Estratégica y de Coordinación Bomberil"/>
    <s v="Petición de Interés Particular"/>
    <n v="30"/>
    <s v="20203800049702  "/>
    <d v="2020-11-20T00:00:00"/>
    <s v="2020380004970200000"/>
    <d v="2020-12-17T00:00:00"/>
    <m/>
    <s v="CUMPLIDO"/>
    <m/>
    <m/>
    <m/>
    <m/>
    <m/>
    <m/>
  </r>
  <r>
    <s v="Canal Virtual"/>
    <s v="correo atencion al ciudadano"/>
    <s v="Bogotá D.C"/>
    <s v="HENANDO GONZALEZ GONZALEZ"/>
    <x v="0"/>
    <s v="Solicitud de Información"/>
    <s v="CAC VULNERABILIDAD SEDE PRINCIPAL DE TIGO MEDELLÍN "/>
    <s v="Andrea Bibiana Castañeda Durán"/>
    <s v="FORMULACIÓN Y ACTUALIZACIÓN NORMATIVA Y OPERATIVA "/>
    <s v="Subdirección Estratégica y de Coordinación Bomberil"/>
    <s v="Petición de Interés General"/>
    <n v="30"/>
    <s v="20203800050042  "/>
    <d v="2020-11-24T00:00:00"/>
    <s v="20202050079951"/>
    <d v="2020-12-29T00:00:00"/>
    <n v="24"/>
    <s v="CUMPLIDO"/>
    <m/>
    <m/>
    <m/>
    <m/>
    <m/>
    <m/>
  </r>
  <r>
    <s v="Canal Virtual"/>
    <s v="correo atencion al ciudadano"/>
    <s v="Bogotá D.C"/>
    <s v="DAMASO PINEDA ESPINOSA"/>
    <x v="0"/>
    <s v="Acompañamiento Jurídico"/>
    <s v="CAC APORTE DE PRUEBAS Y SUSTENTACION DE RECURSO DE APELACION CONCEDIDO SUBSIDIARIAMENTE POR NEGATIVA DE RESPOSICION CONTRA RESOLUCION 01 DE FECHA 13 DE DICIEMBRE DE 2019.  "/>
    <s v="Melba Vidal "/>
    <s v="FORMULACIÓN Y ACTUALIZACIÓN NORMATIVA Y OPERATIVA "/>
    <s v="Subdirección Estratégica y de Coordinación Bomberil"/>
    <s v="Petición de Interés Particular"/>
    <n v="30"/>
    <s v="20203800050082  "/>
    <d v="2020-11-24T00:00:00"/>
    <s v="20202050080321"/>
    <m/>
    <m/>
    <s v="Vencida"/>
    <s v="Anotación ORFEO: Se reactiva petición por no adjuntar evidencia de respuesta al momento de archivar."/>
    <m/>
    <m/>
    <m/>
    <m/>
    <s v="Aún no se a adjuntado la evidencia."/>
  </r>
  <r>
    <s v="Canal Virtual"/>
    <s v="correo atencion al ciudadano"/>
    <s v="Bogotá D.C"/>
    <s v="MANUEL SALAZAR"/>
    <x v="0"/>
    <s v="Solicitud de Información"/>
    <s v="CAC PETICIÓN  "/>
    <s v="Andrea Bibiana Castañeda Durán"/>
    <s v="FORMULACIÓN Y ACTUALIZACIÓN NORMATIVA Y OPERATIVA "/>
    <s v="Subdirección Estratégica y de Coordinación Bomberil"/>
    <s v="Petición de Interés Particular"/>
    <n v="30"/>
    <s v="20203800050612  "/>
    <d v="2020-11-26T00:00:00"/>
    <s v="20202050081911"/>
    <d v="2020-12-21T00:00:00"/>
    <n v="16"/>
    <s v="CUMPLIDO"/>
    <m/>
    <m/>
    <m/>
    <m/>
    <m/>
    <m/>
  </r>
  <r>
    <s v="Canal Escrito"/>
    <s v="Radicacion directa"/>
    <s v="Bogotá D.C"/>
    <s v="GESTION DEL RIESGO"/>
    <x v="1"/>
    <s v="Legislación Bomberil"/>
    <s v="RD SOLICITUD CONCEPTO JURIDICO "/>
    <s v=" Ronny Estiven Romero Velandia"/>
    <s v="FORMULACIÓN Y ACTUALIZACIÓN NORMATIVA Y OPERATIVA "/>
    <s v="Subdirección Estratégica y de Coordinación Bomberil"/>
    <s v="CONSULTA "/>
    <n v="35"/>
    <s v="20203800050692  "/>
    <d v="2020-11-27T00:00:00"/>
    <s v="20202050080291"/>
    <d v="2020-12-01T00:00:00"/>
    <m/>
    <s v="CUMPLIDO"/>
    <m/>
    <m/>
    <m/>
    <m/>
    <m/>
    <m/>
  </r>
  <r>
    <s v="Canal Virtual"/>
    <s v="correo atencion al ciudadano"/>
    <s v="Bogotá D.C"/>
    <s v="ANDRES ARTURO CASTRO"/>
    <x v="0"/>
    <s v="Solicitud de Información"/>
    <s v="CAC SOLICITUD "/>
    <s v="Andrea Bibiana Castañeda Durán"/>
    <s v="FORMULACIÓN Y ACTUALIZACIÓN NORMATIVA Y OPERATIVA "/>
    <s v="Subdirección Estratégica y de Coordinación Bomberil"/>
    <s v="Petición de Interés Particular"/>
    <n v="30"/>
    <s v="20203800050722  "/>
    <d v="2020-11-27T00:00:00"/>
    <s v="20202050081981"/>
    <d v="2020-12-17T00:00:00"/>
    <n v="13"/>
    <s v="CUMPLIDO"/>
    <m/>
    <m/>
    <m/>
    <m/>
    <m/>
    <m/>
  </r>
  <r>
    <s v="Canal Virtual"/>
    <s v="correo atencion al ciudadano"/>
    <s v="Bogotá D.C"/>
    <s v="Cuerpo de Bomberos OFICIALES BOGOTá UAECOB COOPERACIÓN INTERNACIONAL Y ALIANZAS ESTRATÉGICAS"/>
    <x v="2"/>
    <s v="Solicitud de Información"/>
    <s v="CAC SOLICITUD "/>
    <s v="Carlos Osorio"/>
    <s v="FORMULACIÓN Y ACTUALIZACIÓN NORMATIVA Y OPERATIVA "/>
    <s v="Subdirección Estratégica y de Coordinación Bomberil"/>
    <s v="Petición de Interés Particular"/>
    <n v="30"/>
    <s v="20203800050762  "/>
    <d v="2020-11-27T00:00:00"/>
    <s v="20202050081871"/>
    <d v="2020-12-15T00:00:00"/>
    <m/>
    <s v="CUMPLIDO"/>
    <m/>
    <m/>
    <m/>
    <m/>
    <m/>
    <m/>
  </r>
  <r>
    <s v="Canal Virtual"/>
    <s v="correo atencion al ciudadano"/>
    <s v="Bogotá D.C"/>
    <s v="FUNDACION AUL FUTURO VERDE ANONIMO"/>
    <x v="4"/>
    <s v="Solicitud de Información"/>
    <s v="CAC SOLICITUD "/>
    <s v="Andrea Bibiana Castañeda Durán"/>
    <s v="FORMULACIÓN Y ACTUALIZACIÓN NORMATIVA Y OPERATIVA "/>
    <s v="Subdirección Estratégica y de Coordinación Bomberil"/>
    <s v="Petición de Interés Particular"/>
    <n v="30"/>
    <s v="20203800050782  "/>
    <d v="2020-11-27T00:00:00"/>
    <s v="20202050081921 "/>
    <d v="2020-12-22T00:00:00"/>
    <n v="16"/>
    <s v="CUMPLIDO"/>
    <m/>
    <m/>
    <m/>
    <m/>
    <m/>
    <m/>
  </r>
  <r>
    <s v="Canal Virtual"/>
    <s v="correo atencion al ciudadano"/>
    <s v="Bogotá D.C"/>
    <s v="SERGIO ANDRES GAVIRIA"/>
    <x v="0"/>
    <s v="Legislación Bomberil"/>
    <s v="CAC CONSULTA "/>
    <s v="Edgar Alexander Maya Lopez "/>
    <s v="FORMULACIÓN Y ACTUALIZACIÓN NORMATIVA Y OPERATIVA "/>
    <s v="Subdirección Estratégica y de Coordinación Bomberil"/>
    <s v="CONSULTA "/>
    <n v="35"/>
    <s v="20203800050942  "/>
    <d v="2020-11-30T00:00:00"/>
    <s v="20212050083821"/>
    <d v="2021-02-02T00:00:00"/>
    <n v="45"/>
    <s v="Extemporanea"/>
    <m/>
    <m/>
    <m/>
    <m/>
    <m/>
    <m/>
  </r>
  <r>
    <s v="Canal Virtual"/>
    <s v="correo atencion al ciudadano"/>
    <s v="META"/>
    <s v="Comandante Cuerpo de Bomberos Puerto Lopez Meta ANONIMO"/>
    <x v="2"/>
    <s v="Solicitud de Información"/>
    <s v="CAC SOLICITUD "/>
    <s v="Andrea Bibiana Castañeda Durán"/>
    <s v="FORMULACIÓN Y ACTUALIZACIÓN NORMATIVA Y OPERATIVA "/>
    <s v="Subdirección Estratégica y de Coordinación Bomberil"/>
    <s v="Petición de Interés Particular"/>
    <n v="30"/>
    <s v="20203800050952  "/>
    <d v="2020-11-30T00:00:00"/>
    <s v="20202050081991"/>
    <d v="2020-12-22T00:00:00"/>
    <n v="15"/>
    <s v="CUMPLIDO"/>
    <m/>
    <m/>
    <m/>
    <m/>
    <m/>
    <m/>
  </r>
  <r>
    <s v="Canal Virtual"/>
    <s v="CORREO ATENCION CIUDADANO"/>
    <s v="Meta"/>
    <s v="CONTRALORIA DEPARTAMENTAL DEL META  "/>
    <x v="3"/>
    <s v="Solicitud de Información"/>
    <s v="CAC SOLICITUD  "/>
    <s v="Edgar Alexander Maya Lopez "/>
    <s v="FORMULACIÓN Y ACTUALIZACIÓN NORMATIVA Y OPERATIVA "/>
    <s v="Subdirección Estratégica y de Coordinación Bomberil"/>
    <s v="Petición entre autoridades"/>
    <n v="10"/>
    <s v="20203800051062  "/>
    <d v="2020-12-01T00:00:00"/>
    <s v="20202050081961"/>
    <d v="2020-12-16T00:00:00"/>
    <m/>
    <s v="Extemporanea"/>
    <m/>
    <m/>
    <m/>
    <m/>
    <m/>
    <m/>
  </r>
  <r>
    <s v="Canal Virtual"/>
    <s v="CORREO ATENCION CIUDADANO"/>
    <s v="Valle del Cauca"/>
    <s v="BENEMERITO Cuerpo de Bomberos VOLUNTARIOS TULUA - VALLE  "/>
    <x v="2"/>
    <s v="Solicitud de Información"/>
    <s v="CAC SOLICITUD DE INFORMACION "/>
    <s v="Melba Vidal "/>
    <s v="FORMULACIÓN Y ACTUALIZACIÓN NORMATIVA Y OPERATIVA "/>
    <s v="Subdirección Estratégica y de Coordinación Bomberil"/>
    <s v="SOLICITUD "/>
    <n v="20"/>
    <s v="20203800051082  "/>
    <d v="2020-12-01T00:00:00"/>
    <m/>
    <d v="2020-12-15T00:00:00"/>
    <m/>
    <s v="CUMPLIDO"/>
    <m/>
    <m/>
    <m/>
    <m/>
    <m/>
    <m/>
  </r>
  <r>
    <s v="Canal Virtual"/>
    <s v="CORREO ATENCION CIUDADANO"/>
    <s v="Bolivar"/>
    <s v="CUERPOS DE BOMBEROS DE BOLIVAR  "/>
    <x v="2"/>
    <s v="Legislación Bomberil"/>
    <s v="CAC Segunda Instancia Pablo Net Mora Mercado - Clemencia - Bolívar "/>
    <s v="Luis Alberto Valencia Pulido "/>
    <s v="Área Cenrtral de Referencia Bomberil "/>
    <s v="Subdirección Estratégica y de Coordinación Bomberil"/>
    <s v="INFORMES "/>
    <n v="35"/>
    <s v="20203800051102  "/>
    <d v="2020-12-01T00:00:00"/>
    <m/>
    <m/>
    <m/>
    <s v="En proceso"/>
    <m/>
    <m/>
    <m/>
    <m/>
    <m/>
    <m/>
  </r>
  <r>
    <s v="Canal Virtual"/>
    <s v="CORREO ATENCION CIUDADANO"/>
    <s v="Chocó"/>
    <s v="Cuerpo de Bomberos VOLUNTARIOS DE TADO CHOCO  "/>
    <x v="2"/>
    <s v="Legislación Bomberil"/>
    <s v="CAC PROPUESTAS E INFORMACION REENVIADA POR EL SEÑOR DELEGADO DEPARTAMENTAL DE BOMBEROS AL MUNICIPIO DE RIO SUCIO "/>
    <s v="EDISON DELGADO"/>
    <s v="FORMULACIÓN Y ACTUALIZACIÓN NORMATIVA Y OPERATIVA  "/>
    <s v="Subdirección Estratégica y de Coordinación Bomberil"/>
    <s v="INFORMES "/>
    <n v="35"/>
    <s v="20203800051112  "/>
    <d v="2020-12-01T00:00:00"/>
    <m/>
    <m/>
    <m/>
    <s v="CUMPLIDO"/>
    <m/>
    <m/>
    <m/>
    <m/>
    <m/>
    <m/>
  </r>
  <r>
    <s v="Canal Virtual"/>
    <s v="CORREO ATENCION CIUDADANO"/>
    <s v="Bogotá D.C"/>
    <s v="Juancho Valdéz  "/>
    <x v="0"/>
    <s v="Solicitud de Información"/>
    <s v="CAC ASESORIA "/>
    <s v="Andrea Bibiana Castañeda Durán"/>
    <s v="FORMULACIÓN Y ACTUALIZACIÓN NORMATIVA Y OPERATIVA  "/>
    <s v="Subdirección Estratégica y de Coordinación Bomberil"/>
    <s v="Petición de Interés Particular"/>
    <n v="20"/>
    <s v="20203800051122  "/>
    <d v="2020-12-01T00:00:00"/>
    <s v="20202050081931"/>
    <d v="2020-12-15T00:00:00"/>
    <m/>
    <s v="CUMPLIDO"/>
    <m/>
    <m/>
    <m/>
    <m/>
    <m/>
    <m/>
  </r>
  <r>
    <s v="Canal Virtual"/>
    <s v="CORREO ATENCION CIUDADANO"/>
    <s v="Boyacá"/>
    <s v="JUAN PABLO AMARGO GOMEZ "/>
    <x v="3"/>
    <s v="Legislación Bomberil"/>
    <s v="CAC Envío Documento No. 20202102937 "/>
    <s v="Arbey Hernan Trujillo Mendez"/>
    <s v="SUBDIRECCIÓN ESTRATÉGICA Y DE COORDINACIÓN BOMBERIL"/>
    <s v="Subdirección Estratégica y de Coordinación Bomberil"/>
    <s v="Petición de Interés General"/>
    <n v="35"/>
    <s v="20203800051132  "/>
    <d v="2020-12-01T00:00:00"/>
    <s v="20212000013651"/>
    <d v="2021-01-25T00:00:00"/>
    <m/>
    <s v="CUMPLIDO"/>
    <m/>
    <m/>
    <m/>
    <m/>
    <m/>
    <m/>
  </r>
  <r>
    <s v="Canal Virtual"/>
    <s v="CORREO ATENCION CIUDADANO"/>
    <s v="Bolivar"/>
    <s v="Cuerpo de Bomberos VOLUNTARIOS DE CLEMENCIA BOLIVAR  "/>
    <x v="2"/>
    <s v="Legislación Bomberil"/>
    <s v="CAC Remisión solicitud de información en oficio 20202050075171, con radicado EXT-BOL-20-026151.  "/>
    <s v=" Melba Vidal"/>
    <s v="FORMULACIÓN Y ACTUALIZACIÓN NORMATIVA Y OPERATIVA  "/>
    <s v="Subdirección Estratégica y de Coordinación Bomberil"/>
    <s v="INFORMES "/>
    <n v="35"/>
    <s v="20203800051142  "/>
    <d v="2020-12-01T00:00:00"/>
    <m/>
    <m/>
    <m/>
    <s v="En proceso"/>
    <m/>
    <m/>
    <m/>
    <m/>
    <m/>
    <m/>
  </r>
  <r>
    <s v="Canal Virtual"/>
    <s v="CORREO ATENCION CIUDADANO"/>
    <s v="Chocó"/>
    <s v="Cuerpo de Bomberos DE BAHIA SOLANO  "/>
    <x v="2"/>
    <s v="Fortalecimiento Bomberil"/>
    <s v="CAC TRASLADO POR COMPETENCIA - BAHIA SOLANO - CHOCO "/>
    <s v="Cristhian Matiz"/>
    <s v="SUBDIRECCIÓN ESTRATÉGICA Y DE COORDINACIÓN BOMBERIL"/>
    <s v="Subdirección Estratégica y de Coordinación Bomberil"/>
    <s v="Petición de Interés Particular"/>
    <n v="35"/>
    <s v="20203800051152  "/>
    <d v="2020-12-01T00:00:00"/>
    <s v="20202000012961"/>
    <d v="2020-12-21T00:00:00"/>
    <m/>
    <s v="CUMPLIDO"/>
    <m/>
    <m/>
    <m/>
    <m/>
    <m/>
    <m/>
  </r>
  <r>
    <s v="Canal Virtual"/>
    <s v="CORREO ATENCION CIUDADANO"/>
    <s v="Antioquia"/>
    <s v="Cuerpo de Bomberos VOLUNTARIOS DE SANTAFE DE ANTIOQUIA  "/>
    <x v="2"/>
    <s v="Acompañamiento Jurídico"/>
    <s v="CAC SOLICITUD "/>
    <s v="Arbey Hernan Trujillo Mendez"/>
    <s v="SUBDIRECCIÓN ESTRATÉGICA Y DE COORDINACIÓN BOMBERIL"/>
    <s v="Subdirección Estratégica y de Coordinación Bomberil"/>
    <s v="Petición de Interés General"/>
    <n v="30"/>
    <s v="20203800051172  "/>
    <d v="2020-12-01T00:00:00"/>
    <m/>
    <m/>
    <m/>
    <s v="En proceso"/>
    <m/>
    <m/>
    <m/>
    <m/>
    <m/>
    <m/>
  </r>
  <r>
    <s v="Canal Virtual"/>
    <s v="CORREO ATENCION CIUDADANO"/>
    <s v="Tolima"/>
    <s v="Cuerpo de Bomberos VOLUNTARIOS DE PLANADAS - TOLIMA  "/>
    <x v="2"/>
    <s v="Acompañamiento Jurídico"/>
    <s v="CAC DOCUMENTOS BOMBEROS PLANADAS "/>
    <s v=" Carlos Osorio"/>
    <s v="FORMULACIÓN Y ACTUALIZACIÓN NORMATIVA Y OPERATIVA  "/>
    <s v="Subdirección Estratégica y de Coordinación Bomberil"/>
    <s v="INFORMES "/>
    <n v="30"/>
    <s v="20203800051182  "/>
    <d v="2020-12-01T00:00:00"/>
    <s v="20202050081881"/>
    <d v="2020-12-15T00:00:00"/>
    <m/>
    <s v="CUMPLIDO"/>
    <m/>
    <m/>
    <m/>
    <m/>
    <m/>
    <m/>
  </r>
  <r>
    <s v="Canal Virtual"/>
    <s v="CORREO ATENCION CIUDADANO"/>
    <s v=" Quindío"/>
    <s v="Cuerpo de Bomberos VOLUNTARIOS DE CIRCASIA QUINDIA  "/>
    <x v="2"/>
    <s v="Legislación Bomberil"/>
    <s v="CAC RESPUESTA REQUERIMIENTO "/>
    <s v="Ronny Estiven Romero Velandia"/>
    <s v="FORMULACIÓN Y ACTUALIZACIÓN NORMATIVA Y OPERATIVA  "/>
    <s v="Subdirección Estratégica y de Coordinación Bomberil"/>
    <s v="INFORMES "/>
    <n v="30"/>
    <s v="20203800051242  "/>
    <d v="2020-12-01T00:00:00"/>
    <m/>
    <m/>
    <m/>
    <s v="En proceso"/>
    <m/>
    <m/>
    <m/>
    <m/>
    <m/>
    <m/>
  </r>
  <r>
    <s v="Canal Virtual"/>
    <s v="CORREO ATENCION CIUDADANO"/>
    <s v="Tolima"/>
    <s v="Cuerpo de Bomberos VOLUNTARIOS DE PLANADAS - TOLIMA  "/>
    <x v="2"/>
    <s v="Legislación Bomberil"/>
    <s v="CAC RESPUESTA ENVIADA A LA CONTRALORIA DEPARTAMENTAL  "/>
    <s v="Carlos Osorio"/>
    <s v="FORMULACIÓN Y ACTUALIZACIÓN NORMATIVA Y OPERATIVA  "/>
    <s v="Subdirección Estratégica y de Coordinación Bomberil"/>
    <s v="INFORMES "/>
    <n v="30"/>
    <s v="20203800051252  "/>
    <d v="2020-12-01T00:00:00"/>
    <s v="20202050081881"/>
    <d v="2020-12-15T00:00:00"/>
    <m/>
    <s v="CUMPLIDO"/>
    <m/>
    <m/>
    <m/>
    <m/>
    <m/>
    <m/>
  </r>
  <r>
    <s v="Canal Virtual"/>
    <s v="CORREO ATENCION CIUDADANO"/>
    <s v="Caldas"/>
    <s v="Cuerpo de Bomberos VOLUNTARIOS DE MANIZALES  "/>
    <x v="2"/>
    <s v="Solicitud de Información"/>
    <s v="CAC SOLICITUD "/>
    <s v="Lina Maria Rojas Gallego"/>
    <s v="SUBDIRECCIÓN ESTRATÉGICA Y DE COORDINACIÓN BOMBERIL"/>
    <s v="Subdirección Estratégica y de Coordinación Bomberil"/>
    <s v="SOLICITUD "/>
    <n v="30"/>
    <s v="20203800051272  "/>
    <d v="2020-12-01T00:00:00"/>
    <s v="N/A"/>
    <d v="2020-12-01T00:00:00"/>
    <m/>
    <s v="CUMPLIDO"/>
    <m/>
    <m/>
    <m/>
    <m/>
    <m/>
    <m/>
  </r>
  <r>
    <s v="Canal Virtual"/>
    <s v="CORREO ATENCION CIUDADANO"/>
    <s v="Valle del Cauca"/>
    <s v="Cuerpo de Bomberos VOLUNTARIOS DE ALCALA  "/>
    <x v="2"/>
    <s v="Solicitud de Información"/>
    <s v="CAC SOLICITUD AVAL "/>
    <s v="Lina Maria Rojas Gallego"/>
    <s v="SUBDIRECCIÓN ESTRATÉGICA Y DE COORDINACIÓN BOMBERIL"/>
    <s v="Subdirección Estratégica y de Coordinación Bomberil"/>
    <s v="SOLICITUD "/>
    <n v="35"/>
    <s v="20203800051362  "/>
    <d v="2020-12-01T00:00:00"/>
    <s v="N/A"/>
    <d v="2020-11-30T00:00:00"/>
    <m/>
    <s v="CUMPLIDO"/>
    <m/>
    <m/>
    <m/>
    <m/>
    <m/>
    <m/>
  </r>
  <r>
    <s v="Canal Virtual"/>
    <s v="CORREO ATENCION CIUDADANO"/>
    <s v="Caldas"/>
    <s v="Cuerpo de Bomberos VOLUNTARIOS DE VILLAMARIA  "/>
    <x v="2"/>
    <s v="Solicitud de Información"/>
    <s v="CAC SOLICITUD ACTUALIZACIÓN "/>
    <s v="Lina Maria Rojas Gallego"/>
    <s v="SUBDIRECCIÓN ESTRATÉGICA Y DE COORDINACIÓN BOMBERIL"/>
    <s v="Subdirección Estratégica y de Coordinación Bomberil"/>
    <s v="SOLICITUD "/>
    <n v="35"/>
    <s v="20203800051392  "/>
    <d v="2020-12-01T00:00:00"/>
    <s v="20202000012241"/>
    <d v="2020-12-14T00:00:00"/>
    <m/>
    <s v="CUMPLIDO"/>
    <m/>
    <m/>
    <m/>
    <m/>
    <m/>
    <m/>
  </r>
  <r>
    <s v="Canal Virtual"/>
    <s v="CORREO ATENCION CIUDADANO"/>
    <s v="Santander"/>
    <s v="Cuerpo de Bomberos VOLUNTARIOS DE COROMORO  "/>
    <x v="2"/>
    <s v="Solicitud de Información"/>
    <s v="CAC Solicitud Aval para dictar curso Bombero I y II "/>
    <s v="Lina Maria Rojas Gallego"/>
    <s v="SUBDIRECCIÓN ESTRATÉGICA Y DE COORDINACIÓN BOMBERIL"/>
    <s v="Subdirección Estratégica y de Coordinación Bomberil"/>
    <s v="SOLICITUD "/>
    <n v="35"/>
    <s v="20203800051412  "/>
    <d v="2020-12-01T00:00:00"/>
    <s v="20202000012141"/>
    <d v="2020-12-14T00:00:00"/>
    <m/>
    <s v="CUMPLIDO"/>
    <m/>
    <m/>
    <m/>
    <m/>
    <m/>
    <m/>
  </r>
  <r>
    <s v="Canal Virtual"/>
    <s v="CORREO ATENCION CIUDADANO"/>
    <s v="Tolima"/>
    <s v="BENEMERITO Cuerpo de Bomberos VOLUNTARIOS DE IBAGUE  "/>
    <x v="2"/>
    <s v="Solicitud de Información"/>
    <s v="CAC SOLICITUD CURSO "/>
    <s v="Lina Maria Rojas Gallego"/>
    <s v="SUBDIRECCIÓN ESTRATÉGICA Y DE COORDINACIÓN BOMBERIL"/>
    <s v="Subdirección Estratégica y de Coordinación Bomberil"/>
    <s v="SOLICITUD "/>
    <n v="35"/>
    <s v="20203800051422  "/>
    <d v="2020-12-01T00:00:00"/>
    <s v="20202000012221"/>
    <d v="2020-12-21T00:00:00"/>
    <m/>
    <s v="CUMPLIDO"/>
    <m/>
    <m/>
    <m/>
    <m/>
    <m/>
    <m/>
  </r>
  <r>
    <s v="Canal Virtual"/>
    <s v="CORREO ATENCION CIUDADANO"/>
    <s v="Cundinamarca"/>
    <s v="Cuerpo de Bomberos VOLUNTARIOS DE SIBATE  "/>
    <x v="2"/>
    <s v="Acompañamiento Jurídico"/>
    <s v="CAC PETICIÓN "/>
    <s v="Melba Vidal"/>
    <s v="SUBDIRECCIÓN ESTRATÉGICA Y DE COORDINACIÓN BOMBERIL"/>
    <s v="Subdirección Estratégica y de Coordinación Bomberil"/>
    <s v="Petición de Interés General"/>
    <n v="35"/>
    <s v="20203800051472  "/>
    <d v="2020-12-01T00:00:00"/>
    <m/>
    <m/>
    <m/>
    <s v="En proceso"/>
    <m/>
    <m/>
    <m/>
    <m/>
    <m/>
    <m/>
  </r>
  <r>
    <s v="Canal Virtual"/>
    <s v="CORREO ATENCION CIUDADANO"/>
    <s v="Cundinamarca"/>
    <s v="Cuerpo de Bomberos VOLUNTARIOS DE SIBATE CONSEJO DE OFICIALES  "/>
    <x v="2"/>
    <s v="Acompañamiento Jurídico"/>
    <s v="CAC PETICIÓN SIBATE 2 "/>
    <s v="Melba Vidal"/>
    <s v="SUBDIRECCIÓN ESTRATÉGICA Y DE COORDINACIÓN BOMBERIL"/>
    <s v="Subdirección Estratégica y de Coordinación Bomberil"/>
    <s v="Petición de Interés Particular"/>
    <n v="30"/>
    <s v="20203800051482  "/>
    <d v="2020-12-01T00:00:00"/>
    <m/>
    <m/>
    <m/>
    <s v="En proceso"/>
    <m/>
    <m/>
    <m/>
    <m/>
    <m/>
    <m/>
  </r>
  <r>
    <s v="Canal Virtual"/>
    <s v="CORREO ATENCION CIUDADANO"/>
    <s v="Antioquia"/>
    <s v="ALCALDIA CALDAS ANTIOQUIA "/>
    <x v="1"/>
    <s v="Fortalecimiento Bomberil"/>
    <s v="CAC TRASLADO PRESENTACIÓN PROYECTO "/>
    <s v="Cristhian Matiz"/>
    <s v="SUBDIRECCIÓN ESTRATÉGICA Y DE COORDINACIÓN BOMBERIL"/>
    <s v="Subdirección Estratégica y de Coordinación Bomberil"/>
    <s v="Petición de Interés General"/>
    <n v="30"/>
    <s v="20203800051492  "/>
    <d v="2020-12-01T00:00:00"/>
    <s v="20202000012611"/>
    <d v="2020-12-21T00:00:00"/>
    <m/>
    <s v="CUMPLIDO"/>
    <m/>
    <m/>
    <m/>
    <m/>
    <m/>
    <m/>
  </r>
  <r>
    <s v="Canal Escrito"/>
    <s v="Radicación Directa"/>
    <s v="Antioquia"/>
    <s v="VEEDURIA CALDAS  "/>
    <x v="1"/>
    <s v="Otros"/>
    <s v="RD REMISION POR COMPETENCIA "/>
    <s v=" Arbey Hernan Trujillo Mendez"/>
    <s v="SUBDIRECCIÓN ESTRATÉGICA Y DE COORDINACIÓN BOMBERIL"/>
    <s v="Subdirección Estratégica y de Coordinación Bomberil"/>
    <s v="Petición de Interés Particular"/>
    <n v="30"/>
    <s v="20203800051512  "/>
    <d v="2020-12-02T00:00:00"/>
    <s v="20212000013771"/>
    <d v="2021-01-20T00:00:00"/>
    <m/>
    <s v="Extemporanea"/>
    <m/>
    <m/>
    <m/>
    <m/>
    <m/>
    <m/>
  </r>
  <r>
    <s v="Canal Virtual"/>
    <s v="CORREO ATENCION CIUDADANO"/>
    <s v="Bogotá D.C"/>
    <s v="Cuerpo de Bomberos OFICIALES BOGOTá UAECOB COOPERACIÓN INTERNACIONAL Y ALIANZAS ESTRATÉGICAS "/>
    <x v="2"/>
    <s v="Solicitud de Información"/>
    <s v="CAC SOLICITUD "/>
    <s v="Lina Maria Rojas Gallego"/>
    <s v="SUBDIRECCIÓN ESTRATÉGICA Y DE COORDINACIÓN BOMBERIL"/>
    <s v="Subdirección Estratégica y de Coordinación Bomberil"/>
    <s v="SOLICITUD "/>
    <n v="30"/>
    <s v="20203800051522  "/>
    <d v="2020-12-02T00:00:00"/>
    <m/>
    <d v="2020-12-02T00:00:00"/>
    <m/>
    <s v="CUMPLIDO"/>
    <m/>
    <m/>
    <m/>
    <m/>
    <m/>
    <m/>
  </r>
  <r>
    <s v="Canal Virtual"/>
    <s v="CORREO ATENCION CIUDADANO"/>
    <s v="Huila"/>
    <s v="ASOCIACION NCIONAL DE BOMBEROSASDEBER NEIVA  "/>
    <x v="4"/>
    <s v="Solicitud de Información"/>
    <s v="CAC notificación radicado 20205461592231 "/>
    <s v="Edgar Alexander Maya Lopez"/>
    <s v="FORMULACIÓN Y ACTUALIZACIÓN NORMATIVA Y OPERATIVA"/>
    <s v="Subdirección Estratégica y de Coordinación Bomberil"/>
    <s v="DERECHOS DE PETICIóN "/>
    <n v="30"/>
    <s v="20203800051532  "/>
    <d v="2020-12-02T00:00:00"/>
    <s v="20202050082161"/>
    <d v="2020-12-29T00:00:00"/>
    <m/>
    <s v="CUMPLIDO"/>
    <m/>
    <m/>
    <m/>
    <m/>
    <m/>
    <m/>
  </r>
  <r>
    <s v="Canal Virtual"/>
    <s v="CORREO ATENCION CIUDADANO"/>
    <s v="Bogotá D.C"/>
    <s v="Cuerpo de Bomberos OFICIALES BOGOTá UAECOB D.C. "/>
    <x v="2"/>
    <s v="Solicitud de Información"/>
    <s v="CAC SOLICITUD DE REGISTROS "/>
    <s v="Lina Maria Rojas Gallego"/>
    <s v="SUBDIRECCIÓN ESTRATÉGICA Y DE COORDINACIÓN BOMBERIL"/>
    <s v="Subdirección Estratégica y de Coordinación Bomberil"/>
    <s v="SOLICITUD "/>
    <n v="20"/>
    <s v="20203800051602  "/>
    <d v="2020-12-02T00:00:00"/>
    <m/>
    <d v="2020-12-02T00:00:00"/>
    <m/>
    <s v="CUMPLIDO"/>
    <m/>
    <m/>
    <m/>
    <m/>
    <m/>
    <m/>
  </r>
  <r>
    <s v="Canal Virtual"/>
    <s v="CORREO ATENCION CIUDADANO"/>
    <s v="Valle del Cauca"/>
    <s v="Cuerpo de Bomberos VOLUNTARIOS DE CARTAGO  "/>
    <x v="2"/>
    <s v="Solicitud de Información"/>
    <s v="CAC SOLICITUD "/>
    <s v="Mauricio Delgado Perdomo"/>
    <s v="SUBDIRECCIÓN ESTRATÉGICA Y DE COORDINACIÓN BOMBERIL"/>
    <s v="Subdirección Estratégica y de Coordinación Bomberil"/>
    <s v="SOLICITUD "/>
    <n v="30"/>
    <s v="20203800051672  "/>
    <d v="2020-12-02T00:00:00"/>
    <m/>
    <d v="2020-12-04T00:00:00"/>
    <m/>
    <s v="CUMPLIDO"/>
    <m/>
    <m/>
    <m/>
    <m/>
    <m/>
    <m/>
  </r>
  <r>
    <s v="Canal Virtual"/>
    <s v="CORREO ATENCION CIUDADANO"/>
    <s v="Santander"/>
    <s v="Cuerpo de Bomberos OCAÑA - NORTE DE SANTANDER  "/>
    <x v="2"/>
    <s v="Legislación Bomberil"/>
    <s v="CAC SOLCITUD OFICIO "/>
    <s v="Andrea Bibiana Castañeda Durán"/>
    <s v="FORMULACIÓN Y ACTUALIZACIÓN NORMATIVA Y OPERATIVA"/>
    <s v="Subdirección Estratégica y de Coordinación Bomberil"/>
    <s v="Petición de Interés General"/>
    <n v="30"/>
    <s v="20203800051682  "/>
    <d v="2020-12-02T00:00:00"/>
    <s v="20202050082001"/>
    <d v="2020-12-22T00:00:00"/>
    <m/>
    <s v="CUMPLIDO"/>
    <m/>
    <m/>
    <m/>
    <m/>
    <m/>
    <m/>
  </r>
  <r>
    <s v="Canal Virtual"/>
    <s v="CORREO ATENCION CIUDADANO"/>
    <s v="Valle del Cauca"/>
    <s v="Cuerpo de Bomberos VOLUNTARIOS DE BUENAVENTURA  "/>
    <x v="2"/>
    <s v="Acompañamiento Jurídico"/>
    <s v="CAC SOLICITUD "/>
    <s v="Liz Margaret Álvarez calderon"/>
    <s v="SUBDIRECCIÓN ESTRATÉGICA Y DE COORDINACIÓN BOMBERIL"/>
    <s v="Subdirección Estratégica y de Coordinación Bomberil"/>
    <s v="Petición de Interés General"/>
    <n v="30"/>
    <s v="20203800051702  "/>
    <d v="2020-12-02T00:00:00"/>
    <s v="20202000013171"/>
    <d v="2020-12-23T00:00:00"/>
    <m/>
    <s v="CUMPLIDO"/>
    <m/>
    <m/>
    <m/>
    <m/>
    <m/>
    <m/>
  </r>
  <r>
    <s v="Canal Virtual"/>
    <s v="CORREO ATENCION CIUDADANO"/>
    <s v="Antioquia"/>
    <s v="Cuerpo de Bomberos VOLUNTARIOS DE ENTRERRIOS  "/>
    <x v="2"/>
    <s v="Otros"/>
    <s v="CAC SOLICITUD "/>
    <s v="VIVIANA ANDRADE TOVAR"/>
    <s v="PLANEACIÓN ESTRATEGICA"/>
    <s v="Subdirección Estratégica y de Coordinación Bomberil"/>
    <s v="Petición de Interés General"/>
    <n v="30"/>
    <s v="20203800051712  "/>
    <d v="2020-12-02T00:00:00"/>
    <s v="20201100012731"/>
    <d v="2020-12-16T00:00:00"/>
    <m/>
    <s v="CUMPLIDO"/>
    <m/>
    <m/>
    <m/>
    <m/>
    <m/>
    <m/>
  </r>
  <r>
    <s v="Canal Escrito"/>
    <s v="Radicación Directa"/>
    <s v="Risaralda"/>
    <s v="ALVARO WILLIAM LOPEZ OSSA "/>
    <x v="0"/>
    <s v="Solicitud de Información"/>
    <s v="RD REMISION DE QUEJA E-2020-538792 "/>
    <s v="Angélica Xiomara Rosado Bayona"/>
    <s v="GESTIÓN ATENCIÓN AL CIUDADANO"/>
    <s v="Subdirección  Administrativa y Financiera"/>
    <s v="DENUNCIA "/>
    <n v="30"/>
    <s v="20203800051772  "/>
    <d v="2020-12-03T00:00:00"/>
    <s v="20203800012761"/>
    <d v="2020-12-15T00:00:00"/>
    <m/>
    <s v="CUMPLIDO"/>
    <m/>
    <m/>
    <m/>
    <m/>
    <m/>
    <m/>
  </r>
  <r>
    <s v="Canal Virtual"/>
    <s v="CORREO ATENCION CIUDADANO"/>
    <s v="Cundinamarca"/>
    <s v="ALCALDÍA MUNICIPAL DE CAJICA - CUNDINAMARCA  "/>
    <x v="1"/>
    <s v="Otros"/>
    <s v="CAC. Fwd: Proceso de verificación de condiciones técnicas del Cuerpo de Bomberos Voluntarios de Cajicá - Cundinamarca. "/>
    <s v="Liz Margaret Álvarez calderon"/>
    <s v="SUBDIRECCIÓN ESTRATÉGICA Y DE COORDINACIÓN BOMBERIL"/>
    <s v="Subdirección Estratégica y de Coordinación Bomberil"/>
    <s v="SOLICITUD "/>
    <n v="30"/>
    <s v="20203800051792  "/>
    <d v="2020-12-04T00:00:00"/>
    <s v="20202000013201"/>
    <d v="2020-12-23T00:00:00"/>
    <m/>
    <s v="CUMPLIDO"/>
    <m/>
    <m/>
    <m/>
    <m/>
    <m/>
    <m/>
  </r>
  <r>
    <s v="Canal Virtual"/>
    <s v="CORREO ATENCION CIUDADANO"/>
    <s v="Norte de Santander"/>
    <s v="DELEGACIÓN DEPARTAMENTAL DE NORTE DE SANTANDER  "/>
    <x v="2"/>
    <s v="Legislación Bomberil"/>
    <s v="CAC. Fwd: solicitud apoyo para la creación del Cuerpo de Bomberos NORTE DE SANTANDER. "/>
    <s v="Andrea Bibiana Castañeda Durán"/>
    <s v="FORMULACIÓN Y ACTUALIZACIÓN NORMATIVA Y OPERATIVA "/>
    <s v="Subdirección Estratégica y de Coordinación Bomberil"/>
    <s v="Petición de Interés Particular"/>
    <n v="35"/>
    <s v="20203800051802  "/>
    <d v="2020-12-04T00:00:00"/>
    <n v="20202050081861"/>
    <d v="2020-12-15T00:00:00"/>
    <m/>
    <s v="CUMPLIDO"/>
    <m/>
    <m/>
    <m/>
    <m/>
    <m/>
    <m/>
  </r>
  <r>
    <s v="Canal Escrito"/>
    <s v="Radicación Directa"/>
    <s v="Cauca"/>
    <s v="Cuerpo de Bomberos VOLUNTARIOS DE POPAYAN"/>
    <x v="2"/>
    <s v="Solicitud de Información"/>
    <s v="RD DOCUMENOS DOCTORA VIVIANA "/>
    <s v="Maicol Villarreal Ospina"/>
    <s v="SUBDIRECCIÓN ESTRATÉGICA Y DE COORDINACIÓN BOMBERIL"/>
    <s v="Subdirección Estratégica y de Coordinación Bomberil"/>
    <s v="INFORMES "/>
    <n v="30"/>
    <s v="20203800051822  "/>
    <d v="2020-12-04T00:00:00"/>
    <s v="20202000012901 "/>
    <d v="2020-12-23T00:00:00"/>
    <m/>
    <s v="CUMPLIDO"/>
    <m/>
    <m/>
    <m/>
    <m/>
    <m/>
    <m/>
  </r>
  <r>
    <s v="Canal Virtual"/>
    <s v="CORREO ATENCION CIUDADANO"/>
    <s v="Bogotá D.C"/>
    <s v="DEPARTAMENTO NACIONAL DE PLANEACION BOGOTA  "/>
    <x v="3"/>
    <s v="Solicitud de Información"/>
    <s v="CAC. (20205461592231_702) Envío de notificación radicado 20205461592231 (EMAIL CERTIFICADO de notificaciones_sgdorfeo@dnp.gov.co)  "/>
    <s v="Edgar Alexander Maya Lopez"/>
    <s v="FORMULACIÓN Y ACTUALIZACIÓN NORMATIVA Y OPERATIVA "/>
    <s v="Subdirección Estratégica y de Coordinación Bomberil"/>
    <s v="Petición de Interés Particular"/>
    <n v="30"/>
    <s v="20203800051832  "/>
    <d v="2020-12-04T00:00:00"/>
    <s v="20202050082161"/>
    <d v="2021-01-18T00:00:00"/>
    <m/>
    <s v="CUMPLIDO"/>
    <m/>
    <m/>
    <m/>
    <m/>
    <m/>
    <m/>
  </r>
  <r>
    <s v="Canal Virtual"/>
    <s v="CORREO ATENCION CIUDADANO"/>
    <s v="Antioquia"/>
    <s v="Cuerpo de Bomberos SAN ANDRES DE CUERQUIA - ANTIOQUIA  "/>
    <x v="2"/>
    <s v="Acompañamiento Jurídico"/>
    <s v="CAC. (sin asunto), Contratación y desembolso de sobretasa bomberil 2020.  "/>
    <s v="Andrea Bibiana Castañeda Durán"/>
    <s v="FORMULACIÓN Y ACTUALIZACIÓN NORMATIVA Y OPERATIVA "/>
    <s v="Subdirección Estratégica y de Coordinación Bomberil"/>
    <s v="INFORMES "/>
    <n v="30"/>
    <s v="20203800051922  "/>
    <d v="2020-12-04T00:00:00"/>
    <s v="20202050081711"/>
    <d v="2020-12-14T00:00:00"/>
    <m/>
    <s v="CUMPLIDO"/>
    <m/>
    <m/>
    <m/>
    <m/>
    <m/>
    <m/>
  </r>
  <r>
    <s v="Canal Virtual"/>
    <s v="CORREO ATENCION CIUDADANO"/>
    <s v="Bogotá D.C"/>
    <s v="EMPAQUETADURAS Y EMPAQUES  "/>
    <x v="4"/>
    <s v="Solicitud de Información"/>
    <s v="CAC. SOLICITUD LISTADO CUERPOS DE SOCORRO.  "/>
    <s v="Luis Alberto Valencia Pulido"/>
    <s v="Área Cenrtral de Referencia Bomberil"/>
    <s v="Subdirección Estratégica y de Coordinación Bomberil"/>
    <s v="Petición de Interés Particular"/>
    <n v="20"/>
    <s v="20203800051952  "/>
    <d v="2020-12-04T00:00:00"/>
    <m/>
    <d v="2020-12-29T00:00:00"/>
    <m/>
    <s v="CUMPLIDO"/>
    <m/>
    <m/>
    <m/>
    <m/>
    <m/>
    <m/>
  </r>
  <r>
    <s v="Canal Virtual"/>
    <s v="CORREO ATENCION CIUDADANO"/>
    <s v=" Quindío"/>
    <s v="GOBERNACION DEL QUINDIO  "/>
    <x v="1"/>
    <s v="Acompañamiento Jurídico"/>
    <s v="CAC. Solicitud Concepto Jurídico.  "/>
    <s v="Melba Vidal"/>
    <s v="FORMULACIÓN Y ACTUALIZACIÓN NORMATIVA Y OPERATIVA"/>
    <s v="Subdirección Estratégica y de Coordinación Bomberil"/>
    <s v="Petición de Interés Particular"/>
    <n v="30"/>
    <s v="20203800051962  "/>
    <d v="2020-12-04T00:00:00"/>
    <m/>
    <m/>
    <m/>
    <s v="En proceso"/>
    <m/>
    <m/>
    <m/>
    <m/>
    <m/>
    <m/>
  </r>
  <r>
    <s v="Canal Virtual"/>
    <s v="CORREO ATENCION CIUDADANO"/>
    <s v="Norte de Santander"/>
    <s v="Cuerpo de Bomberos DE OCAÑA  "/>
    <x v="2"/>
    <s v="Acompañamiento Jurídico"/>
    <s v="CAC. RV: Oficio Cuerpo de Bomberos Voluntarios Ocaña. "/>
    <s v="Melba Vidal"/>
    <s v="FORMULACIÓN Y ACTUALIZACIÓN NORMATIVA Y OPERATIVA"/>
    <s v="Subdirección Estratégica y de Coordinación Bomberil"/>
    <s v="CONSULTA "/>
    <n v="30"/>
    <s v="20203800051982  "/>
    <d v="2020-12-04T00:00:00"/>
    <m/>
    <m/>
    <m/>
    <s v="En proceso"/>
    <m/>
    <m/>
    <m/>
    <m/>
    <m/>
    <m/>
  </r>
  <r>
    <s v="Canal Virtual"/>
    <s v="CORREO ATENCION CIUDADANO"/>
    <s v="Putumayo"/>
    <s v="Cuerpo de Bomberos VOLUNTARIOS SIBUNDOY  "/>
    <x v="2"/>
    <s v="Otros"/>
    <s v="CAC. legalización vehículo.  "/>
    <s v=" Carlos Armando López Barrera"/>
    <s v="Oficina Asesora Juridica"/>
    <s v="Dirección General"/>
    <s v="Petición de Interés General"/>
    <n v="30"/>
    <s v="20203800052002  "/>
    <d v="2020-12-04T00:00:00"/>
    <s v="20211200000663"/>
    <d v="2021-01-12T00:00:00"/>
    <m/>
    <s v="CUMPLIDO"/>
    <m/>
    <m/>
    <m/>
    <m/>
    <m/>
    <m/>
  </r>
  <r>
    <s v="Canal Virtual"/>
    <s v="CORREO ATENCION CIUDADANO"/>
    <s v="Meta"/>
    <s v="JOSE ARJONA  "/>
    <x v="0"/>
    <s v="Acompañamiento Jurídico"/>
    <s v="CAC. SALUDOS, INCONFORMIDAD POR LAS RESPUESTAS A MIS DERRECHOS DE PETICION. "/>
    <s v=" VIVIANA ANDRADE TOVAR"/>
    <s v="PLANEACIÓN ESTRATEGICA "/>
    <s v="Subdirección Estratégica y de Coordinación Bomberil"/>
    <s v="Petición de Interés Particular"/>
    <n v="30"/>
    <s v="20203800052012  "/>
    <d v="2020-12-04T00:00:00"/>
    <s v="20203000013021"/>
    <d v="2020-12-22T00:00:00"/>
    <m/>
    <s v="CUMPLIDO"/>
    <m/>
    <m/>
    <m/>
    <m/>
    <m/>
    <m/>
  </r>
  <r>
    <s v="Canal Virtual"/>
    <s v="CORREO ATENCION CIUDADANO"/>
    <s v="Bolivar"/>
    <s v="Cuerpo de Bomberos VOLUNTARIOS MAGANGUE - BOLIVAR  "/>
    <x v="2"/>
    <s v="Acompañamiento Jurídico"/>
    <s v="CAC. Asamblea Extraordinaria y hojas de vida para revisión por parte de Inspección, vigilancia y control DNBC, Bomberos Magangué y otros 2 documentos.pdf  "/>
    <s v="Ronny Estiven Romero Velandia"/>
    <s v="FORMULACIÓN Y ACTUALIZACIÓN NORMATIVA Y OPERATIVA"/>
    <s v="Subdirección Estratégica y de Coordinación Bomberil"/>
    <s v="INFORMES "/>
    <n v="30"/>
    <s v="20203800052022  "/>
    <d v="2020-12-04T00:00:00"/>
    <s v="20212050083051"/>
    <d v="2021-01-12T00:00:00"/>
    <m/>
    <s v="CUMPLIDO"/>
    <m/>
    <m/>
    <m/>
    <m/>
    <m/>
    <m/>
  </r>
  <r>
    <s v="Canal Virtual"/>
    <s v="CORREO ATENCION CIUDADANO"/>
    <s v="Cundinamarca"/>
    <s v="Cuerpo de Bomberos VOLUNTARIOS DE SOPO  "/>
    <x v="2"/>
    <s v="Fortalecimiento Bomberil"/>
    <s v="CAC. DOCUMENTACION BOMBEROS VOLUNTARIOS DE SOPO "/>
    <s v="Cristhian Matiz"/>
    <s v="SUBDIRECCIÓN ESTRATÉGICA Y DE COORDINACIÓN BOMBERIL"/>
    <s v="Subdirección Estratégica y de Coordinación Bomberil"/>
    <s v="INFORMES "/>
    <n v="30"/>
    <s v="20203800052032  "/>
    <d v="2020-12-04T00:00:00"/>
    <s v="20202000012601"/>
    <d v="2020-12-21T00:00:00"/>
    <m/>
    <s v="CUMPLIDO"/>
    <m/>
    <m/>
    <m/>
    <m/>
    <m/>
    <m/>
  </r>
  <r>
    <s v="Canal Virtual"/>
    <s v="CORREO ATENCION CIUDADANO"/>
    <s v="Antioquia"/>
    <s v="Cuerpo de Bomberos VOLUNTARIOS DE CALDAS - ANTIOQUIA  "/>
    <x v="2"/>
    <s v="Solicitud de Información"/>
    <s v="CAC. RV: solicitud  "/>
    <s v="Lina Maria Rojas Gallego "/>
    <s v="SUBDIRECCIÓN ESTRATÉGICA Y DE COORDINACIÓN BOMBERIL "/>
    <s v="Subdirección Estratégica y de Coordinación Bomberil"/>
    <s v="SOLICITUD "/>
    <n v="30"/>
    <s v="20203800052102  "/>
    <d v="2020-12-04T00:00:00"/>
    <s v="20202000012131"/>
    <d v="2020-12-14T00:00:00"/>
    <m/>
    <s v="CUMPLIDO"/>
    <m/>
    <m/>
    <m/>
    <m/>
    <m/>
    <m/>
  </r>
  <r>
    <s v="Canal Virtual"/>
    <s v="CORREO ATENCION CIUDADANO"/>
    <s v="Meta"/>
    <s v="JOSE ARJONA  "/>
    <x v="0"/>
    <s v="Solicitud de Información"/>
    <s v="CAC. DERECHO DE PETICION. "/>
    <s v="VIVIANA ANDRADE TOVAR"/>
    <s v="PLANEACIÓN ESTRATEGICA "/>
    <s v="Subdirección Estratégica y de Coordinación Bomberil"/>
    <s v="Petición de Interés Particular"/>
    <n v="30"/>
    <s v="20203800052122  "/>
    <d v="2020-12-04T00:00:00"/>
    <s v="20203000013051"/>
    <d v="2020-12-22T00:00:00"/>
    <m/>
    <s v="CUMPLIDO"/>
    <m/>
    <m/>
    <m/>
    <m/>
    <m/>
    <m/>
  </r>
  <r>
    <s v="Canal Virtual"/>
    <s v="CORREO ATENCION CIUDADANO"/>
    <s v="Meta"/>
    <s v="JOSE ARJONA  "/>
    <x v="0"/>
    <s v="Solicitud de Información"/>
    <s v="CAC. REQUIERO INMEDIATA RESPUESTA DERECHO DE PETICION ACTAS REUNIONES PROCESO SELECCION SUBCOMISIONES NACIONALES DE RESCATE.  "/>
    <s v="VIVIANA ANDRADE TOVAR"/>
    <s v="PLANEACIÓN ESTRATEGICA "/>
    <s v="Subdirección Estratégica y de Coordinación Bomberil"/>
    <s v="Petición de Interés Particular"/>
    <n v="30"/>
    <s v="20203800052132  "/>
    <d v="2020-12-04T00:00:00"/>
    <s v="20203000013061"/>
    <d v="2020-12-22T00:00:00"/>
    <m/>
    <s v="CUMPLIDO"/>
    <m/>
    <m/>
    <m/>
    <m/>
    <m/>
    <m/>
  </r>
  <r>
    <s v="Canal Virtual"/>
    <s v="CORREO ATENCION CIUDADANO"/>
    <s v="Meta"/>
    <s v="JOSE ARJONA  "/>
    <x v="0"/>
    <s v="Solicitud de Información"/>
    <s v="CAC. DERECHO DE PETICION ACLARACION RESPUESTA CONVOCATORIA SELECCION SUBCOMISIONES NACIONALES DE RESCATE "/>
    <s v="VIVIANA ANDRADE TOVAR"/>
    <s v="PLANEACIÓN ESTRATEGICA "/>
    <s v="Subdirección Estratégica y de Coordinación Bomberil"/>
    <s v="Petición de Interés Particular"/>
    <n v="30"/>
    <s v="20203800052142  "/>
    <d v="2020-12-04T00:00:00"/>
    <s v="20201100013081"/>
    <d v="2020-12-22T00:00:00"/>
    <m/>
    <s v="CUMPLIDO"/>
    <m/>
    <m/>
    <m/>
    <m/>
    <m/>
    <m/>
  </r>
  <r>
    <s v="Canal Virtual"/>
    <s v="CORREO ATENCION CIUDADANO"/>
    <s v="Bolivar"/>
    <s v="Cuerpo de Bomberos VOLUNTARIOS MAGANGUE - BOLIVAR  "/>
    <x v="2"/>
    <s v="Solicitud de Información"/>
    <s v="CAC. Asamblea Extraordinaria y hojas de vida para revisión por parte de Inspección, vigilancia y control DNBC, Bomberos Magangué.pdf  "/>
    <s v="Melba Vidal"/>
    <s v="FORMULACIÓN Y ACTUALIZACIÓN NORMATIVA Y OPERATIVA"/>
    <s v="Subdirección Estratégica y de Coordinación Bomberil"/>
    <s v="Petición de Interés General"/>
    <n v="30"/>
    <s v="20203800052162  "/>
    <d v="2020-12-04T00:00:00"/>
    <m/>
    <m/>
    <m/>
    <s v="En proceso"/>
    <m/>
    <m/>
    <m/>
    <m/>
    <m/>
    <m/>
  </r>
  <r>
    <s v="Canal Virtual"/>
    <s v="CORREO ATENCION CIUDADANO"/>
    <s v="Antioquia"/>
    <s v="ALCALDIA SABANETA ANTIOQUIA "/>
    <x v="1"/>
    <s v="Acompañamiento Jurídico"/>
    <s v="CAC. SOLICITUD DE VIGILANCI Y CONTROL "/>
    <s v="Liz Margaret Álvarez calderon"/>
    <s v="SUBDIRECCIÓN ESTRATÉGICA Y DE COORDINACIÓN BOMBERIL"/>
    <s v="Subdirección Estratégica y de Coordinación Bomberil"/>
    <s v="Petición de Interés General"/>
    <n v="30"/>
    <s v="20203800052172  "/>
    <d v="2020-12-04T00:00:00"/>
    <s v="20202000013171"/>
    <d v="2020-12-23T00:00:00"/>
    <m/>
    <s v="CUMPLIDO"/>
    <m/>
    <m/>
    <m/>
    <m/>
    <m/>
    <m/>
  </r>
  <r>
    <s v="Canal Virtual"/>
    <s v="CORREO ATENCION CIUDADANO"/>
    <s v="Caldas"/>
    <s v="JUAN CAMILO OCAMPO  "/>
    <x v="0"/>
    <s v="Otros"/>
    <s v="CAC. Documentos Faltantes para aval Instructor Sargento Juan Camilo Ocampo "/>
    <s v="Lina Maria Rojas Gallego"/>
    <s v="SUBDIRECCIÓN ESTRATÉGICA Y DE COORDINACIÓN BOMBERIL"/>
    <s v="Subdirección Estratégica y de Coordinación Bomberil"/>
    <s v="SOLICITUD "/>
    <n v="30"/>
    <s v="20203800052202  "/>
    <d v="2020-12-04T00:00:00"/>
    <s v="20202000012781"/>
    <d v="2020-12-22T00:00:00"/>
    <m/>
    <s v="CUMPLIDO"/>
    <m/>
    <m/>
    <m/>
    <m/>
    <m/>
    <m/>
  </r>
  <r>
    <s v="Canal Virtual"/>
    <s v="CORREO ATENCION CIUDADANO"/>
    <s v="Putumayo"/>
    <s v="Cuerpo de Bomberos VOLUNTARIOS VILLAGARZON PUTUMAYO "/>
    <x v="2"/>
    <s v="Solicitud de Información"/>
    <s v="CAC. Fwd: Solicitud Bomberos Villagarzón.  "/>
    <s v="Mauricio Delgado Perdomo"/>
    <s v="SUBDIRECCIÓN ESTRATÉGICA Y DE COORDINACIÓN BOMBERIL"/>
    <s v="Subdirección Estratégica y de Coordinación Bomberil"/>
    <s v="Petición de Interés General"/>
    <n v="30"/>
    <s v="20203800052212  "/>
    <d v="2020-12-04T00:00:00"/>
    <m/>
    <d v="2020-12-11T00:00:00"/>
    <m/>
    <s v="CUMPLIDO"/>
    <m/>
    <m/>
    <m/>
    <m/>
    <m/>
    <m/>
  </r>
  <r>
    <s v="Canal Virtual"/>
    <s v="CORREO ATENCION CIUDADANO"/>
    <s v="La Guajira"/>
    <s v="NILSON JOSé LóPEZ IBARRA "/>
    <x v="2"/>
    <s v="Solicitud de Información"/>
    <s v="CAC. Offline message sent by NILSON José López ibarra  "/>
    <s v="Carlos Osorio"/>
    <s v="FORMULACIÓN Y ACTUALIZACIÓN NORMATIVA Y OPERATIVA"/>
    <s v="Subdirección Estratégica y de Coordinación Bomberil"/>
    <s v="DERECHOS DE PETICIóN "/>
    <n v="30"/>
    <s v="20203800052222  "/>
    <d v="2020-12-04T00:00:00"/>
    <s v="20202050081891"/>
    <d v="2020-12-15T00:00:00"/>
    <m/>
    <s v="CUMPLIDO"/>
    <m/>
    <m/>
    <m/>
    <m/>
    <m/>
    <m/>
  </r>
  <r>
    <s v="Canal Virtual"/>
    <s v="CORREO ATENCION CIUDADANO"/>
    <s v="Caldas"/>
    <s v="DELEGACION DEPARTAMENTAL DE BOMBEROS DE CALDAS  "/>
    <x v="2"/>
    <s v="Otros"/>
    <s v="CAC. Carta subdirector.pdf.  "/>
    <s v="VIVIANA ANDRADE TOVAR "/>
    <s v="PLANEACIÓN ESTRATEGICA "/>
    <s v="Subdirección Estratégica y de Coordinación Bomberil"/>
    <s v="Petición de Interés General"/>
    <n v="30"/>
    <s v="20203800052252  "/>
    <d v="2020-12-07T00:00:00"/>
    <s v="20201100013071"/>
    <d v="2020-12-22T00:00:00"/>
    <m/>
    <s v="CUMPLIDO"/>
    <m/>
    <m/>
    <m/>
    <m/>
    <m/>
    <m/>
  </r>
  <r>
    <s v="Canal Virtual"/>
    <s v="CORREO ATENCION CIUDADANO"/>
    <s v="Nariño"/>
    <s v="JOSE ESTUPIÑAN LANDAZURI "/>
    <x v="0"/>
    <s v="Acompañamiento Jurídico"/>
    <s v="CAC, Fwd: Consulta. "/>
    <s v="Arbey Hernan Trujillo Mendez"/>
    <s v="SUBDIRECCIÓN ESTRATÉGICA Y DE COORDINACIÓN BOMBERIL "/>
    <s v="Subdirección Estratégica y de Coordinación Bomberil"/>
    <s v="CONSULTA "/>
    <n v="35"/>
    <s v="20203800052292  "/>
    <d v="2020-12-07T00:00:00"/>
    <s v="20212050083881"/>
    <d v="2021-02-02T00:00:00"/>
    <m/>
    <s v="Extemporanea"/>
    <m/>
    <m/>
    <m/>
    <m/>
    <m/>
    <m/>
  </r>
  <r>
    <s v="Canal Virtual"/>
    <s v="CORREO ATENCION CIUDADANO"/>
    <s v="Antioquia"/>
    <s v="Cuerpo de Bomberos VOLUNTARIOS DE ARBOLETES  "/>
    <x v="2"/>
    <s v="Otros"/>
    <s v="CAC. Fwd: Derecho de petición de interés general.  "/>
    <s v="Ronny Estiven Romero Velandia"/>
    <s v="FORMULACIÓN Y ACTUALIZACIÓN NORMATIVA Y OPERATIVA"/>
    <s v="Subdirección Estratégica y de Coordinación Bomberil"/>
    <s v="Petición de Interés General"/>
    <n v="30"/>
    <s v="20203800052302  "/>
    <d v="2020-12-07T00:00:00"/>
    <m/>
    <d v="2020-12-11T00:00:00"/>
    <m/>
    <s v="CUMPLIDO"/>
    <m/>
    <m/>
    <m/>
    <m/>
    <m/>
    <m/>
  </r>
  <r>
    <s v="Canal Virtual"/>
    <s v="CORREO ATENCION CIUDADANO"/>
    <s v="Meta"/>
    <s v="Cuerpo de Bomberos VOLUNTARIOS DE SAN JUAN DE ARAMA  "/>
    <x v="2"/>
    <s v="Solicitud de Información"/>
    <s v="CAC.COPIA DE COMODATO  "/>
    <s v="Carolina Pulido Moyeton"/>
    <s v="GESTIÓN CONTRACTUAL  "/>
    <s v="Subdirección  Administrativa y Financiera"/>
    <s v="Petición de Documentos e Información "/>
    <n v="20"/>
    <s v="20203800052312  "/>
    <d v="2020-12-07T00:00:00"/>
    <m/>
    <d v="2020-12-15T00:00:00"/>
    <m/>
    <s v="CUMPLIDO"/>
    <m/>
    <m/>
    <m/>
    <m/>
    <m/>
    <m/>
  </r>
  <r>
    <s v="Canal Virtual"/>
    <s v="CORREO ATENCION CIUDADANO"/>
    <s v="Cesar"/>
    <s v="ALCALDIA SAN ALBERTO CESAR "/>
    <x v="1"/>
    <s v="Fortalecimiento Bomberil"/>
    <s v="CAC.Solitud de información Cuerpo de Bomberos  "/>
    <s v="EDISON DELGADO"/>
    <s v="FORMULACIÓN Y ACTUALIZACIÓN NORMATIVA Y OPERATIVA"/>
    <s v="Subdirección Estratégica y de Coordinación Bomberil"/>
    <s v="Petición de Interés General"/>
    <n v="30"/>
    <s v="20203800052322  "/>
    <d v="2020-12-07T00:00:00"/>
    <s v="20202050081691"/>
    <d v="2020-12-13T00:00:00"/>
    <m/>
    <s v="CUMPLIDO"/>
    <m/>
    <m/>
    <m/>
    <m/>
    <m/>
    <m/>
  </r>
  <r>
    <s v="Canal Virtual"/>
    <s v="CORREO ATENCION CIUDADANO"/>
    <s v="Norte de Santander"/>
    <s v="Cuerpo de Bomberos VOLUNTARIOS DE VILLA DEL ROSARIO  "/>
    <x v="2"/>
    <s v="Solicitud de Información"/>
    <s v="CAC. Asesoria  "/>
    <s v="Paula Andrea Cortés Mojica"/>
    <s v="SUBDIRECCIÓN ESTRATÉGICA Y DE COORDINACIÓN BOMBERIL"/>
    <s v="Subdirección Estratégica y de Coordinación Bomberil"/>
    <s v="Petición de Interés Particular"/>
    <n v="20"/>
    <s v="20203800052342  "/>
    <d v="2020-12-07T00:00:00"/>
    <s v="20201000013271"/>
    <d v="2020-12-28T00:00:00"/>
    <m/>
    <s v="CUMPLIDO"/>
    <m/>
    <m/>
    <m/>
    <m/>
    <m/>
    <m/>
  </r>
  <r>
    <s v="Canal Virtual"/>
    <s v="CORREO ATENCION CIUDADANO"/>
    <s v="Bogotá D.C"/>
    <s v="FRANCISCO ALBERTO ALDANA GUTIéRREZ "/>
    <x v="0"/>
    <s v="Solicitud de Información"/>
    <s v="CAC. Solicitud Apoyo.  "/>
    <s v="Edgar Alexander Maya Lopez"/>
    <s v="FORMULACIÓN Y ACTUALIZACIÓN NORMATIVA Y OPERATIVA"/>
    <s v="Subdirección Estratégica y de Coordinación Bomberil"/>
    <s v="Petición de Interés Particular"/>
    <n v="30"/>
    <s v="20203800052352  "/>
    <d v="2020-12-09T00:00:00"/>
    <s v="20212050083451"/>
    <d v="2021-01-28T00:00:00"/>
    <m/>
    <s v="Extemporanea"/>
    <m/>
    <m/>
    <m/>
    <m/>
    <m/>
    <m/>
  </r>
  <r>
    <s v="Canal Virtual"/>
    <s v="CORREO ATENCION CIUDADANO"/>
    <s v="Atlántico"/>
    <s v="Cuerpo de Bomberos VOLUNTARIOS SABANAGRANDE  "/>
    <x v="2"/>
    <s v="Acompañamiento Jurídico"/>
    <s v="CAC. Solicitud Respuesta a preguntas Bomberiles  "/>
    <s v="Melba Vidal"/>
    <s v="FORMULACIÓN Y ACTUALIZACIÓN NORMATIVA Y OPERATIVA"/>
    <s v="Subdirección Estratégica y de Coordinación Bomberil"/>
    <s v="Petición de Interés General"/>
    <n v="30"/>
    <s v="20203800052372  "/>
    <d v="2020-12-09T00:00:00"/>
    <m/>
    <m/>
    <m/>
    <s v="En proceso"/>
    <m/>
    <m/>
    <m/>
    <m/>
    <m/>
    <m/>
  </r>
  <r>
    <s v="Canal Virtual"/>
    <s v="CORREO ATENCION CIUDADANO"/>
    <s v="Chocó"/>
    <s v="GOBERNACIÓN DE CHOCO  "/>
    <x v="1"/>
    <s v="Acompañamiento Jurídico"/>
    <s v="CAC. Solicitud concepto sobre procedimiento para expedición de personería jurídica a CBV..pdf. "/>
    <s v="Andrea Bibiana Castañeda Durán"/>
    <s v="FORMULACIÓN Y ACTUALIZACIÓN NORMATIVA Y OPERATIVA"/>
    <s v="Subdirección Estratégica y de Coordinación Bomberil"/>
    <s v="CONSULTA "/>
    <n v="30"/>
    <s v="20203800052422  "/>
    <d v="2020-12-09T00:00:00"/>
    <s v="20202050082021"/>
    <d v="2020-12-23T00:00:00"/>
    <m/>
    <s v="CUMPLIDO"/>
    <m/>
    <m/>
    <m/>
    <m/>
    <m/>
    <m/>
  </r>
  <r>
    <s v="Canal Virtual"/>
    <s v="CORREO ATENCION CIUDADANO"/>
    <s v="Antioquia"/>
    <s v="JOSÉ DEL CARMEN CONDE PULIDO  "/>
    <x v="0"/>
    <s v="Otros"/>
    <s v="CAC. Derecho de petición para revisar. "/>
    <s v="Ronny Estiven Romero Velandia"/>
    <s v="FORMULACIÓN Y ACTUALIZACIÓN NORMATIVA Y OPERATIVA"/>
    <s v="Subdirección Estratégica y de Coordinación Bomberil"/>
    <s v="Petición de Interés General"/>
    <n v="30"/>
    <s v="20203800052432  "/>
    <d v="2020-12-09T00:00:00"/>
    <m/>
    <d v="2020-12-11T00:00:00"/>
    <m/>
    <s v="CUMPLIDO"/>
    <m/>
    <m/>
    <m/>
    <m/>
    <m/>
    <m/>
  </r>
  <r>
    <s v="Canal Virtual"/>
    <s v="CORREO ATENCION CIUDADANO"/>
    <s v="Huila"/>
    <s v="PROCURADURIA PROVINCIAL DE GARZÓN HUILA  "/>
    <x v="3"/>
    <s v="Solicitud de Información"/>
    <s v="CAC. RV: Oficio No. 002040 del 30/10/2020. Respuesta Acción preventiva IUS E-2020-569446. Solicitud urgente.  "/>
    <s v="Andrea Bibiana Castañeda Durán"/>
    <s v="FORMULACIÓN Y ACTUALIZACIÓN NORMATIVA Y OPERATIVA"/>
    <s v="Subdirección Estratégica y de Coordinación Bomberil"/>
    <s v="Petición entre autoridades"/>
    <n v="10"/>
    <s v="20203800052542  "/>
    <d v="2020-12-10T00:00:00"/>
    <s v="20202050081971"/>
    <d v="2020-12-17T00:00:00"/>
    <m/>
    <s v="CUMPLIDO"/>
    <m/>
    <m/>
    <m/>
    <m/>
    <m/>
    <m/>
  </r>
  <r>
    <s v="Canal Virtual"/>
    <s v="CORREO ATENCION CIUDADANO"/>
    <s v="Sucre"/>
    <s v="CONTRALORIA MUNICIPAL DE SICELEJO  "/>
    <x v="3"/>
    <s v="Otros"/>
    <s v="CAC. Fwd: 4 DIC 2020 - NUEVA DENUNCIA BOMBEROS OFICIAL DE SINCELEJO "/>
    <s v="Arbey Hernan Trujillo Mendez"/>
    <s v="SUBDIRECCIÓN ESTRATÉGICA Y DE COORDINACIÓN BOMBERIL"/>
    <s v="Subdirección Estratégica y de Coordinación Bomberil"/>
    <s v="Petición de Interés General"/>
    <n v="30"/>
    <s v="20203800052562  "/>
    <d v="2020-12-10T00:00:00"/>
    <s v="20212000013631"/>
    <d v="2021-01-25T00:00:00"/>
    <m/>
    <s v="CUMPLIDO"/>
    <m/>
    <m/>
    <m/>
    <m/>
    <m/>
    <m/>
  </r>
  <r>
    <s v="Canal Virtual"/>
    <s v="Correo Institucional"/>
    <s v="Tolima"/>
    <s v="ARROZ SONORA  "/>
    <x v="4"/>
    <s v="Otros"/>
    <s v="CI. Fwd: Novedad de Inconsistencia de servicio "/>
    <s v="Carlos Osorio"/>
    <s v="FORMULACIÓN Y ACTUALIZACIÓN NORMATIVA Y OPERATIVA"/>
    <s v="Subdirección Estratégica y de Coordinación Bomberil"/>
    <s v="Petición de Interés Particular"/>
    <n v="30"/>
    <s v="20203800052652  "/>
    <d v="2020-12-10T00:00:00"/>
    <s v="20202050081901"/>
    <d v="2020-12-15T00:00:00"/>
    <m/>
    <s v="CUMPLIDO"/>
    <m/>
    <m/>
    <m/>
    <m/>
    <m/>
    <m/>
  </r>
  <r>
    <s v="Canal Virtual"/>
    <s v="CORREO ATENCION CIUDADANO"/>
    <s v="Boyacá"/>
    <s v="Cuerpo de Bomberos VOLUNTARIOS DE CHIVATA - BOYACA  "/>
    <x v="2"/>
    <s v="Solicitud de Información"/>
    <s v="CAC. CERTIFICACIÓN UNIDADES ACTIVAS.  "/>
    <s v="Luis Alberto Valencia Pulido"/>
    <s v="Área Cenrtral de Referencia Bomberil"/>
    <s v="Subdirección Estratégica y de Coordinación Bomberil"/>
    <s v="Petición de Interés General"/>
    <n v="20"/>
    <s v="20203800052662  "/>
    <d v="2020-12-10T00:00:00"/>
    <s v="20202100012471"/>
    <d v="2020-12-28T00:00:00"/>
    <m/>
    <s v="CUMPLIDO"/>
    <m/>
    <m/>
    <m/>
    <m/>
    <m/>
    <m/>
  </r>
  <r>
    <s v="Canal Virtual"/>
    <s v="CORREO ATENCION CIUDADANO"/>
    <s v="Tolima"/>
    <s v="Cuerpo de Bomberos VOLUNTARIOS DE GUAMO  "/>
    <x v="2"/>
    <s v="Solicitud de Información"/>
    <s v="CAC. RESPUESTA RADICADO DNBC N° 20202000003131. "/>
    <s v="Lina Maria Rojas Gallego"/>
    <s v="SUBDIRECCIÓN ESTRATÉGICA Y DE COORDINACIÓN BOMBERIL"/>
    <s v="Subdirección Estratégica y de Coordinación Bomberil"/>
    <s v="INFORMES "/>
    <n v="15"/>
    <s v="20203800052672  "/>
    <d v="2020-12-10T00:00:00"/>
    <s v="20202000012661"/>
    <d v="2020-12-21T00:00:00"/>
    <m/>
    <s v="CUMPLIDO"/>
    <m/>
    <m/>
    <m/>
    <m/>
    <m/>
    <m/>
  </r>
  <r>
    <s v="Canal Virtual"/>
    <s v="CORREO ATENCION CIUDADANO"/>
    <s v="Antioquia"/>
    <s v="PEGAUCHO LA UNION PERFECTA  "/>
    <x v="4"/>
    <s v="Solicitud de Información"/>
    <s v="CAC. inquietud certificado de bomberos  "/>
    <s v="Edgar Alexander Maya Lopez"/>
    <s v="FORMULACIÓN Y ACTUALIZACIÓN NORMATIVA Y OPERATIVA"/>
    <s v="Subdirección Estratégica y de Coordinación Bomberil"/>
    <s v="Petición de Interés Particular"/>
    <n v="20"/>
    <s v="20203800052682  "/>
    <d v="2020-12-10T00:00:00"/>
    <m/>
    <d v="2021-01-27T00:00:00"/>
    <m/>
    <s v="Extemporanea"/>
    <m/>
    <m/>
    <m/>
    <m/>
    <m/>
    <m/>
  </r>
  <r>
    <s v="Canal Virtual"/>
    <s v="correo atencion al ciudadano"/>
    <s v="Nariño"/>
    <s v="Cuerpo de Bomberos VOLUNTARIOS CUASPUD-CARLOSAMA  "/>
    <x v="2"/>
    <s v="Acompañamiento Jurídico"/>
    <s v="CAC. Fwd: Envio oficio para su debida revision...muchas gracias. "/>
    <s v=" Andrea Bibiana Castañeda Durán"/>
    <s v="FORMULACIÓN Y ACTUALIZACIÓN NORMATIVA Y OPERATIVA "/>
    <s v="Subdirección Estratégica y de Coordinación Bomberil"/>
    <s v="Petición de Interés Particular"/>
    <n v="30"/>
    <s v="20203800052692  "/>
    <d v="2020-12-10T00:00:00"/>
    <s v="20202050082031"/>
    <d v="2020-12-21T00:00:00"/>
    <m/>
    <s v="CUMPLIDO"/>
    <m/>
    <m/>
    <m/>
    <m/>
    <m/>
    <m/>
  </r>
  <r>
    <s v="Canal Virtual"/>
    <s v="correo atencion al ciudadano"/>
    <s v="Bolivar"/>
    <s v="Cuerpo de Bomberos VOLUNTARIOS MAGANGUE - BOLIVAR  "/>
    <x v="2"/>
    <s v="Acompañamiento Jurídico"/>
    <s v="CAC. OFICIO BOMBEROS MAGANGUE  "/>
    <s v=" Andrea Bibiana Castañeda Durán"/>
    <s v="FORMULACIÓN Y ACTUALIZACIÓN NORMATIVA Y OPERATIVA "/>
    <s v="Subdirección Estratégica y de Coordinación Bomberil"/>
    <s v="Petición de Interés General"/>
    <n v="30"/>
    <s v="20203800052762  "/>
    <d v="2020-12-10T00:00:00"/>
    <s v="20202050082061"/>
    <d v="2020-12-30T00:00:00"/>
    <m/>
    <s v="CUMPLIDO"/>
    <m/>
    <m/>
    <m/>
    <m/>
    <m/>
    <m/>
  </r>
  <r>
    <s v="Canal Virtual"/>
    <s v="correo atencion al ciudadano"/>
    <s v="Bolivar"/>
    <s v="ALCALDIA MAGANGUE BOLIVAR "/>
    <x v="1"/>
    <s v="Acompañamiento Jurídico"/>
    <s v="CAC. oficio para conocimiento y sus fines pertinentes. "/>
    <s v="Melba Vidal"/>
    <s v="FORMULACIÓN Y ACTUALIZACIÓN NORMATIVA Y OPERATIVA "/>
    <s v="Subdirección Estratégica y de Coordinación Bomberil"/>
    <s v="INFORMES "/>
    <n v="30"/>
    <s v="20203800052772  "/>
    <d v="2020-12-10T00:00:00"/>
    <m/>
    <m/>
    <m/>
    <s v="En proceso"/>
    <m/>
    <m/>
    <m/>
    <m/>
    <m/>
    <m/>
  </r>
  <r>
    <s v="Canal Virtual"/>
    <s v="correo atencion al ciudadano"/>
    <s v="Bogotá D.C"/>
    <s v="COMCE  "/>
    <x v="4"/>
    <s v="Otros"/>
    <s v="CAC. Carta al director Benavides. "/>
    <s v="CHARLES WILBER BENAVIDES CASTILLO"/>
    <s v="Direccion General"/>
    <s v="Dirección General"/>
    <s v="INFORMES "/>
    <n v="30"/>
    <s v="20203800052792  "/>
    <d v="2020-12-10T00:00:00"/>
    <s v="20201000012511"/>
    <d v="2021-01-12T00:00:00"/>
    <m/>
    <s v="CUMPLIDO"/>
    <m/>
    <m/>
    <m/>
    <m/>
    <m/>
    <m/>
  </r>
  <r>
    <s v="Canal Escrito"/>
    <s v="Radicacion directa"/>
    <s v="Bogotá D.C"/>
    <s v="PROCURADURIA GENERAL DE LA NACION  "/>
    <x v="3"/>
    <s v="Otros"/>
    <s v="RD EXPEDIENTE IUS E- 2020-464787/ IUC D-2020-1588519 "/>
    <s v=" Jorge Edwin Amarillo Alvarado"/>
    <s v="SUBDIRECCIÓN ADMINISTRATIVA Y FINANCIERA"/>
    <s v="Subdirección  Administrativa y Financiera"/>
    <s v="QUEJA "/>
    <n v="10"/>
    <s v="20203800052822  "/>
    <d v="2020-12-11T00:00:00"/>
    <m/>
    <d v="2021-01-20T00:00:00"/>
    <m/>
    <s v="Extemporanea"/>
    <m/>
    <m/>
    <m/>
    <m/>
    <m/>
    <m/>
  </r>
  <r>
    <s v="Canal Escrito"/>
    <s v="Radicacion directa"/>
    <s v="Bogotá D.C"/>
    <s v="PROCURADURIA GENERAL DE LA NACION  "/>
    <x v="3"/>
    <s v="Acompañamiento Jurídico"/>
    <s v="RD E-2020-520978 REMISION POR COMPETENCIA "/>
    <s v="Andrea Bibiana Castañeda Durán"/>
    <s v="FORMULACIÓN Y ACTUALIZACIÓN NORMATIVA Y OPERATIVA "/>
    <s v="Subdirección Estratégica y de Coordinación Bomberil"/>
    <s v="Petición de Interés General"/>
    <n v="10"/>
    <s v="20203800052832  "/>
    <d v="2020-12-11T00:00:00"/>
    <s v="20202050082071"/>
    <d v="2020-12-30T00:00:00"/>
    <m/>
    <s v="Extemporanea"/>
    <m/>
    <m/>
    <m/>
    <m/>
    <m/>
    <m/>
  </r>
  <r>
    <s v="Canal Virtual"/>
    <s v="correo atencion al ciudadano"/>
    <s v="Cesar"/>
    <s v="JUNIOR BERNAL  "/>
    <x v="0"/>
    <s v="Otros"/>
    <s v="CAC. Documentos por fallecimiento del señor EUDES BERNAL Valledupar - Cesar. "/>
    <s v="Paula Andrea Cortéz Mojica"/>
    <s v="SUBDIRECCIÓN ESTRATÉGICA Y DE COORDINACIÓN BOMBERIL"/>
    <s v="Subdirección Estratégica y de Coordinación Bomberil"/>
    <s v="INFORMES "/>
    <n v="20"/>
    <s v="20203800052872  "/>
    <d v="2020-12-11T00:00:00"/>
    <s v="20211000013501"/>
    <d v="2021-01-12T00:00:00"/>
    <m/>
    <s v="CUMPLIDO"/>
    <m/>
    <m/>
    <m/>
    <m/>
    <m/>
    <m/>
  </r>
  <r>
    <s v="Canal Virtual"/>
    <s v="correo atencion al ciudadano"/>
    <s v="Huila"/>
    <s v="Cuerpo de Bomberos VOLUNTARIOS DE EL HOBO - HUILA  "/>
    <x v="2"/>
    <s v="Acompañamiento Jurídico"/>
    <s v="CAC. Oficio PMEH-182-2020 TRASLADO DE ASUNTO POR COMPETENCIA - Queja contra el Cuerpo de Bomberos DE EL HOBO - HUILA.  "/>
    <s v="Arbey Hernan Trujillo Mendez"/>
    <s v="SUBDIRECCIÓN ESTRATÉGICA Y DE COORDINACIÓN BOMBERIL"/>
    <s v="Subdirección Estratégica y de Coordinación Bomberil"/>
    <s v="Petición de Interés Particular"/>
    <n v="30"/>
    <s v="20203800052942  "/>
    <d v="2020-12-11T00:00:00"/>
    <s v="20212000013621"/>
    <d v="2021-01-25T00:00:00"/>
    <m/>
    <s v="CUMPLIDO"/>
    <m/>
    <m/>
    <m/>
    <m/>
    <m/>
    <m/>
  </r>
  <r>
    <s v="Canal Virtual"/>
    <s v="correo atencion al ciudadano"/>
    <s v="Cundinamarca"/>
    <s v="ALCALDÍA LA PALMA CUNDINAMARCA "/>
    <x v="1"/>
    <s v="Acompañamiento Jurídico"/>
    <s v="CAC. solicitud de acompañamiento y asesoría  "/>
    <s v=" Melba Vidal"/>
    <s v="FORMULACIÓN Y ACTUALIZACIÓN NORMATIVA Y OPERATIVA "/>
    <s v="Subdirección Estratégica y de Coordinación Bomberil"/>
    <s v="Petición de Interés Particular"/>
    <n v="30"/>
    <s v="20203800052972  "/>
    <d v="2020-12-11T00:00:00"/>
    <m/>
    <m/>
    <m/>
    <s v="En proceso"/>
    <m/>
    <m/>
    <m/>
    <m/>
    <m/>
    <m/>
  </r>
  <r>
    <s v="Canal Virtual"/>
    <s v="correo atencion al ciudadano"/>
    <s v="Chocó"/>
    <s v="ALCALDIA RIOSUCIO CHOCO "/>
    <x v="1"/>
    <s v="Otros"/>
    <s v="CAC. Tramites para la creación del cuerpo de Bomberos Voluntarios del Municipio de Riosucio Chocó. "/>
    <s v="EDISON DELGADO"/>
    <s v="FORMULACIÓN Y ACTUALIZACIÓN NORMATIVA Y OPERATIVA "/>
    <s v="Subdirección Estratégica y de Coordinación Bomberil"/>
    <s v="INFORMES "/>
    <n v="30"/>
    <s v="20203800052992  "/>
    <d v="2020-12-11T00:00:00"/>
    <s v="20202050081701"/>
    <d v="2020-12-13T00:00:00"/>
    <m/>
    <s v="CUMPLIDO"/>
    <m/>
    <m/>
    <m/>
    <m/>
    <m/>
    <m/>
  </r>
  <r>
    <s v="Canal Virtual"/>
    <s v="correo atencion al ciudadano"/>
    <s v="Nariño"/>
    <s v="Cuerpo de Bomberos VOLUNTARIOS CUASPUD-CARLOSAMA  "/>
    <x v="2"/>
    <s v="Acompañamiento Jurídico"/>
    <s v="CAC. Documentos de peticion,  "/>
    <s v=" Andrea Bibiana Castañeda Durán"/>
    <s v="FORMULACIÓN Y ACTUALIZACIÓN NORMATIVA Y OPERATIVA "/>
    <s v="Subdirección Estratégica y de Coordinación Bomberil"/>
    <s v="Petición de Interés General"/>
    <n v="30"/>
    <s v="20203800053082  "/>
    <d v="2020-12-14T00:00:00"/>
    <s v="20202050082031"/>
    <d v="2020-12-21T00:00:00"/>
    <m/>
    <s v="CUMPLIDO"/>
    <m/>
    <m/>
    <m/>
    <m/>
    <m/>
    <m/>
  </r>
  <r>
    <s v="Canal Virtual"/>
    <s v="correo atencion al ciudadano"/>
    <s v="Nariño"/>
    <s v="ERNESTO FRANCISO DEL CASTILLO MINOTA  "/>
    <x v="0"/>
    <s v="Solicitud de Información"/>
    <s v="CAC. Póliza de seguro de vida Dornelles Agenor Del castillo Lopez.  "/>
    <s v="Paula Andrea Cortéz Mojica"/>
    <s v="SUBDIRECCIÓN ESTRATÉGICA Y DE COORDINACIÓN BOMBERIL"/>
    <s v="Subdirección Estratégica y de Coordinación Bomberil"/>
    <s v="SOLICITUD "/>
    <n v="20"/>
    <s v="20203800053092  "/>
    <d v="2020-12-14T00:00:00"/>
    <s v="20211000013511"/>
    <d v="2021-01-13T00:00:00"/>
    <m/>
    <s v="CUMPLIDO"/>
    <m/>
    <m/>
    <m/>
    <m/>
    <m/>
    <m/>
  </r>
  <r>
    <s v="Canal Virtual"/>
    <s v="correo atencion al ciudadano"/>
    <s v="Antioquia"/>
    <s v="SURA  "/>
    <x v="4"/>
    <s v="Solicitud de Información"/>
    <s v="CAC. CONSULTA | Alcance Resolución 0256 de 2014  "/>
    <s v=" Edgar Alexander Maya Lopez"/>
    <s v="FORMULACIÓN Y ACTUALIZACIÓN NORMATIVA Y OPERATIVA"/>
    <s v="Subdirección Estratégica y de Coordinación Bomberil"/>
    <s v="CONSULTA "/>
    <n v="30"/>
    <s v="20203800053112  "/>
    <d v="2020-12-14T00:00:00"/>
    <s v="20212050083471"/>
    <d v="2021-01-27T00:00:00"/>
    <m/>
    <s v="CUMPLIDO"/>
    <m/>
    <m/>
    <m/>
    <m/>
    <m/>
    <m/>
  </r>
  <r>
    <s v="Canal Virtual"/>
    <s v="correo atencion al ciudadano"/>
    <s v=" Quindío"/>
    <s v="JAVIER RAMIREZ FLOREZ "/>
    <x v="0"/>
    <s v="Acompañamiento Jurídico"/>
    <s v="CAC. SOLICITUD CONCEPTO SOBRETASA BOMBERIL.  "/>
    <s v="Andrea Bibiana Castañeda Durán"/>
    <s v="FORMULACIÓN Y ACTUALIZACIÓN NORMATIVA Y OPERATIVA"/>
    <s v="Subdirección Estratégica y de Coordinación Bomberil"/>
    <s v="CONSULTA "/>
    <n v="30"/>
    <s v="20203800053122  "/>
    <d v="2020-12-14T00:00:00"/>
    <s v="20202050082081 "/>
    <d v="2020-12-30T00:00:00"/>
    <m/>
    <s v="CUMPLIDO"/>
    <m/>
    <m/>
    <m/>
    <m/>
    <m/>
    <m/>
  </r>
  <r>
    <s v="Canal Virtual"/>
    <s v="correo atencion al ciudadano"/>
    <s v="Bolivar"/>
    <s v="CESAR CAAMANO BOHORQUEZ  "/>
    <x v="0"/>
    <s v="Acompañamiento Jurídico"/>
    <s v="CAC. REMISION DENUNCIA CARLOS POLANCO GONZALES.  "/>
    <s v="Arbey Hernan Trujillo Mendez"/>
    <s v="SUBDIRECCIÓN ESTRATÉGICA Y DE COORDINACIÓN BOMBERIL"/>
    <s v="Subdirección Estratégica y de Coordinación Bomberil"/>
    <s v="Petición de Interés Particular"/>
    <n v="30"/>
    <s v="20203800053132  "/>
    <d v="2020-12-14T00:00:00"/>
    <s v="20212000013601"/>
    <d v="2021-01-18T00:00:00"/>
    <m/>
    <s v="CUMPLIDO"/>
    <m/>
    <m/>
    <m/>
    <m/>
    <m/>
    <m/>
  </r>
  <r>
    <s v="Canal Virtual"/>
    <s v="correo atencion al ciudadano"/>
    <s v="Tolima"/>
    <s v="ALCALDÍA MUNICIPAL DE LIBANO - TOLIMA  "/>
    <x v="1"/>
    <s v="Fortalecimiento Bomberil"/>
    <s v="CAC. SOLICITUD.  "/>
    <s v="Cristhian Matiz"/>
    <s v="SUBDIRECCIÓN ESTRATÉGICA Y DE COORDINACIÓN BOMBERIL"/>
    <s v="Subdirección Estratégica y de Coordinación Bomberil"/>
    <s v="Petición de Interés General"/>
    <n v="30"/>
    <s v="20203800053162  "/>
    <d v="2020-12-14T00:00:00"/>
    <s v="20202000012971"/>
    <d v="2020-12-22T00:00:00"/>
    <m/>
    <s v="CUMPLIDO"/>
    <m/>
    <m/>
    <m/>
    <m/>
    <m/>
    <m/>
  </r>
  <r>
    <s v="Canal Escrito"/>
    <s v="Radicacion directa"/>
    <s v="Cundinamarca"/>
    <s v="ALCALDIA MUNICIPAL DE SIBATE  "/>
    <x v="1"/>
    <s v="Solicitud de Información"/>
    <s v="RD SLICITUD DE INFORMACION "/>
    <s v="Liz Margaret Álvarez calderon"/>
    <s v="SUBDIRECCIÓN ESTRATÉGICA Y DE COORDINACIÓN BOMBERIL"/>
    <s v="Subdirección Estratégica y de Coordinación Bomberil"/>
    <s v="Petición de Interés General"/>
    <n v="30"/>
    <s v="20203800053182  "/>
    <d v="2020-12-14T00:00:00"/>
    <s v="20202000013201"/>
    <d v="2020-12-23T00:00:00"/>
    <m/>
    <s v="CUMPLIDO"/>
    <m/>
    <m/>
    <m/>
    <m/>
    <m/>
    <m/>
  </r>
  <r>
    <s v="Canal Virtual"/>
    <s v="correo atencion al ciudadano"/>
    <s v="Bogotá D.C"/>
    <s v="ALCALDÍA MAYOR DE BOGOTA SECRETARIA DE HACIENDA  "/>
    <x v="1"/>
    <s v="Solicitud de Información"/>
    <s v="CAC. Fwd: Remisión por competencia de las preguntas 1 y 2 del derecho de petición allegado mediante radicado N°00110-812-016396,  "/>
    <s v="Luis Alberto Valencia Pulido"/>
    <s v="Área Cenrtral de Referencia Bomberil"/>
    <s v="Subdirección Estratégica y de Coordinación Bomberil"/>
    <s v="Informe por congresista"/>
    <n v="5"/>
    <s v="20203800053412  "/>
    <d v="2020-12-14T00:00:00"/>
    <m/>
    <d v="2020-12-29T00:00:00"/>
    <m/>
    <s v="Extemporanea"/>
    <m/>
    <m/>
    <m/>
    <m/>
    <m/>
    <m/>
  </r>
  <r>
    <s v="Canal Virtual"/>
    <s v="correo atencion al ciudadano"/>
    <s v="Bogotá D.C"/>
    <s v="VANESSA VANEGAS  "/>
    <x v="0"/>
    <s v="Solicitud de Información"/>
    <s v="CAC. inspección en una planta de lubricantes. "/>
    <s v="Edgar Alexander Maya Lopez"/>
    <s v="FORMULACIÓN Y ACTUALIZACIÓN NORMATIVA Y OPERATIVA"/>
    <s v="Subdirección Estratégica y de Coordinación Bomberil"/>
    <s v="Petición de Interés Particular"/>
    <n v="20"/>
    <s v="20203800053422  "/>
    <d v="2020-12-15T00:00:00"/>
    <m/>
    <m/>
    <m/>
    <s v="En proceso"/>
    <m/>
    <m/>
    <m/>
    <m/>
    <m/>
    <m/>
  </r>
  <r>
    <s v="Canal Virtual"/>
    <s v="correo atencion al ciudadano"/>
    <s v="Antioquia"/>
    <s v="Cuerpo de Bomberos VOLUNTARIOS DE GIRARDOTA  "/>
    <x v="2"/>
    <s v="Acompañamiento Jurídico"/>
    <s v="CAC. DERECHO DE PETICIÓN.  "/>
    <s v="Melba Vidal"/>
    <s v="FORMULACIÓN Y ACTUALIZACIÓN NORMATIVA Y OPERATIVA"/>
    <s v="Subdirección Estratégica y de Coordinación Bomberil"/>
    <s v="Petición de Interés Particular"/>
    <n v="30"/>
    <s v="20203800053642  "/>
    <d v="2020-12-15T00:00:00"/>
    <m/>
    <m/>
    <m/>
    <s v="En proceso"/>
    <m/>
    <m/>
    <m/>
    <m/>
    <m/>
    <m/>
  </r>
  <r>
    <s v="Canal Virtual"/>
    <s v="correo atencion al ciudadano"/>
    <s v="Tolima"/>
    <s v="CUERPO OFICIAL DE BOMBEROS DE IBAGUE - TOLIMA  "/>
    <x v="2"/>
    <s v="Otros"/>
    <s v="CAC. solicitud taller virtual &amp;amp;quot;requisitos certificado de idoneidad&amp;amp;quot;. "/>
    <s v="Liz Margaret Álvarez calderon"/>
    <s v="SUBDIRECCIÓN ESTRATÉGICA Y DE COORDINACIÓN BOMBERIL"/>
    <s v="Subdirección Estratégica y de Coordinación Bomberil"/>
    <s v="Petición de Interés Particular"/>
    <n v="30"/>
    <s v="20203800053652  "/>
    <d v="2020-12-15T00:00:00"/>
    <s v="20202000013211"/>
    <d v="2020-12-23T00:00:00"/>
    <m/>
    <s v="CUMPLIDO"/>
    <m/>
    <m/>
    <m/>
    <m/>
    <m/>
    <m/>
  </r>
  <r>
    <s v="Canal Virtual"/>
    <s v="correo atencion al ciudadano"/>
    <s v="Putumayo"/>
    <s v="SECRETARIA DE GOBIERNO DEPARTAMENTAL  "/>
    <x v="1"/>
    <s v="Otros"/>
    <s v="CAC. Respuesta Radicado Nro. 20201021-E-016208. "/>
    <s v="Liz Margaret Álvarez calderon"/>
    <s v="SUBDIRECCIÓN ESTRATÉGICA Y DE COORDINACIÓN BOMBERIL"/>
    <s v="Subdirección Estratégica y de Coordinación Bomberil"/>
    <s v="INFORMES "/>
    <n v="30"/>
    <s v="20203800053822  "/>
    <d v="2020-12-15T00:00:00"/>
    <s v="20202000013221"/>
    <d v="2020-12-23T00:00:00"/>
    <m/>
    <s v="CUMPLIDO"/>
    <m/>
    <m/>
    <m/>
    <m/>
    <m/>
    <m/>
  </r>
  <r>
    <s v="Canal Virtual"/>
    <s v="correo atencion al ciudadano"/>
    <s v="Caldas"/>
    <s v="Cuerpo de Bomberos OFICIALES RIOSUCIO - CALDAS  "/>
    <x v="2"/>
    <s v="Fortalecimiento Bomberil"/>
    <s v="CAC. Solicitud de apoyo para la conformación del Cuerpo de Bomberos Voluntarios de Riosucio Choco.  "/>
    <s v="EDISON DELGADO"/>
    <s v="FORMULACIÓN Y ACTUALIZACIÓN NORMATIVA Y OPERATIVA"/>
    <s v="Subdirección Estratégica y de Coordinación Bomberil"/>
    <s v="Petición de Interés General"/>
    <n v="30"/>
    <s v="20203800053852  "/>
    <d v="2020-12-16T00:00:00"/>
    <m/>
    <m/>
    <m/>
    <s v="En proceso"/>
    <m/>
    <m/>
    <m/>
    <m/>
    <m/>
    <m/>
  </r>
  <r>
    <s v="Canal Virtual"/>
    <s v="correo atencion al ciudadano"/>
    <s v="Bolivar"/>
    <s v="CAROLINA CASTELLANOS ACUNA  "/>
    <x v="0"/>
    <s v="Acompañamiento Jurídico"/>
    <s v="CAC. derecho de petición.  "/>
    <s v="Arbey Hernan Trujillo Mendez"/>
    <s v="SUBDIRECCIÓN ESTRATÉGICA Y DE COORDINACIÓN BOMBERIL"/>
    <s v="Subdirección Estratégica y de Coordinación Bomberil"/>
    <s v="Petición de Interés Particular"/>
    <n v="30"/>
    <s v="20203800053862  "/>
    <d v="2020-12-16T00:00:00"/>
    <s v="20212000013581"/>
    <d v="2021-01-18T00:00:00"/>
    <m/>
    <s v="CUMPLIDO"/>
    <m/>
    <m/>
    <m/>
    <m/>
    <m/>
    <m/>
  </r>
  <r>
    <s v="Canal Virtual"/>
    <s v="correo atencion al ciudadano"/>
    <s v="Bolivar"/>
    <s v="CESAR CAAMAñO BOHORQUEZ  "/>
    <x v="0"/>
    <s v="Acompañamiento Jurídico"/>
    <s v="CAC. Fwd: Remision denuncia penal carlos polanco.  "/>
    <s v="Arbey Hernan Trujillo Mendez"/>
    <s v="SUBDIRECCIÓN ESTRATÉGICA Y DE COORDINACIÓN BOMBERIL"/>
    <s v="Subdirección Estratégica y de Coordinación Bomberil"/>
    <s v="INFORMES "/>
    <n v="30"/>
    <s v="20203800053872  "/>
    <d v="2020-12-16T00:00:00"/>
    <s v="20212000013611"/>
    <d v="2021-01-18T00:00:00"/>
    <m/>
    <s v="CUMPLIDO"/>
    <m/>
    <m/>
    <m/>
    <m/>
    <m/>
    <m/>
  </r>
  <r>
    <s v="Canal Virtual"/>
    <s v="correo atencion al ciudadano"/>
    <s v=" Quindío"/>
    <s v="Cuerpo de Bomberos LOS FUNDADORES  "/>
    <x v="2"/>
    <s v="Acompañamiento Jurídico"/>
    <s v="CAC. Remisión derecho de petición. "/>
    <s v="Andrea Bibiana Castañeda Durán"/>
    <s v="FORMULACIÓN Y ACTUALIZACIÓN NORMATIVA Y OPERATIVA"/>
    <s v="Subdirección Estratégica y de Coordinación Bomberil"/>
    <s v="CONSULTA "/>
    <n v="30"/>
    <s v="20203800053952  "/>
    <d v="2020-12-16T00:00:00"/>
    <s v="20202050082121"/>
    <d v="2020-12-23T00:00:00"/>
    <m/>
    <s v="CUMPLIDO"/>
    <m/>
    <m/>
    <m/>
    <m/>
    <m/>
    <m/>
  </r>
  <r>
    <s v="Canal Virtual"/>
    <s v="correo atencion al ciudadano"/>
    <s v="Valle del Cauca"/>
    <s v="Cuerpo de Bomberos VOLUNTARIOS DE LA UNION  "/>
    <x v="2"/>
    <s v="Acompañamiento Jurídico"/>
    <s v="CAC. Fwd: CONSULTA JURÍDICA. "/>
    <s v="Ronny Estiven Romero Velandia"/>
    <s v="FORMULACIÓN Y ACTUALIZACIÓN NORMATIVA Y OPERATIVA"/>
    <s v="Subdirección Estratégica y de Coordinación Bomberil"/>
    <s v="Petición de Interés General"/>
    <n v="30"/>
    <s v="20203800053962  "/>
    <d v="2020-12-16T00:00:00"/>
    <s v="20202050081941"/>
    <d v="2020-12-19T00:00:00"/>
    <m/>
    <s v="CUMPLIDO"/>
    <m/>
    <m/>
    <m/>
    <m/>
    <m/>
    <m/>
  </r>
  <r>
    <s v="Canal Virtual"/>
    <s v="correo atencion al ciudadano"/>
    <s v="Magdalena"/>
    <s v="Cuerpo de Bomberos VOLUNTARIOS DE NUEVA GRANADA - MAGDALENA  "/>
    <x v="2"/>
    <s v="Acompañamiento Jurídico"/>
    <s v="CAC. PARA EL CAPITAN SOTO.  "/>
    <s v="Andrea Bibiana Castañeda Durán"/>
    <s v="FORMULACIÓN Y ACTUALIZACIÓN NORMATIVA Y OPERATIVA"/>
    <s v="Subdirección Estratégica y de Coordinación Bomberil"/>
    <s v="Petición de Interés General"/>
    <n v="30"/>
    <s v="20203800053972  "/>
    <d v="2020-12-16T00:00:00"/>
    <s v="20202050082111"/>
    <d v="2021-01-08T00:00:00"/>
    <m/>
    <s v="CUMPLIDO"/>
    <m/>
    <m/>
    <m/>
    <m/>
    <m/>
    <m/>
  </r>
  <r>
    <s v="Canal Virtual"/>
    <s v="correo atencion al ciudadano"/>
    <s v="Norte de Santander"/>
    <s v="CARLOS ALDEMAR GARCIA VAZQUEZ  "/>
    <x v="0"/>
    <s v="Solicitud de Información"/>
    <s v="CAC. Homologacion , sci -CT Carlos GArcia.pdf. "/>
    <s v="Lina Maria Rojas Gallego"/>
    <s v="SUBDIRECCIÓN ESTRATÉGICA Y DE COORDINACIÓN BOMBERIL"/>
    <s v="Subdirección Estratégica y de Coordinación Bomberil"/>
    <s v="SOLICITUD "/>
    <n v="30"/>
    <s v="20203800053982  "/>
    <d v="2020-12-16T00:00:00"/>
    <s v="20202000012891"/>
    <d v="2020-12-29T00:00:00"/>
    <m/>
    <s v="CUMPLIDO"/>
    <m/>
    <m/>
    <m/>
    <m/>
    <m/>
    <m/>
  </r>
  <r>
    <s v="Canal Virtual"/>
    <s v="correo atencion al ciudadano"/>
    <s v=" Quindío"/>
    <s v="Cuerpo de Bomberos VOLUTARIOS CALARCA QUINDIO  "/>
    <x v="2"/>
    <s v="Solicitud de Información"/>
    <s v="CAC. Solicitud Aval Instructores  "/>
    <s v="Lina Maria Rojas Gallego"/>
    <s v="SUBDIRECCIÓN ESTRATÉGICA Y DE COORDINACIÓN BOMBERIL"/>
    <s v="Subdirección Estratégica y de Coordinación Bomberil"/>
    <s v="SOLICITUD "/>
    <n v="30"/>
    <s v="20203800054102  "/>
    <d v="2020-12-16T00:00:00"/>
    <s v="20202000012871"/>
    <d v="2020-12-29T00:00:00"/>
    <m/>
    <s v="CUMPLIDO"/>
    <m/>
    <m/>
    <m/>
    <m/>
    <m/>
    <m/>
  </r>
  <r>
    <s v="Canal Virtual"/>
    <s v="correo atencion al ciudadano"/>
    <s v="Caquetá"/>
    <s v="DELEGACION DEPARTAMENTAL DE BOMBEROS DEL CAQUETA  "/>
    <x v="2"/>
    <s v="Acompañamiento Jurídico"/>
    <s v="CAC. ACOMPAÑAMIENTO JURÍDICO - DELEGACIÓN DEPARTAMENTAL DEL CAQUETA.  "/>
    <s v="Ronny Estiven Romero Velandia"/>
    <s v="FORMULACIÓN Y ACTUALIZACIÓN NORMATIVA Y OPERATIVA"/>
    <s v="Subdirección Estratégica y de Coordinación Bomberil"/>
    <s v="Petición de Interés General"/>
    <n v="30"/>
    <s v="20203800054382  "/>
    <d v="2020-12-17T00:00:00"/>
    <m/>
    <m/>
    <m/>
    <s v="CUMPLIDO"/>
    <m/>
    <m/>
    <m/>
    <m/>
    <m/>
    <m/>
  </r>
  <r>
    <s v="Canal Virtual"/>
    <s v="correo atencion al ciudadano"/>
    <s v="Cauca"/>
    <s v="USUARIO ANONIMO  "/>
    <x v="0"/>
    <s v="Otros"/>
    <s v="CAC. Denuncia No. 138-2020 - Traslado "/>
    <s v="Liz Margaret Álvarez calderon"/>
    <s v="SUBDIRECCIÓN ESTRATÉGICA Y DE COORDINACIÓN BOMBERIL"/>
    <s v="Subdirección Estratégica y de Coordinación Bomberil"/>
    <s v="Petición de Interés Particular"/>
    <n v="30"/>
    <s v="20203800054472  "/>
    <d v="2020-12-17T00:00:00"/>
    <s v="20202000013171"/>
    <d v="2020-12-23T00:00:00"/>
    <m/>
    <s v="CUMPLIDO"/>
    <m/>
    <m/>
    <m/>
    <m/>
    <m/>
    <m/>
  </r>
  <r>
    <s v="Canal Virtual"/>
    <s v="correo atencion al ciudadano"/>
    <s v="Tolima"/>
    <s v="YISELA CUENCA  "/>
    <x v="0"/>
    <s v="Otros"/>
    <s v="CAC. QUEJA AL CUERPO DE BOMBEROS VOLUNTARIOS DE CHAPARRAL TOLIMA  "/>
    <s v="Arbey Hernan Trujillo Mendez"/>
    <s v="SUBDIRECCIÓN ESTRATÉGICA Y DE COORDINACIÓN BOMBERIL"/>
    <s v="Subdirección Estratégica y de Coordinación Bomberil"/>
    <s v="Petición de Interés Particular"/>
    <n v="30"/>
    <s v="20203800054492  "/>
    <d v="2020-12-17T00:00:00"/>
    <s v="20212000013591 "/>
    <d v="2021-01-18T00:00:00"/>
    <m/>
    <s v="CUMPLIDO"/>
    <m/>
    <m/>
    <m/>
    <m/>
    <m/>
    <m/>
  </r>
  <r>
    <s v="Canal Virtual"/>
    <s v="correo atencion al ciudadano"/>
    <s v="Cundinamarca"/>
    <s v="Cuerpo de Bomberos VOLUNTARIOS DE SOPO  "/>
    <x v="2"/>
    <s v="Solicitud de Información"/>
    <s v="CAC. DERECHO DE PETICION CT JAIRO SOTO-BOMBEROS VOLUNTARIOS SOPO  "/>
    <s v="Andrea Bibiana Castañeda Durán"/>
    <s v="FORMULACIÓN Y ACTUALIZACIÓN NORMATIVA Y OPERATIVA"/>
    <s v="Subdirección Estratégica y de Coordinación Bomberil"/>
    <s v="DERECHOS DE PETICIóN "/>
    <n v="30"/>
    <s v="20203800054522  "/>
    <d v="2020-12-18T00:00:00"/>
    <s v="20202050082141"/>
    <d v="2021-01-08T00:00:00"/>
    <m/>
    <s v="CUMPLIDO"/>
    <m/>
    <m/>
    <m/>
    <m/>
    <m/>
    <m/>
  </r>
  <r>
    <s v="Canal Virtual"/>
    <s v="correo atencion al ciudadano"/>
    <s v="Tolima"/>
    <s v="SECRETARIA DE GOBIERNO DE IBAGUé TOLIMA  "/>
    <x v="1"/>
    <s v="Acompañamiento Jurídico"/>
    <s v="CAC. QUEJA BOMBEROS. "/>
    <s v="Ronny Estiven Romero Velandia"/>
    <s v="FORMULACIÓN Y ACTUALIZACIÓN NORMATIVA Y OPERATIVA"/>
    <s v="Subdirección Estratégica y de Coordinación Bomberil"/>
    <s v="INFORMES "/>
    <n v="30"/>
    <s v="20203800054572  "/>
    <d v="2020-12-18T00:00:00"/>
    <s v="20212050083061"/>
    <d v="2021-01-12T00:00:00"/>
    <m/>
    <s v="CUMPLIDO"/>
    <m/>
    <m/>
    <m/>
    <m/>
    <m/>
    <m/>
  </r>
  <r>
    <s v="Canal Virtual"/>
    <s v="correo atencion al ciudadano"/>
    <s v="Valle del Cauca"/>
    <s v="Cuerpo de Bomberos VOLUNTARIOS DE OBANDO  "/>
    <x v="2"/>
    <s v="Otros"/>
    <s v="CAC. Envío de Documento para Seguro de vida. .... "/>
    <s v="Paula Andrea Cortéz Mojica"/>
    <s v="SUBDIRECCIÓN ESTRATÉGICA Y DE COORDINACIÓN BOMBERIL"/>
    <s v="Subdirección Estratégica y de Coordinación Bomberil"/>
    <s v="INFORMES "/>
    <n v="30"/>
    <s v="20203800054692  "/>
    <d v="2020-12-21T00:00:00"/>
    <s v="20211000013481"/>
    <d v="2021-01-06T00:00:00"/>
    <m/>
    <s v="CUMPLIDO"/>
    <m/>
    <m/>
    <m/>
    <m/>
    <m/>
    <m/>
  </r>
  <r>
    <s v="Canal Virtual"/>
    <s v="correo atencion al ciudadano"/>
    <s v="Bogotá D.C"/>
    <s v="EMERSON LUIS SIMANCA  "/>
    <x v="0"/>
    <s v="Solicitud de Información"/>
    <s v="CAC. Derecho de petición. "/>
    <s v="Edgar Alexander Maya Lopez"/>
    <s v="FORMULACIÓN Y ACTUALIZACIÓN NORMATIVA Y OPERATIVA"/>
    <s v="Subdirección Estratégica y de Coordinación Bomberil"/>
    <s v="Petición de Interés General"/>
    <n v="30"/>
    <s v="20203800054732  "/>
    <d v="2020-12-21T00:00:00"/>
    <m/>
    <d v="2020-12-21T00:00:00"/>
    <m/>
    <s v="CUMPLIDO"/>
    <m/>
    <m/>
    <m/>
    <m/>
    <m/>
    <m/>
  </r>
  <r>
    <s v="Canal Virtual"/>
    <s v="correo atencion al ciudadano"/>
    <s v="Bogotá D.C"/>
    <s v="JUAN FERNANDO CASTRO VELEZ  "/>
    <x v="4"/>
    <s v="Solicitud de Información"/>
    <s v="CAC. CORRUPCION CONTRATAR LA ADQUISICIÓN DE KIT MATPEL MÁS EQUIPOS DE RESPIRACIÓN AUTÓNOMA SCBA... "/>
    <s v="Jorge Edwin Amarillo Alvarado"/>
    <s v="SUBDIRECCIÓN ADMINISTRATIVA Y FINANCIERA"/>
    <s v="Subdirección  Administrativa y Financiera"/>
    <s v="QUEJA "/>
    <n v="30"/>
    <s v="20203800054742  "/>
    <d v="2020-12-21T00:00:00"/>
    <m/>
    <d v="2020-12-21T00:00:00"/>
    <m/>
    <s v="CUMPLIDO"/>
    <m/>
    <m/>
    <m/>
    <m/>
    <m/>
    <m/>
  </r>
  <r>
    <s v="Canal Virtual"/>
    <s v="correo atencion al ciudadano"/>
    <s v="Putumayo"/>
    <s v="JORDANNY JOSHIO CASAÑAS CASAÑAS  "/>
    <x v="0"/>
    <s v="Solicitud de Información"/>
    <s v="CAC. SOLICITUD DE INFORMACIÓN  "/>
    <s v="Ronny Estiven Romero Velandia"/>
    <s v="FORMULACIÓN Y ACTUALIZACIÓN NORMATIVA Y OPERATIVA"/>
    <s v="Subdirección Estratégica y de Coordinación Bomberil"/>
    <s v="Petición de Interés General"/>
    <n v="30"/>
    <s v="20203800054752  "/>
    <d v="2020-12-21T00:00:00"/>
    <s v="20212050083071"/>
    <d v="2021-01-12T00:00:00"/>
    <m/>
    <s v="CUMPLIDO"/>
    <m/>
    <m/>
    <m/>
    <m/>
    <m/>
    <m/>
  </r>
  <r>
    <s v="Canal Virtual"/>
    <s v="correo atencion al ciudadano"/>
    <s v="Antioquia"/>
    <s v="PARTNERESI JEANETTE DECUBA  "/>
    <x v="4"/>
    <s v="Solicitud de Información"/>
    <s v="CAC. Pedida de Informacion "/>
    <s v="John Jairo Beltran Mahecha"/>
    <s v="FORTALECIMIENTO BOMBERIL"/>
    <s v="Subdirección Estratégica y de Coordinación Bomberil"/>
    <s v="Petición de Interés Particular"/>
    <n v="30"/>
    <s v="20203800054772  "/>
    <d v="2020-12-21T00:00:00"/>
    <m/>
    <m/>
    <m/>
    <s v="En proceso"/>
    <m/>
    <m/>
    <m/>
    <m/>
    <m/>
    <m/>
  </r>
  <r>
    <s v="Canal Virtual"/>
    <s v="correo atencion al ciudadano"/>
    <s v="Magdalena"/>
    <s v="DAWIN DE LEON CANO  "/>
    <x v="1"/>
    <s v="Solicitud de Información"/>
    <s v="CAC. Solicitud de información  "/>
    <s v="Ronny Estiven Romero Velandia"/>
    <s v="FORMULACIÓN Y ACTUALIZACIÓN NORMATIVA Y OPERATIVA"/>
    <s v="Subdirección Estratégica y de Coordinación Bomberil"/>
    <s v="Petición de Interés Particular"/>
    <n v="30"/>
    <s v="20203800054782  "/>
    <d v="2020-12-21T00:00:00"/>
    <s v="20212050083081"/>
    <d v="2021-01-12T00:00:00"/>
    <m/>
    <s v="CUMPLIDO"/>
    <m/>
    <m/>
    <m/>
    <m/>
    <m/>
    <m/>
  </r>
  <r>
    <s v="Canal Virtual"/>
    <s v="Correo Institucional"/>
    <s v="Cauca"/>
    <s v="Cuerpo de Bomberos VOLUNTARIOS GUAPI CAUCA  "/>
    <x v="2"/>
    <s v="Solicitud de Información"/>
    <s v="CI. Fwd: Solicitud Certificación Proyecto del Cuerpo de Bomberos Voluntarios de Guapi-Cauca.  "/>
    <s v="Ronny Estiven Romero Velandia"/>
    <s v="FORMULACIÓN Y ACTUALIZACIÓN NORMATIVA Y OPERATIVA"/>
    <s v="Subdirección Estratégica y de Coordinación Bomberil"/>
    <s v="Petición de Interés General"/>
    <n v="30"/>
    <s v="20203800054952  "/>
    <d v="2020-12-21T00:00:00"/>
    <s v="20212050083091"/>
    <d v="2021-01-12T00:00:00"/>
    <m/>
    <s v="CUMPLIDO"/>
    <m/>
    <m/>
    <m/>
    <m/>
    <m/>
    <m/>
  </r>
  <r>
    <s v="Canal Virtual"/>
    <s v="correo atencion al ciudadano"/>
    <s v="Bogotá D.C"/>
    <s v="FONDO ROTATORIO DE LA POLICIA  "/>
    <x v="3"/>
    <s v="Solicitud de Información"/>
    <s v="CAC. Solicitud Respuesta Bomberos DNBC  "/>
    <s v="Ana Milena Cedeño Avile"/>
    <s v="GESTIÓN CONTRACTUAL"/>
    <s v="Subdirección  Administrativa y Financiera"/>
    <s v="Petición entre autoridades"/>
    <n v="10"/>
    <s v="20203800055082  "/>
    <d v="2020-12-22T00:00:00"/>
    <m/>
    <m/>
    <m/>
    <s v="Extemporanea"/>
    <m/>
    <m/>
    <m/>
    <m/>
    <m/>
    <m/>
  </r>
  <r>
    <s v="Canal Virtual"/>
    <s v="correo atencion al ciudadano"/>
    <s v="Huila"/>
    <s v="USUARIO ANONIMO  "/>
    <x v="0"/>
    <s v="Otros"/>
    <s v="CAC. DENUNCIA.  "/>
    <s v="Ronny Estiven Romero Velandia"/>
    <s v="FORMULACIÓN Y ACTUALIZACIÓN NORMATIVA Y OPERATIVA"/>
    <s v="Subdirección Estratégica y de Coordinación Bomberil"/>
    <s v="Petición de Interés Particular"/>
    <n v="30"/>
    <s v="20203800055282  "/>
    <d v="2020-12-23T00:00:00"/>
    <s v="20212050083111"/>
    <d v="2021-01-13T00:00:00"/>
    <m/>
    <s v="CUMPLIDO"/>
    <m/>
    <m/>
    <m/>
    <m/>
    <m/>
    <m/>
  </r>
  <r>
    <s v="Canal Virtual"/>
    <s v="correo atencion al ciudadano"/>
    <s v="Bogotá D.C"/>
    <s v="EDUARDOÑO  "/>
    <x v="4"/>
    <s v="Solicitud de Información"/>
    <s v="CAC. Radicado E-2020-651906 Oficio 4380. "/>
    <s v="Ana Milena Cedeño Avile"/>
    <s v="GESTIÓN CONTRACTUAL"/>
    <s v="Subdirección  Administrativa y Financiera"/>
    <s v="Petición entre autoridades"/>
    <n v="10"/>
    <s v="20203800055292  "/>
    <d v="2020-12-23T00:00:00"/>
    <m/>
    <m/>
    <m/>
    <s v="En proceso"/>
    <m/>
    <m/>
    <m/>
    <m/>
    <m/>
    <m/>
  </r>
  <r>
    <s v="Canal Virtual"/>
    <s v="correo atencion al ciudadano"/>
    <s v="Casanare"/>
    <s v="HARVEY RAMíREZ  "/>
    <x v="2"/>
    <s v="Solicitud de Información"/>
    <s v="CAC. Situación Cuerpo de Bomberos Voluntarios de Trinidad. "/>
    <s v="Ronny Estiven Romero Velandia"/>
    <s v="FORMULACIÓN Y ACTUALIZACIÓN NORMATIVA Y OPERATIVA"/>
    <s v="Subdirección Estratégica y de Coordinación Bomberil"/>
    <s v="Petición de Interés General"/>
    <n v="30"/>
    <s v="20203800055312  "/>
    <d v="2020-12-23T00:00:00"/>
    <s v="20202050082101"/>
    <d v="2020-12-27T00:00:00"/>
    <m/>
    <s v="CUMPLIDO"/>
    <m/>
    <m/>
    <m/>
    <m/>
    <m/>
    <m/>
  </r>
  <r>
    <s v="Canal Escrito"/>
    <s v="Servicio de mensajería"/>
    <s v="Antioquia"/>
    <s v="Cuerpo de Bomberos VOLUNTARIOS DE EL CARMEN DEL VIBORAL  "/>
    <x v="2"/>
    <s v="Solicitud de Información"/>
    <s v="SM EXPLICACION PROYECTO 2018 "/>
    <s v=" Andrés Fernando Muñoz Cabrera"/>
    <s v="Área Cenrtral de Referencia Bomberil"/>
    <s v="Subdirección Estratégica y de Coordinación Bomberil"/>
    <s v="Petición de Interés General"/>
    <n v="30"/>
    <s v="20203800055412  "/>
    <d v="2020-12-23T00:00:00"/>
    <m/>
    <m/>
    <m/>
    <s v="En proceso"/>
    <m/>
    <m/>
    <m/>
    <m/>
    <m/>
    <m/>
  </r>
  <r>
    <s v="Canal Escrito"/>
    <s v="Radicacion directa"/>
    <s v="Bogotá D.C"/>
    <s v="RIPEL  "/>
    <x v="4"/>
    <s v="Otros"/>
    <s v="RD SOLICITUD PRORROGA CONTRATO 266 "/>
    <s v="JAIRO SOTO GIL"/>
    <s v="SUBDIRECCIÓN ESTRATÉGICA Y DE COORDINACIÓN BOMBERIL"/>
    <s v="Subdirección Estratégica y de Coordinación Bomberil"/>
    <s v="Petición de Interés Particular"/>
    <n v="30"/>
    <s v="20203800055512  "/>
    <d v="2020-12-23T00:00:00"/>
    <m/>
    <d v="2021-01-19T00:00:00"/>
    <m/>
    <s v="CUMPLIDO"/>
    <m/>
    <m/>
    <m/>
    <m/>
    <m/>
    <m/>
  </r>
  <r>
    <s v="Canal Virtual"/>
    <s v="correo atencion al ciudadano"/>
    <s v="Bogotá D.C"/>
    <s v="HSEQ  "/>
    <x v="4"/>
    <s v="Solicitud de Información"/>
    <s v="CAC. Aclaración aval bomberos Cartagena.  "/>
    <s v=" Mauricio Delgado Perdomo"/>
    <s v="SUBDIRECCIÓN ESTRATÉGICA Y DE COORDINACIÓN BOMBERIL"/>
    <s v="Subdirección Estratégica y de Coordinación Bomberil"/>
    <s v="INFORMES "/>
    <n v="30"/>
    <s v="20203800055562  "/>
    <d v="2020-12-23T00:00:00"/>
    <m/>
    <d v="2021-12-29T00:00:00"/>
    <m/>
    <s v="CUMPLIDO"/>
    <m/>
    <m/>
    <m/>
    <m/>
    <m/>
    <m/>
  </r>
  <r>
    <s v="Canal Virtual"/>
    <s v="correo atencion al ciudadano"/>
    <s v="Tolima"/>
    <s v="CORPORACION AUTONOMA REGIONAL DEL TOLIMA CORTOLIMA  "/>
    <x v="4"/>
    <s v="Otros"/>
    <s v="CAC. Comunicación Resolución No. 2384 de 2020. "/>
    <s v="Edgar Hernán Molina Macías"/>
    <s v="GESTIÓN COMUNICACIONES"/>
    <s v="Subdirección  Administrativa y Financiera"/>
    <s v="Petición de Interés General"/>
    <n v="30"/>
    <s v="20203800055572"/>
    <d v="2020-12-23T00:00:00"/>
    <m/>
    <d v="2021-02-01T00:00:00"/>
    <m/>
    <s v="CUMPLIDO"/>
    <m/>
    <m/>
    <m/>
    <m/>
    <m/>
    <m/>
  </r>
  <r>
    <s v="Canal Virtual"/>
    <s v="correo atencion al ciudadano"/>
    <s v="Bogotá D.C"/>
    <s v="JUZGADO NOVENO DE EJECUCIóN DE PENAS Y MEDIDAS DE SEGURIDAD  "/>
    <x v="3"/>
    <s v="Solicitud de Información"/>
    <s v="CAC. 5 de 8.747 RV: TUTELA - FERNANDO QUINTERO VARGAS "/>
    <s v="Andrea Bibiana Castañeda Durán"/>
    <s v="FORMULACIÓN Y ACTUALIZACIÓN NORMATIVA Y OPERATIVA"/>
    <s v="Subdirección Estratégica y de Coordinación Bomberil"/>
    <s v="INFORMES "/>
    <n v="1"/>
    <s v="20203800055662  "/>
    <d v="2020-12-28T00:00:00"/>
    <m/>
    <d v="2020-12-30T00:00:00"/>
    <m/>
    <s v="Extemporanea"/>
    <m/>
    <m/>
    <m/>
    <m/>
    <m/>
    <m/>
  </r>
  <r>
    <s v="Canal Virtual"/>
    <s v="correo atencion al ciudadano"/>
    <s v="Bogotá D.C"/>
    <s v="FRANCISCO JAVIER GAMBOA PEDRAZA "/>
    <x v="0"/>
    <s v="Solicitud de Información"/>
    <s v="CAC. Derecho de petición. "/>
    <s v="Edgar Alexander Maya Lopez"/>
    <s v="FORMULACIÓN Y ACTUALIZACIÓN NORMATIVA Y OPERATIVA"/>
    <s v="Subdirección Estratégica y de Coordinación Bomberil"/>
    <s v="Petición de Interés Particular"/>
    <n v="30"/>
    <s v="20203800055672  "/>
    <d v="2020-12-28T00:00:00"/>
    <s v="20212050083231"/>
    <d v="2021-01-25T00:00:00"/>
    <m/>
    <s v="CUMPLIDO"/>
    <m/>
    <m/>
    <m/>
    <m/>
    <m/>
    <m/>
  </r>
  <r>
    <s v="Canal Virtual"/>
    <s v="correo atencion al ciudadano"/>
    <s v="Cundinamarca"/>
    <s v="ALCALDIA DE UBAQUE  "/>
    <x v="1"/>
    <s v="Fortalecimiento Bomberil"/>
    <s v="CAC. TRASLADO POR COMPETENCIA - UBAQUE - CUNDINAMARCA.  "/>
    <s v="JAIRO SOTO GIL"/>
    <s v="SUBDIRECCIÓN ESTRATÉGICA Y DE COORDINACIÓN BOMBERIL"/>
    <s v="Subdirección Estratégica y de Coordinación Bomberil"/>
    <s v="Petición de Interés General"/>
    <n v="30"/>
    <s v="2020|3800055732  "/>
    <d v="2020-12-28T00:00:00"/>
    <s v="20212000013541 "/>
    <d v="2021-01-14T00:00:00"/>
    <m/>
    <s v="CUMPLIDO"/>
    <m/>
    <m/>
    <m/>
    <m/>
    <m/>
    <m/>
  </r>
  <r>
    <s v="Canal Virtual"/>
    <s v="correo atencion al ciudadano"/>
    <s v="Cundinamarca"/>
    <s v="ALCALDíA FOMEQUE  "/>
    <x v="1"/>
    <s v="Fortalecimiento Bomberil"/>
    <s v="CAC. TRASLADO POR COMPETENCIA - FOMEQUE - CUNDINAMARCA.  "/>
    <s v="JAIRO SOTO GIL"/>
    <s v="SUBDIRECCIÓN ESTRATÉGICA Y DE COORDINACIÓN BOMBERIL"/>
    <s v="Subdirección Estratégica y de Coordinación Bomberil"/>
    <s v="Petición de Interés General"/>
    <n v="30"/>
    <s v="20203800055742  "/>
    <d v="2020-12-28T00:00:00"/>
    <s v="20212000013551"/>
    <d v="2021-01-14T00:00:00"/>
    <m/>
    <s v="CUMPLIDO"/>
    <m/>
    <m/>
    <m/>
    <m/>
    <m/>
    <m/>
  </r>
  <r>
    <s v="Canal Virtual"/>
    <s v="correo atencion al ciudadano"/>
    <s v="Cundinamarca"/>
    <s v="ALCALDIA MUNICIPAL DE LA MESA - CUNDINAMARCA  "/>
    <x v="1"/>
    <s v="Fortalecimiento Bomberil"/>
    <s v="CAC. TRASLADO POR COMPETENCIA - LA MESA - CUNDINAMARCA "/>
    <s v="JAIRO SOTO GIL"/>
    <s v="SUBDIRECCIÓN ESTRATÉGICA Y DE COORDINACIÓN BOMBERIL"/>
    <s v="Subdirección Estratégica y de Coordinación Bomberil"/>
    <s v="Petición de Interés General"/>
    <n v="30"/>
    <s v="20203800055752  "/>
    <d v="2020-12-28T00:00:00"/>
    <s v="20212000013561"/>
    <d v="2021-01-14T00:00:00"/>
    <m/>
    <s v="CUMPLIDO"/>
    <m/>
    <m/>
    <m/>
    <m/>
    <m/>
    <m/>
  </r>
  <r>
    <s v="Canal Virtual"/>
    <s v="correo atencion al ciudadano"/>
    <s v="Bogotá D.C"/>
    <s v="FONDO ROTATORIO DE LA POLICIA  "/>
    <x v="3"/>
    <s v="Solicitud de Información"/>
    <s v="CAC. RV: información. "/>
    <s v="CAROLINA ESCARRAGA"/>
    <s v="GESTIÓN CONTRACTUAL"/>
    <s v="Subdirección  Administrativa y Financiera"/>
    <s v="Petición de Interés Particular"/>
    <n v="30"/>
    <s v="20203800055762  "/>
    <d v="2020-12-28T00:00:00"/>
    <m/>
    <m/>
    <m/>
    <s v="En proceso"/>
    <m/>
    <m/>
    <m/>
    <m/>
    <m/>
    <m/>
  </r>
  <r>
    <s v="Canal Virtual"/>
    <s v="correo atencion al ciudadano"/>
    <s v="La Guajira"/>
    <s v="Cuerpo de Bomberos VOLUNTARIOS DE MAICAO - LA GUAJIRA  "/>
    <x v="2"/>
    <s v="Solicitud de Información"/>
    <s v="CAC. REQUERIMIENTO EXIGIDO AL Cuerpo de Bomberos MAICAO.  "/>
    <s v="Ronny Estiven Romero Velandia"/>
    <s v="FORMULACIÓN Y ACTUALIZACIÓN NORMATIVA Y OPERATIVA"/>
    <s v="Subdirección Estratégica y de Coordinación Bomberil"/>
    <s v="Petición de Interés Particular"/>
    <n v="30"/>
    <s v="20203800055782  "/>
    <d v="2020-12-28T00:00:00"/>
    <m/>
    <m/>
    <m/>
    <s v="En proceso"/>
    <m/>
    <m/>
    <m/>
    <m/>
    <m/>
    <m/>
  </r>
  <r>
    <s v="Canal Virtual"/>
    <s v="correo atencion al ciudadano"/>
    <s v="Casanare"/>
    <s v="ELISABETH SANCHEZ  "/>
    <x v="0"/>
    <s v="Otros"/>
    <s v="CAC. Queja  "/>
    <s v="Ronny Estiven Romero Velandia"/>
    <s v="FORMULACIÓN Y ACTUALIZACIÓN NORMATIVA Y OPERATIVA"/>
    <s v="Subdirección Estratégica y de Coordinación Bomberil"/>
    <s v="QUEJA "/>
    <n v="30"/>
    <s v="20203800055872  "/>
    <d v="2020-12-28T00:00:00"/>
    <s v="20212050083121"/>
    <d v="2021-01-13T00:00:00"/>
    <m/>
    <s v="CUMPLIDO"/>
    <m/>
    <m/>
    <m/>
    <m/>
    <m/>
    <m/>
  </r>
  <r>
    <s v="Canal Virtual"/>
    <s v="correo atencion al ciudadano"/>
    <s v="Bogotá D.C"/>
    <s v="MINISTERIO DE EDUCACION NACIONAL  "/>
    <x v="3"/>
    <s v="Solicitud de Información"/>
    <s v="CAC. Comunicación de respuesta (2020-EE-258462). "/>
    <s v="Miguel Ángel Franco Torres"/>
    <s v="GESTIÓN TESORERIA"/>
    <s v="Subdirección  Administrativa y Financiera"/>
    <s v="Petición de Interés General"/>
    <n v="30"/>
    <s v="20203800055912  "/>
    <d v="2020-12-28T00:00:00"/>
    <m/>
    <m/>
    <m/>
    <s v="En proceso"/>
    <m/>
    <m/>
    <m/>
    <m/>
    <m/>
    <m/>
  </r>
  <r>
    <s v="Canal Virtual"/>
    <s v="correo atencion al ciudadano"/>
    <s v="Bogotá D.C"/>
    <s v="SECRETARIA DISTRITAL DE AMBIENTE  "/>
    <x v="3"/>
    <s v="Solicitud de Información"/>
    <s v="CAC. Solicitud de información de generación y gestión de residuos en el marco del cumplimiento de las metas Plan de Desarrollo 2020-2024. "/>
    <s v="Jorge Edwin Amarillo Alvarado"/>
    <s v="SUBDIRECCIÓN ADMINISTRATIVA Y FINANCIERA"/>
    <s v="Subdirección  Administrativa y Financiera"/>
    <s v="INFORMES "/>
    <n v="30"/>
    <s v="20203800055932  "/>
    <d v="2020-12-28T00:00:00"/>
    <m/>
    <d v="2020-01-21T00:00:00"/>
    <m/>
    <s v="CUMPLIDO"/>
    <m/>
    <m/>
    <m/>
    <m/>
    <m/>
    <m/>
  </r>
  <r>
    <s v="Canal Escrito"/>
    <s v="Radicacion directa"/>
    <s v="Cundinamarca"/>
    <s v="Cuerpo de Bomberos VOLUNTARIOS DE ZIPAQUIRA  "/>
    <x v="2"/>
    <s v="Otros"/>
    <s v="RD. Solicitud inclusión mesas técnicas. "/>
    <s v="VIVIANA ANDRADE TOVAR "/>
    <s v="PLANEACIÓN ESTRATEGICA "/>
    <s v="Dirección General"/>
    <s v="Petición de Interés General"/>
    <n v="30"/>
    <s v="20203800055982  "/>
    <d v="2020-12-29T00:00:00"/>
    <m/>
    <m/>
    <m/>
    <s v="En proceso"/>
    <m/>
    <m/>
    <m/>
    <m/>
    <m/>
    <m/>
  </r>
  <r>
    <s v="Canal Virtual"/>
    <s v="correo atencion al ciudadano"/>
    <s v="Casanare"/>
    <s v="USUARIO ANONIMO  "/>
    <x v="0"/>
    <s v="QUEJA CONTRA Cuerpo de Bomberos"/>
    <s v="CAC. Traslado de radicado interno No. 2867 del 11 de diciembre del 2020.  "/>
    <s v="Ronny Estiven Romero Velandia"/>
    <s v="FORMULACIÓN Y ACTUALIZACIÓN NORMATIVA Y OPERATIVA"/>
    <s v="Subdirección Estratégica y de Coordinación Bomberil"/>
    <s v="Petición de Interés Particular"/>
    <n v="30"/>
    <s v="20203800056052  "/>
    <d v="2020-12-29T00:00:00"/>
    <s v="20212050083131"/>
    <d v="2021-01-13T00:00:00"/>
    <m/>
    <s v="CUMPLIDO"/>
    <m/>
    <m/>
    <m/>
    <m/>
    <m/>
    <m/>
  </r>
  <r>
    <s v="Canal Virtual"/>
    <s v="correo atencion al ciudadano"/>
    <s v="Bolivar"/>
    <s v="HSEQ  "/>
    <x v="4"/>
    <s v="Solicitud de Información"/>
    <s v="CAC. RE: Respuesta Radicado DNBC 20203800055562 Aclaración Aval Bomberos Cartagena  "/>
    <s v="Edgar Alexander Maya Lopez"/>
    <s v="FORMULACIÓN Y ACTUALIZACIÓN NORMATIVA Y OPERATIVA"/>
    <s v="Subdirección Estratégica y de Coordinación Bomberil"/>
    <s v="SOLICITUD "/>
    <n v="30"/>
    <s v="20203800056082  "/>
    <d v="2020-12-29T00:00:00"/>
    <m/>
    <d v="2021-01-21T00:00:00"/>
    <m/>
    <s v="CUMPLIDO"/>
    <m/>
    <m/>
    <m/>
    <m/>
    <m/>
    <m/>
  </r>
  <r>
    <s v="Canal Virtual"/>
    <s v="correo atencion al ciudadano"/>
    <s v="Antioquia"/>
    <s v="PROCURADURIA PROVINCIAL DE RIONEGRO ANTIOQUIA  "/>
    <x v="3"/>
    <s v="Solicitud de Información"/>
    <s v="CAC. Oficio 144-2020. "/>
    <s v="Ronny Estiven Romero Velandia"/>
    <s v="FORMULACIÓN Y ACTUALIZACIÓN NORMATIVA Y OPERATIVA"/>
    <s v="Subdirección Estratégica y de Coordinación Bomberil"/>
    <s v="Petición de Interés Particular"/>
    <n v="5"/>
    <s v="20203800056092  "/>
    <d v="2020-12-29T00:00:00"/>
    <s v="20212050083141"/>
    <d v="2021-01-15T00:00:00"/>
    <m/>
    <s v="Extemporanea"/>
    <m/>
    <m/>
    <m/>
    <m/>
    <m/>
    <m/>
  </r>
  <r>
    <s v="Canal Virtual"/>
    <s v="correo atencion al ciudadano"/>
    <s v="Antioquia"/>
    <s v="PROCURADURIA PROVINCIAL DE RIONEGRO ANTIOQUIA  "/>
    <x v="3"/>
    <s v="Solicitud de Información"/>
    <s v="CAC. Oficio 146-2020 "/>
    <s v="Ronny Estiven Romero Velandia"/>
    <s v="FORMULACIÓN Y ACTUALIZACIÓN NORMATIVA Y OPERATIVA"/>
    <s v="Subdirección Estratégica y de Coordinación Bomberil"/>
    <s v="Petición de Interés Particular"/>
    <n v="5"/>
    <s v="20203800056102  "/>
    <d v="2020-12-29T00:00:00"/>
    <s v="20212050083151"/>
    <d v="2021-01-13T00:00:00"/>
    <m/>
    <s v="Extemporanea"/>
    <m/>
    <m/>
    <m/>
    <m/>
    <m/>
    <m/>
  </r>
  <r>
    <s v="Canal Virtual"/>
    <s v="correo atencion al ciudadano"/>
    <s v="Meta"/>
    <s v="JOSE ARJONA  "/>
    <x v="0"/>
    <s v="Otros"/>
    <s v="CAC. DISCULPAS POR PRESENTAR DERECHOS DE PETICION SIN SENTIDO, REALMENTE SIENTO PENA AJENA.  "/>
    <s v="Viviana Andrade Tovar"/>
    <s v="PLANEACIÓN ESTRATEGICA"/>
    <s v="Dirección General"/>
    <s v="SOLICITUD "/>
    <n v="30"/>
    <s v="20203800056112  "/>
    <d v="2020-12-29T00:00:00"/>
    <m/>
    <m/>
    <m/>
    <s v="En proceso"/>
    <m/>
    <m/>
    <m/>
    <m/>
    <m/>
    <m/>
  </r>
  <r>
    <s v="Canal Virtual"/>
    <s v="correo atencion al ciudadano"/>
    <s v="Caldas"/>
    <s v="ALCALDIA MUNICIPAL DE MANIZALES  "/>
    <x v="1"/>
    <s v="Solicitud de Información"/>
    <s v="CAC. SOLICITUD COPIA COMODATO 081/2016.  "/>
    <s v="Ana Milena Cedeño Avile"/>
    <s v="GESTIÓN CONTRACTUAL"/>
    <s v="Subdirección  Administrativa y Financiera"/>
    <s v="Petición de Documentos e Información "/>
    <n v="20"/>
    <s v="20203800056152  "/>
    <d v="2020-12-30T00:00:00"/>
    <m/>
    <d v="2021-01-27T00:00:00"/>
    <m/>
    <s v="CUMPLIDO"/>
    <m/>
    <m/>
    <m/>
    <m/>
    <m/>
    <m/>
  </r>
  <r>
    <s v="Canal Virtual"/>
    <s v="correo atencion al ciudadano"/>
    <s v="Cundinamarca"/>
    <s v="SAFETY FIRE  "/>
    <x v="4"/>
    <s v="Solicitud de Información"/>
    <s v="CAC. DERECHO DE PETICION- DNBC- SOLICITUD DOCUMENTACION SUBASTA INVERSA ELECTRONICA – SIE N° 005-2020.  "/>
    <s v="Ana Milena Cedeño Avile"/>
    <s v="GESTIÓN CONTRACTUAL"/>
    <s v="Subdirección  Administrativa y Financiera"/>
    <s v="CONSULTA "/>
    <n v="30"/>
    <s v="20203800056192  "/>
    <d v="2020-12-30T00:00:00"/>
    <m/>
    <d v="2021-01-21T00:00:00"/>
    <m/>
    <s v="CUMPLIDO"/>
    <m/>
    <m/>
    <m/>
    <m/>
    <m/>
    <m/>
  </r>
  <r>
    <s v="Canal Virtual"/>
    <s v="correo atencion al ciudadano"/>
    <s v="Cesar"/>
    <s v="Cuerpo de Bomberos VOLUNTARIOS DE VALLEDUPAR  "/>
    <x v="2"/>
    <s v="Fortalecimiento Bomberil"/>
    <s v="CAC. Solicitud de acompañamiento y garantias al proceso de eleccion de Comandante , Subcomandante y demas Dignatarios del Cuerpo de Bomberos Volunatrios de Valledupar. "/>
    <s v="Ronny Estiven Romero Velandia"/>
    <s v="FORMULACIÓN Y ACTUALIZACIÓN NORMATIVA Y OPERATIVA"/>
    <s v="Subdirección Estratégica y de Coordinación Bomberil"/>
    <s v="Petición de Interés Particular"/>
    <n v="30"/>
    <s v="20203800056282  "/>
    <d v="2020-12-30T00:00:00"/>
    <m/>
    <d v="2021-01-14T00:00:00"/>
    <m/>
    <s v="CUMPLIDO"/>
    <m/>
    <m/>
    <m/>
    <m/>
    <m/>
    <m/>
  </r>
  <r>
    <s v="Canal Virtual"/>
    <s v="correo atencion al ciudadano"/>
    <s v="Guaviare"/>
    <s v="Cuerpo de Bomberos VOLUNTARIOS DE MIRAFLORES - GUAVIARE  "/>
    <x v="2"/>
    <s v="Otros"/>
    <s v="CAC. Solicitud Prorroga. "/>
    <s v="JAIRO SOTO GIL"/>
    <s v="SUBDIRECCIÓN ESTRATÉGICA Y DE COORDINACIÓN BOMBERIL"/>
    <s v="Subdirección Estratégica y de Coordinación Bomberil"/>
    <s v="Petición de Interés General"/>
    <n v="30"/>
    <s v="20203800056312  "/>
    <d v="2020-12-30T00:00:00"/>
    <s v="20212000013671"/>
    <d v="2021-02-08T00:00:00"/>
    <m/>
    <s v="CUMPLIDO"/>
    <m/>
    <m/>
    <m/>
    <m/>
    <m/>
    <m/>
  </r>
</pivotCacheRecords>
</file>

<file path=xl/pivotCache/pivotCacheRecords3.xml><?xml version="1.0" encoding="utf-8"?>
<pivotCacheRecords xmlns="http://schemas.openxmlformats.org/spreadsheetml/2006/main" xmlns:r="http://schemas.openxmlformats.org/officeDocument/2006/relationships" count="825">
  <r>
    <s v="Canal Virtual"/>
    <s v="Correo atención al Ciudadano"/>
    <x v="0"/>
    <s v="PAOLA CALLE  "/>
    <s v="Persona natural"/>
    <s v="Solicitud de Información"/>
    <s v="CAC. Derecho de Petición de Información.  "/>
    <s v="Andrés Fernando Muñoz Cabrera "/>
    <s v="Área Cenrtral de Referencia Bomberil "/>
    <s v="Subdirección Estratégica y de Coordinación Bomberil"/>
    <s v="Petición de Interés Particular"/>
    <n v="30"/>
    <s v="20203800016332  "/>
    <d v="2020-07-01T00:00:00"/>
    <m/>
    <m/>
    <m/>
    <s v="Vencida"/>
    <m/>
    <m/>
    <m/>
    <m/>
    <m/>
    <s v="30 de junio del 2020"/>
  </r>
  <r>
    <s v="Canal Virtual"/>
    <s v="Correo atención al Ciudadano"/>
    <x v="1"/>
    <s v="INGRID MARGARITA GALAN DíAZ  "/>
    <s v="Entidad Territorial"/>
    <s v="Solicitud de Información"/>
    <s v="CAC. Solicitud Listado censal bomberos.  "/>
    <s v="Faubricio Sanchez Cortes"/>
    <s v="DEPENDENCIA DE SALIDA "/>
    <s v="Subdirección Estratégica y de Coordinación Bomberil"/>
    <s v="Petición de Interés General"/>
    <n v="30"/>
    <s v="20203800016342  "/>
    <d v="2020-07-01T00:00:00"/>
    <s v="20203320003061"/>
    <d v="2020-07-08T00:00:00"/>
    <n v="6"/>
    <s v="CUMPLIDO"/>
    <m/>
    <d v="2020-07-06T00:00:00"/>
    <s v=".pdf"/>
    <s v="SI"/>
    <m/>
    <s v="30 de junio del 2020"/>
  </r>
  <r>
    <s v="Canal Virtual"/>
    <s v="Correo atención al Ciudadano"/>
    <x v="2"/>
    <s v="Cuerpo de Bomberos VOLUNTARIOS DE CHAPARRAL - TOLIMA  "/>
    <s v="Cuerpo De Bomberos"/>
    <s v="Solicitud de Información"/>
    <s v="CAC. Información.  "/>
    <s v="Carolina Pulido Moyeton "/>
    <s v="GESTIÓN CONTRACTUAL  "/>
    <s v="Subdirección  Administrativa y Financiera"/>
    <s v="Petición de Documentos e Información "/>
    <n v="20"/>
    <s v="20203800016352  "/>
    <d v="2020-07-01T00:00:00"/>
    <s v="N/A"/>
    <d v="2020-07-23T00:00:00"/>
    <n v="15"/>
    <s v="CUMPLIDO"/>
    <s v="Anotación ORFEO: La peticiòn fue debidamente atendida, se redactó y envio respuesta por correo electrónico junto con los anexos."/>
    <s v="N/A"/>
    <s v=".pdf"/>
    <s v="SI"/>
    <m/>
    <s v="01 de julio del 2020"/>
  </r>
  <r>
    <s v="Canal Virtual"/>
    <s v="Correo atención al Ciudadano"/>
    <x v="3"/>
    <s v="JOHN EDISON BRICEñO URREGO "/>
    <s v="Cuerpo De Bomberos"/>
    <s v="QUEJA CONTRA Cuerpo de Bomberos"/>
    <s v="CAC. (sin asunto), REF: CONTESTACION A SU REQUERIMIENTO 20202000002721* del 26 de junio del 2020, me permito enviar copia documentación para tramite, fijando como fecha primeros días del mes de julio para hacer entrega físico en su despacho. Lo anterior por pandemia cerradas oficina. "/>
    <s v="Arbey Hernan Trujillo Mendez "/>
    <s v="SUBDIRECCIÓN ESTRATÉGICA Y DE COORDINACIÓN BOMBERIL "/>
    <s v="Subdirección Estratégica y de Coordinación Bomberil"/>
    <s v="Petición de Interés Particular"/>
    <n v="30"/>
    <s v="20202000016372  "/>
    <d v="2020-07-01T00:00:00"/>
    <s v="20202000004141"/>
    <d v="2020-08-06T00:00:00"/>
    <n v="27"/>
    <s v="CUMPLIDO"/>
    <m/>
    <d v="2020-08-06T00:00:00"/>
    <s v="pdf"/>
    <s v="SI"/>
    <s v="N/A"/>
    <s v="02 de julio del 2020"/>
  </r>
  <r>
    <s v="Canal Virtual"/>
    <s v="Correo atención al Ciudadano"/>
    <x v="4"/>
    <s v="Cuerpo de Bomberos VOLUNTARIOS DE NUEVA GRANADA - MAGDALENA  "/>
    <s v="Cuerpo De Bomberos"/>
    <s v="Legislación Bomberil"/>
    <s v="CAC. PARA MI CAPITÁN EN JEFE CHARLES BENAVIDES.  "/>
    <s v="EDISON DELGADO "/>
    <s v="FORMULACIÓN Y ACTUALIZACIÓN NORMATIVA Y OPERATIVA "/>
    <s v="Subdirección Estratégica y de Coordinación Bomberil"/>
    <s v="Petición de Interés General"/>
    <n v="30"/>
    <s v="20202000016382  "/>
    <d v="2020-07-01T00:00:00"/>
    <s v="20202050069561"/>
    <s v="24 de agosto del 2020"/>
    <n v="37"/>
    <s v="Extemporanea"/>
    <m/>
    <m/>
    <m/>
    <m/>
    <m/>
    <s v="01 de julio del 2020"/>
  </r>
  <r>
    <s v="Canal Virtual"/>
    <s v="Correo Institucional"/>
    <x v="2"/>
    <s v="Cuerpo de Bomberos VOLUNTARIOS DEL ESPINAL  "/>
    <s v="Cuerpo De Bomberos"/>
    <s v="Solicitud de Información"/>
    <s v="CI. Fwd: certificacion  "/>
    <s v="Edgar Alexander Maya Lopez"/>
    <s v="FORMULACIÓN Y ACTUALIZACIÓN NORMATIVA Y OPERATIVA "/>
    <s v="Subdirección Estratégica y de Coordinación Bomberil"/>
    <s v="Petición de Interés General"/>
    <n v="30"/>
    <s v="20202000016402  "/>
    <d v="2020-07-01T00:00:00"/>
    <s v="20202050068551"/>
    <d v="2020-07-08T00:00:00"/>
    <n v="5"/>
    <s v="CUMPLIDO"/>
    <m/>
    <d v="2020-07-21T00:00:00"/>
    <s v=".pdf"/>
    <s v="SI"/>
    <m/>
    <s v="01 de julio del 2020"/>
  </r>
  <r>
    <s v="Canal Virtual"/>
    <s v="Correo atención al Ciudadano"/>
    <x v="5"/>
    <s v="EDGAR ROJAS PIERTO "/>
    <s v="Cuerpo De Bomberos"/>
    <s v="Solicitud de Información"/>
    <s v="CAC. CamScanner 07-01-2020 15.53.48.pdf  "/>
    <s v="Julio Alejandro Chamorro Cabrera"/>
    <s v="Subdirección estratégica y de Coordinación Bomberil"/>
    <s v="Subdirección Estratégica y de Coordinación Bomberil"/>
    <s v="Petición de Interés General"/>
    <n v="30"/>
    <s v="20203800016412  "/>
    <d v="2020-07-01T00:00:00"/>
    <s v="20202000003911"/>
    <d v="2020-08-09T00:00:00"/>
    <n v="26"/>
    <s v="CUMPLIDO"/>
    <s v="Anotación ORFEO: Sugerencia Mesas técnicas CBV"/>
    <s v="N/A"/>
    <s v="Word"/>
    <s v="SI"/>
    <s v="N/A"/>
    <s v="N/A"/>
  </r>
  <r>
    <s v="Canal Virtual"/>
    <s v="Correo atención al Ciudadano"/>
    <x v="6"/>
    <s v="LUCAS SERAFIN BENITEZ NIÑO "/>
    <s v="Cuerpo De Bomberos"/>
    <s v="Solicitud de Información"/>
    <s v="CAC. derecho de petición señor José del Carmen conde comandante puerto Rico Meta.  "/>
    <s v="Andrea Bibiana Castañeda Durán"/>
    <s v="FORMULACIÓN Y ACTUALIZACIÓN NORMATIVA Y OPERATIVA "/>
    <s v="Subdirección Estratégica y de Coordinación Bomberil"/>
    <s v="Petición de Documentos e Información "/>
    <n v="20"/>
    <s v="20203800016432  "/>
    <d v="2020-07-02T00:00:00"/>
    <s v="20202050068931"/>
    <d v="2020-07-29T00:00:00"/>
    <n v="24"/>
    <s v="Extemporanea"/>
    <m/>
    <m/>
    <s v="Word"/>
    <m/>
    <m/>
    <s v="01 de julio del 2020. No se especifica medio de envío de respuesta documento sin firma."/>
  </r>
  <r>
    <s v="Canal Virtual"/>
    <s v="Correo atención al Ciudadano"/>
    <x v="7"/>
    <s v="Cuerpo de Bomberos VOLUNTARIOS DE DONMATIAS  "/>
    <s v="Cuerpo De Bomberos"/>
    <s v="Solicitud de Información"/>
    <s v="CAC Solicitud comodato  "/>
    <s v="Carolina Pulido Moyeton "/>
    <s v="GESTIÓN CONTRACTUAL  "/>
    <s v="Subdirección  Administrativa y Financiera"/>
    <s v="Petición de Documentos e Información "/>
    <n v="20"/>
    <s v="20203800016442  "/>
    <d v="2020-07-02T00:00:00"/>
    <s v="20203500006701"/>
    <d v="2020-10-16T00:00:00"/>
    <n v="72"/>
    <s v="Extemporanea"/>
    <s v="Anotaciòn ORFEO: LA RESPUESTA FUE REDACTADA Y ENVIADA POR CORREO."/>
    <m/>
    <m/>
    <m/>
    <m/>
    <s v="01 de julio del 2020"/>
  </r>
  <r>
    <s v="Canal Virtual"/>
    <s v="Correo atención al Ciudadano"/>
    <x v="8"/>
    <s v="Cuerpo de Bomberos VOLUNTARIOS DE SURATA - SANTANDER  "/>
    <s v="Cuerpo De Bomberos"/>
    <s v="Solicitud de Información"/>
    <s v="CAC. Solicitud. "/>
    <s v="Andrés Fernando Muñoz Cabrera "/>
    <s v="Área Cenrtral de Referencia Bomberil "/>
    <s v="Subdirección Estratégica y de Coordinación Bomberil"/>
    <s v="Petición de Interés Particular"/>
    <n v="30"/>
    <s v="20203800016472  "/>
    <d v="2020-07-02T00:00:00"/>
    <m/>
    <m/>
    <m/>
    <s v="Vencida"/>
    <m/>
    <m/>
    <m/>
    <m/>
    <m/>
    <s v="02 de julio del 2020"/>
  </r>
  <r>
    <s v="Canal Virtual"/>
    <s v="Correo atención al Ciudadano"/>
    <x v="3"/>
    <s v="MUNICIPIO DE JUNIN  "/>
    <s v="Entidad Territorial"/>
    <s v="Acompañamiento Jurídico"/>
    <s v="CAC. Fwd: Solicitud acompañamiento y seguimiento al proceso de suscripción de convenio y/o contrato con el Cuerpo de Bomberos Voluntario del Municipio de Gacheta. "/>
    <s v="Andrea Bibiana Castañeda Durán"/>
    <s v="FORMULACIÓN Y ACTUALIZACIÓN NORMATIVA Y OPERATIVA "/>
    <s v="Subdirección Estratégica y de Coordinación Bomberil"/>
    <s v="Petición de Interés General"/>
    <n v="30"/>
    <s v="20203800016492  "/>
    <d v="2020-07-02T00:00:00"/>
    <s v="20202050068951"/>
    <d v="2020-07-29T00:00:00"/>
    <n v="19"/>
    <s v="CUMPLIDO"/>
    <m/>
    <m/>
    <s v="Word"/>
    <m/>
    <m/>
    <s v="02 de julio del 2020. No se especifica medio de envío de respuesta documento sin firma."/>
  </r>
  <r>
    <s v="Canal Virtual"/>
    <s v="Correo atención al Ciudadano"/>
    <x v="0"/>
    <s v="MIGUEL EDUARDO CARDOZO ORTIZ "/>
    <s v="Entidad Pública"/>
    <s v="Acompañamiento Jurídico"/>
    <s v="CAC. TRASLADO POR COMPETENCIA. "/>
    <s v="Andrea Bibiana Castañeda Durán"/>
    <s v="FORMULACIÓN Y ACTUALIZACIÓN NORMATIVA Y OPERATIVA "/>
    <s v="Subdirección Estratégica y de Coordinación Bomberil"/>
    <s v="Petición de Interés Particular"/>
    <n v="30"/>
    <s v="20203800016502  "/>
    <d v="2020-07-02T00:00:00"/>
    <s v="20202050068761"/>
    <d v="2020-07-27T00:00:00"/>
    <n v="16"/>
    <s v="CUMPLIDO"/>
    <m/>
    <m/>
    <s v="Word"/>
    <m/>
    <m/>
    <s v="02 de julio del 2020. No se especifica medio de envío de respuesta documento sin firma."/>
  </r>
  <r>
    <s v="Canal Virtual"/>
    <s v="Correo atención al Ciudadano"/>
    <x v="7"/>
    <s v="Cuerpo de Bomberos VOLUNTARIOS DE RIONEGRO  "/>
    <s v="Cuerpo De Bomberos"/>
    <s v="Solicitud de Información"/>
    <s v="CAC. Solicitud para dar de baja a dos bomberos. "/>
    <s v="Arbey Hernan Trujillo Mendez "/>
    <s v="SUBDIRECCIÓN ESTRATÉGICA Y DE COORDINACIÓN BOMBERIL "/>
    <s v="Subdirección Estratégica y de Coordinación Bomberil"/>
    <s v="Petición de Interés General"/>
    <n v="30"/>
    <s v="20203800016532  "/>
    <d v="2020-07-03T00:00:00"/>
    <s v="20202000004081"/>
    <d v="2020-08-06T00:00:00"/>
    <n v="23"/>
    <s v="CUMPLIDO"/>
    <m/>
    <d v="2020-08-06T00:00:00"/>
    <s v="pdf"/>
    <s v="SI"/>
    <s v="N/A"/>
    <s v="03 de julio del 2020"/>
  </r>
  <r>
    <s v="Canal Virtual"/>
    <s v="Correo atención al Ciudadano"/>
    <x v="9"/>
    <s v="FABIAN BARONA GONZALEZ "/>
    <s v="Persona natural"/>
    <s v="Legislación Bomberil"/>
    <s v="CAC. concepto Prescripción a la sobretasas municipales de bomberos. "/>
    <s v="Carlos Osorio "/>
    <s v="FORMULACIÓN Y ACTUALIZACIÓN NORMATIVA Y OPERATIVA "/>
    <s v="Subdirección Estratégica y de Coordinación Bomberil"/>
    <s v="CONSULTA "/>
    <n v="35"/>
    <s v="20203800016552  "/>
    <d v="2020-07-03T00:00:00"/>
    <s v="20202050068821"/>
    <d v="2020-07-28T00:00:00"/>
    <n v="16"/>
    <s v="CUMPLIDO"/>
    <m/>
    <d v="2020-09-24T00:00:00"/>
    <m/>
    <m/>
    <m/>
    <s v="03 de julio del 2020"/>
  </r>
  <r>
    <s v="Canal Virtual"/>
    <s v="Correo Institucional"/>
    <x v="0"/>
    <s v="PROCURADURIA DELEGADA PARA LA VIGILANCIA PREVENTIVA DE LA FUNCIóN PúBLICA MARCELA RIASCOS ERASO ASESORA DE LA DELEGADA "/>
    <s v="Entidad Pública"/>
    <s v="Covid-19"/>
    <s v="CI. Fwd: RADICADO E-2020-269645 y Anexo. "/>
    <s v="Jorge Edwin Amarillo Alvarado"/>
    <s v="Subdirección  administrativa y financiera"/>
    <s v="Subdirección  Administrativa y Financiera"/>
    <s v="Petición de Documentos e Información "/>
    <n v="20"/>
    <s v="20203800016882  "/>
    <d v="2020-07-06T00:00:00"/>
    <s v="31-07-2020"/>
    <m/>
    <n v="19"/>
    <s v="CUMPLIDO"/>
    <s v="Anotación ORFEO: ya se le dio respuesta de parte del área contractual."/>
    <m/>
    <m/>
    <m/>
    <m/>
    <s v="03 de julio del 2020. No se adjunta la prueba del envío del correo electrónico."/>
  </r>
  <r>
    <s v="Canal Virtual"/>
    <s v="Correo Institucional"/>
    <x v="0"/>
    <s v="JAIRO SOTO GIL SUBDIRECTOR ESTRATéGICO Y DE COORDINACIóN BOMBERIL "/>
    <s v="Entidad Pública"/>
    <s v="Solicitud de Información"/>
    <s v="CI. Fwd: impedimento. "/>
    <s v="Carolina Pulido Moyeton "/>
    <s v="GESTIÓN CONTRACTUAL  "/>
    <s v="Subdirección  Administrativa y Financiera"/>
    <s v="Petición de Interés Particular"/>
    <n v="30"/>
    <s v="20203800016892  "/>
    <d v="2020-07-06T00:00:00"/>
    <m/>
    <d v="2020-10-19T00:00:00"/>
    <n v="71"/>
    <s v="Extemporanea"/>
    <s v="Anotaciòn ORFEO: la respuesta fue radicada directamente son el solicitante"/>
    <m/>
    <m/>
    <m/>
    <m/>
    <s v="06 de julio del 2020."/>
  </r>
  <r>
    <s v="Canal Virtual"/>
    <s v="Correo Institucional"/>
    <x v="0"/>
    <s v="CONTRALORIA GENERAL DE LA NACION  "/>
    <s v="Entidad Pública"/>
    <s v="Solicitud de Información"/>
    <s v="CI. Fwd: Reiteración Solicitud información Contraloria General de la República. "/>
    <s v="Jorge Edwin Amarillo Alvarado"/>
    <s v="Subdirección  administrativa y financiera"/>
    <s v="Subdirección  Administrativa y Financiera"/>
    <s v="Petición entre autoridades"/>
    <n v="5"/>
    <s v="20203800016902  "/>
    <d v="2020-07-06T00:00:00"/>
    <m/>
    <s v="31 de julio del 2020"/>
    <n v="18"/>
    <s v="Extemporanea"/>
    <s v="Anotación ORFEO: ya se le dio respuesta de parte del área contractual."/>
    <m/>
    <m/>
    <m/>
    <m/>
    <s v="06 de julio del 2020."/>
  </r>
  <r>
    <s v="Canal Virtual"/>
    <s v="Correo atención al Ciudadano"/>
    <x v="10"/>
    <s v="ESCUELA SURCOLOMBIANA DE BOMBEROS - PITALITO  "/>
    <s v="Cuerpo De Bomberos"/>
    <s v="Solicitud de Información"/>
    <s v="CAC. Solicitud. "/>
    <s v="Lina Maria Rojas Gallego"/>
    <s v="SUBDIRECCIÓN ESTRATÉGICA Y DE COORDINACIÓN BOMBERIL "/>
    <s v="Subdirección Estratégica y de Coordinación Bomberil"/>
    <s v="Petición de Interés General"/>
    <n v="30"/>
    <s v="20203800016912  "/>
    <d v="2020-07-06T00:00:00"/>
    <s v="20202000003351"/>
    <s v="28 de agosto del 2020"/>
    <n v="39"/>
    <s v="Extemporanea"/>
    <m/>
    <s v="27 de agosto del 2020"/>
    <s v=".pdf"/>
    <s v="SI"/>
    <m/>
    <s v="03 de julio del 2020"/>
  </r>
  <r>
    <s v="Canal Virtual"/>
    <s v="Correo Institucional"/>
    <x v="0"/>
    <s v="EDUARDO JOSE GONZALEZ ANGULO UNGRD "/>
    <s v="Entidad Pública"/>
    <s v="Solicitud de Información"/>
    <s v="CI. Fwd: derecho de peticion jose del carmen conde. "/>
    <s v="Andrea Bibiana Castañeda Durán"/>
    <s v="FORMULACIÓN Y ACTUALIZACIÓN NORMATIVA Y OPERATIVA "/>
    <s v="Subdirección Estratégica y de Coordinación Bomberil"/>
    <s v="Petición de Documentos e Información "/>
    <n v="20"/>
    <s v="20203800016932  "/>
    <d v="2020-07-06T00:00:00"/>
    <s v="20202050068931"/>
    <d v="2020-07-29T00:00:00"/>
    <n v="17"/>
    <s v="CUMPLIDO"/>
    <s v="Anotación ORFEO: SE DARÁ TRÁMITE CON SOLICITUD 20203800016432."/>
    <m/>
    <s v="Word"/>
    <m/>
    <m/>
    <s v="03 de julio del 2020.No se especifica medio de envío de respuesta documento sin firma."/>
  </r>
  <r>
    <s v="Canal Virtual"/>
    <s v="Correo atención al Ciudadano"/>
    <x v="0"/>
    <s v="UNGRD  "/>
    <s v="Entidad Pública"/>
    <s v="Solicitud de Información"/>
    <s v="CAC. Traslado por competencia - solicitud vehículo de Bomberos Pijao – Quindío. RADICADO N° 2020ER04806. "/>
    <s v="Cristhian Matiz "/>
    <s v="SUBDIRECCIÓN ESTRATÉGICA Y DE COORDINACIÓN BOMBERIL "/>
    <s v="Subdirección Estratégica y de Coordinación Bomberil"/>
    <s v="Petición de Interés General"/>
    <n v="30"/>
    <s v="20203800016972  "/>
    <d v="2020-07-06T00:00:00"/>
    <s v="20202000007091"/>
    <d v="2020-09-21T00:00:00"/>
    <n v="51"/>
    <s v="Extemporanea"/>
    <m/>
    <m/>
    <m/>
    <m/>
    <m/>
    <s v="23 de mayo del 2020"/>
  </r>
  <r>
    <s v="Canal Virtual"/>
    <s v="Correo atención al Ciudadano"/>
    <x v="11"/>
    <s v="CLAUDIA ROCIO CEQUEDA OLAGO "/>
    <s v="Cuerpo De Bomberos"/>
    <s v="Acompañamiento Jurídico"/>
    <s v="CAC. ASESORIA. "/>
    <s v="Melba Vidal "/>
    <s v="FORMULACIÓN Y ACTUALIZACIÓN NORMATIVA Y OPERATIVA "/>
    <s v="Subdirección Estratégica y de Coordinación Bomberil"/>
    <s v="CONSULTA "/>
    <n v="35"/>
    <s v="20203800017012  "/>
    <d v="2020-07-06T00:00:00"/>
    <s v="20202050070391"/>
    <d v="2020-09-24T00:00:00"/>
    <n v="55"/>
    <s v="Extemporanea"/>
    <m/>
    <m/>
    <m/>
    <m/>
    <m/>
    <s v="04 de julio del 2020"/>
  </r>
  <r>
    <s v="Canal Virtual"/>
    <s v="Correo atención al Ciudadano"/>
    <x v="12"/>
    <s v="Cuerpo de Bomberos VOLUNTARIOS DE VALLEDUPAR  "/>
    <s v="Cuerpo De Bomberos"/>
    <s v="Solicitud de Información"/>
    <s v="CAC. RV: solicitud pueblo bello escaneada. "/>
    <s v="Edgar Alexander Maya Lopez"/>
    <s v="FORMULACIÓN Y ACTUALIZACIÓN NORMATIVA Y OPERATIVA "/>
    <s v="Subdirección Estratégica y de Coordinación Bomberil"/>
    <s v="Petición de Interés General"/>
    <n v="30"/>
    <s v="20203800017022  "/>
    <d v="2020-07-06T00:00:00"/>
    <m/>
    <m/>
    <m/>
    <s v="CUMPLIDO"/>
    <s v="Anotación ORFEO: Se archiva por desistimiento del peticionario se deja soporte en digital."/>
    <m/>
    <m/>
    <m/>
    <m/>
    <s v="04 de julio del 2020"/>
  </r>
  <r>
    <s v="Canal Virtual"/>
    <s v="Correo atención al Ciudadano"/>
    <x v="13"/>
    <s v="Cuerpo de Bomberos VOLUNTARIOS DE EL TAMBO - NARIÑO  "/>
    <s v="Cuerpo De Bomberos"/>
    <s v="Solicitud de Información"/>
    <s v="CAC. Solicitud de planos y formato proyecto. "/>
    <s v="Andrés Fernando Muñoz Cabrera "/>
    <s v="Área Cenrtral de Referencia Bomberil "/>
    <s v="Subdirección Estratégica y de Coordinación Bomberil"/>
    <s v="Petición de Documentos e Información "/>
    <n v="20"/>
    <s v="20203800017032  "/>
    <d v="2020-07-06T00:00:00"/>
    <m/>
    <m/>
    <m/>
    <s v="Vencida"/>
    <m/>
    <m/>
    <m/>
    <m/>
    <m/>
    <s v="06 de julio del 2020"/>
  </r>
  <r>
    <s v="Canal Virtual"/>
    <s v="Correo atención al Ciudadano"/>
    <x v="9"/>
    <s v="DIOMEDES PAREDES  "/>
    <s v="Cuerpo De Bomberos"/>
    <s v="Covid-19"/>
    <s v="CAC. Consulta. "/>
    <s v="EDISON DELGADO "/>
    <s v="FORMULACIÓN Y ACTUALIZACIÓN NORMATIVA Y OPERATIVA "/>
    <s v="Subdirección Estratégica y de Coordinación Bomberil"/>
    <s v="Petición de Interés General"/>
    <n v="30"/>
    <s v="20203800017042  "/>
    <d v="2020-07-06T00:00:00"/>
    <s v="20202050069631"/>
    <d v="2020-08-25T00:00:00"/>
    <n v="33"/>
    <s v="Extemporanea"/>
    <m/>
    <m/>
    <m/>
    <m/>
    <m/>
    <s v="05 de julio del 2020"/>
  </r>
  <r>
    <s v="Canal Virtual"/>
    <s v="Correo atención al Ciudadano"/>
    <x v="3"/>
    <s v="Cuerpo de Bomberos VOLUNTARIOS DE SOACHA  "/>
    <s v="Cuerpo De Bomberos"/>
    <s v="Solicitud de Información"/>
    <s v="CAC. Solicitud. "/>
    <s v="Edgar Alexander Maya Lopez"/>
    <s v="FORMULACIÓN Y ACTUALIZACIÓN NORMATIVA Y OPERATIVA "/>
    <s v="Subdirección Estratégica y de Coordinación Bomberil"/>
    <s v="Petición de Interés General"/>
    <n v="30"/>
    <s v="20203800017072  "/>
    <d v="2020-07-06T00:00:00"/>
    <s v=" 20202050069211"/>
    <s v="06 de agosto"/>
    <n v="23"/>
    <s v="CUMPLIDO"/>
    <m/>
    <s v="06 de agosto"/>
    <s v=".pdf"/>
    <s v="SI"/>
    <m/>
    <s v="05 de julio del 2020"/>
  </r>
  <r>
    <s v="Canal Virtual"/>
    <s v="Correo atención al Ciudadano"/>
    <x v="0"/>
    <s v="UNGRD  "/>
    <s v="Entidad Pública"/>
    <s v="Solicitud de Información"/>
    <s v="CAC. Sigob 2020EE04883 Traslado por competencia. "/>
    <s v="Cristhian Matiz "/>
    <s v="SUBDIRECCIÓN ESTRATÉGICA Y DE COORDINACIÓN BOMBERIL "/>
    <s v="Subdirección Estratégica y de Coordinación Bomberil"/>
    <s v="Petición de Interés General"/>
    <n v="30"/>
    <s v="20202000017162  "/>
    <d v="2020-07-06T00:00:00"/>
    <s v="20202000007101"/>
    <d v="2020-09-21T00:00:00"/>
    <n v="52"/>
    <s v="Extemporanea"/>
    <m/>
    <m/>
    <m/>
    <m/>
    <m/>
    <s v="06 de julio del 2020"/>
  </r>
  <r>
    <s v="Canal Virtual"/>
    <s v="Correo atención al Ciudadano"/>
    <x v="1"/>
    <s v="SISBEN IZA-BOYACA  "/>
    <s v="Entidad Territorial"/>
    <s v="Solicitud de Información"/>
    <s v="CAC. SOLICITUD CERTIFICADO DE LISTADO CENSAL. "/>
    <s v="Ronny Estiven Romero Velandia"/>
    <s v="FORMULACIÓN Y ACTUALIZACIÓN NORMATIVA Y OPERATIVA "/>
    <s v="Subdirección Estratégica y de Coordinación Bomberil"/>
    <s v="Petición de Documentos e Información "/>
    <n v="20"/>
    <s v="20203800017192  "/>
    <d v="2020-07-06T00:00:00"/>
    <s v="20203320003031"/>
    <s v="9 de julio del 2020"/>
    <n v="3"/>
    <s v="CUMPLIDO"/>
    <m/>
    <s v="16 de julio del 2020"/>
    <s v=".pdf"/>
    <s v="SI"/>
    <m/>
    <s v="06 de julio del 2020"/>
  </r>
  <r>
    <s v="Canal Virtual"/>
    <s v="Correo atención al Ciudadano"/>
    <x v="3"/>
    <s v="Cuerpo de Bomberos VOLUNTARIOS DE ZIPAQUIRA  "/>
    <s v="Cuerpo De Bomberos"/>
    <s v="Acompañamiento Jurídico"/>
    <s v="CAC. SOLICITUD ASESORÍA Y ACOMPAÑAMIENTO "/>
    <s v="Carlos Osorio "/>
    <s v="FORMULACIÓN Y ACTUALIZACIÓN NORMATIVA Y OPERATIVA "/>
    <s v="Subdirección Estratégica y de Coordinación Bomberil"/>
    <s v="Petición de Interés General"/>
    <n v="30"/>
    <s v="20203800017202  "/>
    <d v="2020-07-06T00:00:00"/>
    <s v="20202050069061"/>
    <d v="2020-07-29T00:00:00"/>
    <n v="16"/>
    <s v="CUMPLIDO"/>
    <m/>
    <m/>
    <m/>
    <m/>
    <m/>
    <s v="06 de julio del 2020"/>
  </r>
  <r>
    <s v="Canal Virtual"/>
    <s v="Correo atención al Ciudadano"/>
    <x v="8"/>
    <s v="Cuerpo de Bomberos VOLUNTARIOS DE SAN VICENTE DE CHUCURI  "/>
    <s v="Cuerpo De Bomberos"/>
    <s v="Solicitud de Información"/>
    <s v="CAC. Solicitud de Registro Para Curso &amp;amp;quot;Gestión y Administración de Cuerpos de Bomberos&amp;amp;quot;. "/>
    <s v="Edgar Alexander Maya Lopez"/>
    <s v="FORMULACIÓN Y ACTUALIZACIÓN NORMATIVA Y OPERATIVA "/>
    <s v="Subdirección Estratégica y de Coordinación Bomberil"/>
    <s v="Petición de Interés General"/>
    <n v="30"/>
    <s v="20203800017212  "/>
    <d v="2020-07-06T00:00:00"/>
    <m/>
    <s v="30 de julio "/>
    <n v="18"/>
    <s v="CUMPLIDO"/>
    <s v="Anotación ORFEO: Se da respuesta por correo electrónico de deja evidencia en digital."/>
    <s v="30 de julio "/>
    <s v=".pdf"/>
    <s v="SI"/>
    <m/>
    <s v="06 de julio del 2020"/>
  </r>
  <r>
    <s v="Canal Virtual"/>
    <s v="Correo atención al Ciudadano"/>
    <x v="3"/>
    <s v="Cuerpo de Bomberos VOLUNTARIOS DE ZIPAQUIRA  "/>
    <s v="Cuerpo De Bomberos"/>
    <s v="Solicitud de Información"/>
    <s v="CAC. Información DNBC Re: SOLICITUD ASESORÍA Y ACOMPAÑAMIENTO. "/>
    <s v="Carlos Osorio "/>
    <s v="FORMULACIÓN Y ACTUALIZACIÓN NORMATIVA Y OPERATIVA "/>
    <s v="Subdirección Estratégica y de Coordinación Bomberil"/>
    <s v="Petición de Interés General"/>
    <n v="30"/>
    <s v="20203800017222  "/>
    <d v="2020-07-06T00:00:00"/>
    <s v="20202050069061 y 20202050068811"/>
    <d v="2020-07-29T00:00:00"/>
    <n v="16"/>
    <s v="CUMPLIDO"/>
    <m/>
    <m/>
    <m/>
    <m/>
    <m/>
    <s v="06 de julio del 2020"/>
  </r>
  <r>
    <s v="Canal Escrito"/>
    <s v="Servicio de mensajeria"/>
    <x v="14"/>
    <s v="PERSONERÍA MUNICIPAL RIOSUCI  "/>
    <s v="Entidad Territorial"/>
    <s v="QUEJA CONTRA Cuerpo de Bomberos"/>
    <s v="SM REMISIÓN QUEJA A CUERPO DE BOMBEROS "/>
    <s v="Arbey Hernan Trujillo Mendez "/>
    <s v="SUBDIRECCIÓN ESTRATÉGICA Y DE COORDINACIÓN BOMBERIL "/>
    <s v="Subdirección Estratégica y de Coordinación Bomberil"/>
    <s v="Petición de Interés General"/>
    <n v="30"/>
    <s v="20203800017342  "/>
    <d v="2020-07-07T00:00:00"/>
    <s v="20202000004421"/>
    <d v="2020-08-20T00:00:00"/>
    <n v="29"/>
    <s v="CUMPLIDO"/>
    <m/>
    <m/>
    <m/>
    <m/>
    <m/>
    <s v="07 de julio del 2020"/>
  </r>
  <r>
    <s v="Canal Virtual"/>
    <s v="Correo atención al Ciudadano"/>
    <x v="7"/>
    <s v="COMANDANTE BOMBEROS HELICONIA  "/>
    <s v="Cuerpo De Bomberos"/>
    <s v="Solicitud de Información"/>
    <s v="CAC. kit de incendios forestales. "/>
    <s v="Cristhian Matiz "/>
    <s v="SUBDIRECCIÓN ESTRATÉGICA Y DE COORDINACIÓN BOMBERIL "/>
    <s v="Subdirección Estratégica y de Coordinación Bomberil"/>
    <s v="Petición de Interés General"/>
    <n v="30"/>
    <s v="20203800017392  "/>
    <d v="2020-07-07T00:00:00"/>
    <s v="20202000005521"/>
    <d v="2020-08-26T00:00:00"/>
    <n v="33"/>
    <s v="Extemporanea"/>
    <m/>
    <m/>
    <m/>
    <m/>
    <m/>
    <s v="07 de julio del 2020"/>
  </r>
  <r>
    <s v="Canal Escrito"/>
    <s v="Servicio de mensajeria"/>
    <x v="0"/>
    <s v="ALEXANDER ABADIA  "/>
    <s v="Persona natural"/>
    <s v="Acompañamiento Jurídico"/>
    <s v="SM DERECHO DE PETICIÓN  "/>
    <s v="CHARLES WILBER BENAVIDES CASTILLO"/>
    <s v="DIRECCION GENERAL "/>
    <s v="Dirección General"/>
    <s v="Petición de Interés Particular"/>
    <n v="30"/>
    <s v="20203800017432  "/>
    <d v="2020-07-07T00:00:00"/>
    <s v="20201000003291"/>
    <s v="10 de julio de 2020"/>
    <n v="3"/>
    <s v="CUMPLIDO"/>
    <m/>
    <m/>
    <s v="Word"/>
    <s v="SI"/>
    <m/>
    <s v="07 de julio del 2020. No se especifica medio de envío de respuesta documento sin firma."/>
  </r>
  <r>
    <s v="Canal Escrito"/>
    <s v="Servicio de mensajeria"/>
    <x v="15"/>
    <s v="ARNOLDO ULISES TOSCANO SALAS  "/>
    <s v="Cuerpo De Bomberos"/>
    <s v="QUEJA CONTRA Cuerpo de Bomberos"/>
    <s v="SM SOLICITUD DE INTERVENIR CBV MAGANGUE "/>
    <s v="Melba Vidal "/>
    <s v="FORMULACIÓN Y ACTUALIZACIÓN NORMATIVA Y OPERATIVA "/>
    <s v="Subdirección Estratégica y de Coordinación Bomberil"/>
    <s v="Petición de Interés General"/>
    <n v="30"/>
    <s v="20203800017442  "/>
    <d v="2020-07-07T00:00:00"/>
    <s v="20202050070421"/>
    <d v="2020-09-24T00:00:00"/>
    <n v="54"/>
    <s v="Extemporanea"/>
    <m/>
    <m/>
    <m/>
    <m/>
    <m/>
    <s v="07 de julio del 2020."/>
  </r>
  <r>
    <s v="Canal Virtual"/>
    <s v="Correo atención al Ciudadano"/>
    <x v="1"/>
    <s v="BANCO AGRARIO DE COLOMBA  "/>
    <s v="Persona Jurídica"/>
    <s v="Solicitud de Información"/>
    <s v="CAC. Solicitud información tarifas asignadas para el caso Inspecciones y certificados de seguridad. "/>
    <s v="Andrea Bibiana Castañeda Durán"/>
    <s v="FORMULACIÓN Y ACTUALIZACIÓN NORMATIVA Y OPERATIVA "/>
    <s v="Subdirección Estratégica y de Coordinación Bomberil"/>
    <s v="Petición de Documentos e Información "/>
    <n v="20"/>
    <s v="20203800017502  "/>
    <d v="2020-07-07T00:00:00"/>
    <s v="20202050068781"/>
    <s v="27 de julio del 2020"/>
    <n v="93"/>
    <s v="Extemporanea"/>
    <m/>
    <m/>
    <s v="Word"/>
    <s v="SI"/>
    <m/>
    <s v="09 de marzo del 2020. No se especifica medio de envío de respuesta documento sin firma."/>
  </r>
  <r>
    <s v="Canal Virtual"/>
    <s v="Correo atención al Ciudadano"/>
    <x v="0"/>
    <s v="Cuerpo de Bomberos OFICIALES BOGOTá UAECOB D.C. "/>
    <s v="Cuerpo De Bomberos"/>
    <s v="Solicitud de Información"/>
    <s v="CAC. Solicitud de Información RUE. "/>
    <s v="Luis Alberto Valencia Pulido"/>
    <s v="Área Central de Referencia Bomberil"/>
    <s v="Subdirección Estratégica y de Coordinación Bomberil"/>
    <s v="Petición de Interés General"/>
    <n v="30"/>
    <s v="20203800017512  "/>
    <d v="2020-07-07T00:00:00"/>
    <m/>
    <s v="07 de julio"/>
    <n v="0"/>
    <s v="CUMPLIDO"/>
    <s v="Anotación ORFEO: Buenas Tardes Se dio repuesta mediante correo electronico el pasado 7 de Julio del 2020."/>
    <m/>
    <m/>
    <s v="SI"/>
    <m/>
    <s v="07 de julio del 2020.  No se anexa el correo electrónico de la respuesta."/>
  </r>
  <r>
    <s v="Canal Virtual"/>
    <s v="Correo atención al Ciudadano"/>
    <x v="0"/>
    <s v="PRESIDENCIA DE LA REPUBLICA  "/>
    <s v="Entidad Pública"/>
    <s v="Solicitud de Información"/>
    <s v="CAC. OFI20-00145625 / IDM: Derecho de Petición. "/>
    <s v="Ronny Estiven Romero Velandia"/>
    <s v="FORMULACIÓN Y ACTUALIZACIÓN NORMATIVA Y OPERATIVA "/>
    <s v="Subdirección Estratégica y de Coordinación Bomberil"/>
    <s v="Petición de Interés General"/>
    <n v="30"/>
    <s v="20203800017522  "/>
    <d v="2020-07-07T00:00:00"/>
    <s v="20202050068511"/>
    <d v="2020-07-08T00:00:00"/>
    <n v="1"/>
    <s v="CUMPLIDO"/>
    <s v="Anotación ORFEO: RESPONDIDA CON RADICADO 20203800016312 SARGENTO POPO VILLAGORGONA"/>
    <m/>
    <m/>
    <m/>
    <m/>
    <s v="07 de julio. No se a respondido el número de radicado: 20203800016312."/>
  </r>
  <r>
    <s v="Canal Virtual"/>
    <s v="Correo atención al Ciudadano"/>
    <x v="11"/>
    <s v="WILLIAM CARVAJAL CONTRERAS  "/>
    <s v="Cuerpo De Bomberos"/>
    <s v="Covid-19"/>
    <s v="CAC. Petición de Información y Apoyo Técnico - Desinfección frente a Covid-19. "/>
    <s v="Edgar Alexander Maya Lopez"/>
    <s v="FORMULACIÓN Y ACTUALIZACIÓN NORMATIVA Y OPERATIVA "/>
    <s v="Subdirección Estratégica y de Coordinación Bomberil"/>
    <s v="Petición de Interés General"/>
    <n v="30"/>
    <s v="20203800017542  "/>
    <d v="2020-07-07T00:00:00"/>
    <m/>
    <d v="2020-09-08T00:00:00"/>
    <n v="42"/>
    <s v="Extemporanea"/>
    <s v="Anotación Orfeo: Se da repuesta por correo electrónico, se deja soporte digital."/>
    <m/>
    <m/>
    <m/>
    <m/>
    <s v="05 de abril del 2020"/>
  </r>
  <r>
    <s v="Canal Virtual"/>
    <s v="Correo Institucional"/>
    <x v="10"/>
    <s v="ALCALDÍA MUNICIPAL DE ALTAMIRA - HUILA  "/>
    <s v="Entidad Territorial"/>
    <s v="QUEJA CONTRA Cuerpo de Bomberos"/>
    <s v="CI. Fwd: Queja Cuerpo de Bomberos Voluntario de Altamira Huila. "/>
    <s v="Andrea Bibiana Castañeda Durán"/>
    <s v="FORMULACIÓN Y ACTUALIZACIÓN NORMATIVA Y OPERATIVA "/>
    <s v="Subdirección Estratégica y de Coordinación Bomberil"/>
    <s v="Petición de Interés General"/>
    <n v="30"/>
    <s v="20203800017552  "/>
    <d v="2020-07-07T00:00:00"/>
    <s v=" 20202050065791"/>
    <s v="16 de abril del 2020"/>
    <n v="7"/>
    <s v="CUMPLIDO"/>
    <s v="Anotación ORFEO: SE DIO TRÁMITE CON LA SOLICITUD DEL RADICADO 20203320003112 EL CUAL TENÍA LA MISMA PETICIÓN, SE DIO RESPUESTA CON EL RADICADO 20202050065791 DEL 16/4/2020"/>
    <m/>
    <s v="Word"/>
    <s v="SI"/>
    <m/>
    <s v="05 de abril del 2020. No se especifica medio de envío de respuesta documento sin firma."/>
  </r>
  <r>
    <s v="Canal Virtual"/>
    <s v="Correo atención al Ciudadano"/>
    <x v="0"/>
    <s v="OFICINA JURÍDICA NACIONAL  "/>
    <s v="Persona Jurídica"/>
    <s v="Solicitud de Información"/>
    <s v="CAC. OFICIO SOLICITUD DE AYUDA HUMANITARIA PEÑA DE LOS INDIOS Y OTROS. "/>
    <s v=" Luis Alberto Valencia Pulido"/>
    <s v=" Área Cenrtral de Referencia Bomberil"/>
    <s v="Subdirección Estratégica y de Coordinación Bomberil"/>
    <s v="Petición de Interés Particular"/>
    <n v="30"/>
    <s v="20203800017562  "/>
    <d v="2020-07-07T00:00:00"/>
    <s v="20202100003551 y 20202100003561"/>
    <s v="17 de julio del 2020"/>
    <n v="68"/>
    <s v="Extemporanea"/>
    <m/>
    <m/>
    <s v="Word"/>
    <s v="SI"/>
    <m/>
    <s v="04 de abril del 2020. No se especifica medio de envío de respuesta documento sin firma."/>
  </r>
  <r>
    <s v="Canal Virtual"/>
    <s v="Correo Institucional"/>
    <x v="1"/>
    <s v="Cuerpo de Bomberos VOLUNTARIOS SANTA MARíA BOYACá  "/>
    <s v="Cuerpo De Bomberos"/>
    <s v="Legislación Bomberil"/>
    <s v="CI. Fwd: DOC. REGLAMENTO INTERNO Y DISCIPLINARIO SANTA MARIA. "/>
    <s v="Arbey Hernan Trujillo Mendez "/>
    <s v="SUBDIRECCIÓN ESTRATÉGICA Y DE COORDINACIÓN BOMBERIL "/>
    <s v="Subdirección Estratégica y de Coordinación Bomberil"/>
    <s v="CONSULTA "/>
    <n v="35"/>
    <s v="20203800017572  "/>
    <d v="2020-07-07T00:00:00"/>
    <s v="20202000004421"/>
    <d v="2020-08-20T00:00:00"/>
    <n v="29"/>
    <s v="CUMPLIDO"/>
    <m/>
    <m/>
    <m/>
    <m/>
    <m/>
    <s v="27 de enero"/>
  </r>
  <r>
    <s v="Canal Virtual"/>
    <s v="Correo Institucional"/>
    <x v="6"/>
    <s v="Cuerpo de Bomberos VOLUNTARIOS DE PUERTO GAITAN AREA PREVENCIóN  "/>
    <s v="Cuerpo De Bomberos"/>
    <s v="Solicitud de Información"/>
    <s v="CI. SOLICITUD.  "/>
    <s v="Edgar Alexander Maya Lopez"/>
    <s v="FORMULACIÓN Y ACTUALIZACIÓN NORMATIVA Y OPERATIVA "/>
    <s v="Subdirección Estratégica y de Coordinación Bomberil"/>
    <s v="Petición de Interés General"/>
    <n v="30"/>
    <s v="20203800017582  "/>
    <d v="2020-07-07T00:00:00"/>
    <s v="20202050069381"/>
    <s v="06 de agosto"/>
    <n v="22"/>
    <s v="CUMPLIDO"/>
    <m/>
    <m/>
    <s v="Word"/>
    <s v="SI"/>
    <m/>
    <s v="07 de julio del 2020. No se especifica medio de envío de respuesta documento sin firma."/>
  </r>
  <r>
    <s v="Canal Virtual"/>
    <s v="Correo Institucional"/>
    <x v="0"/>
    <s v="ORLANDO PONCE MALAGA,"/>
    <s v="Entidad Pública"/>
    <s v="Solicitud de Información"/>
    <s v="CI. Fwd: OFICIO. "/>
    <s v="LUZ MARINA SERNA "/>
    <s v="COOPERACIÓN INTERNACIONAL Y ALIANZAS ESTRATÉGICAS "/>
    <s v="Subdirección Estratégica y de Coordinación Bomberil"/>
    <s v="Petición de Interés General"/>
    <n v="30"/>
    <s v="20203800017592  "/>
    <d v="2020-07-07T00:00:00"/>
    <s v="20203400006741"/>
    <d v="2020-09-14T00:00:00"/>
    <n v="46"/>
    <s v="Extemporanea"/>
    <m/>
    <m/>
    <m/>
    <m/>
    <m/>
    <s v="05 de abril del 2020"/>
  </r>
  <r>
    <s v="Canal Virtual"/>
    <s v="Correo atención al Ciudadano"/>
    <x v="2"/>
    <s v="Cuerpo de Bomberos VOLUNTARIOS DE CHAPARRAL - TOLIMA  "/>
    <s v="Cuerpo De Bomberos"/>
    <s v="Legislación Bomberil"/>
    <s v="CAC. Apoyo Jurídico.  "/>
    <s v="Carlos Osorio "/>
    <s v="FORMULACIÓN Y ACTUALIZACIÓN NORMATIVA Y OPERATIVA "/>
    <s v="Subdirección Estratégica y de Coordinación Bomberil"/>
    <s v="Petición de Interés General"/>
    <n v="30"/>
    <s v="20203800017602  "/>
    <d v="2020-07-08T00:00:00"/>
    <s v="20202050069071"/>
    <d v="2021-07-27T00:00:00"/>
    <n v="12"/>
    <s v="CUMPLIDO"/>
    <s v="Anotaciòn ORFEO: Se dio respuesta el día 27 de Julio de 2020, a través del oficio identificado con el número de radicación 20202050069071 suscrito por el Capitán Jairo Soto Gil Subdirector Estratégico y de Coordinación Bomberil, dirigido al Comandante del Cuerpo de Bomberos Voluntarios de Chaparral Tolima, sobre pago de cuentas y recursos para pago de estampillas."/>
    <m/>
    <m/>
    <m/>
    <m/>
    <s v="07 de julio del 2020"/>
  </r>
  <r>
    <s v="Canal Virtual"/>
    <s v="Correo atención al Ciudadano"/>
    <x v="3"/>
    <s v="GOBERNACION DE CUNDINAMARCA  "/>
    <s v="Entidad Pública"/>
    <s v="Solicitud de Información"/>
    <s v="CAC. SOLICITUD RELACION CUERPO DE BOMBEROS VOLUNTARIOS CUNDINAMARCA.  "/>
    <s v="Luis Alberto Valencia Pulido"/>
    <s v="Área Central de Referencia Bomberil"/>
    <s v="Subdirección Estratégica y de Coordinación Bomberil"/>
    <s v="Petición de Interés General"/>
    <n v="30"/>
    <s v="20203800017622  "/>
    <d v="2020-07-08T00:00:00"/>
    <m/>
    <s v="16 de julio del 2020"/>
    <n v="7"/>
    <s v="CUMPLIDO"/>
    <s v="Anotación ORFEO: Se da respuesta mediante correo electronico."/>
    <m/>
    <m/>
    <s v="SI"/>
    <m/>
    <s v="07 de julio del 2020"/>
  </r>
  <r>
    <s v="Canal Virtual"/>
    <s v="Correo atención al Ciudadano"/>
    <x v="15"/>
    <s v="BASILEO PASCUALI  "/>
    <s v="Persona natural"/>
    <s v="Legislación Bomberil"/>
    <s v="CAC. Rv: estatutos bomberos canta gallo. "/>
    <s v="Melba Vidal"/>
    <s v="FORMULACIÓN Y ACTUALIZACIÓN NORMATIVA Y OPERATIVA "/>
    <s v="Subdirección Estratégica y de Coordinación Bomberil"/>
    <s v="CONSULTA "/>
    <n v="35"/>
    <s v="20203800017642  "/>
    <d v="2020-07-08T00:00:00"/>
    <s v="20202050069481"/>
    <s v="21 de agosto"/>
    <n v="30"/>
    <s v="CUMPLIDO"/>
    <s v="Anotación ORFEO: el documento se atendio a traves de correo electronico."/>
    <m/>
    <s v="Word"/>
    <s v="SI"/>
    <m/>
    <s v="07 de julio del 2020. No se especifica medio de envío de respuesta documento sin firma."/>
  </r>
  <r>
    <s v="Canal Virtual"/>
    <s v="Correo atención al Ciudadano"/>
    <x v="2"/>
    <s v="BENEMERITO Cuerpo de Bomberos VOLUNTARIOS DE IBAGUE  "/>
    <s v="Cuerpo De Bomberos"/>
    <s v="Legislación Bomberil"/>
    <s v="CAC. CONSULTA RESOLUCION 66. "/>
    <s v="Lina Maria Rojas Gallego"/>
    <s v="SUBDIRECCIÓN ESTRATÉGICA Y DE COORDINACIÓN BOMBERIL "/>
    <s v="Subdirección Estratégica y de Coordinación Bomberil"/>
    <s v="CONSULTA "/>
    <n v="35"/>
    <s v="20203800017692  "/>
    <d v="2020-07-08T00:00:00"/>
    <s v="20202000004311"/>
    <s v="20 de agosto"/>
    <n v="28"/>
    <s v="CUMPLIDO"/>
    <m/>
    <s v="20 de agosto"/>
    <s v=".pdf"/>
    <s v="SI"/>
    <m/>
    <s v="08 de julio del 2020"/>
  </r>
  <r>
    <s v="Canal Virtual"/>
    <s v="Correo atención al Ciudadano"/>
    <x v="1"/>
    <s v="Cuerpo de Bomberos VOLUNTARIOS DE TUNJA  "/>
    <s v="Cuerpo De Bomberos"/>
    <s v="Solicitud de Información"/>
    <s v="CAC. Solicitud información Instructores. "/>
    <s v="Lina Maria Rojas Gallego "/>
    <s v="SUBDIRECCIÓN ESTRATÉGICA Y DE COORDINACIÓN BOMBERIL "/>
    <s v="Subdirección Estratégica y de Coordinación Bomberil"/>
    <s v="Petición de Interés General"/>
    <n v="30"/>
    <s v="20203800017702  "/>
    <d v="2020-07-08T00:00:00"/>
    <s v="20202000007001"/>
    <d v="2020-09-16T00:00:00"/>
    <n v="47"/>
    <s v="Extemporanea"/>
    <m/>
    <m/>
    <m/>
    <m/>
    <m/>
    <s v="08 de julio del 2020"/>
  </r>
  <r>
    <s v="Canal Virtual"/>
    <s v="Correo atención al Ciudadano"/>
    <x v="1"/>
    <s v="Cuerpo de Bomberos VOLUNTARIOS DE TUNJA  "/>
    <s v="Cuerpo De Bomberos"/>
    <s v="Solicitud de Información"/>
    <s v="CAC. Solicitud información Instructores Tunja. "/>
    <s v="Lina Maria Rojas Gallego"/>
    <s v="SUBDIRECCIÓN ESTRATÉGICA Y DE COORDINACIÓN BOMBERIL "/>
    <s v="Subdirección Estratégica y de Coordinación Bomberil"/>
    <s v="Petición de Interés General"/>
    <n v="30"/>
    <s v="20203800017712  "/>
    <d v="2020-07-08T00:00:00"/>
    <s v="20202000004501"/>
    <s v="12 de agosto "/>
    <n v="23"/>
    <s v="CUMPLIDO"/>
    <m/>
    <m/>
    <m/>
    <m/>
    <m/>
    <s v="08 de julio del 2020"/>
  </r>
  <r>
    <s v="Canal Virtual"/>
    <s v="Correo Institucional"/>
    <x v="16"/>
    <s v="Cuerpo de Bomberos VOLUNTARIOS DE PAZ DE ARIPORO  "/>
    <s v="Cuerpo De Bomberos"/>
    <s v="Solicitud de Información"/>
    <s v="CI. Fwd: : aviso de terminación CONVENIO DE COOPERACIÓN No. 301.18.3-001 DEL 28 DE FEBRERO DE 2020. "/>
    <s v="Carlos Osorio "/>
    <s v="FORMULACIÓN Y ACTUALIZACIÓN NORMATIVA Y OPERATIVA "/>
    <s v="Subdirección Estratégica y de Coordinación Bomberil"/>
    <s v="Petición de Interés General"/>
    <n v="30"/>
    <s v="20203800017722  "/>
    <d v="2020-07-08T00:00:00"/>
    <s v="20202050069081"/>
    <d v="2020-07-29T00:00:00"/>
    <n v="14"/>
    <s v="CUMPLIDO"/>
    <m/>
    <m/>
    <m/>
    <m/>
    <m/>
    <s v="08 de julio del 2020"/>
  </r>
  <r>
    <s v="Canal Virtual"/>
    <s v="Correo atención al Ciudadano"/>
    <x v="0"/>
    <s v="AGENCIA PARA LA RESINCORPORACIóN Y LA NORMALIZACION  "/>
    <s v="Entidad Pública"/>
    <s v="Solicitud de Información"/>
    <s v="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
    <s v="Andrea Bibiana Castañeda Durán"/>
    <s v="FORMULACIÓN Y ACTUALIZACIÓN NORMATIVA Y OPERATIVA "/>
    <s v="Subdirección Estratégica y de Coordinación Bomberil"/>
    <s v="Petición de Documentos e Información "/>
    <n v="20"/>
    <s v="20203800017752  "/>
    <d v="2020-07-08T00:00:00"/>
    <s v="20202050068751"/>
    <s v="27 de julio "/>
    <n v="16"/>
    <s v="CUMPLIDO"/>
    <m/>
    <m/>
    <s v="Word"/>
    <s v="SI"/>
    <m/>
    <s v="08 de julio del 2020. No se especifica medio de envío de respuesta documento sin firma."/>
  </r>
  <r>
    <s v="Canal Virtual"/>
    <s v="Correo atención al Ciudadano"/>
    <x v="7"/>
    <s v="OSWALDO ORTIZ SEVILLANO  "/>
    <s v="Persona natural"/>
    <s v="Solicitud de Información"/>
    <s v="CAC. Derecho de petición. "/>
    <s v="Julio Alejandro Chamorro Cabrera"/>
    <s v="SUBDIRECCIÓN ESTRATÉGICA Y DE COORDINACIÓN BOMBERIL "/>
    <s v="Subdirección Estratégica y de Coordinación Bomberil"/>
    <s v="Petición de Interés Particular"/>
    <n v="30"/>
    <s v="20203800017762  "/>
    <d v="2020-07-09T00:00:00"/>
    <s v="20202000004001"/>
    <s v="20 de agosto 2020"/>
    <n v="28"/>
    <s v="CUMPLIDO"/>
    <s v="Anotación ORFEO: Respuesta proyectada por Dra. Liz Alvarez."/>
    <s v="20 de agosto 2020"/>
    <s v=".pdf"/>
    <s v="SI"/>
    <m/>
    <s v="08 de julio del 2020"/>
  </r>
  <r>
    <s v="Canal Virtual"/>
    <s v="Correo atención al Ciudadano"/>
    <x v="12"/>
    <s v="Cuerpo de Bomberos VOLUNTARIOS DE SAN ALBERTO  "/>
    <s v="Cuerpo De Bomberos"/>
    <s v="Solicitud de recursos"/>
    <s v="CAC. Problemática de contratación. "/>
    <s v="EDISON DELGADO "/>
    <s v="FORMULACIÓN Y ACTUALIZACIÓN NORMATIVA Y OPERATIVA "/>
    <s v="Subdirección Estratégica y de Coordinación Bomberil"/>
    <s v="Petición de Interés General"/>
    <n v="30"/>
    <s v="20202000017802  "/>
    <d v="2020-07-09T00:00:00"/>
    <s v="20202050069741"/>
    <d v="2020-09-02T00:00:00"/>
    <n v="36"/>
    <s v="Extemporanea"/>
    <m/>
    <m/>
    <m/>
    <m/>
    <m/>
    <s v="09 de julio del 2020."/>
  </r>
  <r>
    <s v="Canal Virtual"/>
    <s v="Correo atención al Ciudadano"/>
    <x v="16"/>
    <s v="SECRETARIA GENERAL Y DE GOBIERNO DE TRINIDAD - CASANARE  "/>
    <s v="Entidad Territorial"/>
    <s v="Solicitud de recursos"/>
    <s v="CAC. OFICIO No 1140-07.0142 de fecha 08 de julio de 2020 - Municipio de Trinidad - Casanare. "/>
    <s v="Cristhian Matiz "/>
    <s v="SUBDIRECCIÓN ESTRATÉGICA Y DE COORDINACIÓN BOMBERIL "/>
    <s v="Subdirección Estratégica y de Coordinación Bomberil"/>
    <s v="Petición de Interés General"/>
    <n v="30"/>
    <s v="20203800017882  "/>
    <d v="2020-07-09T00:00:00"/>
    <s v="20202000005811"/>
    <s v="27 de agosto"/>
    <n v="32"/>
    <s v="Extemporanea"/>
    <m/>
    <s v="27 de agosto"/>
    <s v=".pdf"/>
    <s v="SI"/>
    <m/>
    <s v="09 de julio del 2020."/>
  </r>
  <r>
    <s v="Canal Virtual"/>
    <s v="Correo atención al Ciudadano"/>
    <x v="8"/>
    <s v="ORLANDO MURILLO LOPEZ "/>
    <s v="Persona natural"/>
    <s v="Solicitud de Información"/>
    <s v="CAC. Derecho de Petición. "/>
    <s v="Carlos Armando López Barrera"/>
    <s v="Oficina Asesora Jurídica"/>
    <s v="Dirección General"/>
    <s v="Petición de Interés Particular"/>
    <n v="30"/>
    <s v="20203800017892  "/>
    <d v="2020-07-10T00:00:00"/>
    <s v="20201200000313"/>
    <s v="05 de agosto"/>
    <n v="18"/>
    <s v="CUMPLIDO"/>
    <m/>
    <m/>
    <s v="Word"/>
    <s v="SI"/>
    <m/>
    <s v="09 de julio del 2020.No se especifica medio de envío de respuesta documento sin firma."/>
  </r>
  <r>
    <s v="Canal Virtual"/>
    <s v="Correo atención al Ciudadano"/>
    <x v="0"/>
    <s v="FRANCISCO JAVIER GAMBOA PEDRAZA "/>
    <s v="Cuerpo De Bomberos"/>
    <s v="Solicitud de Información"/>
    <s v="CAC. Radicado oficio.  "/>
    <s v="Luis Alberto Valencia Pulido"/>
    <s v="Área Central de Referencia Bomberil"/>
    <s v="Subdirección Estratégica y de Coordinación Bomberil"/>
    <s v="Petición de Interés General"/>
    <n v="30"/>
    <s v="20203800017902  "/>
    <d v="2020-07-10T00:00:00"/>
    <s v="20202100003511"/>
    <s v="17 de julio"/>
    <n v="5"/>
    <s v="CUMPLIDO"/>
    <m/>
    <m/>
    <s v="Word"/>
    <s v="SI"/>
    <m/>
    <s v="10 de julio del 2020. No se especifica medio de envío de respuesta documento sin firma."/>
  </r>
  <r>
    <s v="Canal Virtual"/>
    <s v="Correo atención al Ciudadano"/>
    <x v="0"/>
    <s v="PROCURADURIA AUXILIAR PARA ASUNTOS CONSTITUCIONALES  "/>
    <s v="Entidad Pública"/>
    <s v="Solicitud de Información"/>
    <s v="CAC. PROCURADURíA AUXILIAR ASUNTOS CONSTITUCIONALES. "/>
    <s v="Andrea Bibiana Castañeda Durán"/>
    <s v="FORMULACIÓN Y ACTUALIZACIÓN NORMATIVA Y OPERATIVA "/>
    <s v="Subdirección Estratégica y de Coordinación Bomberil"/>
    <s v="Petición entre autoridades"/>
    <n v="10"/>
    <s v="20202000017942  "/>
    <d v="2020-07-10T00:00:00"/>
    <s v="20202050068801"/>
    <s v="27 de julio"/>
    <n v="10"/>
    <s v="CUMPLIDO"/>
    <m/>
    <m/>
    <s v="Word"/>
    <s v="SI"/>
    <m/>
    <s v="10 de julio del 2020. No se especifica medio de envío de respuesta documento sin firma."/>
  </r>
  <r>
    <s v="Canal Virtual"/>
    <s v="Correo atención al Ciudadano"/>
    <x v="7"/>
    <s v="Cuerpo de Bomberos VOLUNTARIOS DE COPACABANA  "/>
    <s v="Cuerpo De Bomberos"/>
    <s v="Solicitud de Información"/>
    <s v="CAC. SOLICITA ORIENTACIÓN EN LA ENTREGA DE DOCUMENTOS A ENTREGAR PARA LA CERTIFICACIÓN DE LOS RESPECTIVOS CURSOS. "/>
    <s v="Maicol Villarreal Ospina"/>
    <s v="SUBDIRECCIÓN ESTRATÉGICA Y DE COORDINACIÓN BOMBERIL "/>
    <s v="Subdirección Estratégica y de Coordinación Bomberil"/>
    <s v="Petición de Interés General"/>
    <n v="30"/>
    <s v="20203800017952  "/>
    <d v="2020-07-13T00:00:00"/>
    <s v="20202000003321"/>
    <s v="07 de agosto"/>
    <n v="19"/>
    <s v="CUMPLIDO"/>
    <m/>
    <s v="07 de agosto"/>
    <s v=".pdf"/>
    <s v="SI"/>
    <m/>
    <s v="Se modifico imagen de entrada"/>
  </r>
  <r>
    <s v="Canal Virtual"/>
    <s v="Correo Institucional"/>
    <x v="15"/>
    <s v="Cuerpo de Bomberos VOLUNTARIOS DE CALAMAR BOLIVAR  "/>
    <s v="Cuerpo De Bomberos"/>
    <s v="Solicitud de Información"/>
    <s v="CI. Fwd: CAPITAN EN JEFE CHARLES BENAVIDES. "/>
    <s v="Cristhian Matiz "/>
    <s v="SUBDIRECCIÓN ESTRATÉGICA Y DE COORDINACIÓN BOMBERIL "/>
    <s v="Subdirección Estratégica y de Coordinación Bomberil"/>
    <s v="Petición de Interés General"/>
    <n v="30"/>
    <s v="20203800017962  "/>
    <d v="2020-07-13T00:00:00"/>
    <s v="20202000005451"/>
    <s v="26 de agosto"/>
    <n v="30"/>
    <s v="CUMPLIDO"/>
    <m/>
    <s v="26 de agosto"/>
    <s v=".pdf"/>
    <s v="SI"/>
    <m/>
    <s v="10 de julio del 2020."/>
  </r>
  <r>
    <s v="Canal Virtual"/>
    <s v="Correo atención al Ciudadano"/>
    <x v="7"/>
    <s v="IDALIA AMPARO GONZALEZ GIRALDO SECRETARIA DE GOBIERNO GOBERNACION DE ANTIOQUIA "/>
    <s v="Entidad Territorial"/>
    <s v="Solicitud de Información"/>
    <s v="CAC. Documento - 2020030176387  "/>
    <s v=" Edgar Alexander Maya Lopez"/>
    <s v="FORMULACIÓN Y ACTUALIZACIÓN NORMATIVA Y OPERATIVA "/>
    <s v="Subdirección Estratégica y de Coordinación Bomberil"/>
    <s v="Petición de Interés General"/>
    <n v="30"/>
    <s v="20203800018002  "/>
    <d v="2020-07-13T00:00:00"/>
    <m/>
    <s v="04 de agosto "/>
    <n v="15"/>
    <s v="CUMPLIDO"/>
    <s v="Anotación ORFEO: Se tramita solicitud por video conferencia con los interesados."/>
    <m/>
    <m/>
    <m/>
    <m/>
    <s v="13 de julio del 2020."/>
  </r>
  <r>
    <s v="Canal Virtual"/>
    <s v="Correo atención al Ciudadano"/>
    <x v="0"/>
    <s v="DANIEL LONDOñO ARIAS "/>
    <s v="Persona natural"/>
    <s v="Solicitud de Información"/>
    <s v="CAC. SOLICITUD DE INFORMACION.  "/>
    <s v="Melba Vidal "/>
    <s v="FORMULACIÓN Y ACTUALIZACIÓN NORMATIVA Y OPERATIVA "/>
    <s v="Subdirección Estratégica y de Coordinación Bomberil"/>
    <s v="Petición de Interés Particular"/>
    <n v="30"/>
    <s v="20203800018182  "/>
    <d v="2020-07-14T00:00:00"/>
    <s v="20202050070431"/>
    <d v="2020-09-24T00:00:00"/>
    <n v="49"/>
    <s v="Extemporanea"/>
    <m/>
    <m/>
    <m/>
    <m/>
    <m/>
    <s v="14 de julio del 2020"/>
  </r>
  <r>
    <s v="Canal Virtual"/>
    <s v="Correo atención al Ciudadano"/>
    <x v="3"/>
    <s v="SANDRA MARTINEZ VERASTEGUI  "/>
    <s v="Persona natural"/>
    <s v="Solicitud de Información"/>
    <s v="CAC. BOMBEROS MELGAR. "/>
    <s v="Arbey Hernan Trujillo Mendez "/>
    <s v="SUBDIRECCIÓN ESTRATÉGICA Y DE COORDINACIÓN BOMBERIL "/>
    <s v="Subdirección Estratégica y de Coordinación Bomberil"/>
    <s v="Petición de Interés Particular"/>
    <n v="30"/>
    <s v="20202000018222  "/>
    <d v="2020-07-14T00:00:00"/>
    <s v="20202000006111"/>
    <s v="01 septiembre del 2020"/>
    <n v="31"/>
    <s v="CUMPLIDO"/>
    <m/>
    <m/>
    <s v="Word"/>
    <m/>
    <m/>
    <s v="14 de julio del 2020. No se especifica medio de envío de respuesta documento sin firma."/>
  </r>
  <r>
    <s v="Canal Virtual"/>
    <s v="Correo atención al Ciudadano"/>
    <x v="3"/>
    <s v="SANDRA MARTINEZ VERASTEGUI  "/>
    <s v="Persona natural"/>
    <s v="Solicitud de Información"/>
    <s v="CAC. BOMBEROS MELGAR. "/>
    <s v="Arbey Hernan Trujillo Mendez "/>
    <s v="SUBDIRECCIÓN ESTRATÉGICA Y DE COORDINACIÓN BOMBERIL "/>
    <s v="Subdirección Estratégica y de Coordinación Bomberil"/>
    <s v="Petición de Interés Particular"/>
    <n v="30"/>
    <s v="20202000018232  "/>
    <d v="2020-07-14T00:00:00"/>
    <s v="20202000006151"/>
    <s v="01 septiembre del 2020"/>
    <n v="31"/>
    <s v="CUMPLIDO"/>
    <m/>
    <m/>
    <s v="Word"/>
    <m/>
    <m/>
    <s v="14 de julio del 2020. No se especifica medio de envío de respuesta documento sin firma."/>
  </r>
  <r>
    <s v="Canal Virtual"/>
    <s v="Correo atención al Ciudadano"/>
    <x v="15"/>
    <s v="ARNOLDO ULISES TOSCANO SALAS  "/>
    <s v="Cuerpo De Bomberos"/>
    <s v="Solicitud de Información"/>
    <s v="CAC. PRIORIDAD URGENTE - PRESENTACIÓN DE PROYECTOS – PLANES DE INVERSIÓN 2020 DEL DEPARTAMENTO DE BOLÌVAR. "/>
    <s v="Cristhian Matiz "/>
    <s v="SUBDIRECCIÓN ESTRATÉGICA Y DE COORDINACIÓN BOMBERIL "/>
    <s v="Subdirección Estratégica y de Coordinación Bomberil"/>
    <s v="Petición de Interés General"/>
    <n v="30"/>
    <s v="20202000018312  "/>
    <d v="2020-07-15T00:00:00"/>
    <s v="20202000011691"/>
    <d v="2020-12-10T00:00:00"/>
    <n v="99"/>
    <s v="Extemporanea"/>
    <m/>
    <m/>
    <m/>
    <m/>
    <m/>
    <s v="14 de julio del 2020. "/>
  </r>
  <r>
    <s v="Canal Virtual"/>
    <s v="Correo atención al Ciudadano"/>
    <x v="9"/>
    <s v="GOBERNACION DEL VALLE DEL CAUCA WALTER CAMILO MURCIA LOZANO  "/>
    <s v="Entidad Territorial"/>
    <s v="Acompañamiento Jurídico"/>
    <s v="CAC. CAPITÁN CHARLES WILBER BENAVIDES CASTILLO.  "/>
    <s v="Melba Vidal"/>
    <s v="FORMULACIÓN Y ACTUALIZACIÓN NORMATIVA Y OPERATIVA "/>
    <s v="Subdirección Estratégica y de Coordinación Bomberil"/>
    <s v="Petición de Interés General"/>
    <n v="30"/>
    <s v="20203800018342  "/>
    <d v="2020-07-15T00:00:00"/>
    <m/>
    <s v="21 de agosto del 2020"/>
    <n v="24"/>
    <s v="CUMPLIDO"/>
    <s v="Anotación ORFEO: la respuesta se dirigió al peticionario a través del correo electronico"/>
    <m/>
    <m/>
    <m/>
    <m/>
    <s v="15 de julio del 2020. "/>
  </r>
  <r>
    <s v="Canal Virtual"/>
    <s v="Correo atención al Ciudadano"/>
    <x v="0"/>
    <s v="OFICINA CONTRACTUAL UNGRD  "/>
    <s v="Entidad Pública"/>
    <s v="Solicitud de recursos"/>
    <s v="CAC. Fwd: Traslado de solicitud de apoyo para mejorar la Capacidad de Respuesta ante incendios en la Primavera – Vichada – Radicado No. 2020ER03213. "/>
    <s v="Cristhian Matiz "/>
    <s v="SUBDIRECCIÓN ESTRATÉGICA Y DE COORDINACIÓN BOMBERIL "/>
    <s v="Subdirección Estratégica y de Coordinación Bomberil"/>
    <s v="Petición de Interés General"/>
    <n v="30"/>
    <s v="20203800018352  "/>
    <d v="2020-07-15T00:00:00"/>
    <s v="20202000006331"/>
    <d v="2020-09-09T00:00:00"/>
    <n v="38"/>
    <s v="Extemporanea"/>
    <m/>
    <m/>
    <m/>
    <m/>
    <m/>
    <s v="15 de julio del 2020. "/>
  </r>
  <r>
    <s v="Canal Virtual"/>
    <s v="Correo atención al Ciudadano"/>
    <x v="0"/>
    <s v="LUIS JESúS ORTIZ TORRADO "/>
    <s v="Persona natural"/>
    <s v="Solicitud de Información"/>
    <s v="CAC. Requisitos para conformar cuerpo de bomberos. "/>
    <s v="EDISON DELGADO "/>
    <s v="FORMULACIÓN Y ACTUALIZACIÓN NORMATIVA Y OPERATIVA "/>
    <s v="Subdirección Estratégica y de Coordinación Bomberil"/>
    <s v="Petición de Interés Particular"/>
    <n v="30"/>
    <s v="20203800018382  "/>
    <d v="2020-07-15T00:00:00"/>
    <s v="20202050069761 "/>
    <d v="2020-09-04T00:00:00"/>
    <n v="35"/>
    <s v="Extemporanea"/>
    <m/>
    <m/>
    <m/>
    <m/>
    <m/>
    <s v="15 de julio del 2020. "/>
  </r>
  <r>
    <s v="Canal Escrito"/>
    <s v="Servicio de mensajeria"/>
    <x v="3"/>
    <s v="Cuerpo de Bomberos VOLUNTARIOS DE SOPO  "/>
    <s v="Cuerpo De Bomberos"/>
    <s v="Solicitud de Información"/>
    <s v="SM SOLICITUD CAMBIO MEGAFONO "/>
    <s v="Carlos Cartagena Cano "/>
    <s v="DIRECCION GENERAL "/>
    <s v="Dirección General"/>
    <s v="Petición de Interés General"/>
    <n v="30"/>
    <s v="20203800018402  "/>
    <d v="2020-07-15T00:00:00"/>
    <m/>
    <m/>
    <m/>
    <s v="Vencida"/>
    <m/>
    <m/>
    <m/>
    <m/>
    <m/>
    <s v="15 de julio del 2020. "/>
  </r>
  <r>
    <s v="Canal Virtual"/>
    <s v="Correo atención al Ciudadano"/>
    <x v="0"/>
    <s v="MIGUEL EDUARDO CARDOZO ORTIZ "/>
    <s v="Entidad Pública"/>
    <s v="Acompañamiento Jurídico"/>
    <s v="CAC. TRASLADO POR COMPETENCIA. "/>
    <s v="Arbey Hernan Trujillo Mendez "/>
    <s v="SUBDIRECCIÓN ESTRATÉGICA Y DE COORDINACIÓN BOMBERIL "/>
    <s v="Subdirección Estratégica y de Coordinación Bomberil"/>
    <s v="CONSULTA "/>
    <n v="35"/>
    <s v="20203800018422  "/>
    <d v="2020-07-15T00:00:00"/>
    <s v="20202000006201"/>
    <d v="2020-09-02T00:00:00"/>
    <n v="33"/>
    <s v="CUMPLIDO"/>
    <m/>
    <m/>
    <m/>
    <m/>
    <m/>
    <s v="15 de julio del 2020. "/>
  </r>
  <r>
    <s v="Canal Virtual"/>
    <s v="Correo atención al Ciudadano"/>
    <x v="3"/>
    <s v="Cuerpo de Bomberos VOLUNTARIOS DE RICAURTE - CUNDINAMARCA  "/>
    <s v="Cuerpo De Bomberos"/>
    <s v="Solicitud de Información"/>
    <s v="CAC. SOLICITUD CERTIFICACION LISTADO DE UNIDADES.  "/>
    <s v="Luis Alberto Valencia Pulido"/>
    <s v="Área Central de Referencia Bomberil"/>
    <s v="Subdirección Estratégica y de Coordinación Bomberil"/>
    <s v="Petición de Interés General"/>
    <n v="30"/>
    <s v="20203800018432  "/>
    <d v="2020-07-15T00:00:00"/>
    <s v="20202100004061"/>
    <s v="06 de agosto"/>
    <n v="15"/>
    <s v="CUMPLIDO"/>
    <m/>
    <s v="06 de agosto"/>
    <s v=".pdf"/>
    <s v="SI"/>
    <m/>
    <s v="15 de julio del 2020. "/>
  </r>
  <r>
    <s v="Canal Virtual"/>
    <s v="Correo atención al Ciudadano"/>
    <x v="0"/>
    <s v="FERNANDO QUINTERO VARGAS "/>
    <s v="Persona natural"/>
    <s v="Solicitud de Información"/>
    <s v="CAC. Registered: ULTIMA REITERACIÓN (PETICIÓN DE INFORMACIÓN Y DOCUMENTACIÓN No. 20203320002742) Certificación de seguridad, Concepto Técnico para establecimientos comerciales abiertos al público.  "/>
    <s v=" Edgar Alexander Maya Lopez"/>
    <s v="FORMULACIÓN Y ACTUALIZACIÓN NORMATIVA Y OPERATIVA "/>
    <s v="Subdirección Estratégica y de Coordinación Bomberil"/>
    <s v="Petición de Interés Particular"/>
    <n v="30"/>
    <s v="20203800018462  "/>
    <d v="2020-07-15T00:00:00"/>
    <s v="20202050069091"/>
    <s v="28 de julio "/>
    <n v="8"/>
    <s v="CUMPLIDO"/>
    <m/>
    <m/>
    <s v="Word"/>
    <m/>
    <m/>
    <s v="15 de julio del 2020. No se especifica medio de envío de respuesta documento sin firma."/>
  </r>
  <r>
    <s v="Canal Virtual"/>
    <s v="Correo atención al Ciudadano"/>
    <x v="1"/>
    <s v="Cuerpo de Bomberos VOLUNTARIOS DE NUEVO COLON BOYACA  "/>
    <s v="Cuerpo De Bomberos"/>
    <s v="Solicitud de Información"/>
    <s v="CAC. SOLICITUD CERTIFICADO UNIDADES ACTIVAS. "/>
    <s v="Luis Alberto Valencia Pulido"/>
    <s v="Área Central de Referencia Bomberil"/>
    <s v="Subdirección Estratégica y de Coordinación Bomberil"/>
    <s v="Petición de Interés General"/>
    <n v="30"/>
    <s v="20203800018662  "/>
    <d v="2020-07-16T00:00:00"/>
    <s v="20202100004021"/>
    <s v="04 de agosto"/>
    <n v="13"/>
    <s v="CUMPLIDO"/>
    <m/>
    <s v="04 de agosto"/>
    <s v=".pdf"/>
    <s v="SI"/>
    <m/>
    <s v="15 de julio del 2020. "/>
  </r>
  <r>
    <s v="Canal Virtual"/>
    <s v="Correo atención al Ciudadano"/>
    <x v="0"/>
    <s v="JOHN JAIRO BELTRAN MAHECHA  "/>
    <s v="Persona natural"/>
    <s v="Solicitud de Información"/>
    <s v="CAC. Fw: Solicitud Certificación Contrato John Jairo Beltrán. "/>
    <s v="Carolina Pulido Moyeton"/>
    <s v="GESTIÓN CONTRACTUAL  "/>
    <s v="Subdirección  Administrativa y Financiera"/>
    <s v="Petición de Documentos e Información "/>
    <n v="20"/>
    <s v="20202000018772  "/>
    <d v="2020-07-16T00:00:00"/>
    <m/>
    <s v="24 de julio"/>
    <n v="5"/>
    <s v="CUMPLIDO"/>
    <s v="Anotación ORFEO: se dio respuesta enviando mediante correo electrónico el certificado laboral solicitado."/>
    <m/>
    <m/>
    <s v="SI"/>
    <m/>
    <s v="16 de julio del 2020. "/>
  </r>
  <r>
    <s v="Canal Virtual"/>
    <s v="Correo atención al Ciudadano"/>
    <x v="0"/>
    <s v="VEEDURIA CIUDADANA VIGIAS DEL CAFE  "/>
    <s v="Persona Jurídica"/>
    <s v="Legislación Bomberil"/>
    <s v="CAC. SOLICITUD INFORMACIÓN. "/>
    <s v="Julio Alejandro Chamorro Cabrera  "/>
    <s v="SUBDIRECCIÓN ESTRATÉGICA Y DE COORDINACIÓN BOMBERIL "/>
    <s v="Subdirección Estratégica y de Coordinación Bomberil"/>
    <s v="Petición de Interés Particular"/>
    <n v="30"/>
    <s v="20203800018892  "/>
    <d v="2020-07-16T00:00:00"/>
    <s v=" 20202000004491"/>
    <d v="2020-08-12T00:00:00"/>
    <n v="17"/>
    <s v="CUMPLIDO"/>
    <m/>
    <m/>
    <m/>
    <m/>
    <m/>
    <s v="16 de julio del 2020. "/>
  </r>
  <r>
    <s v="Canal Virtual"/>
    <s v="Correo atención al Ciudadano"/>
    <x v="0"/>
    <s v="MINISTERIO DE SALUD  "/>
    <s v="Persona Jurídica"/>
    <s v="Covid-19"/>
    <s v="CAC. Radicado No. 202021001064361 Ministerio de Salud y Protección. "/>
    <s v="Carlos Cartagena Cano "/>
    <s v="DIRECCION GENERAL "/>
    <s v="Dirección General"/>
    <s v="Petición de Interés Particular"/>
    <n v="30"/>
    <s v="20203800018912  "/>
    <d v="2020-07-16T00:00:00"/>
    <m/>
    <m/>
    <m/>
    <s v="Vencida"/>
    <m/>
    <m/>
    <m/>
    <m/>
    <m/>
    <s v="16 de julio del 2020. "/>
  </r>
  <r>
    <s v="Canal Virtual"/>
    <s v="Correo atención al Ciudadano"/>
    <x v="7"/>
    <s v="Cuerpo de Bomberos VOLUNTARIOS DE PUERTO NARE - ANTIOQUIA  "/>
    <s v="Cuerpo De Bomberos"/>
    <s v="Solicitud de Información"/>
    <s v="CAC. CERTIFICADO DE CUMPLIMIENTO.  "/>
    <s v="Andrea Bibiana Castañeda Durán"/>
    <s v="FORMULACIÓN Y ACTUALIZACIÓN NORMATIVA Y OPERATIVA "/>
    <s v="Subdirección Estratégica y de Coordinación Bomberil"/>
    <s v="Petición de Interés General"/>
    <n v="30"/>
    <s v="20203800018932  "/>
    <d v="2020-07-16T00:00:00"/>
    <s v="20202050068981"/>
    <s v="29 de julio"/>
    <n v="7"/>
    <s v="CUMPLIDO"/>
    <m/>
    <m/>
    <s v="Word"/>
    <m/>
    <m/>
    <s v="17 de julio del 2020. "/>
  </r>
  <r>
    <s v="Canal Virtual"/>
    <s v="Correo atención al Ciudadano"/>
    <x v="15"/>
    <s v="Cuerpo de Bomberos VOLUNTARIOS DE CLEMENCIA BOLIVAR  "/>
    <s v="Cuerpo De Bomberos"/>
    <s v="Acompañamiento Jurídico"/>
    <s v="CAC. Solicitud de Recurso de Apelación ante DNBC.  "/>
    <s v="Melba Vidal"/>
    <s v="FORMULACIÓN Y ACTUALIZACIÓN NORMATIVA Y OPERATIVA "/>
    <s v="Subdirección Estratégica y de Coordinación Bomberil"/>
    <s v="Petición de Interés General"/>
    <n v="30"/>
    <s v="20203800018982  "/>
    <d v="2020-07-16T00:00:00"/>
    <m/>
    <s v="21 de agosto"/>
    <n v="23"/>
    <s v="CUMPLIDO"/>
    <s v="Anotación ORFEO: la respuesta se remitio por correo electronico."/>
    <m/>
    <m/>
    <s v="SI"/>
    <m/>
    <s v="16 de julio del 2020. No se especifica medio de envío."/>
  </r>
  <r>
    <s v="Canal Virtual"/>
    <s v="Correo atención al Ciudadano"/>
    <x v="17"/>
    <s v="Cuerpo de Bomberos VOLUNTARIOS PUERTO LIBERTADOR CORDOBA "/>
    <s v="Cuerpo De Bomberos"/>
    <s v="Solicitud de recursos"/>
    <s v="CAC. Bomberos Voluntarios de Puerto Libertador Córdoba. "/>
    <s v="Cristhian Matiz "/>
    <s v="SUBDIRECCIÓN ESTRATÉGICA Y DE COORDINACIÓN BOMBERIL "/>
    <s v="Subdirección Estratégica y de Coordinación Bomberil"/>
    <s v="Petición de Interés General"/>
    <n v="30"/>
    <s v="20203800019232  "/>
    <d v="2020-07-17T00:00:00"/>
    <s v="20202000005471"/>
    <s v="26 de agosto"/>
    <n v="26"/>
    <s v="CUMPLIDO"/>
    <m/>
    <s v="26 de agosto"/>
    <s v=".pdf"/>
    <s v="SI"/>
    <m/>
    <s v="16 de julio del 2020. "/>
  </r>
  <r>
    <s v="Canal Virtual"/>
    <s v="Correo atención al Ciudadano"/>
    <x v="5"/>
    <s v="GOBERNACION DE VICHADA  "/>
    <s v="Entidad Territorial"/>
    <s v="Acompañamiento Jurídico"/>
    <s v="CAC. Fwd: Gobernación del Vichada.  "/>
    <s v="Andrea Bibiana Castañeda Durán"/>
    <s v="FORMULACIÓN Y ACTUALIZACIÓN NORMATIVA Y OPERATIVA "/>
    <s v="Subdirección Estratégica y de Coordinación Bomberil"/>
    <s v="Petición de Interés General"/>
    <n v="30"/>
    <s v="20203800019252  "/>
    <d v="2020-07-17T00:00:00"/>
    <s v="20202050069191"/>
    <s v="04 de agosto"/>
    <n v="11"/>
    <s v="CUMPLIDO"/>
    <m/>
    <s v="04 de agosto"/>
    <s v=".pdf"/>
    <s v="SI"/>
    <m/>
    <s v="17 de julio del 2020. "/>
  </r>
  <r>
    <s v="Canal Virtual"/>
    <s v="Correo atención al Ciudadano"/>
    <x v="7"/>
    <s v="Cuerpo de Bomberos VOLUNTARIOS DE CONCORDIA  "/>
    <s v="Cuerpo De Bomberos"/>
    <s v="Solicitud de Información"/>
    <s v="CAC. muy buenos dias solicitud de copia contrato comodato kit forestales.  "/>
    <s v="Carolina Pulido Moyeton"/>
    <s v="GESTIÓN CONTRACTUAL  "/>
    <s v="Subdirección  Administrativa y Financiera"/>
    <s v="Petición de Documentos e Información "/>
    <n v="20"/>
    <s v="20203800019292  "/>
    <d v="2020-07-17T00:00:00"/>
    <s v="20203500003591"/>
    <s v="22 de julio"/>
    <n v="2"/>
    <s v="CUMPLIDO"/>
    <s v="Anotación ORFEO: LA RESPUESTA FUE ENVIADA MEDIANTE CORREO ELECTRÓNICO JUNTO CON LOS ANEXOS."/>
    <m/>
    <s v="Word"/>
    <s v="SI"/>
    <m/>
    <s v="17 de julio del 2020. La respuesta se encuentra en documentos."/>
  </r>
  <r>
    <s v="Canal Escrito"/>
    <s v="Radicacion directa"/>
    <x v="3"/>
    <s v="PROCURADURIA PROVINCIAL DE GIRARDOT  "/>
    <s v="Entidad Pública"/>
    <s v="Solicitud de Información"/>
    <s v="RD E-2020-90608 "/>
    <s v="Julio Alejandro Chamorro Cabrera  "/>
    <s v="SUBDIRECCIÓN ESTRATÉGICA Y DE COORDINACIÓN BOMBERIL "/>
    <s v="Subdirección Estratégica y de Coordinación Bomberil"/>
    <s v="Petición entre autoridades"/>
    <n v="10"/>
    <s v="20203800019342  "/>
    <d v="2020-07-17T00:00:00"/>
    <s v="20202000003991"/>
    <d v="2020-09-09T00:00:00"/>
    <n v="35"/>
    <s v="Extemporanea"/>
    <s v="Anotaciòn ORFEO: Respuesta proyectada Dra. Liz Alvarez"/>
    <m/>
    <m/>
    <m/>
    <m/>
    <s v="17 de julio del 2020. "/>
  </r>
  <r>
    <s v="Canal Virtual"/>
    <s v="Correo atención al Ciudadano"/>
    <x v="6"/>
    <s v="Cuerpo de Bomberos VOLUNTARIOS DE GUAMAL  "/>
    <s v="Cuerpo De Bomberos"/>
    <s v="Solicitud de Información"/>
    <s v="CAC. Solicitud listado unidades beneficiadas en ayuda humanitaria. "/>
    <s v="EDWIN GONZALEZ MALAGON  "/>
    <s v="Área Cenrtral de Referencia Bomberil "/>
    <s v="Subdirección Estratégica y de Coordinación Bomberil"/>
    <s v="Petición de Documentos e Información "/>
    <n v="20"/>
    <s v="20203800019372  "/>
    <d v="2020-07-17T00:00:00"/>
    <s v="20202100006121"/>
    <s v="01 de septiembre"/>
    <n v="29"/>
    <s v="Extemporanea"/>
    <m/>
    <m/>
    <s v="Word"/>
    <m/>
    <m/>
    <s v="17 de julio del 2020. No se especifica medio de envío de respuesta documento sin firma."/>
  </r>
  <r>
    <s v="Canal Virtual"/>
    <s v="Correo atención al Ciudadano"/>
    <x v="18"/>
    <s v="Cuerpo de Bomberos VOLUNTARIOS DE CARTAGENA DEL CHAIRA  "/>
    <s v="Cuerpo De Bomberos"/>
    <s v="Solicitud de Información"/>
    <s v="CAC. Solicitud Copia de comodato KIT FORESTAL "/>
    <s v="Carolina Pulido Moyeton "/>
    <s v="GESTIÓN CONTRACTUAL  "/>
    <s v="Subdirección  Administrativa y Financiera"/>
    <s v="Petición de Documentos e Información "/>
    <n v="20"/>
    <s v="20203800019402  "/>
    <d v="2020-07-17T00:00:00"/>
    <s v="20203500006711"/>
    <d v="2020-10-16T00:00:00"/>
    <n v="61"/>
    <s v="Extemporanea"/>
    <m/>
    <m/>
    <m/>
    <m/>
    <m/>
    <s v="17 de julio del 2020"/>
  </r>
  <r>
    <s v="Canal Virtual"/>
    <s v="Correo atención al Ciudadano"/>
    <x v="3"/>
    <s v="Cuerpo de Bomberos VOLUNTARIOS DE SOACHA  "/>
    <s v="Cuerpo De Bomberos"/>
    <s v="Solicitud de Información"/>
    <s v="CAC. RESPUESTA A RADICADO 20202050068671. "/>
    <s v="Andrea Bibiana Castañeda Durán  "/>
    <s v="FORMULACIÓN Y ACTUALIZACIÓN NORMATIVA Y OPERATIVA "/>
    <s v="Subdirección Estratégica y de Coordinación Bomberil"/>
    <s v="Petición de Interés General"/>
    <n v="30"/>
    <s v="20203800019422  "/>
    <d v="2020-07-17T00:00:00"/>
    <s v="20202050069451"/>
    <d v="2020-08-20T00:00:00"/>
    <n v="21"/>
    <s v="CUMPLIDO"/>
    <m/>
    <m/>
    <m/>
    <m/>
    <m/>
    <s v="18 de julio del 2020"/>
  </r>
  <r>
    <s v="Canal Escrito"/>
    <s v="Radicacion directa"/>
    <x v="7"/>
    <s v="CLEIDER FARDEY PEREZ ECHEVERRI "/>
    <s v="Persona natural"/>
    <s v="Legislación Bomberil"/>
    <s v="RD DERECHO DE PETCION "/>
    <s v="Arbey Hernan Trujillo Mendez "/>
    <s v="SUBDIRECCIÓN ESTRATÉGICA Y DE COORDINACIÓN BOMBERIL "/>
    <s v="Subdirección Estratégica y de Coordinación Bomberil"/>
    <s v="Petición de Interés Particular"/>
    <n v="30"/>
    <s v="20203800019652  "/>
    <d v="2020-07-21T00:00:00"/>
    <s v="20202000006101"/>
    <s v="31 de agosto del 2020"/>
    <n v="27"/>
    <s v="CUMPLIDO"/>
    <m/>
    <m/>
    <s v="Word"/>
    <m/>
    <m/>
    <s v="21 de julio del 2020. No se especifica medio de envío de respuesta documento sin firma."/>
  </r>
  <r>
    <s v="Canal Escrito"/>
    <s v="Radicacion directa"/>
    <x v="15"/>
    <s v="Cuerpo de Bomberos VOLUNTARIOS DE CLEMENCIA BOLIVAR  "/>
    <s v="Cuerpo De Bomberos"/>
    <s v="Legislación Bomberil"/>
    <s v="RD SOLICITUD RECURSO APELACION ANTE LA DNBC "/>
    <s v="Melba Vidal "/>
    <s v="FORMULACIÓN Y ACTUALIZACIÓN NORMATIVA Y OPERATIVA "/>
    <s v="Subdirección Estratégica y de Coordinación Bomberil"/>
    <s v="Petición de Interés General"/>
    <n v="30"/>
    <s v="20203800019692  "/>
    <d v="2020-07-21T00:00:00"/>
    <s v="20202050069591"/>
    <d v="2020-08-24T00:00:00"/>
    <n v="23"/>
    <s v="CUMPLIDO"/>
    <m/>
    <m/>
    <m/>
    <m/>
    <m/>
    <s v="21 de julio del 2020. "/>
  </r>
  <r>
    <s v="Canal Escrito"/>
    <s v="Radicacion directa"/>
    <x v="1"/>
    <s v="ALCALDIA USO OFICIAL DUITAMA  "/>
    <s v="Entidad Territorial"/>
    <s v="Solicitud de Información"/>
    <s v="RD SOLICITUD CERTIFICACION  "/>
    <s v="Faubricio Sanchez Cortes"/>
    <s v="SUBDIRECCIÓN ESTRATÉGICA Y DE COORDINACIÓN BOMBERIL  "/>
    <s v="Subdirección Estratégica y de Coordinación Bomberil"/>
    <s v="Petición de Interés General"/>
    <n v="30"/>
    <s v="20203800019712  "/>
    <d v="2020-07-21T00:00:00"/>
    <s v="20203320003831"/>
    <s v="02 de agosto del 2020"/>
    <n v="9"/>
    <s v="CUMPLIDO"/>
    <m/>
    <s v="02 de agosto del 2020"/>
    <s v=".pdf"/>
    <s v="SI"/>
    <m/>
    <s v="21 de julio del 2020. "/>
  </r>
  <r>
    <s v="Canal Virtual"/>
    <s v="Correo atención al Ciudadano"/>
    <x v="2"/>
    <s v="Cuerpo de Bomberos VOLUNTARIOS DE FLANDES - TOLIMA  "/>
    <s v="Cuerpo De Bomberos"/>
    <s v="Solicitud de Información"/>
    <s v="CAC. solicitud: Copia de comodato kit forestal del Cuerpo de Bomberos Voluntarios Flandes. "/>
    <s v="Carolina Pulido Moyeton "/>
    <s v="GESTIÓN CONTRACTUAL  "/>
    <s v="Subdirección  Administrativa y Financiera"/>
    <s v="Petición de Documentos e Información "/>
    <n v="20"/>
    <s v="20203800019822  "/>
    <d v="2020-07-21T00:00:00"/>
    <s v="20203500012451"/>
    <d v="2020-12-11T00:00:00"/>
    <n v="97"/>
    <s v="Extemporanea"/>
    <s v="Anotaciòn ORFEO. RESPUESTA ENVIADA POR CORROE ELECTRONICO CON ANEXOS"/>
    <m/>
    <m/>
    <m/>
    <m/>
    <s v="18 de julio del 2020"/>
  </r>
  <r>
    <s v="Canal Virtual"/>
    <s v="Correo atención al Ciudadano"/>
    <x v="7"/>
    <s v="Cuerpo de Bomberos VOLUNTARIOS DE JERICO - ANTIOQUIA  "/>
    <s v="Cuerpo De Bomberos"/>
    <s v="Solicitud de recursos"/>
    <s v="CAC. SOLICITUD DE APOYO PARA BOMBEROS JERICÓ ANTIOQUIA.  "/>
    <s v="Cristhian Matiz "/>
    <s v="SUBDIRECCIÓN ESTRATÉGICA Y DE COORDINACIÓN BOMBERIL "/>
    <s v="Subdirección Estratégica y de Coordinación Bomberil"/>
    <s v="SUGERENCIA "/>
    <n v="30"/>
    <s v="20203800019852  "/>
    <d v="2020-07-21T00:00:00"/>
    <s v="20202000005481_x000a_"/>
    <s v="26 de agosto"/>
    <n v="25"/>
    <s v="CUMPLIDO"/>
    <m/>
    <s v="26 de agosto"/>
    <s v=".pdf"/>
    <s v="SI"/>
    <m/>
    <s v="18 de julio del 2020"/>
  </r>
  <r>
    <s v="Canal Virtual"/>
    <s v="Correo Institucional"/>
    <x v="19"/>
    <s v="ARMANDO LLAMAS  "/>
    <s v="Cuerpo De Bomberos"/>
    <s v="Acompañamiento Jurídico"/>
    <s v="CI. Fwd: Denuncia por presunta corrupción en contrataciones celebradas con el Cuerpo de Bomberos oficial de Sincelejo.  "/>
    <s v="Arbey Hernan Trujillo Mendez "/>
    <s v="SUBDIRECCIÓN ESTRATÉGICA Y DE COORDINACIÓN BOMBERIL "/>
    <s v="Subdirección Estratégica y de Coordinación Bomberil"/>
    <s v="Petición de Interés General"/>
    <n v="30"/>
    <s v="20203800019872  "/>
    <d v="2020-07-21T00:00:00"/>
    <s v="20202050065881"/>
    <s v="02 de julio "/>
    <m/>
    <s v="CUMPLIDO"/>
    <m/>
    <s v="21 de julio"/>
    <s v=".pdf"/>
    <s v="SI"/>
    <m/>
    <s v="19 de julio del 2020. El correo electrónico se recibió el 19 de julio pero se envió la respuesta el día 02 de julio."/>
  </r>
  <r>
    <s v="Canal Virtual"/>
    <s v="Correo atención al Ciudadano"/>
    <x v="6"/>
    <s v="VEEDURIA CIVICA PUERTO GAITAN  "/>
    <s v="Entidad Pública"/>
    <s v="Acompañamiento Jurídico"/>
    <s v="CAC. Solicitud Información denuncia 046 de 2019. "/>
    <s v="Liz Margaret Álvarez calderon"/>
    <s v="SUBDIRECCIÓN ESTRATÉGICA Y DE COORDINACIÓN BOMBERIL "/>
    <s v="Subdirección Estratégica y de Coordinación Bomberil"/>
    <s v="Petición de Documentos e Información "/>
    <n v="20"/>
    <s v="20203800019882  "/>
    <d v="2020-07-21T00:00:00"/>
    <s v="20202000004011"/>
    <s v="20 de agosto"/>
    <n v="20"/>
    <s v="CUMPLIDO"/>
    <m/>
    <s v="20 de agosto"/>
    <s v=".pdf"/>
    <s v="SI"/>
    <m/>
    <s v="20 de julio."/>
  </r>
  <r>
    <s v="Canal Virtual"/>
    <s v="Correo atención al Ciudadano"/>
    <x v="17"/>
    <s v="EVA CAROLINA SOTO MARTINEZ  "/>
    <s v="Cuerpo De Bomberos"/>
    <s v="Solicitud de Información"/>
    <s v="CAC. PETICIÓN DE INFORMACIÓN. "/>
    <s v="Carlos Osorio "/>
    <s v="FORMULACIÓN Y ACTUALIZACIÓN NORMATIVA Y OPERATIVA "/>
    <s v="Subdirección Estratégica y de Coordinación Bomberil"/>
    <s v="Petición de Interés General"/>
    <n v="30"/>
    <s v="20203800019922  "/>
    <d v="2020-07-21T00:00:00"/>
    <s v="20202050069791"/>
    <d v="2020-09-03T00:00:00"/>
    <n v="30"/>
    <s v="CUMPLIDO"/>
    <m/>
    <m/>
    <m/>
    <m/>
    <m/>
    <s v="21 de julio."/>
  </r>
  <r>
    <s v="Canal Virtual"/>
    <s v="Correo atención al Ciudadano"/>
    <x v="3"/>
    <s v="SG. FRANCISCO JAVIER PULIDO MOSOS  "/>
    <s v="Cuerpo De Bomberos"/>
    <s v="Solicitud de Información"/>
    <s v="CAC. Solicitud de registros de formación.  "/>
    <s v=" Edgar Alexander Maya Lopez"/>
    <s v="FORMULACIÓN Y ACTUALIZACIÓN NORMATIVA Y OPERATIVA "/>
    <s v="Subdirección Estratégica y de Coordinación Bomberil"/>
    <s v="Petición de Interés General"/>
    <n v="30"/>
    <s v="20203800019932  "/>
    <d v="2020-07-21T00:00:00"/>
    <m/>
    <s v="05 de agosto"/>
    <m/>
    <s v="CUMPLIDO"/>
    <s v="Anotación ORFEO: Se programa reunión virtual con el Cuerpo de Bomberos para aclarar dudas sobre el tramite requerido (06 de agosto quedó programada, miré en documentos)."/>
    <m/>
    <m/>
    <s v="SI"/>
    <m/>
    <s v="21 de julio."/>
  </r>
  <r>
    <s v="Canal Virtual"/>
    <s v="Correo atención al Ciudadano"/>
    <x v="0"/>
    <s v="FRANCISCO JAVIER GAMBOA PEDRAZA "/>
    <s v="Persona natural"/>
    <s v="Solicitud de Información"/>
    <s v="CAC. Derecho de Petición.  "/>
    <s v="Melba Vidal"/>
    <s v="FORMULACIÓN Y ACTUALIZACIÓN NORMATIVA Y OPERATIVA "/>
    <s v="Subdirección Estratégica y de Coordinación Bomberil"/>
    <s v="CONSULTA "/>
    <n v="35"/>
    <s v="20203800019942  "/>
    <d v="2020-07-21T00:00:00"/>
    <m/>
    <s v="21 de julio"/>
    <n v="0"/>
    <s v="CUMPLIDO"/>
    <s v="Anotación ORFEO: le respuesta se remitió a traves de correo electronico desde el 21 de julio de 2020"/>
    <m/>
    <m/>
    <s v="SI"/>
    <m/>
    <s v="21 de julio."/>
  </r>
  <r>
    <s v="Canal Virtual"/>
    <s v="Correo atención al Ciudadano"/>
    <x v="3"/>
    <s v="DANIEL ESTEBAN MARTíNEZ CHAMUCERO  "/>
    <s v="Entidad Territorial"/>
    <s v="Solicitud de Información"/>
    <s v="CAC. SOLICITUD INFORMACIÓN. "/>
    <s v="EDISON DELGADO "/>
    <s v="FORMULACIÓN Y ACTUALIZACIÓN NORMATIVA Y OPERATIVA "/>
    <s v="Subdirección Estratégica y de Coordinación Bomberil"/>
    <s v="Petición de Interés General"/>
    <n v="30"/>
    <s v="20203800020022  "/>
    <d v="2020-07-21T00:00:00"/>
    <s v="20202050069901"/>
    <d v="2020-09-04T00:00:00"/>
    <n v="31"/>
    <s v="Extemporanea"/>
    <m/>
    <m/>
    <m/>
    <m/>
    <m/>
    <s v="21 de julio."/>
  </r>
  <r>
    <s v="Canal Virtual"/>
    <s v="Correo atención al Ciudadano"/>
    <x v="9"/>
    <s v="Cuerpo de Bomberos VOLUNTARIOS DE SEVILLA  "/>
    <s v="Cuerpo De Bomberos"/>
    <s v="Solicitud de Información"/>
    <s v="CAC. INFORMACIÓN.  "/>
    <s v="Carolina Pulido Moyeton "/>
    <s v="GESTIÓN CONTRACTUAL  "/>
    <s v="Subdirección  Administrativa y Financiera"/>
    <s v="Petición de Documentos e Información "/>
    <n v="20"/>
    <s v="20203800020072  "/>
    <d v="2020-07-21T00:00:00"/>
    <m/>
    <d v="2020-10-16T00:00:00"/>
    <n v="60"/>
    <s v="Extemporanea"/>
    <s v="Anotaciòn ORFEO: LA RESPUESTA FUE REDACTADA Y ENVIADA POR CORREO ELECTRONICO"/>
    <m/>
    <m/>
    <m/>
    <m/>
    <s v="21 de julio."/>
  </r>
  <r>
    <s v="Canal Virtual"/>
    <s v="Correo atención al Ciudadano"/>
    <x v="3"/>
    <s v="GERMAN BARRERO TORRES "/>
    <s v="Cuerpo De Bomberos"/>
    <s v="Acompañamiento Jurídico"/>
    <s v="CAC. ENVIO OFICIO SOLICITAR ACOMPAÑAMIENTO PARA ELECCION DE MESA DIRECTIVA. "/>
    <s v="Melba Vidal "/>
    <s v="FORMULACIÓN Y ACTUALIZACIÓN NORMATIVA Y OPERATIVA "/>
    <s v="Subdirección Estratégica y de Coordinación Bomberil"/>
    <s v="Petición de Interés General"/>
    <n v="30"/>
    <s v="20203800020092  "/>
    <d v="2020-07-21T00:00:00"/>
    <s v="20202050070441"/>
    <d v="2020-09-24T00:00:00"/>
    <n v="45"/>
    <s v="Extemporanea"/>
    <m/>
    <m/>
    <m/>
    <m/>
    <m/>
    <s v="21 de julio"/>
  </r>
  <r>
    <s v="Canal Virtual"/>
    <s v="Correo atención al Ciudadano"/>
    <x v="8"/>
    <s v="Cuerpo de Bomberos VOLUNTARIOS DE CHARALA  "/>
    <s v="Cuerpo De Bomberos"/>
    <s v="Solicitud de Información"/>
    <s v="CAC. Carnets y placas. "/>
    <s v="Andrea Bibiana Castañeda Durán"/>
    <s v="FORMULACIÓN Y ACTUALIZACIÓN NORMATIVA Y OPERATIVA "/>
    <s v="Subdirección Estratégica y de Coordinación Bomberil"/>
    <s v="Petición de Interés General"/>
    <n v="30"/>
    <s v="20203800020152  "/>
    <d v="2020-07-22T00:00:00"/>
    <s v="20202050069131"/>
    <s v="29 de julio "/>
    <n v="6"/>
    <s v="CUMPLIDO"/>
    <m/>
    <m/>
    <s v="Word"/>
    <m/>
    <m/>
    <s v="21 de julio. No se especifica medio de envío de respuesta documento sin firma."/>
  </r>
  <r>
    <s v="Canal Virtual"/>
    <s v="Correo atención al Ciudadano"/>
    <x v="15"/>
    <s v="Cuerpo de Bomberos VOLUNTARIOS MAGANGUE - BOLIVAR  "/>
    <s v="Cuerpo De Bomberos"/>
    <s v="Solicitud de Información"/>
    <s v="CAC. RE: SOLICITUD INFORME DE SEGUIMIENTO VEHÍCULO MÁQUINA CISTERNA. "/>
    <s v="Andrés Fernando Muñoz Cabrera "/>
    <s v="Área Cenrtral de Referencia Bomberil "/>
    <s v="Subdirección Estratégica y de Coordinación Bomberil"/>
    <s v="Petición de Interés General"/>
    <n v="30"/>
    <s v="20203800020222  "/>
    <d v="2020-07-22T00:00:00"/>
    <s v="20202100003981"/>
    <s v="18 de agosto"/>
    <n v="17"/>
    <s v="CUMPLIDO"/>
    <m/>
    <s v="18 de agosto"/>
    <s v=".pdf"/>
    <s v="SI"/>
    <m/>
    <s v="22 de julio"/>
  </r>
  <r>
    <s v="Canal Virtual"/>
    <s v="Correo atención al Ciudadano"/>
    <x v="3"/>
    <s v="JAVIER RIAñO  "/>
    <s v="Persona natural"/>
    <s v="Solicitud de Información"/>
    <s v="CAC. Queja Bomberos de Cota (Cundinamarca).  "/>
    <s v="Andrea Bibiana Castañeda Durán  "/>
    <s v="FORMULACIÓN Y ACTUALIZACIÓN NORMATIVA Y OPERATIVA "/>
    <s v="Subdirección Estratégica y de Coordinación Bomberil"/>
    <s v="Petición de Interés Particular"/>
    <n v="30"/>
    <s v="20203800020432  "/>
    <d v="2020-07-22T00:00:00"/>
    <s v="20202050069461"/>
    <s v="25 de agosto"/>
    <n v="22"/>
    <s v="CUMPLIDO"/>
    <m/>
    <s v="24 de agosto"/>
    <s v=".pdf"/>
    <s v="SI"/>
    <m/>
    <s v="22 de julio"/>
  </r>
  <r>
    <s v="Canal Virtual"/>
    <s v="Correo atención al Ciudadano"/>
    <x v="20"/>
    <s v="BENEMERITO Cuerpo de Bomberos VOLUNTARIOS DE LETICIA  "/>
    <s v="Cuerpo De Bomberos"/>
    <s v="Solicitud de Información"/>
    <s v="CAC. SOLICITUD COMODATO KIT FORESTAL LETICIA - AMAZONAS. "/>
    <s v="Carolina Pulido Moyeton "/>
    <s v="GESTIÓN CONTRACTUAL  "/>
    <s v="Subdirección  Administrativa y Financiera"/>
    <s v="Petición de Documentos e Información "/>
    <n v="20"/>
    <s v="20203800020452  "/>
    <d v="2020-07-22T00:00:00"/>
    <s v="20203500004051"/>
    <s v="04 de agosto"/>
    <n v="9"/>
    <s v="CUMPLIDO"/>
    <s v="Anotaciòn ORFEO: se dio respuesta mediante correo electrónico."/>
    <s v="08 de agosto"/>
    <s v=".pdf"/>
    <s v="SI"/>
    <m/>
    <s v="22 de julio. No especifican el número de radicado de salida, sin embargo se anexó en documentos."/>
  </r>
  <r>
    <s v="Canal Virtual"/>
    <s v="Correo atención al Ciudadano"/>
    <x v="0"/>
    <s v="MINISTERIO DE INTERIOR PQRSD  "/>
    <s v="Entidad Pública"/>
    <s v="Solicitud de Información"/>
    <s v="CAC. Respuesta Oficial - UNGRD, Solicitud Información sobre la ejecución de contratos en marco de la Atención de la emergencia y la Reconstrucción del Municipio de Mocoa Putumayo, según Decretos de Desastre Nacional 599 de 2017 y 606 de 2018. "/>
    <s v="Carlos Armando López Barrera"/>
    <s v="OFICINA ASESORA JURIDICA"/>
    <s v="Dirección General"/>
    <s v="Petición de Documentos e Información "/>
    <n v="20"/>
    <s v="20202000020502  "/>
    <d v="2020-07-23T00:00:00"/>
    <m/>
    <s v="05 de agosto"/>
    <n v="10"/>
    <s v="CUMPLIDO"/>
    <s v="Anotación ORFEO: archivo se envio por correo electronico del ct soto el informe el dia 30 de julio 2020."/>
    <m/>
    <m/>
    <s v="SI"/>
    <m/>
    <s v="22 de julio"/>
  </r>
  <r>
    <s v="Canal Escrito"/>
    <s v="Radicacion directa"/>
    <x v="3"/>
    <s v="ROBINSON TORRES BARRERO "/>
    <s v="Persona natural"/>
    <s v="Acompañamiento Jurídico"/>
    <s v="RD DERECHO DE PETICIÓN  "/>
    <s v="Julio Alejandro Chamorro Cabrera"/>
    <s v="SUBDIRECCIÓN ESTRATÉGICA Y DE COORDINACIÓN BOMBERIL "/>
    <s v="Subdirección Estratégica y de Coordinación Bomberil"/>
    <s v="Petición de Interés Particular"/>
    <n v="30"/>
    <s v="20203800020512  "/>
    <d v="2020-07-23T00:00:00"/>
    <s v="20202000004711"/>
    <s v="25 de agosto"/>
    <n v="21"/>
    <s v="CUMPLIDO"/>
    <s v="Anotación ORFEO. Respuesta proyectada por Dra. Liz Alvarez."/>
    <s v="24 de agosto"/>
    <s v=".pdf"/>
    <s v="SI"/>
    <m/>
    <s v="23 de julio.  No especifican el número de radicado de salida, sin embargo se anexó en documentos."/>
  </r>
  <r>
    <s v="Canal Virtual"/>
    <s v="Correo atención al Ciudadano"/>
    <x v="12"/>
    <s v="Cuerpo de Bomberos VOLUNTARIOS DE BOSCONIA  "/>
    <s v="Cuerpo De Bomberos"/>
    <s v="Solicitud de Información"/>
    <s v="CAC. SOLICITUD. "/>
    <s v="Carolina Pulido Moyeton "/>
    <s v="GESTIÓN CONTRACTUAL  "/>
    <s v="Subdirección  Administrativa y Financiera"/>
    <s v="Petición de Documentos e Información "/>
    <n v="20"/>
    <s v="20202000020592  "/>
    <d v="2020-07-23T00:00:00"/>
    <s v="20203500008761"/>
    <d v="2020-10-19T00:00:00"/>
    <n v="59"/>
    <s v="Extemporanea"/>
    <s v="Anotaciòn ORFEO:  LA RESPUESTA FUE REDACTADA Y ENVIADA POR CORREO ELECTRÓNICO"/>
    <m/>
    <m/>
    <m/>
    <m/>
    <s v="23 de julio.  "/>
  </r>
  <r>
    <s v="Canal Virtual"/>
    <s v="Correo atención al Ciudadano"/>
    <x v="21"/>
    <s v="Cuerpo de Bomberos VOLUNTARIOS DE EL SANTUARIO  "/>
    <s v="Cuerpo De Bomberos"/>
    <s v="Solicitud de Información"/>
    <s v="CAC. Solicitud de copia. "/>
    <s v="CAROLINA ESCARRAGA "/>
    <s v="GESTIÓN CONTRACTUAL  "/>
    <s v="Subdirección  Administrativa y Financiera"/>
    <s v="Petición de Documentos e Información "/>
    <n v="20"/>
    <s v="20202000020652  "/>
    <d v="2020-07-23T00:00:00"/>
    <m/>
    <m/>
    <m/>
    <s v="Vencida"/>
    <m/>
    <m/>
    <m/>
    <m/>
    <m/>
    <s v="23 de julio."/>
  </r>
  <r>
    <s v="Canal Virtual"/>
    <s v="Correo atención al Ciudadano"/>
    <x v="6"/>
    <s v="JOHN EDISON BRICEñO URREGO "/>
    <s v="Persona natural"/>
    <s v="Acompañamiento Jurídico"/>
    <s v="CAC. (sin asunto), &amp;amp;quot;se solicita ala Dirección Nacional de Bomberos Colombia a una investigación a fondo del manejo de los recursos del cuerpo de Bomberos voluntarios de Puerto Rico&amp;amp;quot;. "/>
    <s v="Julio Alejandro Chamorro Cabrera"/>
    <s v="Subdirección estratégica y de Coordinación Bomberil"/>
    <s v="Subdirección Estratégica y de Coordinación Bomberil"/>
    <s v="Petición de Interés Particular"/>
    <n v="30"/>
    <s v="20202000020672  "/>
    <d v="2020-07-23T00:00:00"/>
    <s v="20202000004741 y 20202000004661"/>
    <s v="24 de agosto (20202000004661) y 28 de agosto (20202000004741)"/>
    <s v="20 y 24"/>
    <s v="CUMPLIDO"/>
    <s v="Anotación ORFEO: Respuesta Proyectada por Dra. Liz Alvarez."/>
    <m/>
    <s v=".pdf"/>
    <s v="SI"/>
    <m/>
    <s v="23 de julio. No se relaciona los número de radicados de respuesta pero en documentos se encuentran."/>
  </r>
  <r>
    <s v="Canal Virtual"/>
    <s v="Correo atención al Ciudadano"/>
    <x v="15"/>
    <s v="Cuerpo de Bomberos VOLUNTARIOS DE MARÍA LA BAJA  "/>
    <s v="Cuerpo De Bomberos"/>
    <s v="Solicitud de Información"/>
    <s v="CAC. Solicitud copia de comodato. "/>
    <s v="Carolina Pulido Moyeton"/>
    <s v="GESTIÓN CONTRACTUAL  "/>
    <s v="Subdirección  Administrativa y Financiera"/>
    <s v="Petición de Documentos e Información "/>
    <n v="20"/>
    <s v="20203800020802  "/>
    <d v="2020-07-23T00:00:00"/>
    <s v="20203500004371"/>
    <s v="11 de agosto"/>
    <n v="12"/>
    <s v="CUMPLIDO"/>
    <s v="Anotación ORFEO: LA RESPUESTA A LA SOLICITUD FUE ENVIADA MEDIANTE CORROE ELECTRÓNICO."/>
    <m/>
    <s v="Word"/>
    <s v="SI"/>
    <m/>
    <s v="23 de julio. No se relaciona los número de radicados de respuesta pero en documentos se encuentran."/>
  </r>
  <r>
    <s v="Canal Virtual"/>
    <s v="Correo atención al Ciudadano"/>
    <x v="3"/>
    <s v="Cuerpo de Bomberos VOLUNTARIOS DE GACHETA  "/>
    <s v="Cuerpo De Bomberos"/>
    <s v="Solicitud de Información"/>
    <s v="CAC. COMODATOS VIGENTES DNBC Y Cuerpo de Bomberos VOLUNTARIOS DE GACHETA. "/>
    <s v="Carolina Pulido Moyeton "/>
    <s v="GESTIÓN CONTRACTUAL  "/>
    <s v="Subdirección  Administrativa y Financiera"/>
    <s v="Petición de Documentos e Información "/>
    <n v="20"/>
    <s v="20203800020862  "/>
    <d v="2020-07-23T00:00:00"/>
    <s v="20203500008921"/>
    <d v="2020-10-19T00:00:00"/>
    <n v="59"/>
    <s v="Extemporanea"/>
    <s v="Anotaciòn ORFEO:  LA RESPUESTA FUE REDACTADA Y ENVIADA POR CORREO ELECTRÓNICO"/>
    <m/>
    <m/>
    <m/>
    <m/>
    <s v="23 de julio. "/>
  </r>
  <r>
    <s v="Canal Virtual"/>
    <s v="Correo atención al Ciudadano"/>
    <x v="22"/>
    <s v="Cuerpo de Bomberos VOLUNTARIOS DE CIRCASIA  "/>
    <s v="Cuerpo De Bomberos"/>
    <s v="Acompañamiento Jurídico"/>
    <s v="CAC. SOLICITUD DE CONCEPTO.  "/>
    <s v="Andrea Bibiana Castañeda Durán"/>
    <s v="FORMULACIÓN Y ACTUALIZACIÓN NORMATIVA Y OPERATIVA "/>
    <s v="Subdirección Estratégica y de Coordinación Bomberil"/>
    <s v="CONSULTA "/>
    <n v="35"/>
    <s v="20203800020882  "/>
    <d v="2020-07-24T00:00:00"/>
    <s v="20202050069311 "/>
    <s v="12 de agosto "/>
    <n v="13"/>
    <s v="CUMPLIDO"/>
    <m/>
    <m/>
    <s v=".pdf"/>
    <s v="SI"/>
    <m/>
    <s v="23 de julio. "/>
  </r>
  <r>
    <s v="Canal Virtual"/>
    <s v="Correo atención al Ciudadano"/>
    <x v="14"/>
    <s v="JUAN CAMILO OCAMPO  "/>
    <s v="Cuerpo De Bomberos"/>
    <s v="Solicitud de Información"/>
    <s v="CAC. Registro 069 y 070 2020 al Cuerpo de Bomberos Voluntarios de Villamaria Caldas. "/>
    <s v="Lina Maria Rojas Gallego "/>
    <s v="SUBDIRECCIÓN ESTRATÉGICA Y DE COORDINACIÓN BOMBERIL "/>
    <s v="Subdirección Estratégica y de Coordinación Bomberil"/>
    <s v="Petición de Interés General"/>
    <n v="30"/>
    <s v="20203800020892  "/>
    <d v="2020-07-24T00:00:00"/>
    <m/>
    <s v="28 de agosto "/>
    <n v="26"/>
    <s v="CUMPLIDO"/>
    <s v="Anotación ORFEO. Se dio respuesta por correo electrónico el día 28-08-2020, se adjunto imagen de respuesta enviada."/>
    <m/>
    <m/>
    <s v="SI"/>
    <m/>
    <s v="23 de julio.  En el número de radicado 20203800020892 adjuntaron el correo de respuesta."/>
  </r>
  <r>
    <s v="Canal Virtual"/>
    <s v="Correo atención al Ciudadano"/>
    <x v="6"/>
    <s v="ALCALDIA EL CALVARIO-META  "/>
    <s v="Entidad Territorial"/>
    <s v="Solicitud de Información"/>
    <s v="CAC. Buen día, soy Wilson Alférez, Alcalde de el municipio de El Calvario Meta, envío solicitud. "/>
    <s v="USUARIO DE ATENCION AL CIUDADANO"/>
    <s v="GESTIÓN ATENCIÓN AL CIUDADANO"/>
    <s v="Subdirección  Administrativa y Financiera"/>
    <s v="Petición de Interés General"/>
    <n v="30"/>
    <s v="20203800020902  "/>
    <d v="2020-07-24T00:00:00"/>
    <s v="20203800003661"/>
    <s v="24 de julio"/>
    <n v="0"/>
    <s v="CUMPLIDO"/>
    <s v="Anotación ORFEO: Se da traslado por competencia con radicado 20203800003661 por correo electrónico."/>
    <s v="24 de julio"/>
    <s v=".pdf"/>
    <s v="SI"/>
    <m/>
    <s v="24 de julio. "/>
  </r>
  <r>
    <s v="Canal Virtual"/>
    <s v="Correo atención al Ciudadano"/>
    <x v="15"/>
    <s v="COMITE DEPARTAMENTAL BOLIVAR  "/>
    <s v="Cuerpo De Bomberos"/>
    <s v="Solicitud de Información"/>
    <s v="CAC. Solicitud de información proyectos y aprobaciones. "/>
    <s v="Cristhian Matiz "/>
    <s v="SUBDIRECCIÓN ESTRATÉGICA Y DE COORDINACIÓN BOMBERIL "/>
    <s v="Subdirección Estratégica y de Coordinación Bomberil"/>
    <s v="Petición de Interés General"/>
    <n v="30"/>
    <s v="20203800021212  "/>
    <d v="2020-07-24T00:00:00"/>
    <s v="20202000011791"/>
    <d v="2020-12-10T00:00:00"/>
    <n v="93"/>
    <s v="Extemporanea"/>
    <m/>
    <m/>
    <m/>
    <m/>
    <m/>
    <s v="24 de julio. "/>
  </r>
  <r>
    <s v="Canal Virtual"/>
    <s v="Correo atención al Ciudadano"/>
    <x v="3"/>
    <s v="Cuerpo de Bomberos VOLUNTARIOS ANOLAIMA  "/>
    <s v="Cuerpo De Bomberos"/>
    <s v="Solicitud de Información"/>
    <s v="CAC. NUEVA SOLICITUD - COMODATO MAQUINA EXTINTORA ANOLAIMA.  "/>
    <s v="Carolina Pulido Moyeton "/>
    <s v="GESTIÓN CONTRACTUAL  "/>
    <s v="Subdirección  Administrativa y Financiera"/>
    <s v="Petición de Documentos e Información "/>
    <n v="20"/>
    <s v="20203800021462  "/>
    <d v="2020-07-27T00:00:00"/>
    <s v="20203500012481"/>
    <d v="2020-12-11T00:00:00"/>
    <n v="93"/>
    <s v="Extemporanea"/>
    <s v="Anotaciòn ORFEO: RESPUESTA ENVIADA VIA CORREO ELECTORNICO CON ANEXOS."/>
    <m/>
    <m/>
    <m/>
    <m/>
    <s v="24 de julio. "/>
  </r>
  <r>
    <s v="Canal Escrito"/>
    <s v="Radicacion directa"/>
    <x v="0"/>
    <s v="PROCURADURIA GENERAL DE LA NACION - OFICINA JURÍDICA  "/>
    <s v="Entidad Pública"/>
    <s v="Solicitud de Información"/>
    <s v="RD SOLICITUD DE INFORMACION "/>
    <s v="MARYOLY DIAZ"/>
    <s v="GESTIÓN TALENTO HUMANO"/>
    <s v="Subdirección  Administrativa y Financiera"/>
    <s v="Petición entre autoridades"/>
    <n v="5"/>
    <s v="20203800021472  "/>
    <d v="2020-07-27T00:00:00"/>
    <s v="20203100003901"/>
    <s v="31 de julio"/>
    <n v="4"/>
    <s v="CUMPLIDO"/>
    <m/>
    <s v="31 de julio"/>
    <s v=".pdf"/>
    <s v="SI"/>
    <m/>
    <s v="27 de julio"/>
  </r>
  <r>
    <s v="Canal Virtual"/>
    <s v="Correo atención al Ciudadano"/>
    <x v="6"/>
    <s v="COORDINACION ACADEMICA GFC  "/>
    <s v="Cuerpo De Bomberos"/>
    <s v="Solicitud de Información"/>
    <s v="CAC. Solicitud de Desistimiento Curso Escuela Bomberos Villavicencio. "/>
    <s v="Edgar Alexander Maya Lopez"/>
    <s v="FORMULACIÓN Y ACTUALIZACIÓN NORMATIVA Y OPERATIVA "/>
    <s v="Subdirección Estratégica y de Coordinación Bomberil"/>
    <s v="Petición de Interés General"/>
    <n v="30"/>
    <s v="20203800021612  "/>
    <d v="2020-07-27T00:00:00"/>
    <m/>
    <s v="30 de julio "/>
    <n v="4"/>
    <s v="CUMPLIDO"/>
    <s v="Anotación Orfeo: Se archiva por ser de carácter informativo de acuerdo a circular N° 20203000000544."/>
    <m/>
    <m/>
    <m/>
    <m/>
    <s v="26 de julio"/>
  </r>
  <r>
    <s v="Canal Virtual"/>
    <s v="Correo atención al Ciudadano"/>
    <x v="22"/>
    <s v="HERNAN DIAZ  "/>
    <s v="Persona natural"/>
    <s v="Acompañamiento Jurídico"/>
    <s v="CAC. Rv: derecho de petición.  "/>
    <s v="Andrea Bibiana Castañeda Durán  "/>
    <s v="FORMULACIÓN Y ACTUALIZACIÓN NORMATIVA Y OPERATIVA "/>
    <s v="Subdirección Estratégica y de Coordinación Bomberil"/>
    <s v="Petición de Interés Particular"/>
    <n v="30"/>
    <s v="20203800021622  "/>
    <d v="2020-07-27T00:00:00"/>
    <s v="20192050063611"/>
    <s v="18 de diciembre del 2019"/>
    <n v="0"/>
    <s v="CUMPLIDO"/>
    <m/>
    <s v="18 de diciembre del 2019"/>
    <s v=".pdf"/>
    <s v="SI"/>
    <m/>
    <s v="26 de julio"/>
  </r>
  <r>
    <s v="Canal Virtual"/>
    <s v="Correo atención al Ciudadano"/>
    <x v="12"/>
    <s v="Cuerpo de Bomberos VOLUNTARIOS DE VALLEDUPAR  "/>
    <s v="Cuerpo De Bomberos"/>
    <s v="Covid-19"/>
    <s v="CAC. solicitud de concepto.  "/>
    <s v="Andrea Bibiana Castañeda Durán  "/>
    <s v="FORMULACIÓN Y ACTUALIZACIÓN NORMATIVA Y OPERATIVA "/>
    <s v="Subdirección Estratégica y de Coordinación Bomberil"/>
    <s v="CONSULTA "/>
    <n v="35"/>
    <s v="20203800021662  "/>
    <d v="2020-07-27T00:00:00"/>
    <s v="20202050069111"/>
    <d v="2020-12-30T00:00:00"/>
    <n v="105"/>
    <s v="Extemporanea"/>
    <m/>
    <m/>
    <m/>
    <m/>
    <m/>
    <s v="27 de julio"/>
  </r>
  <r>
    <s v="Canal Virtual"/>
    <s v="Correo atención al Ciudadano"/>
    <x v="1"/>
    <s v="Cuerpo de Bomberos VOLUNTARIOS DE OTANCHE - BOYACA  "/>
    <s v="Cuerpo De Bomberos"/>
    <s v="Solicitud de Información"/>
    <s v="CAC. solicitud de copia del seguro. "/>
    <s v="CAROLINA ESCARRAGA "/>
    <s v="GESTIÓN CONTRACTUAL  "/>
    <s v="Subdirección  Administrativa y Financiera"/>
    <s v="Petición de Documentos e Información "/>
    <n v="20"/>
    <s v="20203800021822  "/>
    <d v="2020-07-27T00:00:00"/>
    <m/>
    <d v="2020-12-15T00:00:00"/>
    <n v="95"/>
    <s v="Extemporanea"/>
    <m/>
    <m/>
    <m/>
    <m/>
    <m/>
    <s v="27 de julio"/>
  </r>
  <r>
    <s v="Canal Virtual"/>
    <s v="Correo atención al Ciudadano"/>
    <x v="3"/>
    <s v="Cuerpo de Bomberos VOLUNTARIOS DE SOACHA  "/>
    <s v="Cuerpo De Bomberos"/>
    <s v="Solicitud de Información"/>
    <s v="CAC. SOLICITUD DE RESPUESTA A RADICADO 20203800017612. "/>
    <s v=" Edgar Alexander Maya Lopez"/>
    <s v="FORMULACIÓN Y ACTUALIZACIÓN NORMATIVA Y OPERATIVA "/>
    <s v="Subdirección Estratégica y de Coordinación Bomberil"/>
    <s v="Petición de Interés General"/>
    <n v="30"/>
    <s v="20203800021832  "/>
    <d v="2020-07-27T00:00:00"/>
    <s v="20202050069211"/>
    <s v="06 de agosto"/>
    <n v="8"/>
    <s v="CUMPLIDO"/>
    <m/>
    <s v="06 de agosto"/>
    <s v=".pdf"/>
    <s v="SI"/>
    <m/>
    <s v="27 de julio"/>
  </r>
  <r>
    <s v="Canal Virtual"/>
    <s v="Correo atención al Ciudadano"/>
    <x v="2"/>
    <s v="Cuerpo de Bomberos VOLUNTARIOS DE HONDA  "/>
    <s v="Cuerpo De Bomberos"/>
    <s v="Solicitud de Información"/>
    <s v="CAC. SOLICITUD DOCUMENTOS.  "/>
    <s v="Carolina Pulido Moyeton "/>
    <s v="GESTIÓN CONTRACTUAL  "/>
    <s v="Subdirección  Administrativa y Financiera"/>
    <s v="Petición de Documentos e Información "/>
    <n v="20"/>
    <s v="20203800021852  "/>
    <d v="2020-07-27T00:00:00"/>
    <s v="20203500004031"/>
    <s v="04 de agosto"/>
    <n v="6"/>
    <s v="CUMPLIDO"/>
    <s v="Anotación ORFEO: RESPUESTA REDACTADA Y ENVIADA POR CORREO ELECTRÓNICO CON ANEXOS"/>
    <m/>
    <s v="Word"/>
    <s v="SI"/>
    <m/>
    <s v="27 de julio. No se relaciona los número de radicados de respuesta pero en documentos se encuentran."/>
  </r>
  <r>
    <s v="Canal Virtual"/>
    <s v="Correo atención al Ciudadano"/>
    <x v="0"/>
    <s v="VEEDURIA CIUDADANA VIGIAS DEL CAFE  "/>
    <s v="Persona Jurídica"/>
    <s v="Acompañamiento Jurídico"/>
    <s v="CAC. RV: ENVÍO SOLICITUD ACOMPAÑAMIENTO E INTERVENCIÓN. "/>
    <s v="Arbey Hernan Trujillo Mendez "/>
    <s v="SUBDIRECCIÓN ESTRATÉGICA Y DE COORDINACIÓN BOMBERIL "/>
    <s v="Subdirección Estratégica y de Coordinación Bomberil"/>
    <s v="Petición de Interés Particular"/>
    <n v="30"/>
    <s v="20203800021862  "/>
    <d v="2020-07-27T00:00:00"/>
    <s v="20202000008191"/>
    <d v="2020-10-06T00:00:00"/>
    <n v="49"/>
    <s v="Extemporanea"/>
    <m/>
    <m/>
    <m/>
    <m/>
    <m/>
    <s v="27 de julio"/>
  </r>
  <r>
    <s v="Canal Virtual"/>
    <s v="Correo atención al Ciudadano"/>
    <x v="23"/>
    <s v="Cuerpo de Bomberos VOLUNTARIOS DE INZA - CAUCA  "/>
    <s v="Cuerpo De Bomberos"/>
    <s v="Solicitud de Información"/>
    <s v="CAC. copia de comodato.  "/>
    <s v="Carolina Pulido Moyeton "/>
    <s v="GESTIÓN CONTRACTUAL  "/>
    <s v="Subdirección  Administrativa y Financiera"/>
    <s v="Petición de Documentos e Información "/>
    <n v="20"/>
    <s v="20203800021872  "/>
    <d v="2020-07-28T00:00:00"/>
    <s v="20203500000643"/>
    <d v="2020-12-15T00:00:00"/>
    <n v="94"/>
    <s v="Extemporanea"/>
    <s v="Anotaciòn ORFEO: RESPUESTA ENVIADA CON ANEXOS VIA CORREO."/>
    <m/>
    <m/>
    <m/>
    <m/>
    <s v="27 de julio"/>
  </r>
  <r>
    <s v="Canal Virtual"/>
    <s v="Correo atención al Ciudadano"/>
    <x v="18"/>
    <s v="Cuerpo de Bomberos VOLUNTARIOS EL DONCELLO - CAQUETÁ  "/>
    <s v="Cuerpo De Bomberos"/>
    <s v="Solicitud de Información"/>
    <s v="CAC. SOLICITUD DOCUMENTACIÓN PARA RECLAMAR SEGURO DE VIDA UNIDAD BOMBERIL.  "/>
    <s v="Paula Andrea Cortéz Mojica"/>
    <s v="SUBDIRECCIÓN ESTRATÉGICA Y DE COORDINACIÓN BOMBERIL "/>
    <s v="Subdirección Estratégica y de Coordinación Bomberil"/>
    <s v="Petición de Interés General"/>
    <n v="30"/>
    <s v="20203800021882  "/>
    <d v="2020-07-28T00:00:00"/>
    <m/>
    <s v="29 de julio"/>
    <n v="2"/>
    <s v="CUMPLIDO"/>
    <s v="Anotación ORFEO: archivo se contesto por correo electronico el dia 29 de julio de 2020."/>
    <m/>
    <m/>
    <s v="SI"/>
    <m/>
    <s v="27 de julio"/>
  </r>
  <r>
    <s v="Canal Virtual"/>
    <s v="Correo Institucional"/>
    <x v="14"/>
    <s v="Cuerpo de Bomberos VOLUNTARIOS DE VITERBO - CALDAS  "/>
    <s v="Cuerpo De Bomberos"/>
    <s v="Solicitud de Información"/>
    <s v="CI. Fwd: Solicitud.  "/>
    <s v="Andrea Bibiana Castañeda Durán"/>
    <s v="FORMULACIÓN Y ACTUALIZACIÓN NORMATIVA Y OPERATIVA "/>
    <s v="Subdirección Estratégica y de Coordinación Bomberil"/>
    <s v="Petición de Interés General"/>
    <n v="30"/>
    <s v="20203800021892  "/>
    <d v="2020-07-28T00:00:00"/>
    <s v="20202050069281"/>
    <s v="06 de agosto"/>
    <n v="6"/>
    <s v="CUMPLIDO"/>
    <m/>
    <s v="06 de agosto"/>
    <s v=".pdf"/>
    <s v="SI"/>
    <m/>
    <s v="27 de julio"/>
  </r>
  <r>
    <s v="Canal Virtual"/>
    <s v="Correo atención al Ciudadano"/>
    <x v="24"/>
    <s v="Cuerpo de Bomberos VOLUNTARIOS DE SARAVENA - ARAUCA  "/>
    <s v="Cuerpo De Bomberos"/>
    <s v="Acompañamiento Jurídico"/>
    <s v="CAC. solicitud del Cuerpo de Bomberos voluntarios de Saravena Arauca. "/>
    <s v="EDISON DELGADO "/>
    <s v="FORMULACIÓN Y ACTUALIZACIÓN NORMATIVA Y OPERATIVA "/>
    <s v="Subdirección Estratégica y de Coordinación Bomberil"/>
    <s v="Petición de Interés General"/>
    <n v="30"/>
    <s v="20203800021902  "/>
    <d v="2020-07-28T00:00:00"/>
    <s v="20202050069931"/>
    <d v="2020-09-03T00:00:00"/>
    <n v="25"/>
    <s v="CUMPLIDO"/>
    <m/>
    <m/>
    <m/>
    <m/>
    <m/>
    <s v="27 de julio"/>
  </r>
  <r>
    <s v="Canal Virtual"/>
    <s v="Correo atención al Ciudadano"/>
    <x v="24"/>
    <s v="Cuerpo de Bomberos VOLUNTARIOS DE SARAVENA - ARAUCA  "/>
    <s v="Cuerpo De Bomberos"/>
    <s v="Acompañamiento Jurídico"/>
    <s v="CAC, RV: solicitud del Cuerpo de Bomberos voluntarios de Saravena Arauca. "/>
    <s v="EDISON DELGADO "/>
    <s v="FORMULACIÓN Y ACTUALIZACIÓN NORMATIVA Y OPERATIVA "/>
    <s v="Subdirección Estratégica y de Coordinación Bomberil"/>
    <s v="Petición de Interés General"/>
    <n v="30"/>
    <s v="20203800021912  "/>
    <d v="2020-07-28T00:00:00"/>
    <s v="20202050069931"/>
    <d v="2020-09-03T00:00:00"/>
    <n v="25"/>
    <s v="CUMPLIDO"/>
    <m/>
    <m/>
    <m/>
    <m/>
    <m/>
    <s v="27 de julio"/>
  </r>
  <r>
    <s v="Canal Virtual"/>
    <s v="Correo atención al Ciudadano"/>
    <x v="10"/>
    <s v="Cuerpo de Bomberos VOLUNTARIOS DE GIGANTE  "/>
    <s v="Cuerpo De Bomberos"/>
    <s v="Solicitud de Información"/>
    <s v="CAC. COPIA DEL COMODATO KIT FORESTAL. "/>
    <s v="Carolina Pulido Moyeton "/>
    <s v="GESTIÓN CONTRACTUAL  "/>
    <s v="Subdirección  Administrativa y Financiera"/>
    <s v="Petición de Documentos e Información "/>
    <n v="20"/>
    <s v="20203800021922  "/>
    <d v="2020-07-28T00:00:00"/>
    <s v="20203500008911"/>
    <d v="2020-10-19T00:00:00"/>
    <n v="56"/>
    <s v="Extemporanea"/>
    <s v="Anotaciòn ORFEO: LA RESPUESTA FUE REDACTADA Y ENVIADA POR CORREO ELECTRONICO."/>
    <m/>
    <m/>
    <m/>
    <m/>
    <s v="27 de julio"/>
  </r>
  <r>
    <s v="Canal Virtual"/>
    <s v="Correo atención al Ciudadano"/>
    <x v="0"/>
    <s v="AERONAUTICA CIVIL  "/>
    <s v="Entidad Pública"/>
    <s v="Solicitud de Información"/>
    <s v="CAC. SOLICITUD. "/>
    <s v="Mauricio Delgado Perdomo"/>
    <s v="Subdirección estratégica y de Coordinación Bomberil"/>
    <s v="Subdirección Estratégica y de Coordinación Bomberil"/>
    <s v="Petición de Interés General"/>
    <n v="30"/>
    <s v="20203800021932  "/>
    <d v="2020-07-28T00:00:00"/>
    <s v="20202000003861"/>
    <s v="04 de agosto"/>
    <n v="6"/>
    <s v="CUMPLIDO"/>
    <m/>
    <s v="04 de agosto"/>
    <s v=".pdf"/>
    <s v="SI"/>
    <m/>
    <s v="27 de julio"/>
  </r>
  <r>
    <s v="Canal Virtual"/>
    <s v="Correo atención al Ciudadano"/>
    <x v="3"/>
    <s v="Cuerpo de Bomberos VOLUNTARIOS DE SIBATE  "/>
    <s v="Cuerpo De Bomberos"/>
    <s v="Acompañamiento Jurídico"/>
    <s v="CAC. Charles Benavidez.  "/>
    <s v="Melba Vidal"/>
    <s v="FORMULACIÓN Y ACTUALIZACIÓN NORMATIVA Y OPERATIVA"/>
    <s v="Subdirección Estratégica y de Coordinación Bomberil"/>
    <s v="Petición de Interés General"/>
    <n v="30"/>
    <s v="20203800021982  "/>
    <d v="2020-07-28T00:00:00"/>
    <m/>
    <s v="21 de agosto"/>
    <n v="16"/>
    <s v="CUMPLIDO"/>
    <s v="Anotación ORFEO: la respuesta se envio al peticionario a traves de correo electronico desde la subbdireccion"/>
    <m/>
    <m/>
    <m/>
    <m/>
    <s v="28 de julio. No mencionan el número de radicado ni lo anexan en documentos."/>
  </r>
  <r>
    <s v="Canal Virtual"/>
    <s v="Correo atención al Ciudadano"/>
    <x v="0"/>
    <s v="MIGUEL EDUARDO CARDOZO ORTIZ "/>
    <s v="Entidad Pública"/>
    <s v="Covid-19"/>
    <s v="CAC. TRASLADO POR COMPETENCIA. Federación Nacional de Bomberos, mediante el cual solicita acompañamiento frente a las ARL. "/>
    <s v="Juan Gabriel Parra "/>
    <s v="FORMULACIÓN Y ACTUALIZACIÓN NORMATIVA Y OPERATIVA "/>
    <s v="Subdirección Estratégica y de Coordinación Bomberil"/>
    <s v="Petición de Interés General"/>
    <n v="30"/>
    <s v="20203800022042  "/>
    <d v="2020-07-28T00:00:00"/>
    <s v="20202050069601"/>
    <d v="2020-08-26T00:00:00"/>
    <n v="19"/>
    <s v="CUMPLIDO"/>
    <m/>
    <m/>
    <m/>
    <m/>
    <m/>
    <s v="28 de julio"/>
  </r>
  <r>
    <s v="Canal Virtual"/>
    <s v="Correo atención al Ciudadano"/>
    <x v="23"/>
    <s v="ANSELMO LOZANO MORENO "/>
    <s v="Cuerpo De Bomberos"/>
    <s v="Solicitud de Información"/>
    <s v="CAC. RV: SOLICITUD DE IMFORMACION. "/>
    <s v="Carolina Pulido Moyeton "/>
    <s v="GESTIÓN CONTRACTUAL  "/>
    <s v="Subdirección  Administrativa y Financiera"/>
    <s v="Petición de Documentos e Información "/>
    <n v="20"/>
    <s v="20203800022052  "/>
    <d v="2020-07-28T00:00:00"/>
    <s v="20203500012751"/>
    <d v="2020-12-15T00:00:00"/>
    <n v="94"/>
    <s v="Extemporanea"/>
    <s v="Anotaciòn ORFEO: RESPUESTA ENVIADA POR CORROE CON ANEXOS"/>
    <m/>
    <m/>
    <m/>
    <m/>
    <s v="28 de julio"/>
  </r>
  <r>
    <s v="Canal Virtual"/>
    <s v="Correo atención al Ciudadano"/>
    <x v="13"/>
    <s v="EDIEL REVELO  "/>
    <s v="Cuerpo De Bomberos"/>
    <s v="Acompañamiento Jurídico"/>
    <s v="CAC. Concepto de elección de cargo de dignatarios CBVC. "/>
    <s v="Melba Vidal "/>
    <s v="FORMULACIÓN Y ACTUALIZACIÓN NORMATIVA Y OPERATIVA "/>
    <s v="Subdirección Estratégica y de Coordinación Bomberil"/>
    <s v="Petición de Interés General"/>
    <n v="30"/>
    <s v="20203800022112  "/>
    <d v="2020-07-28T00:00:00"/>
    <s v="20202050075471"/>
    <d v="2020-11-05T00:00:00"/>
    <n v="68"/>
    <s v="Extemporanea"/>
    <m/>
    <m/>
    <m/>
    <m/>
    <m/>
    <s v="28 de julio"/>
  </r>
  <r>
    <s v="Canal Virtual"/>
    <s v="Correo atención al Ciudadano"/>
    <x v="15"/>
    <s v="Cuerpo de Bomberos VOLUNTARIOS MAGANGUE - BOLIVAR  "/>
    <s v="Cuerpo De Bomberos"/>
    <s v="Solicitud de Información"/>
    <s v="CAC. CamScanner 07-28-2020 12.45.51.pdf.  "/>
    <s v="Andrés Fernando Muñoz Cabrera "/>
    <s v="Área Cenrtral de Referencia Bomberil "/>
    <s v="Subdirección Estratégica y de Coordinación Bomberil"/>
    <s v="Petición de Interés General"/>
    <n v="30"/>
    <s v="20203800022132  "/>
    <d v="2020-07-28T00:00:00"/>
    <m/>
    <d v="2020-08-28T00:00:00"/>
    <n v="21"/>
    <s v="CUMPLIDO"/>
    <s v="Anotación ORFEO: Se archiva, es copia de oficio enviado a Alcaldía de Magangué."/>
    <m/>
    <m/>
    <m/>
    <m/>
    <s v="28 de julio"/>
  </r>
  <r>
    <s v="Canal Virtual"/>
    <s v="Correo atención al Ciudadano"/>
    <x v="0"/>
    <s v="MARIA PAOLA SUAREZ MORALES,  "/>
    <s v="Entidad Pública"/>
    <s v="Solicitud de Información"/>
    <s v="CAC. Traslado por Competencia - H.R David Racero.  "/>
    <s v="Carlos Armando López Barrera"/>
    <s v="OFICINA ASESORA JURIDICA"/>
    <s v="Dirección General"/>
    <s v="Peticion por congresista"/>
    <n v="5"/>
    <s v="20203800022452  "/>
    <d v="2020-07-29T00:00:00"/>
    <s v="20201200000333"/>
    <s v="06 de agosto"/>
    <n v="7"/>
    <s v="Extemporanea"/>
    <m/>
    <m/>
    <s v="Word"/>
    <m/>
    <m/>
    <s v="_x000a_28 de julio. No se especifica medio de envío de respuesta documento sin firma. Es una petición del Congreso de la República._x000a_"/>
  </r>
  <r>
    <s v="Canal Virtual"/>
    <s v="Correo atención al Ciudadano"/>
    <x v="15"/>
    <s v="ARNOLDO ULISES TOSCANO SALAS  "/>
    <s v="Cuerpo De Bomberos"/>
    <s v="Solicitud de Información"/>
    <s v="CAC. Entrega Maquinas Bolìvar 2020 - 28 julio 2020. "/>
    <s v="Cristhian Matiz "/>
    <s v="SUBDIRECCIÓN ESTRATÉGICA Y DE COORDINACIÓN BOMBERIL "/>
    <s v="Subdirección Estratégica y de Coordinación Bomberil"/>
    <s v="Petición de Interés General"/>
    <n v="30"/>
    <s v="20203800022462  "/>
    <d v="2020-07-29T00:00:00"/>
    <s v="20202000011801"/>
    <d v="2020-12-10T00:00:00"/>
    <n v="90"/>
    <s v="Extemporanea"/>
    <m/>
    <m/>
    <m/>
    <m/>
    <m/>
    <s v="28 de julio"/>
  </r>
  <r>
    <s v="Canal Virtual"/>
    <s v="Correo atención al Ciudadano"/>
    <x v="23"/>
    <s v="HELDA MARIA SAAVEDRA CARRASQUILLA "/>
    <s v="Cuerpo De Bomberos"/>
    <s v="Solicitud de recursos"/>
    <s v="CAC. RV: Solicitud apoyo bomberos GUAPI. "/>
    <s v="Cristhian Matiz "/>
    <s v="SUBDIRECCIÓN ESTRATÉGICA Y DE COORDINACIÓN BOMBERIL "/>
    <s v="Subdirección Estratégica y de Coordinación Bomberil"/>
    <s v="Petición de Interés General"/>
    <n v="30"/>
    <s v="20203800022542  "/>
    <d v="2020-07-29T00:00:00"/>
    <s v="20202000006351"/>
    <s v="09 de septiembre"/>
    <n v="28"/>
    <s v="CUMPLIDO"/>
    <m/>
    <s v="09 de septiembre"/>
    <s v=".pdf"/>
    <s v="SI"/>
    <m/>
    <s v="29 de julio"/>
  </r>
  <r>
    <s v="Canal Virtual"/>
    <s v="Correo atención al Ciudadano"/>
    <x v="9"/>
    <s v="Cuerpo de Bomberos VOLUNTARIOS DE TORO - VALLE  "/>
    <s v="Cuerpo De Bomberos"/>
    <s v="Solicitud de Información"/>
    <s v="CAC. SOLICITUD NUMERO DE COMODATO KIT DE PROTECCIÓN PERSONAL ESTRUCTURAL DE BOMBERO.  "/>
    <s v="Edgar Alexander Maya Lopez"/>
    <s v="FORMULACIÓN Y ACTUALIZACIÓN NORMATIVA Y OPERATIVA "/>
    <s v="Subdirección Estratégica y de Coordinación Bomberil"/>
    <s v="Petición de Interés General"/>
    <n v="30"/>
    <s v="20203800022552  "/>
    <d v="2020-07-29T00:00:00"/>
    <m/>
    <s v="30 de julio "/>
    <n v="1"/>
    <s v="CUMPLIDO"/>
    <s v="Anotación ORFEO: Se archiva por ser de carácter informativo de acuerdo a circular N° 20203000000544."/>
    <m/>
    <m/>
    <m/>
    <m/>
    <s v="29 de julio. Considero que no se debió de archivar pues es una solicitud de una copia de un contrato de comodato."/>
  </r>
  <r>
    <s v="Canal Virtual"/>
    <s v="Correo atención al Ciudadano"/>
    <x v="0"/>
    <s v="LEYDER HUMBERTO MILLáN LóPEZ  "/>
    <s v="Persona natural"/>
    <s v="Solicitud de Información"/>
    <s v="CAC. Offline message sent by Leyder Humberto Millán López.  "/>
    <s v="Paula Andrea Cortéz Mojica"/>
    <s v="SUBDIRECCIÓN ESTRATÉGICA Y DE COORDINACIÓN BOMBERIL "/>
    <s v="Subdirección Estratégica y de Coordinación Bomberil"/>
    <s v="Petición de Interés Particular"/>
    <n v="30"/>
    <s v="20203800022582  "/>
    <d v="2020-07-29T00:00:00"/>
    <s v="20201000004441"/>
    <s v="12 de agosto "/>
    <n v="9"/>
    <s v="CUMPLIDO"/>
    <m/>
    <m/>
    <s v="Word"/>
    <s v="SI"/>
    <m/>
    <s v="29 de julio.No se especifica medio de envío de respuesta documento sin firma."/>
  </r>
  <r>
    <s v="Canal Virtual"/>
    <s v="Correo atención al Ciudadano"/>
    <x v="8"/>
    <s v="NATALIA RINCóN  "/>
    <s v="Persona natural"/>
    <s v="Solicitud de Información"/>
    <s v="CAC. Derecho de petición.  "/>
    <s v="Andrea Bibiana Castañeda Durán"/>
    <s v="FORMULACIÓN Y ACTUALIZACIÓN NORMATIVA Y OPERATIVA "/>
    <s v="Subdirección Estratégica y de Coordinación Bomberil"/>
    <s v="Petición de Interés Particular"/>
    <n v="30"/>
    <s v="20202000022902  "/>
    <d v="2020-07-30T00:00:00"/>
    <s v="20202050069161"/>
    <s v="30 de julio "/>
    <n v="76"/>
    <s v="Extemporanea"/>
    <m/>
    <s v="30 de julio "/>
    <s v=".pdf"/>
    <s v="SI"/>
    <m/>
    <s v="03 de abril"/>
  </r>
  <r>
    <s v="Canal Virtual"/>
    <s v="Correo Institucional"/>
    <x v="0"/>
    <s v="CONTRALORIA DE BOGOTÁ  "/>
    <s v="Entidad Pública"/>
    <s v="Solicitud de Información"/>
    <s v="CI. Fwd: Reiteración Solicitud de Información 2020EE0069967. "/>
    <s v="Carolina Pulido Moyeton"/>
    <s v="GESTIÓN CONTRACTUAL "/>
    <s v="Subdirección  Administrativa y Financiera"/>
    <s v="Petición entre autoridades"/>
    <n v="10"/>
    <s v="20203800022922  "/>
    <d v="2020-07-30T00:00:00"/>
    <m/>
    <s v="31 de julio"/>
    <n v="2"/>
    <s v="CUMPLIDO"/>
    <s v="Anotación ORFEO: SE DIO RESPUESTA MEDIANTE CORREO ELECTRÓNICO, EL DÍA 31 DE JULIO DE 2020. SE ENVIÓ LA DOCUMENTACIÓN FALTANTE"/>
    <m/>
    <m/>
    <s v="SI"/>
    <m/>
    <s v="29 de julio. No contestaron oficio, no se tiene número de radicado."/>
  </r>
  <r>
    <s v="Canal Virtual"/>
    <s v="Correo atención al Ciudadano"/>
    <x v="0"/>
    <s v="ESCUELA SUPERIOR DE LA ADMINISTRACIóN PúBLICA ESAP  "/>
    <s v="Persona Jurídica"/>
    <s v="Solicitud de Información"/>
    <s v="CAC. Fwd: OFICIO S-2020-004360 ESAP.  "/>
    <s v="MARYOLY DIAZ"/>
    <s v="GESTIÓN TALENTO HUMANO"/>
    <s v="Subdirección  Administrativa y Financiera"/>
    <s v="Petición de Documentos e Información "/>
    <n v="20"/>
    <s v="20203800022942  "/>
    <d v="2020-07-30T00:00:00"/>
    <s v="20203100004321"/>
    <s v="10 de agosto"/>
    <n v="7"/>
    <s v="CUMPLIDO"/>
    <m/>
    <s v="10 de agosto"/>
    <s v=".pdf"/>
    <s v="SI"/>
    <m/>
    <s v="29 de julio. "/>
  </r>
  <r>
    <s v="Canal Virtual"/>
    <s v="Correo Institucional"/>
    <x v="8"/>
    <s v="ARGENIS RAMON QUEVEDO ORTEGANO "/>
    <s v="Persona natural"/>
    <s v="Solicitud de Información"/>
    <s v="CI. Fwd: DERECHO DE PETICION.  "/>
    <s v="Andrea Bibiana Castañeda Durán"/>
    <s v="FORMULACIÓN Y ACTUALIZACIÓN NORMATIVA Y OPERATIVA "/>
    <s v="Subdirección Estratégica y de Coordinación Bomberil"/>
    <s v="Petición de Interés Particular"/>
    <n v="30"/>
    <s v="20203800022962  "/>
    <d v="2020-07-30T00:00:00"/>
    <s v="20202050069291"/>
    <s v="06 de agosto"/>
    <n v="5"/>
    <s v="CUMPLIDO"/>
    <m/>
    <s v="06 de agosto"/>
    <s v=".pdf"/>
    <s v="SI"/>
    <m/>
    <s v="30 de julio"/>
  </r>
  <r>
    <s v="Canal Virtual"/>
    <s v="Correo atención al Ciudadano"/>
    <x v="0"/>
    <s v="CORREDORES COLOMBIANOS DE SEGUROS  "/>
    <s v="Persona Jurídica"/>
    <s v="Solicitud de Información"/>
    <s v="CAC. Derecho de Petición. "/>
    <s v="CAROLINA ESCARRAGA "/>
    <s v="GESTIÓN CONTRACTUAL  "/>
    <s v="Subdirección  Administrativa y Financiera"/>
    <s v="Petición de Interés Particular"/>
    <n v="30"/>
    <s v="20203800022972  "/>
    <d v="2020-07-30T00:00:00"/>
    <m/>
    <m/>
    <m/>
    <s v="Vencida"/>
    <m/>
    <m/>
    <m/>
    <m/>
    <m/>
    <s v="30 de julio"/>
  </r>
  <r>
    <s v="Canal Virtual"/>
    <s v="Correo atención al Ciudadano"/>
    <x v="0"/>
    <s v="GABRIEL ADOLFO JURADO PARRA CONTRALOR DELEGADO PARA INFRAESTRUCTURA  "/>
    <s v="Entidad Pública"/>
    <s v="Solicitud de Información"/>
    <s v="CAC. Solicitud de información Urgencia Manifiesta- Resolución No. 050 de 2020- Artículo 43 de la Ley 80 de 1993.  "/>
    <s v="Carolina Pulido Moyeton"/>
    <s v="GESTIÓN CONTRACTUAL  "/>
    <s v="Subdirección  Administrativa y Financiera"/>
    <s v="Petición entre autoridades"/>
    <n v="10"/>
    <s v="20202000023032  "/>
    <d v="2020-07-30T00:00:00"/>
    <m/>
    <s v="06 de agosto"/>
    <n v="5"/>
    <s v="CUMPLIDO"/>
    <s v="Anotación ORFEO: LA RESPUESTA FUE ENVIADA JUNTO CON LOS SOPORTES MEDIANTE CORREO ELECTRÓNICO EL DÍA 06 DE AGOSTO DE 2020."/>
    <m/>
    <s v=".pdf"/>
    <s v="SI"/>
    <m/>
    <s v="30 de julio. Se anexa la respuesta en Documentos pero no tiene  nùmero de radicado."/>
  </r>
  <r>
    <s v="Canal Virtual"/>
    <s v="Correo atención al Ciudadano"/>
    <x v="0"/>
    <s v="YULI PAOLA HURTADO OBANDO "/>
    <s v="Persona natural"/>
    <s v="Solicitud de Información"/>
    <s v="CAC. Offline message sent by Yuli Paola Hurtado Obando  "/>
    <s v="Paula Andrea Cortéz Mojica"/>
    <s v="SUBDIRECCIÓN ESTRATÉGICA Y DE COORDINACIÓN BOMBERIL "/>
    <s v="Subdirección Estratégica y de Coordinación Bomberil"/>
    <s v="Petición de Interés Particular"/>
    <n v="30"/>
    <s v="20203800023052  "/>
    <d v="2020-07-30T00:00:00"/>
    <s v="20201000004481"/>
    <s v="12 de agosto "/>
    <n v="8"/>
    <s v="CUMPLIDO"/>
    <m/>
    <m/>
    <s v="Word"/>
    <s v="SI"/>
    <m/>
    <s v="30 de julio. No se especifica medio de envío de respuesta documento sin firma."/>
  </r>
  <r>
    <s v="Canal Virtual"/>
    <s v="Correo atención al Ciudadano"/>
    <x v="7"/>
    <s v="JANIER AUGUSTO GARCIA LOPEZ  "/>
    <s v="Persona natural"/>
    <s v="Solicitud de recursos"/>
    <s v="CAC. Fwd: Maquina cisterna para mi pueblo GRANADA ANTIOQUIA. "/>
    <s v="Cristhian Matiz "/>
    <s v="SUBDIRECCIÓN ESTRATÉGICA Y DE COORDINACIÓN BOMBERIL "/>
    <s v="Subdirección Estratégica y de Coordinación Bomberil"/>
    <s v="Petición de Interés Particular"/>
    <n v="30"/>
    <s v="20203800023722  "/>
    <d v="2020-07-31T00:00:00"/>
    <s v="20202000005491"/>
    <s v="26 de agosto"/>
    <n v="16"/>
    <s v="CUMPLIDO"/>
    <m/>
    <s v="26 de agosto"/>
    <s v=".pdf"/>
    <s v="SI"/>
    <m/>
    <s v="31 de julio"/>
  </r>
  <r>
    <s v="Canal Virtual"/>
    <s v="Correo atención al Ciudadano"/>
    <x v="0"/>
    <s v="SAN IGNACIO DE LOYOLA  "/>
    <s v="Persona Jurídica"/>
    <s v="Solicitud de Información"/>
    <s v="CAC. Solicitud de capacitaciones virtuales y acompañamiento en planes de evacuación y emergencia para la atención de servicios de primera infancia.  "/>
    <s v="Lina Maria Rojas Gallego"/>
    <s v="SUBDIRECCIÓN ESTRATÉGICA Y DE COORDINACIÓN BOMBERIL "/>
    <s v="Subdirección Estratégica y de Coordinación Bomberil"/>
    <s v="Petición de Interés Particular"/>
    <n v="30"/>
    <s v="20203800023732  "/>
    <d v="2020-07-31T00:00:00"/>
    <s v="20202000004331"/>
    <s v="20 de agosto"/>
    <n v="12"/>
    <s v="CUMPLIDO"/>
    <m/>
    <s v="20 de agosto"/>
    <s v=".pdf"/>
    <s v="SI"/>
    <m/>
    <s v="31 de julio"/>
  </r>
  <r>
    <s v="Canal Escrito"/>
    <s v="Radicacion directa"/>
    <x v="7"/>
    <s v="ALCALDIA DE MEDELLIN  "/>
    <s v="Entidad Territorial"/>
    <s v="Acompañamiento Jurídico"/>
    <s v="RD VISITA INSTALACIONES ESTACIÓN DE BOMBEROS "/>
    <s v="JAIRO SOTO GIL"/>
    <s v="SUBDIRECCIÓN ESTRATÉGICA Y DE COORDINACIÓN BOMBERIL "/>
    <s v="Subdirección Estratégica y de Coordinación Bomberil"/>
    <s v="SUGERENCIA "/>
    <n v="30"/>
    <s v="20203800023742  "/>
    <d v="2020-07-31T00:00:00"/>
    <m/>
    <s v="11 de agosto"/>
    <n v="6"/>
    <s v="CUMPLIDO"/>
    <s v="Anotación ORFEO: SE ARCHIVA POR CUANTO SE COORDINO LA VISITA CON EL INGENIERO Y EL ARQUITECTO"/>
    <m/>
    <m/>
    <m/>
    <m/>
    <s v="31 de julio"/>
  </r>
  <r>
    <s v="Canal Virtual"/>
    <s v="Correo atención al Ciudadano"/>
    <x v="8"/>
    <s v="MARIO LEóN ARCINIEGAS COLORADO "/>
    <s v="Persona natural"/>
    <s v="Legislación Bomberil"/>
    <s v="CAC. QUEJA BOMBEROS.  "/>
    <s v="Andrea Bibiana Castañeda Durán  "/>
    <s v="FORMULACIÓN Y ACTUALIZACIÓN NORMATIVA Y OPERATIVA "/>
    <s v="Subdirección Estratégica y de Coordinación Bomberil"/>
    <s v="Petición de Interés Particular"/>
    <n v="30"/>
    <s v="20203800023762  "/>
    <d v="2020-07-31T00:00:00"/>
    <s v="20202050069501"/>
    <s v="07 de septiembre"/>
    <n v="27"/>
    <s v="CUMPLIDO"/>
    <m/>
    <m/>
    <s v="Word"/>
    <s v="SI"/>
    <m/>
    <s v="31 de julio. No se especifica medio de envío de respuesta documento sin firma."/>
  </r>
  <r>
    <s v="Canal Escrito"/>
    <s v="Radicacion directa"/>
    <x v="3"/>
    <s v="ALCALDIA DESPACHO MANTA  "/>
    <s v="Entidad Territorial"/>
    <s v="Solicitud de recursos"/>
    <s v="RD SOLICITUD MAQUINA EXTINTORA Y 2 KITS DE RESPIRACION AUTONOMA "/>
    <s v="Cristhian Matiz "/>
    <s v="SUBDIRECCIÓN ESTRATÉGICA Y DE COORDINACIÓN BOMBERIL "/>
    <s v="Subdirección Estratégica y de Coordinación Bomberil"/>
    <s v="Petición de Interés General"/>
    <n v="30"/>
    <s v="20203800023772  "/>
    <d v="2020-07-31T00:00:00"/>
    <s v="20202000006391"/>
    <s v="09 de septiembre"/>
    <n v="29"/>
    <s v="CUMPLIDO"/>
    <m/>
    <s v="09 de septiembre"/>
    <s v=".pdf"/>
    <s v="SI"/>
    <m/>
    <s v="31 de julio"/>
  </r>
  <r>
    <s v="Canal Virtual"/>
    <s v="correo atencion al ciudadano"/>
    <x v="4"/>
    <s v="Cuerpo de Bomberos VOLUNTARIOS DE EL BANCO  "/>
    <s v="Cuerpo De Bomberos"/>
    <s v="Solicitud de Información"/>
    <s v="CAC. SOLICITUD COPIA COMODATO KIT DE DESINUNDACIÓN FOX.  "/>
    <s v="Carolina Pulido Moyeton"/>
    <s v="GESTIÓN CONTRACTUAL"/>
    <s v="Subdirección  Administrativa y Financiera"/>
    <s v="Petición de Documentos e Información "/>
    <n v="20"/>
    <s v="20203800024402  "/>
    <d v="2020-08-02T00:00:00"/>
    <m/>
    <d v="2020-08-04T00:00:00"/>
    <n v="1"/>
    <s v="CUMPLIDO"/>
    <s v="04-08-2020 11:11 AM Archivar Carolina Pulido Moyeton SE DIO RESPUESTA MEDIANTE CORROE ELECTRÓNICO, SE ENVIÓ CON ANEXOS"/>
    <s v="N.A"/>
    <s v="N.A"/>
    <s v="SI"/>
    <s v="N.A"/>
    <s v="radicada y respondida al peticionario mediante correo electyronico"/>
  </r>
  <r>
    <s v="Canal Virtual"/>
    <s v="correo atencion al ciudadano"/>
    <x v="0"/>
    <s v="FRANCISCO JAVIER GAMBOA PEDRAZA "/>
    <s v="Persona natural"/>
    <s v="Solicitud de Información"/>
    <s v="CAC. Alcance al radicado No. 20203800017242. "/>
    <s v="Paula Andrea Cortéz"/>
    <s v="Subdirección estratégica y de Coordinación Bomberil"/>
    <s v="Subdirección Estratégica y de Coordinación Bomberil"/>
    <s v="Petición de Interés Particular"/>
    <n v="35"/>
    <s v="20203800024462  "/>
    <d v="2020-08-02T00:00:00"/>
    <m/>
    <d v="2020-08-13T00:00:00"/>
    <n v="7"/>
    <s v="CUMPLIDO"/>
    <s v=" 13-08-2020 10:10 AM Archivar Paula Andrea Cortéz Mojica archivo 20201000004521"/>
    <s v="N.A"/>
    <s v="N.A"/>
    <s v="N.A"/>
    <s v="N.A"/>
    <s v="Radicada y respondida al peticionario"/>
  </r>
  <r>
    <s v="Canal Virtual"/>
    <s v="correo atencion al ciudadano"/>
    <x v="0"/>
    <s v="FABIO AUGUSTO PARRA BELTRAN "/>
    <s v="Persona natural"/>
    <s v="Solicitud de Información"/>
    <s v="CAC. Fwd: Derecho de Petición. "/>
    <s v="Carlos Armando López Barrera"/>
    <s v="OFICINA ASESORA JURIDICA"/>
    <s v="Dirección General"/>
    <s v="Petición de Documentos e Información "/>
    <n v="20"/>
    <s v="20203800024932  "/>
    <d v="2020-08-03T00:00:00"/>
    <m/>
    <d v="2020-08-18T00:00:00"/>
    <n v="9"/>
    <s v="CUMPLIDO"/>
    <s v="18-08-2020 16:38 PM Archivar Carlos Armando López Barrera Se archiva por cuanto se da respuesta mediante radicado 20201200000363"/>
    <s v="N.A"/>
    <s v="N.A"/>
    <s v="N.A"/>
    <s v="N.A"/>
    <s v="archivada "/>
  </r>
  <r>
    <s v="Canal Virtual"/>
    <s v="correo atencion al ciudadano"/>
    <x v="0"/>
    <s v="ADRIANA CARO CORONADO "/>
    <s v="Persona natural"/>
    <s v="Solicitud de Información"/>
    <s v="CAC. SS CONCEPTO TECNICO BOMBEROS TUNJA. "/>
    <s v="Edgar Alexander Maya Lopez"/>
    <s v="FORMULACIÓN Y ACTUALIZACIÓN NORMATIVA Y OPERATIVA"/>
    <s v="Subdirección Estratégica y de Coordinación Bomberil"/>
    <s v="Petición de Interés Particular"/>
    <n v="35"/>
    <s v="20203800024962  "/>
    <d v="2020-08-03T00:00:00"/>
    <m/>
    <d v="2020-08-06T00:00:00"/>
    <n v="3"/>
    <s v="CUMPLIDO"/>
    <s v="06-08-2020 22:26 PM Archivar Edgar Alexander Maya Lopez Se da respuesta con radicado DNBC N° 20202050069391"/>
    <s v="N.A"/>
    <s v="N.A"/>
    <s v="N.A"/>
    <s v="N.A"/>
    <s v="archivada "/>
  </r>
  <r>
    <s v="Canal Virtual"/>
    <s v="correo atencion al ciudadano"/>
    <x v="22"/>
    <s v="Cuerpo de Bomberos VOLUNTARIOS DE CIRCASIA  "/>
    <s v="Cuerpo De Bomberos"/>
    <s v="Solicitud de Información"/>
    <s v="CAC. PROYECTO CIRCASIA. "/>
    <s v="Cristhian Matiz"/>
    <s v="SUBDIRECCIÓN ESTRATÉGICA Y DE COORDINACIÓN BOMBERIL "/>
    <s v="Subdirección Estratégica y de Coordinación Bomberil"/>
    <s v="Petición de Interés Particular"/>
    <n v="35"/>
    <s v="20203800025082  "/>
    <d v="2020-08-03T00:00:00"/>
    <m/>
    <d v="2020-08-26T00:00:00"/>
    <n v="15"/>
    <s v="CUMPLIDO"/>
    <s v="26-08-2020 10:20 AM Archivar Cristhian Matiz se da respuesta al orfeo con radicado 20202000005301"/>
    <s v="N.A"/>
    <s v="N.A"/>
    <s v="N.A"/>
    <s v="N.A"/>
    <s v="archivada "/>
  </r>
  <r>
    <s v="Canal Virtual"/>
    <s v="correo atencion al ciudadano"/>
    <x v="0"/>
    <s v="LUCAS SERAFIN BENITEZ NIÑO "/>
    <s v="Persona natural"/>
    <s v="Solicitud de Información"/>
    <s v="CAC. Evaluación integral cuerpo de bomberos Puerto Gaitán. "/>
    <s v="Julio Alejandro Chamorro Cabrera"/>
    <s v="FORMULACIÓN Y ACTUALIZACIÓN NORMATIVA Y OPERATIVA "/>
    <s v="Subdirección Estratégica y de Coordinación Bomberil"/>
    <s v="CONSULTA "/>
    <n v="35"/>
    <s v="20203800025092  "/>
    <d v="2020-08-03T00:00:00"/>
    <m/>
    <d v="2020-08-21T00:00:00"/>
    <n v="12"/>
    <s v="CUMPLIDO"/>
    <s v="21-08-2020 14:12 PM Archivar Julio Alejandro Chamorro Cabrera Respuesta proyectada por la Dra Liz Álvarez"/>
    <s v="N.A"/>
    <s v="N.A"/>
    <s v="N.A"/>
    <s v="N.A"/>
    <s v="archivada "/>
  </r>
  <r>
    <s v="Canal Virtual"/>
    <s v="correo atencion al ciudadano"/>
    <x v="3"/>
    <s v="Cuerpo de Bomberos VOLUNTARIOS DE FUSAGASUGA  "/>
    <s v="Cuerpo De Bomberos"/>
    <s v="Otros"/>
    <s v="CAC. Anulación de PINES Cursos. "/>
    <s v="Lina Maria Rojas Gallego"/>
    <s v="Educacion"/>
    <s v="Subdirección Estratégica y de Coordinación Bomberil"/>
    <s v="Petición de Interés General"/>
    <n v="30"/>
    <s v="20203800025112  "/>
    <d v="2020-08-03T00:00:00"/>
    <m/>
    <d v="2020-08-06T00:00:00"/>
    <n v="3"/>
    <s v="CUMPLIDO"/>
    <s v="06-08-2020 00:02 AM Archivar Lina Maria Rojas Gallego Se da respuesta con radicado DNBC No. 20202000004221"/>
    <s v="N.A"/>
    <s v="N.A"/>
    <s v="N.A"/>
    <s v="N.A"/>
    <s v="archivada "/>
  </r>
  <r>
    <s v="Canal Virtual"/>
    <s v="correo atencion al ciudadano"/>
    <x v="7"/>
    <s v="ROGELIO LONDOÑO RESTERPO "/>
    <s v="Persona natural"/>
    <s v="Solicitud de Información"/>
    <s v="CAC. Solicitud especial del CBVSabaneta a departamento de educación.  "/>
    <s v="Mauricio Delgado Perdomo"/>
    <s v="Educacion"/>
    <s v="Subdirección Estratégica y de Coordinación Bomberil"/>
    <s v="CONSULTA "/>
    <n v="35"/>
    <s v="20203800025142  "/>
    <d v="2020-08-03T00:00:00"/>
    <m/>
    <d v="2020-08-07T00:00:00"/>
    <n v="4"/>
    <s v="CUMPLIDO"/>
    <s v="07-08-2020 12:34 PM Archivar Mauricio Delgado Perdomo Se resuelve mediante radicado DNBC 20202000004251"/>
    <s v="N.A"/>
    <s v="N.A"/>
    <s v="N.A"/>
    <s v="N.A"/>
    <s v="respondida"/>
  </r>
  <r>
    <s v="Canal Virtual"/>
    <s v="correo atencion al ciudadano"/>
    <x v="0"/>
    <s v="AQUILEO MEDINA ARTEAGA "/>
    <s v="Persona natural"/>
    <s v="Solicitud de Información"/>
    <s v="CAC. SOLICITUD DE INFORMACIÓN. "/>
    <s v="Carlos Armando López Barrera"/>
    <s v="OFICINA ASESORA JURIDICA"/>
    <s v="Dirección General"/>
    <s v="Petición de Documentos e Información "/>
    <n v="20"/>
    <s v="20203800025162  "/>
    <d v="2020-08-03T00:00:00"/>
    <m/>
    <d v="2020-08-18T00:00:00"/>
    <n v="9"/>
    <s v="CUMPLIDO"/>
    <s v="18-08-2020 16:43 PM Archivar Carlos Armando López Barrera Se archiva por cuanto fue respondido con oficio No. 20201200000383"/>
    <s v="N.A"/>
    <s v="N.A"/>
    <s v="N.A"/>
    <s v="N.A"/>
    <s v="respondida y archivada"/>
  </r>
  <r>
    <s v="Canal Virtual"/>
    <s v="correo atencion al ciudadano"/>
    <x v="14"/>
    <s v="Cuerpo de Bomberos VOLUNTARIOS DE CHINCHINA  "/>
    <s v="Cuerpo De Bomberos"/>
    <s v="Solicitud de Información"/>
    <s v="CAC. Solicitud de Mantenimiento de registros formación TÉCNICO LABORAL BOMBEROS. "/>
    <s v="Lina Maria Rojas Gallego"/>
    <s v="Educacion"/>
    <s v="Subdirección Estratégica y de Coordinación Bomberil"/>
    <s v="Petición de Interés General"/>
    <n v="30"/>
    <s v="20203800025172  "/>
    <d v="2020-08-03T00:00:00"/>
    <m/>
    <d v="2020-08-08T00:00:00"/>
    <n v="4"/>
    <s v="CUMPLIDO"/>
    <s v="08-08-2020 18:56 PM Archivar Lina Maria Rojas Gallego Se da respuesta con radicado DNBC No. 20202000004281"/>
    <s v="N.A"/>
    <s v="N.A"/>
    <s v="N.A"/>
    <s v="N.A"/>
    <s v="respondida y archivada"/>
  </r>
  <r>
    <s v="Canal Virtual"/>
    <s v="correo atencion al ciudadano"/>
    <x v="0"/>
    <s v="DIRECCIóN DE INVERSIóN Y FINANZAS PúBLICAS DIFP - DNP  "/>
    <s v="Persona Jurídica"/>
    <s v="Acompañamiento Jurídico"/>
    <s v="CAC. Solicitud acompañamiento Reunión de articulación, para la ejecuión de proyectos de Dotación y construcción de Estación de Bomberos y Mitigación de erosión costera (Córdoba y Sucre) DNP) "/>
    <s v="JAIRO SOTO GIL"/>
    <s v="Subdirección estratégica y de Coordinación Bomberil"/>
    <s v="Subdirección Estratégica y de Coordinación Bomberil"/>
    <s v="Petición de Interés Particular"/>
    <n v="35"/>
    <s v="20203800025192  "/>
    <d v="2020-08-03T00:00:00"/>
    <m/>
    <d v="2020-08-04T00:00:00"/>
    <n v="1"/>
    <s v="CUMPLIDO"/>
    <s v="04-08-2020 13:04 PM Archivar JAIRO SOTO GIL archivo invitaciones se envio por correo electronico el correo de las personas q participaran"/>
    <s v="N.A"/>
    <s v="N.A"/>
    <s v="N.A"/>
    <s v="N.A"/>
    <s v="respondida y archivada"/>
  </r>
  <r>
    <s v="Canal Virtual"/>
    <s v="correo atencion al ciudadano"/>
    <x v="7"/>
    <s v="JANIER AUGUSTO GARCIA LOPEZ  "/>
    <s v="Persona natural"/>
    <s v="Solicitud de recursos"/>
    <s v="CAC. Maquina Cisterna para mi pueblo Granada Antioquia.  "/>
    <s v="Cristhian Matiz"/>
    <s v="SUBDIRECCIÓN ESTRATÉGICA Y DE COORDINACIÓN BOMBERIL "/>
    <s v="Subdirección Estratégica y de Coordinación Bomberil"/>
    <s v="Petición de Interés Particular"/>
    <n v="35"/>
    <s v="20203800025202  "/>
    <d v="2020-08-03T00:00:00"/>
    <m/>
    <d v="2020-09-09T00:00:00"/>
    <n v="4"/>
    <s v="CUMPLIDO"/>
    <s v="09-09-2020 10:49 AM Archivar Cristhian Matiz se archiva orfeo con radicado 20202000006401"/>
    <s v="N.A"/>
    <s v="N.A"/>
    <s v="N.A"/>
    <s v="N.A"/>
    <s v="respondida y archivada"/>
  </r>
  <r>
    <s v="Canal Virtual"/>
    <s v="correo atencion al ciudadano"/>
    <x v="7"/>
    <s v="JOVAN GARCIA  "/>
    <s v="Persona natural"/>
    <s v="Solicitud de Información"/>
    <s v="CAC. Pregunta.  "/>
    <s v="Edgar Alexander Maya Lopez"/>
    <s v="FORMULACIÓN Y ACTUALIZACIÓN NORMATIVA Y OPERATIVA"/>
    <s v="Subdirección Estratégica y de Coordinación Bomberil"/>
    <s v="Petición de Interés Particular"/>
    <n v="35"/>
    <s v="20203800025222  "/>
    <d v="2020-08-03T00:00:00"/>
    <m/>
    <d v="2020-09-01T00:00:00"/>
    <n v="19"/>
    <s v="CUMPLIDO"/>
    <s v="01-09-2020 16:23 PM Archivar Edgar Alexander Maya Lopez Se da respuesta por correo electrónico, se deja soporte en digital"/>
    <s v="N.A"/>
    <s v="N.A"/>
    <s v="N.A"/>
    <s v="N.A"/>
    <s v="respondida y archivada"/>
  </r>
  <r>
    <s v="Canal Virtual"/>
    <s v="correo atencion al ciudadano"/>
    <x v="23"/>
    <s v="CARLOS FERNANDO MORA  "/>
    <s v="Persona natural"/>
    <s v="Solicitud de Información"/>
    <s v="CAC. Solicitamos una respuesta de la DNBC. "/>
    <s v="Carlos Osorio "/>
    <s v="FORMULACIÓN Y ACTUALIZACIÓN NORMATIVA Y OPERATIVA "/>
    <s v="Subdirección Estratégica y de Coordinación Bomberil"/>
    <s v="Petición de Interés Particular"/>
    <n v="35"/>
    <s v="20203800025252  "/>
    <d v="2020-08-03T00:00:00"/>
    <m/>
    <d v="2020-09-01T00:00:00"/>
    <n v="19"/>
    <s v="CUMPLIDO"/>
    <s v="23-09-2020 18:10 PM Archivar Carlos Osorio Mediante oficio No. 20202050069801 del 1 de septiembre de 2020, se dio respuesta a la presente solicitud."/>
    <s v="N.A"/>
    <s v="N.A"/>
    <s v="N.A"/>
    <s v="N.A"/>
    <s v="respondida y archivada"/>
  </r>
  <r>
    <s v="Canal Virtual"/>
    <s v="correo atencion al ciudadano"/>
    <x v="0"/>
    <s v="PRESIDENCIA DE LA REPUBLICA  "/>
    <s v="Entidad Pública"/>
    <s v="Solicitud de Información"/>
    <s v="CAC. Fwd: OFI20-00169524 / IDM: Traslado. "/>
    <s v="Julio Alejandro Chamorro Cabrera"/>
    <s v="FORMULACIÓN Y ACTUALIZACIÓN NORMATIVA Y OPERATIVA "/>
    <s v="Subdirección Estratégica y de Coordinación Bomberil"/>
    <s v="Petición de Interés General"/>
    <n v="30"/>
    <s v="20203800025262  "/>
    <d v="2020-08-03T00:00:00"/>
    <m/>
    <d v="2020-09-09T00:00:00"/>
    <n v="25"/>
    <s v="CUMPLIDO"/>
    <s v="09-09-2020 10:44 AM Archivar Julio Alejandro Chamorro Cabrera Respuesta proyectada por Dra. Liz Alvarez"/>
    <s v="N.A"/>
    <s v="N.A"/>
    <s v="N.A"/>
    <s v="N.A"/>
    <s v="respondida y archivada"/>
  </r>
  <r>
    <s v="Canal Virtual"/>
    <s v="correo atencion al ciudadano"/>
    <x v="0"/>
    <s v="MARTHA CECILIA SOLER GIL "/>
    <s v="Persona natural"/>
    <s v="Solicitud de Información"/>
    <s v="CAC. MJD-OFI20-0025528-DOJ-300 traslado de derecho de petición (Cumplimiento sentencia de tutela). "/>
    <s v="Andrea Bibiana Castañeda Durán  "/>
    <s v="FORMULACIÓN Y ACTUALIZACIÓN NORMATIVA Y OPERATIVA "/>
    <s v="Subdirección Estratégica y de Coordinación Bomberil"/>
    <s v="CONSULTA "/>
    <n v="35"/>
    <s v="20203800025322  "/>
    <d v="2020-08-04T00:00:00"/>
    <m/>
    <d v="2020-09-15T00:00:00"/>
    <n v="28"/>
    <s v="CUMPLIDO"/>
    <s v="15-09-2020 17:34 PM Archivar Andrea Bibiana Castañeda Durán SE DIO TRÁMITE CON RADICADO 20202050070171 ENVIADO EL 15/9/2020"/>
    <s v="N.A"/>
    <s v="N.A"/>
    <s v="N.A"/>
    <s v="N.A"/>
    <s v="Radicada y respondida al peticionario"/>
  </r>
  <r>
    <s v="Canal Virtual"/>
    <s v="correo atencion al ciudadano"/>
    <x v="1"/>
    <s v="EDGAR DANIEL SAENZ MUNEVAR "/>
    <s v="Persona natural"/>
    <s v="QUEJA CONTRA Cuerpo de Bomberos"/>
    <s v="CI. Fwd: expulsión de bomberos  "/>
    <s v="EDISON DELGADO "/>
    <s v="FORMULACIÓN Y ACTUALIZACIÓN NORMATIVA Y OPERATIVA "/>
    <s v="Subdirección Estratégica y de Coordinación Bomberil"/>
    <s v="Petición de Interés Particular"/>
    <n v="35"/>
    <s v="20203800025332  "/>
    <d v="2020-08-04T00:00:00"/>
    <m/>
    <d v="2020-08-05T00:00:00"/>
    <n v="1"/>
    <s v="CUMPLIDO"/>
    <s v="05-08-2020 15:35 PM Reasignacion Ronny Estiven Romero Velandia PARA TRAMITAR CONFORME A LOS ANTECEDENTES"/>
    <s v="N.A"/>
    <s v="N.A"/>
    <s v="N.A"/>
    <s v="N.A"/>
    <s v="Radicada y respondida al peticionario"/>
  </r>
  <r>
    <s v="Canal Virtual"/>
    <s v="correo atencion al ciudadano"/>
    <x v="0"/>
    <s v="FLOR DEL CARMEN SEPULVEDA VALBUENA "/>
    <s v="Persona natural"/>
    <s v="QUEJA CONTRA Cuerpo de Bomberos"/>
    <s v="CI. Fwd: ACOSO LABORAL. "/>
    <s v="Andrea Bibiana Castañeda Durán  "/>
    <s v="FORMULACIÓN Y ACTUALIZACIÓN NORMATIVA Y OPERATIVA "/>
    <s v="Subdirección Estratégica y de Coordinación Bomberil"/>
    <s v="Petición de Interés Particular"/>
    <n v="35"/>
    <s v="20203800025362  "/>
    <d v="2020-08-04T00:00:00"/>
    <m/>
    <d v="2020-09-10T00:00:00"/>
    <n v="25"/>
    <s v="CUMPLIDO"/>
    <s v="10-09-2020 10:02 AM Archivar Andrea Bibiana Castañeda Durán SE DIO TRÁMITE CON RAD. 20202050069301 ENVIADO EL 6/8/2020"/>
    <s v="N.A"/>
    <s v="N.A"/>
    <s v="N.A"/>
    <s v="N.A"/>
    <s v="Radicada y respondida al peticionario"/>
  </r>
  <r>
    <s v="Canal Virtual"/>
    <s v="correo atencion al ciudadano"/>
    <x v="10"/>
    <s v="Cuerpo de Bomberos VOLUNTARIOS DE LA PLATA  "/>
    <s v="Cuerpo De Bomberos"/>
    <s v="Solicitud de Información"/>
    <s v="CAC. solicitud.  "/>
    <s v="Carolina Pulido Moyeton"/>
    <s v="GESTIÓN CONTRACTUAL"/>
    <s v="Subdirección  Administrativa y Financiera"/>
    <s v="Petición de Documentos e Información "/>
    <n v="20"/>
    <s v="20203800025372  "/>
    <d v="2020-08-04T00:00:00"/>
    <m/>
    <d v="2020-08-06T00:00:00"/>
    <n v="2"/>
    <s v="CUMPLIDO"/>
    <s v="06-08-2020 17:11 PM Reasignacion USUARIO DE ATENCION AL CIUDADANO Para los fines pertinentes"/>
    <s v="N.A"/>
    <s v="N.A"/>
    <s v="N.A"/>
    <s v="N.A"/>
    <s v="reasignada"/>
  </r>
  <r>
    <s v="Canal Virtual"/>
    <s v="correo atencion al ciudadano"/>
    <x v="7"/>
    <s v="Cuerpo de Bomberos VOLUNTARIOS SANTA ROSA DE OSOS  "/>
    <s v="Cuerpo De Bomberos"/>
    <s v="Legislación Bomberil"/>
    <s v="CAC. Respuesta radicado 20202000003301  "/>
    <s v="Lina Maria Rojas Gallego"/>
    <s v="Educacion"/>
    <s v="Subdirección Estratégica y de Coordinación Bomberil"/>
    <s v="Petición de Interés Particular"/>
    <n v="35"/>
    <s v="20203800025392  "/>
    <d v="2020-08-04T00:00:00"/>
    <m/>
    <d v="2020-08-10T00:00:00"/>
    <n v="3"/>
    <s v="CUMPLIDO"/>
    <s v="10-08-2020 15:15 PM Archivar Lina Maria Rojas Gallego Se da respuesta con radicado DNBC No. 20202000004341"/>
    <s v="N.A"/>
    <s v="N.A"/>
    <s v="N.A"/>
    <s v="N.A"/>
    <s v="Radicada y respondida al peticionario"/>
  </r>
  <r>
    <s v="Canal Virtual"/>
    <s v="correo atencion al ciudadano"/>
    <x v="3"/>
    <s v="Cuerpo de Bomberos VOLUNTARIOS DE RICAURTE - CUNDINAMARCA  "/>
    <s v="Cuerpo De Bomberos"/>
    <s v="Solicitud de Información"/>
    <s v="CAC. SOLICITUD DE INFORMACION PLAN DE MEJORAMIENTO "/>
    <s v="Julio Alejandro Chamorro Cabrera"/>
    <s v="FORMULACIÓN Y ACTUALIZACIÓN NORMATIVA Y OPERATIVA "/>
    <s v="Subdirección Estratégica y de Coordinación Bomberil"/>
    <s v="Petición de Interés General"/>
    <n v="30"/>
    <s v="20203800025402  "/>
    <d v="2020-08-04T00:00:00"/>
    <m/>
    <d v="2020-08-25T00:00:00"/>
    <n v="13"/>
    <s v="CUMPLIDO"/>
    <s v="25-08-2020 12:26 PM Archivar Julio Alejandro Chamorro Cabrera Se envió dictamen plan de mejoramiento proyectado por ACH"/>
    <s v="N.A"/>
    <s v="N.A"/>
    <s v="N.A"/>
    <s v="N.A"/>
    <s v="Radicada y respondida al peticionario"/>
  </r>
  <r>
    <s v="Canal Virtual"/>
    <s v="correo atencion al ciudadano"/>
    <x v="11"/>
    <s v="Cuerpo de Bomberos VOLUNTARIOS DE CHINACOTA  "/>
    <s v="Cuerpo De Bomberos"/>
    <s v="Legislación Bomberil"/>
    <s v="CAC. solicitud concepto jurídico. "/>
    <s v="Andrea Bibiana Castañeda Durán  "/>
    <s v="FORMULACIÓN Y ACTUALIZACIÓN NORMATIVA Y OPERATIVA "/>
    <s v="Subdirección Estratégica y de Coordinación Bomberil"/>
    <s v="Petición de Interés Particular"/>
    <n v="35"/>
    <s v="20203800025462  "/>
    <d v="2020-08-04T00:00:00"/>
    <m/>
    <d v="2020-08-13T00:00:00"/>
    <n v="6"/>
    <s v="CUMPLIDO"/>
    <s v="13-08-2020 16:20 PM Archivar Andrea Bibiana Castañeda Durán SE DIO TRÁMITE CON RADICADO 20202050069421 ENVIADO EL 13/8/2020"/>
    <s v="N.A"/>
    <s v="N.A"/>
    <s v="N.A"/>
    <s v="N.A"/>
    <s v="Radicada y respondida al peticionario"/>
  </r>
  <r>
    <s v="Canal Virtual"/>
    <s v="correo atencion al ciudadano"/>
    <x v="9"/>
    <s v="Cuerpo de Bomberos VOLUNTARIOS DE CALIMA EL DARIEN  "/>
    <s v="Cuerpo De Bomberos"/>
    <s v="Solicitud de Información"/>
    <s v="CAC. SOLICITUD FORMAL. "/>
    <s v="Carlos Osorio "/>
    <s v="FORMULACIÓN Y ACTUALIZACIÓN NORMATIVA Y OPERATIVA "/>
    <s v="Subdirección Estratégica y de Coordinación Bomberil"/>
    <s v="Petición de Interés Particular"/>
    <n v="35"/>
    <s v="20203800025472  "/>
    <d v="2020-08-04T00:00:00"/>
    <m/>
    <d v="2020-09-04T00:00:00"/>
    <n v="21"/>
    <s v="CUMPLIDO"/>
    <s v="23-09-2020 16:28 PM Archivar Carlos Osorio Se dio respuesta el día 1 de Septiembre a través del oficio identificado con el número de radicación 20202050069811 enviado el día 4 de Septiembre de 2020."/>
    <s v="N.A"/>
    <s v="N.A"/>
    <s v="N.A"/>
    <s v="N.A"/>
    <s v="Radicada y respondida al peticionario"/>
  </r>
  <r>
    <s v="Canal Virtual"/>
    <s v="correo atencion al ciudadano"/>
    <x v="25"/>
    <s v="DEIVINSONN MORALES BRITO  "/>
    <s v="Persona Jurídica"/>
    <s v="QUEJA CONTRA Cuerpo de Bomberos"/>
    <s v="CAC. DENUNCIAS POR MALOS MANEJOS DE UNA INSTITUCIÓN BOMBERIL - REMITIR AL CAPITÁN JAIRO SOTO Y CHARLES BENAVIDES. "/>
    <s v="Arbey Hernan Trujillo Mendez "/>
    <s v="SUBDIRECCIÓN ESTRATÉGICA Y DE COORDINACIÓN BOMBERIL "/>
    <s v="Subdirección Estratégica y de Coordinación Bomberil"/>
    <s v="Petición de Interés Particular"/>
    <n v="35"/>
    <s v="20203800025492  "/>
    <d v="2020-08-04T00:00:00"/>
    <m/>
    <d v="2020-09-23T00:00:00"/>
    <n v="34"/>
    <s v="CUMPLIDO"/>
    <s v="23-09-2020 11:53 AM Archivar Arbey Hernan Trujillo Mendez ARCHIVO 20202000007761"/>
    <s v="N.A"/>
    <s v="N.A"/>
    <s v="N.A"/>
    <s v="N.A"/>
    <s v="Radicada y respondida al peticionario"/>
  </r>
  <r>
    <s v="Canal Virtual"/>
    <s v="correo atencion al ciudadano"/>
    <x v="3"/>
    <s v="GERMAN BARRERO TORRES "/>
    <s v="Persona natural"/>
    <s v="Solicitud de recursos"/>
    <s v="CAC. CT JAIRO SOTO GIL SUBDIRECTOR ESTRATÉGICO Y DE COORDINACIÓN BOMBERIL. "/>
    <s v="Paula Andrea Cortéz"/>
    <s v="Subdirección estratégica y de Coordinación Bomberil"/>
    <s v="Subdirección Estratégica y de Coordinación Bomberil"/>
    <s v="Petición de Interés Particular"/>
    <n v="35"/>
    <s v="20203800025992  "/>
    <d v="2020-08-05T00:00:00"/>
    <m/>
    <d v="2020-08-03T00:00:00"/>
    <n v="0"/>
    <s v="CUMPLIDO"/>
    <s v="3-08-2020 11:35 AM Archivar Paula Andrea Cortéz Mojica archivo 20201000004531"/>
    <s v="N.A"/>
    <s v="N.A"/>
    <s v="N.A"/>
    <s v="N.A"/>
    <s v="Radicada y respondida al peticionario"/>
  </r>
  <r>
    <s v="Canal Virtual"/>
    <s v="correo atencion al ciudadano"/>
    <x v="18"/>
    <s v="Cuerpo de Bomberos VOLUNTARIOS DE FLORENCIA  "/>
    <s v="Cuerpo De Bomberos"/>
    <s v="Legislación Bomberil"/>
    <s v="CAC. PROPUESTA BOMBEROS FLORENCIA. "/>
    <s v="Lina Maria Rojas Gallego"/>
    <s v="Educacion"/>
    <s v="Subdirección Estratégica y de Coordinación Bomberil"/>
    <s v="Petición de Interés Particular"/>
    <n v="35"/>
    <s v="20203800026002  "/>
    <d v="2020-08-05T00:00:00"/>
    <m/>
    <d v="2020-08-13T00:00:00"/>
    <n v="5"/>
    <s v="CUMPLIDO"/>
    <s v="13-08-2020 22:20 PM Archivar Lina Maria Rojas Gallego Se dio respuesta por medio de correo electrónico el 13-08-2020 310-2020 CBV Florencia – Bombero I - Semipresencial - a realizar desde el 01 de septiembre de 2020 al 27 de febrero del 2021 Radicado No. 20203800028332 del 11-08-2020"/>
    <s v="N.A"/>
    <s v="N.A"/>
    <s v="N.A"/>
    <s v="N.A"/>
    <s v="Radicada y respondida al peticionario"/>
  </r>
  <r>
    <s v="Canal Virtual"/>
    <s v="correo atencion al ciudadano"/>
    <x v="9"/>
    <s v="ALCALDIA MUNICIPAL DE BOLIVAR - VALLE DEL CAUCA  "/>
    <s v="Persona Jurídica"/>
    <s v="Solicitud de Información"/>
    <s v="CAC. SOLICITUD MUNICIPIO DE BOLÍVAR CAUCA. "/>
    <s v="Cristhian Matiz"/>
    <s v="SUBDIRECCIÓN ESTRATÉGICA Y DE COORDINACIÓN BOMBERIL "/>
    <s v="Subdirección Estratégica y de Coordinación Bomberil"/>
    <s v="Petición de Interés General"/>
    <n v="30"/>
    <s v="20203800026022  "/>
    <d v="2020-08-05T00:00:00"/>
    <m/>
    <d v="2020-09-09T00:00:00"/>
    <n v="23"/>
    <s v="CUMPLIDO"/>
    <s v="09-09-2020 10:36 AM Archivar Cristhian Matiz se archiva orfeo con radicado 20202000006421"/>
    <s v="N.A"/>
    <s v="N.A"/>
    <s v="N.A"/>
    <s v="N.A"/>
    <s v="Radicada y respondida al peticionario"/>
  </r>
  <r>
    <s v="Canal Virtual"/>
    <s v="correo atencion al ciudadano"/>
    <x v="0"/>
    <s v="EVELIN  "/>
    <s v="Persona natural"/>
    <s v="Solicitud de Información"/>
    <s v="CAC. Offline message sent by Evelin. "/>
    <s v="Andrea Bibiana Castañeda Durán  "/>
    <s v="FORMULACIÓN Y ACTUALIZACIÓN NORMATIVA Y OPERATIVA "/>
    <s v="Subdirección Estratégica y de Coordinación Bomberil"/>
    <s v="Petición de Interés Particular"/>
    <n v="35"/>
    <s v="20203800026062  "/>
    <d v="2020-08-05T00:00:00"/>
    <m/>
    <d v="2020-09-07T00:00:00"/>
    <n v="21"/>
    <s v="CUMPLIDO"/>
    <s v="07-09-2020 16:26 PM Archivar Andrea Bibiana Castañeda Durán SE DIO TRÁMITE CON RADICADO 20202050069511 ENVIADO EL 31/8/2020"/>
    <s v="N.A"/>
    <s v="N.A"/>
    <s v="N.A"/>
    <s v="N.A"/>
    <s v="Radicada y respondida al peticionario"/>
  </r>
  <r>
    <s v="Canal Virtual"/>
    <s v="correo atencion al ciudadano"/>
    <x v="0"/>
    <s v="jose antonio jimenez gutierrez "/>
    <s v="Persona natural"/>
    <s v="QUEJA CONTRA Cuerpo de Bomberos"/>
    <s v="CAC DENUNCIA "/>
    <s v="Andrea Bibiana Castañeda Durán  "/>
    <s v="FORMULACIÓN Y ACTUALIZACIÓN NORMATIVA Y OPERATIVA "/>
    <s v="Subdirección Estratégica y de Coordinación Bomberil"/>
    <s v="Petición de Interés Particular"/>
    <n v="35"/>
    <s v="20203800026152  "/>
    <d v="2020-08-05T00:00:00"/>
    <m/>
    <d v="2020-09-02T00:00:00"/>
    <n v="18"/>
    <s v="CUMPLIDO"/>
    <s v="02-09-2020 16:09 PM Archivar Andrea Bibiana Castañeda Durán SE DIO RESPUESTA POR CORREO ELECTRÓNICO"/>
    <s v="N.A"/>
    <s v="N.A"/>
    <s v="N.A"/>
    <s v="N.A"/>
    <s v="Radicada y respondida al peticionario"/>
  </r>
  <r>
    <s v="Canal Virtual"/>
    <s v="correo atencion al ciudadano"/>
    <x v="0"/>
    <s v="MARIA PAOLA SUAREZ MORALES "/>
    <s v="Persona natural"/>
    <s v="Solicitud de Información"/>
    <s v="CAC SOLICITUD "/>
    <s v="Carlos Armando López Barrera"/>
    <s v="OFICINA ASESORA JURIDICA"/>
    <s v="Dirección General"/>
    <s v="CONSULTA "/>
    <n v="35"/>
    <s v="20203800026172  "/>
    <d v="2020-08-05T00:00:00"/>
    <m/>
    <d v="2020-09-09T00:00:00"/>
    <n v="23"/>
    <s v="CUMPLIDO"/>
    <s v="09-09-2020 11:16 AM Archivar Carlos Armando López Barrera Se archiva con concepto sobre el proyecto de ley, oficio con radicado 20201200006921"/>
    <s v="N.A"/>
    <s v="N.A"/>
    <s v="N.A"/>
    <s v="N.A"/>
    <s v="Radicada y respondida al peticionario"/>
  </r>
  <r>
    <s v="Canal Virtual"/>
    <s v="correo atencion al ciudadano"/>
    <x v="0"/>
    <s v="CONVIVENCIA Y SEGURIDAD CIUDADANA  "/>
    <s v="Persona Jurídica"/>
    <s v="Acompañamiento Jurídico"/>
    <s v="CAC. Visita Instalaciones Bomberos Ansermanuevo. "/>
    <s v="Freddy Andrés Farfán Moreno"/>
    <s v="GESTIÓN PRESUPUESTO "/>
    <s v="Subdirección  Administrativa y Financiera"/>
    <s v="Petición de Interés Particular"/>
    <n v="35"/>
    <s v="20203800026342  "/>
    <d v="2020-08-06T00:00:00"/>
    <m/>
    <d v="2020-08-18T00:00:00"/>
    <n v="6"/>
    <s v="CUMPLIDO"/>
    <s v="18-08-2020 13:29 PM Archivar Freddy Andrés Farfán Moreno se traslada a contabilidad para el tramite de pago"/>
    <s v="N.A"/>
    <s v="N.A"/>
    <s v="N.A"/>
    <s v="N.A"/>
    <s v="Radicada y respondida al peticionario"/>
  </r>
  <r>
    <s v="Canal Virtual"/>
    <s v="correo atencion al ciudadano"/>
    <x v="0"/>
    <s v="Cuerpo de Bomberos DE MERCADERES  "/>
    <s v="Cuerpo De Bomberos"/>
    <s v="Solicitud de Información"/>
    <s v="CAC. Información sobre el valor del kit dado en comodato al Cuerpo de Bomberos voluntarios de Mercaderes Cauca.  "/>
    <s v="Carolina Pulido Moyeton"/>
    <s v="GESTIÓN CONTRACTUAL"/>
    <s v="Subdirección  Administrativa y Financiera"/>
    <s v="Petición de Interés Particular"/>
    <n v="35"/>
    <s v="20203800026372  "/>
    <d v="2020-08-06T00:00:00"/>
    <m/>
    <d v="2020-08-10T00:00:00"/>
    <n v="1"/>
    <s v="CUMPLIDO"/>
    <s v="10-08-2020 21:50 PM Reasignacion USUARIO DE ATENCION AL CIUDADANO Para los fines pertinentes"/>
    <s v="N.A"/>
    <s v="N.A"/>
    <s v="N.A"/>
    <s v="N.A"/>
    <s v="Radicada y respondida al peticionario"/>
  </r>
  <r>
    <s v="Canal Virtual"/>
    <s v="correo atencion al ciudadano"/>
    <x v="0"/>
    <s v="Cuerpo de Bomberos DE SILVIA  "/>
    <s v="Cuerpo De Bomberos"/>
    <s v="Solicitud de Información"/>
    <s v="CAC. solicitud copia de comodatos. "/>
    <s v="Carolina Pulido Moyeton"/>
    <s v="GESTIÓN CONTRACTUAL"/>
    <s v="Subdirección  Administrativa y Financiera"/>
    <s v="Petición de Documentos e Información "/>
    <n v="20"/>
    <s v="20203800026392  "/>
    <d v="2020-08-06T00:00:00"/>
    <m/>
    <d v="2020-08-10T00:00:00"/>
    <n v="1"/>
    <s v="CUMPLIDO"/>
    <s v="10-08-2020 21:51 PM Reasignacion USUARIO DE ATENCION AL CIUDADANO Para los fines pertinentes"/>
    <s v="N.A"/>
    <s v="N.A"/>
    <s v="N.A"/>
    <s v="N.A"/>
    <s v="Radicada y respondida al peticionario"/>
  </r>
  <r>
    <s v="Canal Virtual"/>
    <s v="correo atencion al ciudadano"/>
    <x v="26"/>
    <s v="COMITE DEPARTAMENTAL PUTUMAYO  "/>
    <s v="Persona Jurídica"/>
    <s v="Solicitud de Información"/>
    <s v="CAC. REMITO OFICIO DSG-1206-2020. "/>
    <s v="Andrés Fernando Muñoz Cabrera "/>
    <s v="Área Cenrtral de Referencia Bomberil "/>
    <s v="Subdirección Estratégica y de Coordinación Bomberil"/>
    <s v="Petición de Interés General"/>
    <n v="30"/>
    <s v="20203800026402  "/>
    <d v="2020-08-06T00:00:00"/>
    <m/>
    <d v="2020-08-27T00:00:00"/>
    <n v="13"/>
    <s v="CUMPLIDO"/>
    <s v="27-08-2020 12:25 PM Reasignacion Adriana Moreno Roncancio Para su conocimiento."/>
    <s v="N.A"/>
    <s v="N.A"/>
    <s v="N.A"/>
    <s v="N.A"/>
    <s v="Radicada y respondida al peticionario"/>
  </r>
  <r>
    <s v="Canal Virtual"/>
    <s v="correo atencion al ciudadano"/>
    <x v="7"/>
    <s v="IDALIA AMPARO GONZALEZ GIRALDO SECRETARIA DE GOBIERNO GOBERNACION DE ANTIOQUIA "/>
    <s v="Persona Jurídica"/>
    <s v="Solicitud de Información"/>
    <s v="CAC. TRASLADO POR COMPETENCIA DE DERECHO DE PETICIÓN MATEO CONTRERAS CORREA.  "/>
    <s v="Andrea Bibiana Castañeda Durán  "/>
    <s v="FORMULACIÓN Y ACTUALIZACIÓN NORMATIVA Y OPERATIVA "/>
    <s v="Subdirección Estratégica y de Coordinación Bomberil"/>
    <s v="Petición de Interés General"/>
    <n v="30"/>
    <s v="20203800026412  "/>
    <d v="2020-08-06T00:00:00"/>
    <m/>
    <d v="2020-09-16T00:00:00"/>
    <n v="27"/>
    <s v="CUMPLIDO"/>
    <s v="16-09-2020 15:15 PM Archivar Andrea Bibiana Castañeda Durán SE DIO TRÁMITE CON RADICADO 20202050069471 ENVIADO EL 26/09/2020"/>
    <s v="N.A"/>
    <s v="N.A"/>
    <s v="N.A"/>
    <s v="N.A"/>
    <s v="Radicada y respondida al peticionario"/>
  </r>
  <r>
    <s v="Canal Virtual"/>
    <s v="correo atencion al ciudadano"/>
    <x v="0"/>
    <s v="LUIS ENRIQUE RAMíREZ LóPEZ  "/>
    <s v="Persona natural"/>
    <s v="Solicitud de Información"/>
    <s v="CAC. Buena tarde.soy el Capitán LUIS ENRIQUE RAMIREZ LOPEZ, ex comandante cuerpo de bomberos voluntarios de barcelona qauindio, comedidamente solicito se me informe por este medio si como instructor avalado puedo dictar capacitaciones certificadas, con el aval de la institución obviamente. "/>
    <s v="Lina Maria Rojas Gallego"/>
    <s v="Educacion"/>
    <s v="Subdirección Estratégica y de Coordinación Bomberil"/>
    <s v="Petición de Interés Particular"/>
    <n v="35"/>
    <s v="20203800026422  "/>
    <d v="2020-08-06T00:00:00"/>
    <m/>
    <d v="2020-08-24T00:00:00"/>
    <n v="10"/>
    <s v="CUMPLIDO"/>
    <s v="24-08-2020 22:05 PM Archivar Lina Maria Rojas Gallego Se da respuesta con radicado DNBC No. 20202000005641"/>
    <s v="N.A"/>
    <s v="N.A"/>
    <s v="N.A"/>
    <s v="N.A"/>
    <s v="Radicada y respondida al peticionario"/>
  </r>
  <r>
    <s v="Canal Virtual"/>
    <s v="correo atencion al ciudadano"/>
    <x v="0"/>
    <s v="MANUEL SALAZAR  "/>
    <s v="Persona natural"/>
    <s v="Solicitud de Información"/>
    <s v="CI. Fwd: petición.  "/>
    <s v="Miguel Ángel Franco Torres"/>
    <s v="GESTIÓN TESORERIA"/>
    <s v="Subdirección  Administrativa y Financiera"/>
    <s v="Petición de Interés Particular"/>
    <n v="35"/>
    <s v="20203800026452  "/>
    <d v="2020-08-06T00:00:00"/>
    <m/>
    <d v="2020-09-11T00:00:00"/>
    <n v="24"/>
    <s v="CUMPLIDO"/>
    <s v="11-09-2020 08:16 AM Archivar Miguel Ángel Franco Torres Con apoyo del Área contractual, se esta generando el expediente virtual con todos los pagos del proceso de Maquinas Cisternas para ser enviado al solicitante (Manuel Salazar)"/>
    <s v="N.A"/>
    <s v="N.A"/>
    <s v="N.A"/>
    <s v="N.A"/>
    <s v="Radicada y respondida al peticionario"/>
  </r>
  <r>
    <s v="Canal Virtual"/>
    <s v="correo atencion al ciudadano"/>
    <x v="8"/>
    <s v="ALCALDIA MUNICIPAL DE PINCHOTE SANTANDER  "/>
    <s v="Persona Jurídica"/>
    <s v="Solicitud de Información"/>
    <s v="CAC. SOLICITUD. "/>
    <s v="EDISON DELGADO "/>
    <s v="FORMULACIÓN Y ACTUALIZACIÓN NORMATIVA Y OPERATIVA "/>
    <s v="Subdirección Estratégica y de Coordinación Bomberil"/>
    <s v="Petición de Interés General"/>
    <n v="30"/>
    <s v="20203800027252  "/>
    <d v="2020-08-10T00:00:00"/>
    <m/>
    <d v="2020-08-12T00:00:00"/>
    <n v="2"/>
    <s v="CUMPLIDO"/>
    <s v="12-08-2020 15:53 PM Reasignacion Ronny Estiven Romero Velandia PARA TRAMITAR"/>
    <s v="N.A"/>
    <s v="N.A"/>
    <s v="N.A"/>
    <s v="N.A"/>
    <s v="Radicada y respondida al peticionario"/>
  </r>
  <r>
    <s v="Canal Virtual"/>
    <s v="correo atencion al ciudadano"/>
    <x v="0"/>
    <s v="Cuerpo de Bomberos VOLUNTARIOS DE GUACHENE - CAUCA  "/>
    <s v="Cuerpo De Bomberos"/>
    <s v="Solicitud de Información"/>
    <s v="CAC. Solicitud Acta de Entrega Kit de EPP para Bomberos Guachene Cauca. "/>
    <s v="Carolina Pulido Moyeton"/>
    <s v="GESTIÓN CONTRACTUAL"/>
    <s v="Subdirección  Administrativa y Financiera"/>
    <s v="Petición de Documentos e Información "/>
    <n v="20"/>
    <s v="20203800027292  "/>
    <d v="2020-08-10T00:00:00"/>
    <m/>
    <d v="2020-08-10T00:00:00"/>
    <n v="0"/>
    <s v="CUMPLIDO"/>
    <s v="10-08-2020 22:03 PM Reasignacion USUARIO DE ATENCION AL CIUDADANO Para los fines pertinentes"/>
    <s v="N.A"/>
    <s v="N.A"/>
    <s v="N.A"/>
    <s v="N.A"/>
    <s v="Radicada y respondida al peticionario"/>
  </r>
  <r>
    <s v="Canal Virtual"/>
    <s v="correo atencion al ciudadano"/>
    <x v="7"/>
    <s v="GUSTAVO ALBERTO CALLEJAS AGUDELO "/>
    <s v="Persona Jurídica"/>
    <s v="Solicitud de Información"/>
    <s v="CAC. Fw: leer y responder con urgencia.  "/>
    <s v="JAIRO SOTO GIL"/>
    <s v="Subdirección estratégica y de Coordinación Bomberil"/>
    <s v="Subdirección Estratégica y de Coordinación Bomberil"/>
    <s v="Petición de Interés Particular"/>
    <n v="35"/>
    <s v="20203800027312  "/>
    <d v="2020-08-10T00:00:00"/>
    <m/>
    <d v="2020-08-13T00:00:00"/>
    <n v="3"/>
    <s v="CUMPLIDO"/>
    <s v="13-08-2020 15:42 PM Archivar JAIRO SOTO GIL ARCHIVO 20202000004751"/>
    <s v="N.A"/>
    <s v="N.A"/>
    <s v="N.A"/>
    <s v="N.A"/>
    <s v="Radicada y respondida al peticionario"/>
  </r>
  <r>
    <s v="Canal Virtual"/>
    <s v="correo atencion al ciudadano"/>
    <x v="0"/>
    <s v="FREDYS MARMOL  "/>
    <s v="Persona Jurídica"/>
    <s v="QUEJA CONTRA Cuerpo de Bomberos"/>
    <s v="CAC. Inconformidad.  "/>
    <s v="Juan Gabriel Parra "/>
    <s v="FORMULACIÓN Y ACTUALIZACIÓN NORMATIVA Y OPERATIVA "/>
    <s v="Subdirección Estratégica y de Coordinación Bomberil"/>
    <s v="Petición de Interés Particular"/>
    <n v="35"/>
    <s v="20203800027322  "/>
    <d v="2020-08-10T00:00:00"/>
    <m/>
    <d v="2020-08-12T00:00:00"/>
    <n v="2"/>
    <s v="CUMPLIDO"/>
    <s v="12-08-2020 15:59 PM Reasignacion Ronny Estiven Romero Velandia PARA TRAMITAR"/>
    <s v="N.A"/>
    <s v="N.A"/>
    <s v="N.A"/>
    <s v="N.A"/>
    <s v="Radicada y respondida al peticionario"/>
  </r>
  <r>
    <s v="Canal Virtual"/>
    <s v="correo atencion al ciudadano"/>
    <x v="25"/>
    <s v="Cuerpo de Bomberos VOLUNTARIOS DE SAN JUAN DEL CESAR  "/>
    <s v="Cuerpo De Bomberos"/>
    <s v="QUEJA CONTRA Cuerpo de Bomberos"/>
    <s v="CAC. RREGULARIDADES EN LA ELECCIÓN DE DIGNATARIOS DEL Cuerpo de Bomberos VOLUNTARIOS DE SAN JUAN DEL CESAR, LA GUAJIRA.pdf.  "/>
    <s v="Arbey Hernan Trujillo Mendez "/>
    <s v="SUBDIRECCIÓN ESTRATÉGICA Y DE COORDINACIÓN BOMBERIL "/>
    <s v="Subdirección Estratégica y de Coordinación Bomberil"/>
    <s v="Petición de Interés Particular"/>
    <n v="35"/>
    <s v="20203800027352  "/>
    <d v="2020-08-10T00:00:00"/>
    <m/>
    <d v="2020-09-23T00:00:00"/>
    <n v="31"/>
    <s v="Extemporanea"/>
    <s v="23-09-2020 10:56 AM Archivar Arbey Hernan Trujillo Mendez ARCHIVO 20202000007761"/>
    <s v="N.A"/>
    <s v="N.A"/>
    <s v="N.A"/>
    <s v="N.A"/>
    <s v="Radicada y respondida al peticionario"/>
  </r>
  <r>
    <s v="Canal Virtual"/>
    <s v="correo atencion al ciudadano"/>
    <x v="2"/>
    <s v="Cuerpo de Bomberos VOLUNTARIOS DE MELGAR  "/>
    <s v="Cuerpo De Bomberos"/>
    <s v="Solicitud de Información"/>
    <s v="CAC. ENVIO NOTA NOVEDAD Y SOLICUTUD CAPITAN SOTO. "/>
    <s v="Andrea Bibiana Castañeda Durán  "/>
    <s v="FORMULACIÓN Y ACTUALIZACIÓN NORMATIVA Y OPERATIVA "/>
    <s v="Subdirección Estratégica y de Coordinación Bomberil"/>
    <s v="Petición de Interés Particular"/>
    <n v="35"/>
    <s v="20203800028292  "/>
    <d v="2020-08-11T00:00:00"/>
    <m/>
    <d v="2020-09-07T00:00:00"/>
    <n v="18"/>
    <s v="CUMPLIDO"/>
    <s v="07-09-2020 16:05 PM Archivar Andrea Bibiana Castañeda Durán SE DIO TRÁMITE CON RAD. 20202050069921 ENVIADO EL 7/9/2020"/>
    <s v="N.A"/>
    <s v="N.A"/>
    <s v="N.A"/>
    <s v="N.A"/>
    <s v="Radicada y respondida al peticionario"/>
  </r>
  <r>
    <s v="Canal Virtual"/>
    <s v="correo atencion al ciudadano"/>
    <x v="3"/>
    <s v="EXXE LOGISTICA ENTREGAS PERFECTAS  "/>
    <s v="Persona Jurídica"/>
    <s v="Solicitud de Información"/>
    <s v="CAC. SOLICITUD NUMEROS TELEFONICOS. "/>
    <s v="Luis alberto Valencia Pulido"/>
    <s v="Área Cenrtral de Referencia Bomberil"/>
    <s v="Subdirección Estratégica y de Coordinación Bomberil"/>
    <s v="Petición de Interés Particular"/>
    <n v="35"/>
    <s v="20203800028302  "/>
    <d v="2020-08-11T00:00:00"/>
    <m/>
    <d v="2020-08-31T00:00:00"/>
    <n v="13"/>
    <s v="CUMPLIDO"/>
    <s v="31-08-2020 06:49 AM Archivar Luis Alberto Valencia Pulido Se da respuesta mediante correo electronico el dia 31/08/2020-"/>
    <s v="N.A"/>
    <s v="N.A"/>
    <s v="N.A"/>
    <s v="N.A"/>
    <s v="Radicada y respondida al peticionario"/>
  </r>
  <r>
    <s v="Canal Virtual"/>
    <s v="correo atencion al ciudadano"/>
    <x v="27"/>
    <s v="LUIS BERNARDO LONDOÑO  "/>
    <s v="Persona natural"/>
    <s v="QUEJA CONTRA Cuerpo de Bomberos"/>
    <s v="CAC. DENUNCIAS REITERATIVAS. "/>
    <s v="Arbey Hernan Trujillo Mendez "/>
    <s v="SUBDIRECCIÓN ESTRATÉGICA Y DE COORDINACIÓN BOMBERIL "/>
    <s v="Subdirección Estratégica y de Coordinación Bomberil"/>
    <s v="Petición de Interés Particular"/>
    <n v="35"/>
    <s v="20203800028312  "/>
    <d v="2020-08-11T00:00:00"/>
    <m/>
    <d v="2020-09-23T00:00:00"/>
    <n v="30"/>
    <s v="CUMPLIDO"/>
    <s v="23-09-2020 09:47 AM Archivar Arbey Hernan Trujillo Mendez ARCHIVO 20202000007751"/>
    <s v="N.A"/>
    <s v="N.A"/>
    <s v="N.A"/>
    <s v="N.A"/>
    <s v="Radicada y respondida al peticionario"/>
  </r>
  <r>
    <s v="Canal Virtual"/>
    <s v="correo atencion al ciudadano"/>
    <x v="9"/>
    <s v="Cuerpo de Bomberos VOLUNTARIOS DE PALMIRA  "/>
    <s v="Cuerpo De Bomberos"/>
    <s v="Solicitud de Información"/>
    <s v="CAC. Solicitud Información.  "/>
    <s v="Viviana Andrade Tovar"/>
    <s v="PLANEACIÓN ESTRATEGICA"/>
    <s v="Dirección General"/>
    <s v="Petición de Interés General"/>
    <n v="30"/>
    <s v="20203800028322  "/>
    <d v="2020-08-11T00:00:00"/>
    <m/>
    <d v="2020-08-20T00:00:00"/>
    <n v="6"/>
    <s v="CUMPLIDO"/>
    <s v="20-08-2020 20:38 PM Archivar VIVIANA ANDRADE TOVAR Se da respuesta formal a la consulta a través de correo electrónico con fecha del 20 de agosto de 2020."/>
    <s v="N.A"/>
    <s v="N.A"/>
    <s v="N.A"/>
    <s v="N.A"/>
    <s v="Radicada y respondida al peticionario"/>
  </r>
  <r>
    <s v="Canal Virtual"/>
    <s v="correo atencion al ciudadano"/>
    <x v="2"/>
    <s v="Cuerpo de Bomberos VOLUNTARIOS DE MELGAR  "/>
    <s v="Cuerpo De Bomberos"/>
    <s v="QUEJA CONTRA Cuerpo de Bomberos"/>
    <s v="CAC. SEGUIMIENTO E INTERVENCIÓN EN LA ADJUDICACIÓN DE GRADOS BOMBERILES. "/>
    <s v="Andrea Bibiana Castañeda Durán  "/>
    <s v="FORMULACIÓN Y ACTUALIZACIÓN NORMATIVA Y OPERATIVA "/>
    <s v="Subdirección Estratégica y de Coordinación Bomberil"/>
    <s v="Petición de Interés General"/>
    <n v="30"/>
    <s v="20203800028342  "/>
    <d v="2020-08-11T00:00:00"/>
    <m/>
    <d v="2020-08-31T00:00:00"/>
    <n v="13"/>
    <s v="CUMPLIDO"/>
    <s v="31-08-2020 14:35 PM Archivar Andrea Bibiana Castañeda Durán SE DIO TRÁMITE CON RAD. 20202050069521 ENVIADO EL 31/8/2020"/>
    <s v="N.A"/>
    <s v="N.A"/>
    <s v="N.A"/>
    <s v="N.A"/>
    <s v="Radicada y respondida al peticionario"/>
  </r>
  <r>
    <s v="Canal Virtual"/>
    <s v="correo atencion al ciudadano"/>
    <x v="5"/>
    <s v="ALCALDIA MUNICIPAL DE CUMARIBO  "/>
    <s v="Persona Jurídica"/>
    <s v="Solicitud de recursos"/>
    <s v="CAC. Solicitud de apoyo cuerpo de Bomberos Municipio de Cumaribo - Vichada  "/>
    <s v="Cristhian Matiz"/>
    <s v="SUBDIRECCIÓN ESTRATÉGICA Y DE COORDINACIÓN BOMBERIL "/>
    <s v="Subdirección Estratégica y de Coordinación Bomberil"/>
    <s v="Petición de Interés General"/>
    <n v="30"/>
    <s v="20203800028352  "/>
    <d v="2020-08-11T00:00:00"/>
    <m/>
    <d v="2020-08-12T00:00:00"/>
    <n v="1"/>
    <s v="CUMPLIDO"/>
    <s v="12-08-2020 16:25 PM Reasignacion Ronny Estiven Romero Velandia PARA TRAMITAR"/>
    <s v="N.A"/>
    <s v="N.A"/>
    <s v="N.A"/>
    <s v="N.A"/>
    <s v="Radicada y respondida al peticionario"/>
  </r>
  <r>
    <s v="Canal Virtual"/>
    <s v="correo atencion al ciudadano"/>
    <x v="1"/>
    <s v="ALCALDIA DE TURMEQUE  "/>
    <s v="Entidad Territorial"/>
    <s v="Solicitud de recursos"/>
    <s v="CAC. SOLICITUD APOYO CUERPO DE BOMBEROS VOLUNTARIOS MUNICIPIO TURMEQUE. "/>
    <s v="Cristhian Matiz"/>
    <s v="SUBDIRECCIÓN ESTRATÉGICA Y DE COORDINACIÓN BOMBERIL "/>
    <s v="Subdirección Estratégica y de Coordinación Bomberil"/>
    <s v="Petición de Interés Particular"/>
    <n v="35"/>
    <s v="20203800028382  "/>
    <d v="2020-08-11T00:00:00"/>
    <m/>
    <d v="2020-08-12T00:00:00"/>
    <n v="1"/>
    <s v="CUMPLIDO"/>
    <s v="12-08-2020 16:26 PM Reasignacion Ronny Estiven Romero Velandia PARA TRAMITAR"/>
    <s v="N.A"/>
    <s v="N.A"/>
    <s v="N.A"/>
    <s v="N.A"/>
    <s v="Radicada y respondida al peticionario"/>
  </r>
  <r>
    <s v="Canal Escrito"/>
    <s v="Radicacion directa"/>
    <x v="3"/>
    <s v="Cuerpo de Bomberos SAN JUAN DE RIOSECO - CUNDINAMARCA  "/>
    <s v="Cuerpo De Bomberos"/>
    <s v="Otros"/>
    <s v="RD. Entrega de autorización de la Alcaldía para realización de cursos. "/>
    <s v="Mauricio Delgado Perdomo"/>
    <s v="Educacion"/>
    <s v="Subdirección Estratégica y de Coordinación Bomberil"/>
    <s v="Petición de Interés Particular"/>
    <n v="35"/>
    <s v="20203800028452  "/>
    <d v="2020-08-12T00:00:00"/>
    <m/>
    <d v="2020-09-01T00:00:00"/>
    <n v="13"/>
    <s v="CUMPLIDO"/>
    <s v="01-09-2020 11:32 AM Archivar Mauricio Delgado Perdomo SE ATIENDE SOLICITUD EN REUNION PRESENCIAL, ACTA RADICADO DNBC 20203800035582"/>
    <s v="N.A"/>
    <s v="N.A"/>
    <s v="N.A"/>
    <s v="N.A"/>
    <s v="Radicada y respondida al peticionario"/>
  </r>
  <r>
    <s v="Canal Virtual"/>
    <s v="correo atencion al ciudadano"/>
    <x v="15"/>
    <s v="Cuerpo de Bomberos VOLUNTARIOS DE TURBANA  "/>
    <s v="Cuerpo De Bomberos"/>
    <s v="QUEJA CONTRA Cuerpo de Bomberos"/>
    <s v="SM. Problemática Cuerpo de Bomberos Voluntarios de Turbana.  "/>
    <s v="Julio Alejandro Chamorro Cabrera"/>
    <s v="FORMULACIÓN Y ACTUALIZACIÓN NORMATIVA Y OPERATIVA "/>
    <s v="Subdirección Estratégica y de Coordinación Bomberil"/>
    <s v="Petición de Interés Particular"/>
    <n v="35"/>
    <s v="20203800028482  "/>
    <d v="2020-08-12T00:00:00"/>
    <m/>
    <d v="2020-08-27T00:00:00"/>
    <n v="10"/>
    <s v="CUMPLIDO"/>
    <s v="27-08-2020 16:54 PM Archivar Julio Alejandro Chamorro Cabrera Respuesta proyectada por Dra. Liz Alvarez"/>
    <s v="N.A"/>
    <s v="N.A"/>
    <s v="N.A"/>
    <s v="N.A"/>
    <s v="Radicada y respondida al peticionario"/>
  </r>
  <r>
    <s v="Canal Virtual"/>
    <s v="Correo Institucional"/>
    <x v="0"/>
    <s v="CONGRESO DE LA REPúBLICA DE COLOMBIA COMISIóN PRIMERA CONSTITUCIONAL PERMANENTE  "/>
    <s v="Entidad Pública"/>
    <s v="Legislación Bomberil"/>
    <s v="CI. Fwd: ¡Proposición! Debate Control político Proyecto de Ley No. 296/2020 Cámara Presupuestos de Rentas. "/>
    <s v="Carlos Armando López Barrera"/>
    <s v="OFICINA ASESORA JURIDICA"/>
    <s v="Dirección General"/>
    <s v="Petición de Documentos e Información "/>
    <n v="20"/>
    <s v="20203800028512  "/>
    <d v="2020-08-13T00:00:00"/>
    <m/>
    <d v="2020-08-14T00:00:00"/>
    <n v="1"/>
    <s v="CUMPLIDO"/>
    <s v="14-08-2020 16:38 PM Archivar Carlos Armando López Barrera Se remite con oficio No. 20201200000343 mediante correo electrónico del 14 de agosto"/>
    <s v="N.A"/>
    <s v="N.A"/>
    <s v="N.A"/>
    <s v="N.A"/>
    <s v="Radicada y respondida al peticionario"/>
  </r>
  <r>
    <s v="Canal Virtual"/>
    <s v="Correo Institucional"/>
    <x v="23"/>
    <s v="ASISTENTE COMANDANTE BOMBEROS POPAYAN  "/>
    <s v="Persona Jurídica"/>
    <s v="Acompañamiento Jurídico"/>
    <s v="CI. Fwd: SOLICITUD INCLUSIÓN MESAS DE TRABAJO INSPECCIONES Y CERTIFICADOS DE SEGURIDAD BOMBEROS POPAYÁN.  "/>
    <s v="Javier Alberto Coral Meneses "/>
    <s v="SUBDIRECCIÓN ESTRATÉGICA Y DE COORDINACIÓN BOMBERIL "/>
    <s v="Subdirección Estratégica y de Coordinación Bomberil"/>
    <s v="Petición de Interés General"/>
    <n v="30"/>
    <s v="20203800028522  "/>
    <d v="2020-08-13T00:00:00"/>
    <m/>
    <d v="2020-08-20T00:00:00"/>
    <n v="4"/>
    <s v="CUMPLIDO"/>
    <s v="20-08-2020 10:41 AM Reasignacion JAIRO SOTO GIL POR SER DE SU COMPETENCIA"/>
    <s v="N.A"/>
    <s v="N.A"/>
    <s v="N.A"/>
    <s v="N.A"/>
    <s v="Radicada y respondida al peticionario"/>
  </r>
  <r>
    <s v="Canal Virtual"/>
    <s v="correo atencion al ciudadano"/>
    <x v="7"/>
    <s v="OMAIRA TOBóN GóMEZ REVISOR FISCAL C.B.V.G Cuerpo de Bomberos VOLUNTARIOS DE GIRARDOTA  "/>
    <s v="Cuerpo De Bomberos"/>
    <s v="Solicitud de Información"/>
    <s v="CAC. Dirección de apoyo Institucional (Impugnación actas).  "/>
    <s v="Melba Vidal "/>
    <s v="FORMULACIÓN Y ACTUALIZACIÓN NORMATIVA Y OPERATIVA "/>
    <s v="Subdirección Estratégica y de Coordinación Bomberil"/>
    <s v="Petición de Interés Particular"/>
    <n v="35"/>
    <s v="20203800028552  "/>
    <d v="2020-08-13T00:00:00"/>
    <m/>
    <d v="2020-08-19T00:00:00"/>
    <n v="3"/>
    <s v="CUMPLIDO"/>
    <s v="19-08-2020 12:27 PM Reasignacion Ronny Estiven Romero Velandia PARA TRAMITAR"/>
    <s v="N.A"/>
    <s v="N.A"/>
    <s v="N.A"/>
    <s v="N.A"/>
    <s v="Radicada y respondida al peticionario"/>
  </r>
  <r>
    <s v="Canal Virtual"/>
    <s v="correo atencion al ciudadano"/>
    <x v="0"/>
    <s v="Manuel salazar  "/>
    <s v="Persona natural"/>
    <s v="Solicitud de Información"/>
    <s v="CAC PETICION  "/>
    <s v="Carolina Pulido Moyeton"/>
    <s v="GESTIÓN CONTRACTUAL"/>
    <s v="Subdirección  Administrativa y Financiera"/>
    <s v="Petición de Documentos e Información "/>
    <n v="20"/>
    <s v="20203800028652  "/>
    <d v="2020-08-13T00:00:00"/>
    <m/>
    <d v="2020-08-13T00:00:00"/>
    <n v="0"/>
    <s v="CUMPLIDO"/>
    <s v="13-08-2020 15:14 PM Reasignacion USUARIO DE ATENCION AL CIUDADANO Para los fines pertinentes"/>
    <s v="N.A"/>
    <s v="N.A"/>
    <s v="N.A"/>
    <s v="N.A"/>
    <s v="Radicada y respondida al peticionario"/>
  </r>
  <r>
    <s v="Canal Virtual"/>
    <s v="correo atencion al ciudadano"/>
    <x v="9"/>
    <s v="Cuerpo de Bomberos VOLUNTARIOS DE PALMIRA  "/>
    <s v="Cuerpo De Bomberos"/>
    <s v="Legislación Bomberil"/>
    <s v="CAC REITERACION DE DOCUMENTO "/>
    <s v="Lina Maria Rojas Gallego"/>
    <s v="Educacion"/>
    <s v="Subdirección Estratégica y de Coordinación Bomberil"/>
    <s v="CONSULTA "/>
    <n v="35"/>
    <s v="20203800028672  "/>
    <d v="2020-08-13T00:00:00"/>
    <m/>
    <d v="2020-08-26T00:00:00"/>
    <n v="8"/>
    <s v="CUMPLIDO"/>
    <s v="26-08-2020 18:09 PM Archivar Lina Maria Rojas Gallego Se dio respuesta el 26 de agosto con Radicado DNBC No. 20202000003641"/>
    <s v="N.A"/>
    <s v="N.A"/>
    <s v="N.A"/>
    <s v="N.A"/>
    <s v="Radicada y respondida al peticionario"/>
  </r>
  <r>
    <s v="Canal Virtual"/>
    <s v="correo atencion al ciudadano"/>
    <x v="0"/>
    <s v="IVAN FERNANDO GOMEZ JIMENEZ "/>
    <s v="Persona natural"/>
    <s v="QUEJA CONTRA Cuerpo de Bomberos"/>
    <s v="CAC QUEJA CUERPO DE BOMBEROS "/>
    <s v="Julio Alejandro Chamorro Cabrera"/>
    <s v="FORMULACIÓN Y ACTUALIZACIÓN NORMATIVA Y OPERATIVA "/>
    <s v="Subdirección Estratégica y de Coordinación Bomberil"/>
    <s v="Petición de Interés Particular"/>
    <n v="35"/>
    <s v="20203800028712  "/>
    <d v="2020-08-13T00:00:00"/>
    <m/>
    <d v="2020-09-04T00:00:00"/>
    <n v="15"/>
    <s v="CUMPLIDO"/>
    <s v="04-09-2020 14:10 PM Archivar Julio Alejandro Chamorro Cabrera Proyección hecha por la Dra. Liz Alvarez"/>
    <s v="N.A"/>
    <s v="N.A"/>
    <s v="N.A"/>
    <s v="N.A"/>
    <s v="Radicada y respondida al peticionario"/>
  </r>
  <r>
    <s v="Canal Virtual"/>
    <s v="correo atencion al ciudadano"/>
    <x v="0"/>
    <s v="CHRISTIAN CAMILO LOPEZ NAVIA "/>
    <s v="Persona natural"/>
    <s v="Solicitud de Información"/>
    <s v="CAC SOLICITUD "/>
    <s v="Ronny Estiven Romero Velandia"/>
    <s v="FORMULACIÓN Y ACTUALIZACIÓN NORMATIVA Y OPERATIVA "/>
    <s v="Subdirección Estratégica y de Coordinación Bomberil"/>
    <s v="Petición de Interés Particular"/>
    <n v="35"/>
    <s v="20203800028732  "/>
    <d v="2020-08-13T00:00:00"/>
    <m/>
    <d v="2020-08-19T00:00:00"/>
    <n v="3"/>
    <s v="CUMPLIDO"/>
    <s v="19-08-2020 12:41 PM Archivar Ronny Estiven Romero Velandia SE TRAMITO, CON REUNION ADELANTADA EL DIA SOLICITADO POR PARTE DEL FUNCIONARIO RONNY ROMERO"/>
    <s v="N.A"/>
    <s v="N.A"/>
    <s v="N.A"/>
    <s v="N.A"/>
    <s v="Radicada y respondida al peticionario"/>
  </r>
  <r>
    <s v="Canal Virtual"/>
    <s v="correo atencion al ciudadano"/>
    <x v="0"/>
    <s v="manuel salazar  "/>
    <s v="Persona natural"/>
    <s v="Solicitud de Información"/>
    <s v="CAC DERECHO DE PETICION "/>
    <s v="Carolina Pulido Moyeton"/>
    <s v="GESTIÓN CONTRACTUAL"/>
    <s v="Subdirección  Administrativa y Financiera"/>
    <s v="Petición de Interés Particular"/>
    <n v="35"/>
    <s v="20203800028902  "/>
    <d v="2020-08-13T00:00:00"/>
    <m/>
    <d v="2020-08-13T00:00:00"/>
    <n v="0"/>
    <s v="CUMPLIDO"/>
    <s v="13-08-2020 13:21 PM Reasignacion USUARIO DE ATENCION AL CIUDADANO Para los fines pertinentes"/>
    <s v="N.A"/>
    <s v="N.A"/>
    <s v="N.A"/>
    <s v="N.A"/>
    <s v="Radicada y respondida al peticionario"/>
  </r>
  <r>
    <s v="Canal Virtual"/>
    <s v="correo atencion al ciudadano"/>
    <x v="0"/>
    <s v="MARISOL MILLáN HERNáNDEZ CONTRALORIA DELEGADA PARA EL MEDIO AMBIENTE  "/>
    <s v="Persona natural"/>
    <s v="Acompañamiento Jurídico"/>
    <s v="CAC. Solicitud reunión.  "/>
    <s v="JAIRO SOTO GIL"/>
    <s v="Subdirección estratégica y de Coordinación Bomberil"/>
    <s v="Subdirección Estratégica y de Coordinación Bomberil"/>
    <s v="Petición de Interés Particular"/>
    <n v="35"/>
    <s v="20203800028922  "/>
    <d v="2020-08-13T00:00:00"/>
    <m/>
    <d v="2020-08-19T00:00:00"/>
    <n v="3"/>
    <s v="CUMPLIDO"/>
    <s v="19-08-2020 11:40 AM Archivar JAIRO SOTO GIL ARCHIVO 20202000005341"/>
    <s v="N.A"/>
    <s v="N.A"/>
    <s v="N.A"/>
    <s v="N.A"/>
    <s v="Radicada y respondida al peticionario"/>
  </r>
  <r>
    <s v="Canal Virtual"/>
    <s v="correo atencion al ciudadano"/>
    <x v="0"/>
    <s v="CONGRESO DE LA REPúBLICA DE COLOMBIA COMISIóN SEPTIMA CONSTINUCIONAL PERMANENTE  "/>
    <s v="Entidad Pública"/>
    <s v="Solicitud de recursos"/>
    <s v="CAC. Fwd: ¡Solicitud! Infraestructura Bomberos los municipios de Guapi (cauca), La Estrella (Antioquia, Mitú (Vaupés) López de Micay (Cauca), El Cairo (Valle). "/>
    <s v="Carlos Armando López Barrera"/>
    <s v="OFICINA ASESORA JURIDICA"/>
    <s v="Dirección General"/>
    <s v="Petición de Documentos e Información "/>
    <n v="20"/>
    <s v="20203800029282  "/>
    <d v="2020-08-18T00:00:00"/>
    <m/>
    <d v="2020-08-20T00:00:00"/>
    <n v="2"/>
    <s v="CUMPLIDO"/>
    <s v="20-08-2020 15:35 PM Archivar Carlos Armando López Barrera Se archiva por cuanto se dio respuesta mediante radicado 20201200000393"/>
    <s v="N.A"/>
    <s v="N.A"/>
    <s v="N.A"/>
    <s v="N.A"/>
    <s v="Radicada y respondida al peticionario"/>
  </r>
  <r>
    <s v="Canal Virtual"/>
    <s v="correo atencion al ciudadano"/>
    <x v="13"/>
    <s v="EDIEL REVELO  "/>
    <s v="Persona natural"/>
    <s v="Acompañamiento Jurídico"/>
    <s v="CAC. solicitud de acompañamiento e intervención del cuerpo de Bomberos de Córdoba Nariño.  "/>
    <s v="Melba Vidal "/>
    <s v="FORMULACIÓN Y ACTUALIZACIÓN NORMATIVA Y OPERATIVA "/>
    <s v="Subdirección Estratégica y de Coordinación Bomberil"/>
    <s v="Petición de Interés Particular"/>
    <n v="35"/>
    <s v="20203800029322  "/>
    <d v="2020-08-18T00:00:00"/>
    <m/>
    <d v="2020-08-19T00:00:00"/>
    <n v="1"/>
    <s v="CUMPLIDO"/>
    <s v="19-08-2020 13:02 PM Reasignacion Ronny Estiven Romero Velandia PARA TRAMITAR"/>
    <s v="N.A"/>
    <s v="N.A"/>
    <s v="N.A"/>
    <s v="N.A"/>
    <s v="Radicada y respondida al peticionario"/>
  </r>
  <r>
    <s v="Canal Virtual"/>
    <s v="correo atencion al ciudadano"/>
    <x v="3"/>
    <s v="Cuerpo de Bomberos VOLUNTARIOS DE UBATE  "/>
    <s v="Cuerpo De Bomberos"/>
    <s v="Acompañamiento Jurídico"/>
    <s v="CAC. solicitud de acompañamiento urgente. "/>
    <s v="Andrea Bibiana Castañeda Durán  "/>
    <s v="FORMULACIÓN Y ACTUALIZACIÓN NORMATIVA Y OPERATIVA "/>
    <s v="Subdirección Estratégica y de Coordinación Bomberil"/>
    <s v="Petición de Interés General"/>
    <n v="30"/>
    <s v="20203800029352  "/>
    <d v="2020-08-18T00:00:00"/>
    <m/>
    <d v="2020-08-24T00:00:00"/>
    <n v="4"/>
    <s v="CUMPLIDO"/>
    <s v="24-08-2020 12:22 PM Archivar Andrea Bibiana Castañeda Durán SE ARCHIVA DADO QUE EL ACOMPAÑAMIENTO SE REALIZÓ DE FORMA PRESENCIAL POR EL DR. RONNY ROMERO EL DÍA 22 DE AGOSTO DE 2020 DONDE SE REUNIÓ CON LA ALCALDÍA, EL CONCEJO MUNICIPAL Y EL Cuerpo de Bomberos VOLUNTARIOS DE UBATÉ."/>
    <s v="N.A"/>
    <s v="N.A"/>
    <s v="N.A"/>
    <s v="N.A"/>
    <s v="Radicada y respondida al peticionario"/>
  </r>
  <r>
    <s v="Canal Escrito"/>
    <s v="Radicacion directa"/>
    <x v="0"/>
    <s v="FEDERACION NACIONAL DE BOMBEROS  "/>
    <s v="Cuerpo De Bomberos"/>
    <s v="Solicitud de Información"/>
    <s v="RD CONVENIO E COOPERACION PARA OBTENER RECURSOS PARA CBV ATRAVES DEL BINGO FENABOCOL "/>
    <s v="JAIRO SOTO GIL"/>
    <s v="Subdirección estratégica y de Coordinación Bomberil"/>
    <s v="Subdirección Estratégica y de Coordinación Bomberil"/>
    <s v="SUGERENCIA "/>
    <n v="15"/>
    <s v="20203800029362  "/>
    <d v="2020-08-18T00:00:00"/>
    <m/>
    <d v="2020-08-26T00:00:00"/>
    <n v="6"/>
    <s v="CUMPLIDO"/>
    <s v="26-08-2020 10:08 AM Archivar JAIRO SOTO GIL archivo 20202000005741"/>
    <s v="N.A"/>
    <s v="N.A"/>
    <s v="N.A"/>
    <s v="N.A"/>
    <s v="Radicada y respondida al peticionario"/>
  </r>
  <r>
    <s v="Canal Virtual"/>
    <s v="correo atencion al ciudadano"/>
    <x v="21"/>
    <s v="ALEJANDRO MONTOYA VELEZ "/>
    <s v="Persona natural"/>
    <s v="Solicitud de Información"/>
    <s v="CAC. (sin asunto), ascenso, Cabo Alejandro Montoya Velez .  "/>
    <s v="Andrea Bibiana Castañeda Durán  "/>
    <s v="FORMULACIÓN Y ACTUALIZACIÓN NORMATIVA Y OPERATIVA "/>
    <s v="Subdirección Estratégica y de Coordinación Bomberil"/>
    <s v="Petición de Interés Particular"/>
    <n v="35"/>
    <s v="20203800029372  "/>
    <d v="2020-08-18T00:00:00"/>
    <m/>
    <d v="2020-09-02T00:00:00"/>
    <n v="11"/>
    <s v="CUMPLIDO"/>
    <s v="02-09-2020 16:03 PM Archivar Andrea Bibiana Castañeda Durán SE DIO TRÁMITE CON RAD. 20202050069691 ENVIADO EL 2/9/2020"/>
    <s v="N.A"/>
    <s v="N.A"/>
    <s v="N.A"/>
    <s v="N.A"/>
    <s v="Radicada y respondida al peticionario"/>
  </r>
  <r>
    <s v="Canal Virtual"/>
    <s v="correo atencion al ciudadano"/>
    <x v="0"/>
    <s v="Cuerpo de Bomberos VOLUNTARIOS DE LA VIRGINIA - RISARALDA  "/>
    <s v="Cuerpo De Bomberos"/>
    <s v="Solicitud de Información"/>
    <s v="CAC. Solicitud copia Comodatos.  "/>
    <s v="Carolina Pulido Moyeton"/>
    <s v="GESTIÓN CONTRACTUAL"/>
    <s v="Subdirección  Administrativa y Financiera"/>
    <s v="Petición de Documentos e Información "/>
    <n v="20"/>
    <s v="20203800029422  "/>
    <d v="2020-08-18T00:00:00"/>
    <m/>
    <d v="2020-08-18T00:00:00"/>
    <n v="0"/>
    <s v="CUMPLIDO"/>
    <s v="18-08-2020 12:38 PM Reasignacion USUARIO DE ATENCION AL CIUDADANO Para los fines pertinentes"/>
    <s v="N.A"/>
    <s v="N.A"/>
    <s v="N.A"/>
    <s v="N.A"/>
    <s v="Radicada y respondida al peticionario"/>
  </r>
  <r>
    <s v="Canal Virtual"/>
    <s v="correo atencion al ciudadano"/>
    <x v="2"/>
    <s v="Cuerpo de Bomberos VOLUNTARIOS DE SAN ANTONIO - TOLIMA  "/>
    <s v="Cuerpo De Bomberos"/>
    <s v="Solicitud de Información"/>
    <s v="CAC. IMPORTANTE. "/>
    <s v="JAIRO SOTO GIL"/>
    <s v="Subdirección estratégica y de Coordinación Bomberil"/>
    <s v="Subdirección Estratégica y de Coordinación Bomberil"/>
    <s v="Petición de Interés Particular"/>
    <n v="35"/>
    <s v="20203800029582  "/>
    <d v="2020-08-18T00:00:00"/>
    <m/>
    <d v="2020-08-19T00:00:00"/>
    <n v="1"/>
    <s v="CUMPLIDO"/>
    <s v="19-08-2020 15:35 PM Archivar JAIRO SOTO GIL archivo es información de designación de beneficiarios"/>
    <s v="N.A"/>
    <s v="N.A"/>
    <s v="N.A"/>
    <s v="N.A"/>
    <s v="Radicada y respondida al peticionario"/>
  </r>
  <r>
    <s v="Canal Virtual"/>
    <s v="correo atencion al ciudadano"/>
    <x v="21"/>
    <s v="LUIS ALFONSO DIAZ CARDONA "/>
    <s v="Persona natural"/>
    <s v="QUEJA CONTRA Cuerpo de Bomberos"/>
    <s v="CAC. Queja sobre manejo inadecuado de recursos y poner en riesgo conductores sin necesidad.  "/>
    <s v="Andrea Bibiana Castañeda Durán  "/>
    <s v="FORMULACIÓN Y ACTUALIZACIÓN NORMATIVA Y OPERATIVA "/>
    <s v="Subdirección Estratégica y de Coordinación Bomberil"/>
    <s v="Petición de Interés Particular"/>
    <n v="35"/>
    <s v="20203800029622  "/>
    <d v="2020-08-18T00:00:00"/>
    <m/>
    <d v="2020-09-07T00:00:00"/>
    <n v="14"/>
    <s v="CUMPLIDO"/>
    <s v="07-09-2020 15:51 PM Archivar Andrea Bibiana Castañeda Durán SE DIO TRÁMITE CON RADICADO 20202050069701 ENVIADO EL 03/09/2020"/>
    <s v="N.A"/>
    <s v="N.A"/>
    <s v="N.A"/>
    <s v="N.A"/>
    <s v="Radicada y respondida al peticionario"/>
  </r>
  <r>
    <s v="Canal Virtual"/>
    <s v="correo atencion al ciudadano"/>
    <x v="21"/>
    <s v="Cuerpo de Bomberos VOLUNTARIOS DE LA VIRGINIA - RISARALDA  "/>
    <s v="Cuerpo De Bomberos"/>
    <s v="Solicitud de Información"/>
    <s v="CAC. RV: Solicitud copia Comodatos.  "/>
    <s v="Carolina Pulido Moyeton"/>
    <s v="GESTIÓN CONTRACTUAL"/>
    <s v="Subdirección  Administrativa y Financiera"/>
    <s v="Petición de Documentos e Información "/>
    <n v="20"/>
    <s v="20203800029672  "/>
    <d v="2020-08-18T00:00:00"/>
    <m/>
    <d v="2020-08-18T00:00:00"/>
    <n v="0"/>
    <s v="CUMPLIDO"/>
    <s v="18-08-2020 18:41 PM Reasignacion USUARIO DE ATENCION AL CIUDADANO Para los fines pertinentes"/>
    <s v="N.A"/>
    <s v="N.A"/>
    <s v="N.A"/>
    <s v="N.A"/>
    <s v="Radicada y respondida al peticionario"/>
  </r>
  <r>
    <s v="Canal Virtual"/>
    <s v="correo atencion al ciudadano"/>
    <x v="0"/>
    <s v="AERONAUTICA CIVIL FRANKLIN ROLANDO CANO VALCARCEL  "/>
    <s v="Persona Jurídica"/>
    <s v="Solicitud de Información"/>
    <s v="CAC. Derecho de Petición –requisitos homologaciones.  "/>
    <s v="Mauricio Delgado Perdomo"/>
    <s v="Educacion"/>
    <s v="Subdirección Estratégica y de Coordinación Bomberil"/>
    <s v="CONSULTA "/>
    <n v="35"/>
    <s v="20203800029702  "/>
    <d v="2020-08-18T00:00:00"/>
    <m/>
    <d v="2020-09-03T00:00:00"/>
    <n v="12"/>
    <s v="CUMPLIDO"/>
    <s v="03-09-2020 14:46 PM Archivar Mauricio Delgado Perdomo se responde mediante radicado DNBC 20202000006631"/>
    <s v="N.A"/>
    <s v="N.A"/>
    <s v="N.A"/>
    <s v="N.A"/>
    <s v="Radicada y respondida al peticionario"/>
  </r>
  <r>
    <s v="Canal Virtual"/>
    <s v="correo atencion al ciudadano"/>
    <x v="8"/>
    <s v="Cuerpo de Bomberos BUCARAMANGA  "/>
    <s v="Cuerpo De Bomberos"/>
    <s v="Solicitud de Información"/>
    <s v="CAC. Solicitud Bomberos de Bucaramanga  "/>
    <s v="Edgar Alexander Maya Lopez"/>
    <s v="FORMULACIÓN Y ACTUALIZACIÓN NORMATIVA Y OPERATIVA"/>
    <s v="Subdirección Estratégica y de Coordinación Bomberil"/>
    <s v="Petición de Interés Particular"/>
    <n v="35"/>
    <s v="20203800029722  "/>
    <d v="2020-08-18T00:00:00"/>
    <m/>
    <d v="2020-09-02T00:00:00"/>
    <n v="11"/>
    <s v="CUMPLIDO"/>
    <s v="02-09-2020 16:02 PM Archivar Edgar Alexander Maya Lopez Se da respuesta con radicado DNBC N° 20202000005871"/>
    <s v="N.A"/>
    <s v="N.A"/>
    <s v="N.A"/>
    <s v="N.A"/>
    <s v="Radicada y respondida al peticionario"/>
  </r>
  <r>
    <s v="Canal Virtual"/>
    <s v="correo atencion al ciudadano"/>
    <x v="10"/>
    <s v="ESCUELA SURCOLOMBIANA DE BOMBEROS - PITALITO  "/>
    <s v="Cuerpo De Bomberos"/>
    <s v="Otros"/>
    <s v="CAC. Cancelación de cursos.  "/>
    <s v="Lina Maria Rojas Gallego"/>
    <s v="Educacion"/>
    <s v="Subdirección Estratégica y de Coordinación Bomberil"/>
    <s v="Petición de Interés Particular"/>
    <n v="35"/>
    <s v="20203800029762  "/>
    <d v="2020-08-18T00:00:00"/>
    <m/>
    <d v="2020-08-19T00:00:00"/>
    <n v="1"/>
    <s v="CUMPLIDO"/>
    <s v="19-08-2020 20:11 PM Archivar Lina Maria Rojas Gallego Se da respuesta con radicado DNBC No. 20202000005361"/>
    <s v="N.A"/>
    <s v="N.A"/>
    <s v="N.A"/>
    <s v="N.A"/>
    <s v="Radicada y respondida al peticionario"/>
  </r>
  <r>
    <s v="Canal Virtual"/>
    <s v="correo atencion al ciudadano"/>
    <x v="17"/>
    <s v="DELEGACIÓN DEPARTAMENTAL DE BOMBEROS DE CORDOBA  "/>
    <s v="Cuerpo De Bomberos"/>
    <s v="Solicitud de Información"/>
    <s v="CAC SOLICITUD "/>
    <s v="Melba Vidal "/>
    <s v="FORMULACIÓN Y ACTUALIZACIÓN NORMATIVA Y OPERATIVA "/>
    <s v="Subdirección Estratégica y de Coordinación Bomberil"/>
    <s v="Petición de Interés General"/>
    <n v="30"/>
    <s v="20203800029782  "/>
    <d v="2020-08-19T00:00:00"/>
    <m/>
    <d v="2020-08-26T00:00:00"/>
    <n v="5"/>
    <s v="CUMPLIDO"/>
    <s v="26-08-2020 16:06 PM Reasignacion Ronny Estiven Romero Velandia PARA TRAMITAR"/>
    <s v="N.A"/>
    <s v="N.A"/>
    <s v="N.A"/>
    <s v="N.A"/>
    <s v="Radicada y respondida al peticionario"/>
  </r>
  <r>
    <s v="Canal Virtual"/>
    <s v="correo atencion al ciudadano"/>
    <x v="7"/>
    <s v="SECRETARIA GENERAL Y DE GOBIERNO DE YARUMAL - ANTIOQUIA  "/>
    <s v="Entidad Territorial"/>
    <s v="Solicitud de Información"/>
    <s v="CAC SOLICIRUD "/>
    <s v="Melba Vidal "/>
    <s v="FORMULACIÓN Y ACTUALIZACIÓN NORMATIVA Y OPERATIVA "/>
    <s v="Subdirección Estratégica y de Coordinación Bomberil"/>
    <s v="Petición de Interés Particular"/>
    <n v="35"/>
    <s v="20203800029802  "/>
    <d v="2020-08-19T00:00:00"/>
    <m/>
    <d v="2020-08-26T00:00:00"/>
    <n v="5"/>
    <s v="CUMPLIDO"/>
    <s v="26-08-2020 16:08 PM Reasignacion Ronny Estiven Romero Velandia PARA TRAMITAR"/>
    <s v="N.A"/>
    <s v="N.A"/>
    <s v="N.A"/>
    <s v="N.A"/>
    <s v="Radicada y respondida al peticionario"/>
  </r>
  <r>
    <s v="Canal Virtual"/>
    <s v="Correo Institucional"/>
    <x v="2"/>
    <s v="PROCURADURIA PROVINCIAL DE CHAPARRAL  "/>
    <s v="Entidad Territorial"/>
    <s v="Solicitud de Información"/>
    <s v="CI. REMISION POR COMPETENCIA D-2020-1562821  "/>
    <s v="Arbey Hernan Trujillo Mendez "/>
    <s v="SUBDIRECCIÓN ESTRATÉGICA Y DE COORDINACIÓN BOMBERIL "/>
    <s v="Subdirección Estratégica y de Coordinación Bomberil"/>
    <s v="Petición de Interés Particular"/>
    <n v="35"/>
    <s v="20203800029912  "/>
    <d v="2020-08-19T00:00:00"/>
    <m/>
    <d v="2020-09-02T00:00:00"/>
    <n v="10"/>
    <s v="CUMPLIDO"/>
    <s v="02-09-2020 12:16 PM Archivar Arbey Hernan Trujillo Mendez archivo 20202000006341"/>
    <s v="N.A"/>
    <s v="N.A"/>
    <s v="N.A"/>
    <s v="N.A"/>
    <s v="Radicada y respondida al peticionario"/>
  </r>
  <r>
    <s v="Canal Virtual"/>
    <s v="correo atencion al ciudadano"/>
    <x v="16"/>
    <s v="GERMAN ANDRéS TORRES  "/>
    <s v="Persona natural"/>
    <s v="Solicitud de Información"/>
    <s v="CAC. derecho de petición. "/>
    <s v="Andrea Bibiana Castañeda Durán  "/>
    <s v="FORMULACIÓN Y ACTUALIZACIÓN NORMATIVA Y OPERATIVA "/>
    <s v="Subdirección Estratégica y de Coordinación Bomberil"/>
    <s v="Petición de Interés Particular"/>
    <n v="35"/>
    <s v="20203800029922  "/>
    <d v="2020-08-19T00:00:00"/>
    <m/>
    <d v="2020-09-07T00:00:00"/>
    <n v="13"/>
    <s v="CUMPLIDO"/>
    <s v="07-09-2020 16:03 PM Archivar Andrea Bibiana Castañeda Durán SE DIO TRÁMITE CON RAD. 20202050069941 ENVIADO EL 7/9/2020"/>
    <s v="N.A"/>
    <s v="N.A"/>
    <s v="N.A"/>
    <s v="N.A"/>
    <s v="Radicada y respondida al peticionario"/>
  </r>
  <r>
    <s v="Canal Escrito"/>
    <s v="mensajeria directa"/>
    <x v="7"/>
    <s v="PROCURADURIA RIONEGRO  "/>
    <s v="Entidad Territorial"/>
    <s v="Solicitud de Información"/>
    <s v="SM. Solicitud de información en cumplimiento de un auto. Oficio No. 2020-111 RSP; IUS 2020-372312 "/>
    <s v="MARYOLY DIAZ"/>
    <s v="GESTIÓN TALENTO HUMANO"/>
    <s v="Subdirección  Administrativa y Financiera"/>
    <s v="Petición de Documentos e Información "/>
    <n v="20"/>
    <s v="20203800029932  "/>
    <d v="2020-08-19T00:00:00"/>
    <m/>
    <d v="2020-09-02T00:00:00"/>
    <n v="11"/>
    <s v="CUMPLIDO"/>
    <s v="02-09-2020 12:59 PM Archivar MARYOLY DIAZ SE REALIZA TRAMITE MEDIANTE RADICADO 20203100006371"/>
    <s v="N.A"/>
    <s v="N.A"/>
    <s v="N.A"/>
    <s v="N.A"/>
    <s v="Radicada y respondida al peticionario"/>
  </r>
  <r>
    <s v="Canal Virtual"/>
    <s v="correo atencion al ciudadano"/>
    <x v="0"/>
    <s v="AGENCIA NACIONAL DEL ESPRECTO ANE  "/>
    <s v="Entidad Pública"/>
    <s v="Solicitud de Información"/>
    <s v="CAC. Fwd: [ANE] Comunicado ANE GD-008455-E-2020. "/>
    <s v="JAIRO SOTO GIL"/>
    <s v="Subdirección estratégica y de Coordinación Bomberil"/>
    <s v="Subdirección Estratégica y de Coordinación Bomberil"/>
    <s v="Petición de Interés General"/>
    <n v="30"/>
    <s v="20203800029942  "/>
    <d v="2020-08-19T00:00:00"/>
    <m/>
    <d v="2020-08-27T00:00:00"/>
    <n v="6"/>
    <s v="CUMPLIDO"/>
    <s v="27-08-2020 10:40 AM Archivar JAIRO SOTO GIL SE ARCHIVA POR CUANTO SE CONTESTO CON RADICADO 20202000005821"/>
    <s v="N.A"/>
    <s v="N.A"/>
    <s v="N.A"/>
    <s v="N.A"/>
    <s v="Radicada y respondida al peticionario"/>
  </r>
  <r>
    <s v="Canal Virtual"/>
    <s v="Correo Institucional"/>
    <x v="0"/>
    <s v="EMBAJADA DE LA REPúBLICA CHECA EN COLOMBIA  "/>
    <s v="Entidad Pública"/>
    <s v="Solicitud de Información"/>
    <s v="CI. Fwd: Solicitud de la Embajadora de la República Checa.  "/>
    <s v="LUZ MARINA SERNA"/>
    <s v="COOPERACIÓN INTERNACIONAL Y ALIANZAS ESTRATÉGICAS"/>
    <s v="Dirección General"/>
    <s v="Petición de Interés General"/>
    <n v="30"/>
    <s v="20203800029982  "/>
    <d v="2020-08-20T00:00:00"/>
    <m/>
    <d v="2020-08-28T00:00:00"/>
    <n v="6"/>
    <s v="CUMPLIDO"/>
    <s v="28-08-2020 10:30 AM Archivar LUZ MARINA SERNA Se atiende reunión con el equipo de la Embajada el jueves 28 de agosto de 2020."/>
    <s v="N.A"/>
    <s v="N.A"/>
    <s v="N.A"/>
    <s v="N.A"/>
    <s v="Radicada y respondida al peticionario"/>
  </r>
  <r>
    <s v="Canal Virtual"/>
    <s v="Correo Institucional"/>
    <x v="8"/>
    <s v="MANUEL ENRIQUE SALAZAR HERNANDEZ "/>
    <s v="Persona natural"/>
    <s v="Solicitud de Información"/>
    <s v="CI. Fwd: respetuosa solicitud  "/>
    <s v="Carolina Pulido Moyeton"/>
    <s v="GESTIÓN CONTRACTUAL"/>
    <s v="Subdirección  Administrativa y Financiera"/>
    <s v="Petición de Interés Particular"/>
    <n v="35"/>
    <s v="20203800029992  "/>
    <d v="2020-08-20T00:00:00"/>
    <m/>
    <d v="2020-08-20T00:00:00"/>
    <n v="0"/>
    <s v="CUMPLIDO"/>
    <s v="20-08-2020 11:44 AM Reasignacion Jorge Edwin Amarillo Alvarado Buenos días, Agradezco dar tramite y la respuesta pertinente. gracias"/>
    <s v="N.A"/>
    <s v="N.A"/>
    <s v="N.A"/>
    <s v="N.A"/>
    <s v="Radicada y respondida al peticionario"/>
  </r>
  <r>
    <s v="Canal Virtual"/>
    <s v="correo atencion al ciudadano"/>
    <x v="0"/>
    <s v="MINISTERIO DE INTERIOR OFICINA JURíDICA  "/>
    <s v="Entidad Pública"/>
    <s v="Solicitud de recursos"/>
    <s v="CAC. Traslado de petición, OFI2020-28057-OAJ-1400, PQRSD-034383 del 21 de julio de 2020. Concepto recursos con destino a los cuerpos de bomberos oficiales y voluntarios. Alcaldía municipal Cartagena del Chairá. "/>
    <s v="Carlos Osorio "/>
    <s v="FORMULACIÓN Y ACTUALIZACIÓN NORMATIVA Y OPERATIVA "/>
    <s v="Subdirección Estratégica y de Coordinación Bomberil"/>
    <s v="CONSULTA "/>
    <n v="35"/>
    <s v="20203800030132  "/>
    <d v="2020-08-20T00:00:00"/>
    <m/>
    <d v="2020-09-23T00:00:00"/>
    <n v="24"/>
    <s v="CUMPLIDO"/>
    <s v="23-09-2020 18:13 PM Archivar Carlos Osorio Mediante oficio No. 20202050070251 del 14 de septiembre de 2020. se dio respuesta a la presente solicitud."/>
    <s v="N.A"/>
    <s v="N.A"/>
    <s v="N.A"/>
    <s v="N.A"/>
    <s v="Radicada y respondida al peticionario"/>
  </r>
  <r>
    <s v="Canal Virtual"/>
    <s v="correo atencion al ciudadano"/>
    <x v="1"/>
    <s v="GOBIERNO CALDAS - BOYACA  "/>
    <s v="Entidad Territorial"/>
    <s v="Solicitud de Información"/>
    <s v="CAC. DERECHO DE PETICION. "/>
    <s v="Melba Vidal "/>
    <s v="FORMULACIÓN Y ACTUALIZACIÓN NORMATIVA Y OPERATIVA "/>
    <s v="Subdirección Estratégica y de Coordinación Bomberil"/>
    <s v="CONSULTA "/>
    <n v="35"/>
    <s v="20203800030172  "/>
    <d v="2020-08-20T00:00:00"/>
    <m/>
    <d v="2020-08-26T00:00:00"/>
    <n v="4"/>
    <s v="CUMPLIDO"/>
    <s v="26-08-2020 16:16 PM Reasignacion Ronny Estiven Romero Velandia PARA TRAMITAR"/>
    <s v="N.A"/>
    <s v="N.A"/>
    <s v="N.A"/>
    <s v="N.A"/>
    <s v="Radicada y respondida al peticionario"/>
  </r>
  <r>
    <s v="Canal Virtual"/>
    <s v="Correo Institucional"/>
    <x v="16"/>
    <s v="Cuerpo de Bomberos VOLUNTARIOS DE PAZ DE ARIPORO  "/>
    <s v="Cuerpo De Bomberos"/>
    <s v="Solicitud de Información"/>
    <s v="CI. Fwd: Ref: Reiteración “CUMPLIMIENTO RESPONSABILIDADES LEY 1575 DE 2012. "/>
    <s v="Carlos Osorio "/>
    <s v="FORMULACIÓN Y ACTUALIZACIÓN NORMATIVA Y OPERATIVA "/>
    <s v="Subdirección Estratégica y de Coordinación Bomberil"/>
    <s v="Petición de Interés Particular"/>
    <n v="35"/>
    <s v="20203800030182  "/>
    <d v="2020-08-20T00:00:00"/>
    <m/>
    <d v="2020-09-23T00:00:00"/>
    <n v="24"/>
    <s v="CUMPLIDO"/>
    <s v="23-09-2020 15:52 PM Archivar Carlos Osorio Se dio respuesta el día 14 de Septiembre de 2020, a través del oficio identificado con el número de radicación 20202050070261 suscrito por el Capitán Jairo Soto Gil Subdirector Estratégico y de Coordinación Bomberil, dirigido a la Alcaldesa Municipal de Paz de Ariporo Casanare, Cumplimiento Ley 1575 de 2012."/>
    <s v="N.A"/>
    <s v="N.A"/>
    <s v="N.A"/>
    <s v="N.A"/>
    <s v="Radicada y respondida al peticionario"/>
  </r>
  <r>
    <s v="Canal Virtual"/>
    <s v="correo atencion al ciudadano"/>
    <x v="8"/>
    <s v="ALCALDIA MUNICIPAL DE EL PLAYON - SANTANDER  "/>
    <s v="Entidad Territorial"/>
    <s v="Solicitud de Información"/>
    <s v="CAC. (sin asunto), Solicitud apoyo e información estado actual con Bomberos el Playon.  "/>
    <s v="EDISON DELGADO "/>
    <s v="FORMULACIÓN Y ACTUALIZACIÓN NORMATIVA Y OPERATIVA "/>
    <s v="Subdirección Estratégica y de Coordinación Bomberil"/>
    <s v="Petición de Interés General"/>
    <n v="30"/>
    <s v="20203800030232  "/>
    <d v="2020-08-20T00:00:00"/>
    <m/>
    <d v="2020-08-26T00:00:00"/>
    <n v="4"/>
    <s v="CUMPLIDO"/>
    <s v="26-08-2020 16:31 PM Reasignacion Ronny Estiven Romero Velandia PARA TRAMITAR"/>
    <s v="N.A"/>
    <s v="N.A"/>
    <s v="N.A"/>
    <s v="N.A"/>
    <s v="Radicada y respondida al peticionario"/>
  </r>
  <r>
    <s v="Canal Virtual"/>
    <s v="correo atencion al ciudadano"/>
    <x v="23"/>
    <s v="HELDA MARIA SAAVEDRA CARRASQUILLA "/>
    <s v="Persona natural"/>
    <s v="Solicitud de Información"/>
    <s v="CAC. Fwd: SOLICITUD COMEDIDA. "/>
    <s v="LUZ MARINA SERNA"/>
    <s v="COOPERACIÓN INTERNACIONAL Y ALIANZAS ESTRATÉGICAS"/>
    <s v="Dirección General"/>
    <s v="Petición de Interés Particular"/>
    <n v="35"/>
    <s v="20203800030252  "/>
    <d v="2020-08-20T00:00:00"/>
    <m/>
    <d v="2020-09-09T00:00:00"/>
    <n v="14"/>
    <s v="CUMPLIDO"/>
    <s v="09-09-2020 14:33 PM Archivar LUZ MARINA SERNA En respuesta sale el ORFEO 20203400006751 via correo eletrónico"/>
    <s v="N.A"/>
    <s v="N.A"/>
    <s v="N.A"/>
    <s v="N.A"/>
    <s v="Radicada y respondida al peticionario"/>
  </r>
  <r>
    <s v="Canal Virtual"/>
    <s v="correo atencion al ciudadano"/>
    <x v="8"/>
    <s v="MANUEL ENRIQUE SALAZAR HERNANDEZ "/>
    <s v="Persona natural"/>
    <s v="Solicitud de Información"/>
    <s v="CAC. solicitud, derecho de petición.  "/>
    <s v="Carlos Armando López Barrera"/>
    <s v="OFICINA ASESORA JURIDICA"/>
    <s v="Dirección General"/>
    <s v="Petición de Interés Particular"/>
    <n v="35"/>
    <s v="20203800030542  "/>
    <d v="2020-08-21T00:00:00"/>
    <m/>
    <d v="2020-09-04T00:00:00"/>
    <n v="10"/>
    <s v="CUMPLIDO"/>
    <s v="04-09-2020 14:29 PM Archivar Carlos Armando López Barrera 20201200000403 archivo"/>
    <s v="N.A"/>
    <s v="N.A"/>
    <s v="N.A"/>
    <s v="N.A"/>
    <s v="Radicada y respondida al peticionario"/>
  </r>
  <r>
    <s v="Canal Virtual"/>
    <s v="correo atencion al ciudadano"/>
    <x v="8"/>
    <s v="MANUEL ENRIQUE SALAZAR HERNANDEZ "/>
    <s v="Persona natural"/>
    <s v="Solicitud de Información"/>
    <s v="CAC. Petición.  "/>
    <s v="Carlos Armando López Barrera"/>
    <s v="OFICINA ASESORA JURIDICA"/>
    <s v="Dirección General"/>
    <s v="Petición de Interés Particular"/>
    <n v="35"/>
    <s v="20203800030572  "/>
    <d v="2020-08-21T00:00:00"/>
    <m/>
    <d v="2020-09-04T00:00:00"/>
    <n v="10"/>
    <s v="CUMPLIDO"/>
    <s v="04-09-2020 14:35 PM Archivar Carlos Armando López Barrera archivo 20201200000413"/>
    <s v="N.A"/>
    <s v="N.A"/>
    <s v="N.A"/>
    <s v="N.A"/>
    <s v="Radicada y respondida al peticionario"/>
  </r>
  <r>
    <s v="Canal Virtual"/>
    <s v="correo atencion al ciudadano"/>
    <x v="0"/>
    <s v="MINISTERIO DE INTERIOR  "/>
    <s v="Entidad Pública"/>
    <s v="Solicitud de Información"/>
    <s v="CAC. Respuesta Oficial, EXT_S20-00040595-PQRSD-040516-PQR. San Antonio de Tequendama.  "/>
    <s v="Paula Andrea Cortéz"/>
    <s v="Subdirección estratégica y de Coordinación Bomberil"/>
    <s v="Subdirección Estratégica y de Coordinación Bomberil"/>
    <s v="Petición de Interés Particular"/>
    <n v="35"/>
    <s v="20203800030602  "/>
    <d v="2020-08-21T00:00:00"/>
    <m/>
    <d v="2020-08-27T00:00:00"/>
    <n v="4"/>
    <s v="CUMPLIDO"/>
    <s v="27-08-2020 15:31 PM Archivar Paula Andrea Cortéz Mojica archivo 20202000005961"/>
    <s v="N.A"/>
    <s v="N.A"/>
    <s v="N.A"/>
    <s v="N.A"/>
    <s v="Radicada y respondida al peticionario"/>
  </r>
  <r>
    <s v="Canal Virtual"/>
    <s v="correo atencion al ciudadano"/>
    <x v="0"/>
    <s v="MINISTERIO DE INTERIOR PQRSD  "/>
    <s v="Entidad Pública"/>
    <s v="Solicitud de Información"/>
    <s v="CAC. Respuesta Oficial. EXT_S20-00041165-PQRSD-041086-PQR.  "/>
    <s v="Andrea Bibiana Castañeda Durán  "/>
    <s v="FORMULACIÓN Y ACTUALIZACIÓN NORMATIVA Y OPERATIVA "/>
    <s v="Subdirección Estratégica y de Coordinación Bomberil"/>
    <s v="Petición entre autoridades"/>
    <n v="10"/>
    <s v="20203800030742  "/>
    <d v="2020-08-23T00:00:00"/>
    <m/>
    <d v="2020-09-14T00:00:00"/>
    <n v="20"/>
    <s v="Extemporanea"/>
    <s v="14-09-2020 15:52 PM Archivar Marisol Mora Bustos Una vez diligenciados y firmados los documentos de pago por parte del supervisor se da un visto bueno por parte del area financiera en central de cuentas, se radica y se sube al secop 2, se obliga y se da tramite de pago en las fechas establecidas dentro del calendario de pago y disponilidad del PAC"/>
    <s v="N.A"/>
    <s v="N.A"/>
    <s v="N.A"/>
    <s v="N.A"/>
    <s v="Radicada y respondida al peticionario"/>
  </r>
  <r>
    <s v="Canal Virtual"/>
    <s v="correo atencion al ciudadano"/>
    <x v="0"/>
    <s v="SECRETARIA CBV FLORIDABLANCA  "/>
    <s v="Entidad Territorial"/>
    <s v="Legislación Bomberil"/>
    <s v="CAC. DERECHO DE PETICIÓN DE CONSULTA - RADICADO CBVF-2020-COMD-00847-S. "/>
    <s v="Carlos Osorio "/>
    <s v="FORMULACIÓN Y ACTUALIZACIÓN NORMATIVA Y OPERATIVA "/>
    <s v="Subdirección Estratégica y de Coordinación Bomberil"/>
    <s v="Petición de Interés Particular"/>
    <n v="35"/>
    <s v="20203800030842  "/>
    <d v="2020-08-24T00:00:00"/>
    <m/>
    <d v="2020-08-26T00:00:00"/>
    <n v="2"/>
    <s v="CUMPLIDO"/>
    <s v="26-08-2020 16:42 PM Reasignacion Ronny Estiven Romero Velandia PARA TRAMITAR"/>
    <s v="N.A"/>
    <s v="N.A"/>
    <s v="N.A"/>
    <s v="N.A"/>
    <s v="Radicada y respondida al peticionario"/>
  </r>
  <r>
    <s v="Canal Virtual"/>
    <s v="correo atencion al ciudadano"/>
    <x v="0"/>
    <s v="MANUEL SALAZAR  "/>
    <s v="Persona natural"/>
    <s v="Solicitud de Información"/>
    <s v="CAC. petición.  "/>
    <s v="Carolina Pulido Moyeton"/>
    <s v="GESTIÓN CONTRACTUAL"/>
    <s v="Subdirección  Administrativa y Financiera"/>
    <s v="Petición de Interés Particular"/>
    <n v="35"/>
    <s v="20203800030852  "/>
    <d v="2020-08-24T00:00:00"/>
    <m/>
    <d v="2020-08-26T00:00:00"/>
    <n v="2"/>
    <s v="CUMPLIDO"/>
    <s v="26-08-2020 15:54 PM Reasignacion Jorge Edwin Amarillo Alvarado Buenas tardes Para su información y tramites pertinentes"/>
    <s v="N.A"/>
    <s v="N.A"/>
    <s v="N.A"/>
    <s v="N.A"/>
    <s v="Radicada y respondida al peticionario"/>
  </r>
  <r>
    <s v="Canal Virtual"/>
    <s v="correo atencion al ciudadano"/>
    <x v="0"/>
    <s v="MANUEL  "/>
    <s v="Persona natural"/>
    <s v="Solicitud de Información"/>
    <s v="CAC. Offline message sent by Miguel.  "/>
    <s v="Edgar Alexander Maya Lopez"/>
    <s v="FORMULACIÓN Y ACTUALIZACIÓN NORMATIVA Y OPERATIVA"/>
    <s v="Subdirección Estratégica y de Coordinación Bomberil"/>
    <s v="Petición de Interés Particular"/>
    <n v="35"/>
    <s v="20203800030862  "/>
    <d v="2020-08-24T00:00:00"/>
    <m/>
    <d v="2020-09-02T00:00:00"/>
    <n v="7"/>
    <s v="CUMPLIDO"/>
    <s v="02-09-2020 16:52 PM Archivar Edgar Alexander Maya Lopez Se da respuesta por correo electrónico se deja evidencia en digital"/>
    <s v="N.A"/>
    <s v="N.A"/>
    <s v="N.A"/>
    <s v="N.A"/>
    <s v="Radicada y respondida al peticionario"/>
  </r>
  <r>
    <s v="Canal Virtual"/>
    <s v="correo atencion al ciudadano"/>
    <x v="7"/>
    <s v="HENRY FEENANDO CORREAL HERRERA "/>
    <s v="Persona natural"/>
    <s v="Solicitud de Información"/>
    <s v="CAC. Traslado por Competencia “Petición – Carro de Bomberos”.  "/>
    <s v="Carlos Armando López Barrera"/>
    <s v="OFICINA ASESORA JURIDICA"/>
    <s v="Dirección General"/>
    <s v="Petición de Documentos e Información "/>
    <n v="20"/>
    <s v="20203800030872  "/>
    <d v="2020-08-24T00:00:00"/>
    <m/>
    <d v="2020-09-04T00:00:00"/>
    <n v="9"/>
    <s v="CUMPLIDO"/>
    <s v="04-09-2020 14:44 PM Archivar Carlos Armando López Barrera archivo 20201200000423"/>
    <s v="N.A"/>
    <s v="N.A"/>
    <s v="N.A"/>
    <s v="N.A"/>
    <s v="Radicada y respondida al peticionario"/>
  </r>
  <r>
    <s v="Canal Virtual"/>
    <s v="correo atencion al ciudadano"/>
    <x v="7"/>
    <s v="DELEGACION DEPARTAMENTAL DE ANTIOQUIA  "/>
    <s v="Entidad Territorial"/>
    <s v="Otros"/>
    <s v="CAC COMPARENDOS VEHICULOS DE BOMBEROS "/>
    <s v="Andrea Bibiana Castañeda Durán  "/>
    <s v="FORMULACIÓN Y ACTUALIZACIÓN NORMATIVA Y OPERATIVA "/>
    <s v="Subdirección Estratégica y de Coordinación Bomberil"/>
    <s v="Petición de Interés Particular"/>
    <n v="35"/>
    <s v="20203800030902  "/>
    <d v="2020-08-24T00:00:00"/>
    <m/>
    <d v="2020-09-29T00:00:00"/>
    <n v="26"/>
    <s v="CUMPLIDO"/>
    <s v="29-09-2020 19:02 PM Archivar Andrea Bibiana Castañeda Durán SE DIO TRÁMITE CON EL RAD. 20202050070381 ENVIADO EL 25/9/2020 SOLICITANDO UN CONCEPTO AL MINISTERIO DE TRANSPORTE"/>
    <s v="N.A"/>
    <s v="N.A"/>
    <s v="N.A"/>
    <s v="N.A"/>
    <s v="Radicada y respondida al peticionario"/>
  </r>
  <r>
    <s v="Canal Virtual"/>
    <s v="correo atencion al ciudadano"/>
    <x v="9"/>
    <s v="Cuerpo de Bomberos VOLUNTARIOS CAICEDONIA  "/>
    <s v="Cuerpo De Bomberos"/>
    <s v="QUEJA CONTRA Cuerpo de Bomberos"/>
    <s v="CAC DENUNCIA "/>
    <s v="Julio Alejandro Chamorro Cabrera"/>
    <s v="FORMULACIÓN Y ACTUALIZACIÓN NORMATIVA Y OPERATIVA "/>
    <s v="Subdirección Estratégica y de Coordinación Bomberil"/>
    <s v="Petición de Interés Particular"/>
    <n v="35"/>
    <s v="20203800030912  "/>
    <d v="2020-08-24T00:00:00"/>
    <m/>
    <d v="2020-09-28T00:00:00"/>
    <n v="25"/>
    <s v="CUMPLIDO"/>
    <s v="28-09-2020 13:26 PM Archivar Julio Alejandro Chamorro Cabrera Respuesta proyectada por Dra. Liz Alvarez"/>
    <s v="N.A"/>
    <s v="N.A"/>
    <s v="N.A"/>
    <s v="N.A"/>
    <s v="Radicada y respondida al peticionario"/>
  </r>
  <r>
    <s v="Canal Virtual"/>
    <s v="correo atencion al ciudadano"/>
    <x v="2"/>
    <s v="Cuerpo de Bomberos NATAGAIMA  "/>
    <s v="Cuerpo De Bomberos"/>
    <s v="QUEJA CONTRA Cuerpo de Bomberos"/>
    <s v="CAC DENUNCIA "/>
    <s v="Liz Margaret Álvarez calderon "/>
    <s v="SUBDIRECCIÓN ESTRATÉGICA Y DE COORDINACIÓN BOMBERIL "/>
    <s v="Subdirección Estratégica y de Coordinación Bomberil"/>
    <s v="Petición de Interés Particular"/>
    <n v="35"/>
    <s v="20203800030952  "/>
    <d v="2020-08-24T00:00:00"/>
    <m/>
    <d v="2020-09-28T00:00:00"/>
    <n v="25"/>
    <s v="CUMPLIDO"/>
    <s v="28-09-2020 13:46 PM Archivar Julio Alejandro Chamorro Cabrera Respuesta Proyectada por Dra. Liz Alvarez"/>
    <s v="N.A"/>
    <s v="N.A"/>
    <s v="N.A"/>
    <s v="N.A"/>
    <s v="Radicada y respondida al peticionario"/>
  </r>
  <r>
    <s v="Canal Virtual"/>
    <s v="correo atencion al ciudadano"/>
    <x v="7"/>
    <s v="DELEGACION DEPARTAMENTAL DE ANTIOQUIA  "/>
    <s v="Entidad Territorial"/>
    <s v="Otros"/>
    <s v="CAC DIRECTRICES ELECCION DE NUEVAS JUNTAS "/>
    <s v="Andrea Bibiana Castañeda Durán  "/>
    <s v="FORMULACIÓN Y ACTUALIZACIÓN NORMATIVA Y OPERATIVA "/>
    <s v="Subdirección Estratégica y de Coordinación Bomberil"/>
    <s v="Petición de Interés Particular"/>
    <n v="35"/>
    <s v="20203800030962  "/>
    <d v="2020-08-24T00:00:00"/>
    <m/>
    <d v="2020-09-29T00:00:00"/>
    <n v="26"/>
    <s v="CUMPLIDO"/>
    <s v="29-09-2020 19:11 PM Archivar Andrea Bibiana Castañeda Durán SE DIO TRÁMITE CON RAD. 20202050070521 ENVIADO EL 28/09/2020"/>
    <s v="N.A"/>
    <s v="N.A"/>
    <s v="N.A"/>
    <s v="N.A"/>
    <s v="Radicada y respondida al peticionario"/>
  </r>
  <r>
    <s v="Canal Virtual"/>
    <s v="correo atencion al ciudadano"/>
    <x v="7"/>
    <s v="Cuerpo de Bomberos VOLUNTARIOS DE EL SANTUARIO  "/>
    <s v="Cuerpo De Bomberos"/>
    <s v="Solicitud de Información"/>
    <s v="CAC SOLICITUD "/>
    <s v="Luis alberto Valencia Pulido"/>
    <s v="Área Cenrtral de Referencia Bomberil"/>
    <s v="Subdirección Estratégica y de Coordinación Bomberil"/>
    <s v="SUGERENCIA "/>
    <n v="15"/>
    <s v="20203800030982  "/>
    <d v="2020-08-24T00:00:00"/>
    <m/>
    <d v="2020-09-10T00:00:00"/>
    <n v="13"/>
    <s v="CUMPLIDO"/>
    <s v="10-09-2020 13:53 PM Archivar Luis Alberto Valencia Pulido Se archiva al ser un documento de seugerencia de algunas carcateristicas que tiene el RUE"/>
    <s v="N.A"/>
    <s v="N.A"/>
    <s v="N.A"/>
    <s v="N.A"/>
    <s v="Radicada y respondida al peticionario"/>
  </r>
  <r>
    <s v="Canal Virtual"/>
    <s v="correo atencion al ciudadano"/>
    <x v="22"/>
    <s v="Cuerpo de Bomberos VOLUNTARIOS CORDOBA QUINDÍO  "/>
    <s v="Cuerpo De Bomberos"/>
    <s v="Solicitud de Información"/>
    <s v="CAC SOLICITUD DE INFORMACION "/>
    <s v="Carolina Pulido Moyeton"/>
    <s v="GESTIÓN CONTRACTUAL"/>
    <s v="Subdirección  Administrativa y Financiera"/>
    <s v="Petición de Documentos e Información "/>
    <n v="20"/>
    <s v="20203800030992  "/>
    <d v="2020-08-24T00:00:00"/>
    <m/>
    <d v="2020-09-07T00:00:00"/>
    <n v="10"/>
    <s v="CUMPLIDO"/>
    <s v="07-09-2020 10:00 AM Reasignacion USUARIO DE ATENCION AL CIUDADANO Para los fines pertinentes"/>
    <s v="N.A"/>
    <s v="N.A"/>
    <s v="N.A"/>
    <s v="N.A"/>
    <s v="Radicada y respondida al peticionario"/>
  </r>
  <r>
    <s v="Canal Virtual"/>
    <s v="correo atencion al ciudadano"/>
    <x v="17"/>
    <s v="Cuerpo de Bomberos VOLUNTARIOS DE BUENAVISTA - QUINDIO  "/>
    <s v="Cuerpo De Bomberos"/>
    <s v="Solicitud de Información"/>
    <s v="CAC OFICIO  "/>
    <s v="Paula Andrea Cortéz"/>
    <s v="Subdirección estratégica y de Coordinación Bomberil"/>
    <s v="Subdirección Estratégica y de Coordinación Bomberil"/>
    <s v="Petición de Interés Particular"/>
    <n v="35"/>
    <s v="20203800031012  "/>
    <d v="2020-08-24T00:00:00"/>
    <m/>
    <d v="2020-09-08T00:00:00"/>
    <n v="11"/>
    <s v="CUMPLIDO"/>
    <s v="08-09-2020 14:59 PM Archivar Paula Andrea Cortéz Mojica ARCHIVO 20201000006871"/>
    <s v="N.A"/>
    <s v="N.A"/>
    <s v="N.A"/>
    <s v="N.A"/>
    <s v="Radicada y respondida al peticionario"/>
  </r>
  <r>
    <s v="Canal Virtual"/>
    <s v="correo atencion al ciudadano"/>
    <x v="14"/>
    <s v="Cuerpo de Bomberos VOLUNTARIOS LA DORADA - CALDAS  "/>
    <s v="Cuerpo De Bomberos"/>
    <s v="Solicitud de Información"/>
    <s v="CAC SOLICITUD "/>
    <s v="Melba Vidal "/>
    <s v="FORMULACIÓN Y ACTUALIZACIÓN NORMATIVA Y OPERATIVA "/>
    <s v="Subdirección Estratégica y de Coordinación Bomberil"/>
    <s v="Petición de Interés General"/>
    <n v="30"/>
    <s v="20203800031022  "/>
    <d v="2020-08-24T00:00:00"/>
    <m/>
    <d v="2020-09-07T00:00:00"/>
    <n v="10"/>
    <s v="CUMPLIDO"/>
    <s v="07-09-2020 16:09 PM Reasignacion Ronny Estiven Romero Velandia PARA TRAMITAR"/>
    <s v="N.A"/>
    <s v="N.A"/>
    <s v="N.A"/>
    <s v="N.A"/>
    <s v="Radicada y respondida al peticionario"/>
  </r>
  <r>
    <s v="Canal Virtual"/>
    <s v="correo atencion al ciudadano"/>
    <x v="7"/>
    <s v="SECRETARIA GENERAL Y DE GOBIERNO DE YARUMAL - ANTIOQUIA  "/>
    <s v="Entidad Territorial"/>
    <s v="Solicitud de Información"/>
    <s v="CAC SOLICITUD "/>
    <s v="Mauricio Delgado Perdomo"/>
    <s v="Educacion"/>
    <s v="Subdirección Estratégica y de Coordinación Bomberil"/>
    <s v="Petición de Interés Particular"/>
    <n v="35"/>
    <s v="20203800031032  "/>
    <d v="2020-08-24T00:00:00"/>
    <m/>
    <d v="2020-09-10T00:00:00"/>
    <n v="13"/>
    <s v="CUMPLIDO"/>
    <s v="10-09-2020 14:21 PM Archivar Mauricio Delgado Perdomo Se resuelve mediante radicado DNBC 20202000006951"/>
    <s v="N.A"/>
    <s v="N.A"/>
    <s v="N.A"/>
    <s v="N.A"/>
    <s v="Radicada y respondida al peticionario"/>
  </r>
  <r>
    <s v="Canal Virtual"/>
    <s v="correo atencion al ciudadano"/>
    <x v="14"/>
    <s v="Cuerpo de Bomberos VOLUNTARIOS LA DORADA - CALDAS  "/>
    <s v="Cuerpo De Bomberos"/>
    <s v="Solicitud de Información"/>
    <s v="CAC SOLICITUD "/>
    <s v="Edgar Alexander Maya Lopez"/>
    <s v="FORMULACIÓN Y ACTUALIZACIÓN NORMATIVA Y OPERATIVA"/>
    <s v="Subdirección Estratégica y de Coordinación Bomberil"/>
    <s v="Petición de Interés Particular"/>
    <n v="35"/>
    <s v="20203800031052  "/>
    <d v="2020-08-24T00:00:00"/>
    <m/>
    <d v="2020-10-01T00:00:00"/>
    <n v="6"/>
    <s v="CUMPLIDO"/>
    <s v="01-10-2020 11:12 AM Archivar Edgar Alexander Maya Lopez Se da respuesta con radicado DNBC N° 20202050070841"/>
    <s v="N.A"/>
    <s v="N.A"/>
    <s v="N.A"/>
    <s v="N.A"/>
    <s v="Radicada y respondida al peticionario"/>
  </r>
  <r>
    <s v="Canal Virtual"/>
    <s v="correo atencion al ciudadano"/>
    <x v="0"/>
    <s v="USUARIO  "/>
    <s v="Persona natural"/>
    <s v="Solicitud de Información"/>
    <s v="CAC TRASLADO POR COMPETENCIA "/>
    <s v="EDISON DELGADO "/>
    <s v="FORMULACIÓN Y ACTUALIZACIÓN NORMATIVA Y OPERATIVA "/>
    <s v="Subdirección Estratégica y de Coordinación Bomberil"/>
    <s v="Petición de Interés Particular"/>
    <n v="35"/>
    <s v="20203800031072  "/>
    <d v="2020-08-24T00:00:00"/>
    <m/>
    <d v="2020-09-07T00:00:00"/>
    <n v="10"/>
    <s v="CUMPLIDO"/>
    <s v="07-09-2020 16:11 PM Reasignacion Ronny Estiven Romero Velandia PARA TRAMITAR, REVISAR ANTENCEDENTES"/>
    <s v="N.A"/>
    <s v="N.A"/>
    <s v="N.A"/>
    <s v="N.A"/>
    <s v="Radicada y respondida al peticionario"/>
  </r>
  <r>
    <s v="Canal Virtual"/>
    <s v="correo atencion al ciudadano"/>
    <x v="9"/>
    <s v="Cuerpo de Bomberos VOLUNTARIOS DE PALMIRA  "/>
    <s v="Cuerpo De Bomberos"/>
    <s v="Legislación Bomberil"/>
    <s v="CAC. TRASLADO POR COMPETENCIA DE MININTERIOR, Cuerpo de Bomberos Voluntarios de Palmira - VAlle del Cauca.  "/>
    <s v="Andrea Bibiana Castañeda Durán  "/>
    <s v="FORMULACIÓN Y ACTUALIZACIÓN NORMATIVA Y OPERATIVA "/>
    <s v="Subdirección Estratégica y de Coordinación Bomberil"/>
    <s v="Petición de Interés Particular"/>
    <n v="35"/>
    <s v="20203800031112  "/>
    <d v="2020-08-24T00:00:00"/>
    <m/>
    <d v="2020-09-10T00:00:00"/>
    <n v="13"/>
    <s v="CUMPLIDO"/>
    <s v="10-09-2020 14:13 PM Archivar Andrea Bibiana Castañeda Durán SE DIO TRÁMITE CON RAD. 20202050069971 ENVIADO EL 8/9/2020"/>
    <s v="N.A"/>
    <s v="N.A"/>
    <s v="N.A"/>
    <s v="N.A"/>
    <s v="Radicada y respondida al peticionario"/>
  </r>
  <r>
    <s v="Canal Virtual"/>
    <s v="correo atencion al ciudadano"/>
    <x v="23"/>
    <s v="ASISTENTE COMANDANTE BOMBEROS POPAYAN  "/>
    <s v="Persona Jurídica"/>
    <s v="Solicitud de Información"/>
    <s v="CAC. SOLICITUD COPIA COMODATOS.  "/>
    <s v="Carolina Pulido Moyeton"/>
    <s v="GESTIÓN CONTRACTUAL"/>
    <s v="Subdirección  Administrativa y Financiera"/>
    <s v="Petición de Documentos e Información "/>
    <n v="20"/>
    <s v="20203800031142  "/>
    <d v="2020-08-24T00:00:00"/>
    <m/>
    <d v="2020-08-26T00:00:00"/>
    <n v="2"/>
    <s v="CUMPLIDO"/>
    <s v="26-08-2020 10:06 AM Reasignacion USUARIO DE ATENCION AL CIUDADANO Para los fines pertinentes"/>
    <s v="N.A"/>
    <s v="N.A"/>
    <s v="N.A"/>
    <s v="N.A"/>
    <s v="Radicada y respondida al peticionario"/>
  </r>
  <r>
    <s v="Canal Virtual"/>
    <s v="correo atencion al ciudadano"/>
    <x v="0"/>
    <s v="HENRY FERNANDO CORREAL HERRERA REPRESENTANTE A LA CáMARA DEPARTAMENTO DEL VAUPéS "/>
    <s v="Persona Jurídica"/>
    <s v="Solicitud de Información"/>
    <s v="CAC. Fwd: REMISIÓN POR COMPETENCIA EXTMI2020-27427.  "/>
    <s v="Carlos Armando López Barrera"/>
    <s v="OFICINA ASESORA JURIDICA"/>
    <s v="Dirección General"/>
    <s v="Petición de Interés General"/>
    <n v="30"/>
    <s v="20203800031172  "/>
    <d v="2020-08-24T00:00:00"/>
    <m/>
    <d v="2020-09-04T00:00:00"/>
    <n v="9"/>
    <s v="CUMPLIDO"/>
    <s v="04-09-2020 14:44 PM Archivar Carlos Armando López Barrera archivo 20201200000423"/>
    <s v="N.A"/>
    <s v="N.A"/>
    <s v="N.A"/>
    <s v="N.A"/>
    <s v="Radicada y respondida al peticionario"/>
  </r>
  <r>
    <s v="Canal Virtual"/>
    <s v="correo atencion al ciudadano"/>
    <x v="0"/>
    <s v="COMISIóN TERCERA CONSTITUCIONAL PERMANENTE CONGRESO DE LA REPùBLICA DE COLOMBIA ELIZABETH MARTINEZ BARRERA "/>
    <s v="Entidad Pública"/>
    <s v="Otros"/>
    <s v="CI. Fwd: ¡Proposicion! Estado actual de ejecución presupuestal Sector Interior (C3C). "/>
    <s v="Carlos Armando López Barrera"/>
    <s v="OFICINA ASESORA JURIDICA"/>
    <s v="Dirección General"/>
    <s v="Informe por congresista"/>
    <n v="5"/>
    <s v="20203800031212  "/>
    <d v="2020-08-24T00:00:00"/>
    <m/>
    <d v="2020-08-26T00:00:00"/>
    <n v="2"/>
    <s v="CUMPLIDO"/>
    <s v="26-08-2020 17:02 PM Archivar Carlos Armando López Barrera Se archiva por cuanto se respondió mediante oficio 20201200005761 del 26 de agosto de 2020"/>
    <s v="N.A"/>
    <s v="N.A"/>
    <s v="N.A"/>
    <s v="N.A"/>
    <s v="Radicada y respondida al peticionario"/>
  </r>
  <r>
    <s v="Canal Virtual"/>
    <s v="correo atencion al ciudadano"/>
    <x v="14"/>
    <s v="GOBERNACION DE CALDAS  "/>
    <s v="Entidad Territorial"/>
    <s v="Solicitud de Información"/>
    <s v="CAC. DERECHO DE PETICION BOMBEROS.  "/>
    <s v="Melba Vidal "/>
    <s v="FORMULACIÓN Y ACTUALIZACIÓN NORMATIVA Y OPERATIVA "/>
    <s v="Subdirección Estratégica y de Coordinación Bomberil"/>
    <s v="Petición de Interés General"/>
    <n v="30"/>
    <s v="20203800031242  "/>
    <d v="2020-08-24T00:00:00"/>
    <m/>
    <d v="2020-08-26T00:00:00"/>
    <n v="2"/>
    <s v="CUMPLIDO"/>
    <s v="26-08-2020 16:48 PM Reasignacion Ronny Estiven Romero Velandia PARA TRAMITAR"/>
    <s v="N.A"/>
    <s v="N.A"/>
    <s v="N.A"/>
    <s v="N.A"/>
    <s v="Radicada y respondida al peticionario"/>
  </r>
  <r>
    <s v="Canal Escrito"/>
    <s v="Servicio de mensajeria"/>
    <x v="8"/>
    <s v="Cuerpo de Bomberos BUCARAMANGA  "/>
    <s v="Cuerpo De Bomberos"/>
    <s v="Solicitud de Información"/>
    <s v="SM SOLICITUD DE INFORMACION "/>
    <s v="Mauricio Delgado Perdomo"/>
    <s v="Educacion"/>
    <s v="Subdirección Estratégica y de Coordinación Bomberil"/>
    <s v="Petición de Interés Particular"/>
    <n v="35"/>
    <s v="20203800031262  "/>
    <d v="2020-08-24T00:00:00"/>
    <m/>
    <d v="2020-08-27T00:00:00"/>
    <n v="3"/>
    <s v="CUMPLIDO"/>
    <s v="27-08-2020 10:53 AM Archivar Mauricio Delgado Perdomo Se responde con radicado DNBC 20202000005871"/>
    <s v="N.A"/>
    <s v="N.A"/>
    <s v="N.A"/>
    <s v="N.A"/>
    <s v="Radicada y respondida al peticionario"/>
  </r>
  <r>
    <s v="Canal Virtual"/>
    <s v="correo atencion al ciudadano"/>
    <x v="9"/>
    <s v="Cuerpo de Bomberos VOLUNTARIOS DE FLORIDA - VALLE  "/>
    <s v="Cuerpo De Bomberos"/>
    <s v="Acompañamiento Jurídico"/>
    <s v="CAC. ASESORIA PARA ACTUALIZACIÓN DE BASE DE DATOS DE UNIDADES DE BOMBEROS FLORIDA. "/>
    <s v="Luis alberto Valencia Pulido"/>
    <s v="Área Cenrtral de Referencia Bomberil"/>
    <s v="Subdirección Estratégica y de Coordinación Bomberil"/>
    <s v="Petición de Interés General"/>
    <n v="30"/>
    <s v="20203800031352  "/>
    <d v="2020-08-24T00:00:00"/>
    <m/>
    <d v="2020-09-01T00:00:00"/>
    <n v="6"/>
    <s v="CUMPLIDO"/>
    <s v="01-09-2020 15:35 PM Archivar Luis Alberto Valencia Pulido Se dio respuesta mediante correo electronico el dia 24 /08/2020"/>
    <s v="N.A"/>
    <s v="N.A"/>
    <s v="N.A"/>
    <s v="N.A"/>
    <s v="Radicada y respondida al peticionario"/>
  </r>
  <r>
    <s v="Canal Virtual"/>
    <s v="correo atencion al ciudadano"/>
    <x v="3"/>
    <s v="Cuerpo de Bomberos VOLUNTARIOS DE SAN ANTONIO DEL TEQUENDAMA  "/>
    <s v="Cuerpo De Bomberos"/>
    <s v="Solicitud de Información"/>
    <s v="CAC. COMUNICACIÓN 056-2020. "/>
    <s v="JAIRO SOTO GIL"/>
    <s v="Subdirección estratégica y de Coordinación Bomberil"/>
    <s v="Subdirección Estratégica y de Coordinación Bomberil"/>
    <s v="Petición de Interés General"/>
    <n v="30"/>
    <s v="20203800031422  "/>
    <d v="2020-08-24T00:00:00"/>
    <m/>
    <d v="2020-08-27T00:00:00"/>
    <n v="3"/>
    <s v="CUMPLIDO"/>
    <s v="27-08-2020 12:30 PM Archivar JAIRO SOTO GIL archivo 20202000005961"/>
    <s v="N.A"/>
    <s v="N.A"/>
    <s v="N.A"/>
    <s v="N.A"/>
    <s v="Radicada y respondida al peticionario"/>
  </r>
  <r>
    <s v="Canal Virtual"/>
    <s v="correo atencion al ciudadano"/>
    <x v="21"/>
    <s v="SEBAS HINCAPIE MARTINEZ  "/>
    <s v="Persona natural"/>
    <s v="Solicitud de recursos"/>
    <s v="CAC. buenos días.  "/>
    <s v="Cristhian Matiz"/>
    <s v="SUBDIRECCIÓN ESTRATÉGICA Y DE COORDINACIÓN BOMBERIL "/>
    <s v="Subdirección Estratégica y de Coordinación Bomberil"/>
    <s v="Petición de Interés Particular"/>
    <n v="35"/>
    <s v="20203800031452  "/>
    <d v="2020-08-24T00:00:00"/>
    <m/>
    <d v="2020-09-09T00:00:00"/>
    <n v="12"/>
    <s v="CUMPLIDO"/>
    <s v="09-09-2020 10:34 AM Archivar Cristhian Matiz se archiva orfeo con radicado 20202000006531"/>
    <s v="N.A"/>
    <s v="N.A"/>
    <s v="N.A"/>
    <s v="N.A"/>
    <s v="Radicada y respondida al peticionario"/>
  </r>
  <r>
    <s v="Canal Virtual"/>
    <s v="correo atencion al ciudadano"/>
    <x v="25"/>
    <s v="OVIER MENDOZA ARAUJO "/>
    <s v="Persona natural"/>
    <s v="Otros"/>
    <s v="CAC. Solicitud de reasignación de camión cisterna.  "/>
    <s v="Cristhian Matiz"/>
    <s v="SUBDIRECCIÓN ESTRATÉGICA Y DE COORDINACIÓN BOMBERIL "/>
    <s v="Subdirección Estratégica y de Coordinación Bomberil"/>
    <s v="Petición de Interés Particular"/>
    <n v="35"/>
    <s v="20203800031612  "/>
    <d v="2020-08-25T00:00:00"/>
    <m/>
    <d v="2020-09-01T00:00:00"/>
    <n v="5"/>
    <s v="CUMPLIDO"/>
    <s v="01-09-2020 15:59 PM Reasignacion Ronny Estiven Romero Velandia ES NECESARIO QYE LE TOME LA INSTRUCCION AL CAPITAN SOTO DE COMO DEBE SER LA REWSPUESTA, PARA QUE EL RESPONSABLE DE PROYECTOS LA GENERE LA RESPUESTA CONFORME A LA INSTRUCCION DEL SUNBDIRECTOR."/>
    <s v="N.A"/>
    <s v="N.A"/>
    <s v="N.A"/>
    <s v="N.A"/>
    <s v="Radicada y respondida al peticionario"/>
  </r>
  <r>
    <s v="Canal Virtual"/>
    <s v="correo atencion al ciudadano"/>
    <x v="0"/>
    <s v="MAURICIO GOMEZ AMIN SENADOR DE LA REPùBLICA  "/>
    <s v="Persona natural"/>
    <s v="Solicitud de Información"/>
    <s v="CAC. Petición de Información artículo 258 de la Ley 5ª de 1992, RADICADO UNGRD No.2020ER07335. "/>
    <s v="Carlos Armando López Barrera"/>
    <s v="OFICINA ASESORA JURIDICA"/>
    <s v="Dirección General"/>
    <s v="Petición de Documentos e Información "/>
    <n v="20"/>
    <s v="20203800032042  "/>
    <d v="2020-08-25T00:00:00"/>
    <m/>
    <d v="2020-09-03T00:00:00"/>
    <n v="7"/>
    <s v="CUMPLIDO"/>
    <s v="03-09-2020 17:10 PM Archivar Carlos Armando López Barrera Se archiva por cuanto se respondió mediante radicado 202021100006081"/>
    <s v="N.A"/>
    <s v="N.A"/>
    <s v="N.A"/>
    <s v="N.A"/>
    <s v="Radicada y respondida al peticionario"/>
  </r>
  <r>
    <s v="Canal Virtual"/>
    <s v="correo atencion al ciudadano"/>
    <x v="0"/>
    <s v="ALEJO VILLAMIL  "/>
    <s v="Persona natural"/>
    <s v="Solicitud de Información"/>
    <s v="CAC. INQUIETUD INFORMACIÓN DNBC. "/>
    <s v="Andrés Fernando Muñoz Cabrera "/>
    <s v="Área Cenrtral de Referencia Bomberil "/>
    <s v="Subdirección Estratégica y de Coordinación Bomberil"/>
    <s v="Petición de Interés Particular"/>
    <n v="35"/>
    <s v="20203800032212  "/>
    <d v="2020-08-25T00:00:00"/>
    <m/>
    <d v="2020-09-01T00:00:00"/>
    <n v="5"/>
    <s v="CUMPLIDO"/>
    <s v="01-09-2020 16:31 PM Archivar Andrés Fernando Muñoz Cabrera Se archiva, se dio contestación al peticionario mediante correo electrónico del 1 de septiembre"/>
    <s v="N.A"/>
    <s v="N.A"/>
    <s v="N.A"/>
    <s v="N.A"/>
    <s v="Radicada y respondida al peticionario"/>
  </r>
  <r>
    <s v="Canal Virtual"/>
    <s v="correo atencion al ciudadano"/>
    <x v="22"/>
    <s v="MARINA CASTAñO BURGOS "/>
    <s v="Persona natural"/>
    <s v="QUEJA CONTRA Cuerpo de Bomberos"/>
    <s v="CAC. Fwd: denuncia formal.  "/>
    <s v="Andrea Bibiana Castañeda Durán  "/>
    <s v="FORMULACIÓN Y ACTUALIZACIÓN NORMATIVA Y OPERATIVA "/>
    <s v="Subdirección Estratégica y de Coordinación Bomberil"/>
    <s v="Petición de Interés Particular"/>
    <n v="35"/>
    <s v="20203800032372  "/>
    <d v="2020-08-25T00:00:00"/>
    <m/>
    <d v="2020-09-07T00:00:00"/>
    <n v="10"/>
    <s v="CUMPLIDO"/>
    <s v="07-09-2020 16:19 PM Archivar Andrea Bibiana Castañeda Durán SE DIO TRÁMITE CON RADICADO 20202050070001 ENVIADO EL 07/09/2020"/>
    <s v="N.A"/>
    <s v="N.A"/>
    <s v="N.A"/>
    <s v="N.A"/>
    <s v="Radicada y respondida al peticionario"/>
  </r>
  <r>
    <s v="Canal Virtual"/>
    <s v="correo atencion al ciudadano"/>
    <x v="16"/>
    <s v="Cuerpo de Bomberos VOLUNTARIOS DE PAZ DE ARIPORO  "/>
    <s v="Cuerpo De Bomberos"/>
    <s v="Solicitud de Información"/>
    <s v="CAC. Ref: Reiteración “CUMPLIMIENTO RESPONSABILIDADES LEY 1575 DE 2012. "/>
    <s v="Carlos Osorio "/>
    <s v="FORMULACIÓN Y ACTUALIZACIÓN NORMATIVA Y OPERATIVA "/>
    <s v="Subdirección Estratégica y de Coordinación Bomberil"/>
    <s v="Petición de Interés General"/>
    <n v="30"/>
    <s v="20203800032382  "/>
    <d v="2020-08-25T00:00:00"/>
    <m/>
    <d v="2020-09-23T00:00:00"/>
    <n v="21"/>
    <s v="CUMPLIDO"/>
    <s v="23-09-2020 18:15 PM Archivar Carlos Osorio Mediante oficio No. 20202050070261 del 14 de septiembre de 2020, se dio trámite a la presente solicitud."/>
    <s v="N.A"/>
    <s v="N.A"/>
    <s v="N.A"/>
    <s v="N.A"/>
    <s v="Radicada y respondida al peticionario"/>
  </r>
  <r>
    <s v="Canal Virtual"/>
    <s v="correo atencion al ciudadano"/>
    <x v="0"/>
    <s v="JAIR VAQUERO TRUJILLO "/>
    <s v="Persona natural"/>
    <s v="QUEJA CONTRA Cuerpo de Bomberos"/>
    <s v="CAC. DENUNCIA POR OMISIÓN Y PONER EN RIESGO LA CIUDADANÍA.  "/>
    <s v="Andrea Bibiana Castañeda Durán  "/>
    <s v="FORMULACIÓN Y ACTUALIZACIÓN NORMATIVA Y OPERATIVA "/>
    <s v="Subdirección Estratégica y de Coordinación Bomberil"/>
    <s v="Petición de Interés Particular"/>
    <n v="35"/>
    <s v="20203800032392  "/>
    <d v="2020-08-25T00:00:00"/>
    <m/>
    <d v="2020-09-07T00:00:00"/>
    <n v="10"/>
    <s v="CUMPLIDO"/>
    <s v="07-09-2020 16:18 PM Archivar Andrea Bibiana Castañeda Durán SE DIO TRÁMITE CON RADICADO 20202050069981 ENVIADO EL 7/9/2020"/>
    <s v="N.A"/>
    <s v="N.A"/>
    <s v="N.A"/>
    <s v="N.A"/>
    <s v="Radicada y respondida al peticionario"/>
  </r>
  <r>
    <s v="Canal Virtual"/>
    <s v="correo atencion al ciudadano"/>
    <x v="0"/>
    <s v="SERVIINFORMACIóN  "/>
    <s v="Persona Jurídica"/>
    <s v="Solicitud de Información"/>
    <s v="CAC. DERECHO DE PETICION Solicitud de copia de todas las cotizaciones presentadas del evento adelantado que generó la orden de compra No. 46058.  "/>
    <s v="Carolina Pulido Moyeton"/>
    <s v="GESTIÓN CONTRACTUAL"/>
    <s v="Subdirección  Administrativa y Financiera"/>
    <s v="Petición de Documentos e Información "/>
    <n v="20"/>
    <s v="20203800032482  "/>
    <d v="2020-08-26T00:00:00"/>
    <m/>
    <d v="2020-09-01T00:00:00"/>
    <n v="4"/>
    <s v="CUMPLIDO"/>
    <s v="01-09-2020 15:00 PM Reasignacion USUARIO DE ATENCION AL CIUDADANO Para los fines pertinentes"/>
    <s v="N.A"/>
    <s v="N.A"/>
    <s v="N.A"/>
    <s v="N.A"/>
    <s v="Radicada y respondida al peticionario"/>
  </r>
  <r>
    <s v="Canal Virtual"/>
    <s v="correo atencion al ciudadano"/>
    <x v="9"/>
    <s v="BENEMERITO Cuerpo de Bomberos VOLUNTARIOS SANTA HELENA  "/>
    <s v="Cuerpo De Bomberos"/>
    <s v="Acompañamiento Jurídico"/>
    <s v="CAC. carta dnb carta de acompañamiento.pdf  "/>
    <s v="Melba Vidal "/>
    <s v="FORMULACIÓN Y ACTUALIZACIÓN NORMATIVA Y OPERATIVA "/>
    <s v="Subdirección Estratégica y de Coordinación Bomberil"/>
    <s v="Petición de Interés General"/>
    <n v="30"/>
    <s v="20203800032622  "/>
    <d v="2020-08-26T00:00:00"/>
    <m/>
    <d v="2020-08-26T00:00:00"/>
    <n v="0"/>
    <s v="CUMPLIDO"/>
    <s v="26-08-2020 16:58 PM Reasignacion Ronny Estiven Romero Velandia PARA TRAMITAR"/>
    <s v="N.A"/>
    <s v="N.A"/>
    <s v="N.A"/>
    <s v="N.A"/>
    <s v="Radicada y respondida al peticionario"/>
  </r>
  <r>
    <s v="Canal Escrito"/>
    <s v="Servicio de mensajeria"/>
    <x v="17"/>
    <s v="Cuerpo de Bomberos VOLUNTARIOS DE BUENAVISTA - QUINDIO  "/>
    <s v="Cuerpo De Bomberos"/>
    <s v="Solicitud de Información"/>
    <s v="SM SOLICITUD  "/>
    <s v="Paula Andrea Cortéz"/>
    <s v="Subdirección estratégica y de Coordinación Bomberil"/>
    <s v="Subdirección Estratégica y de Coordinación Bomberil"/>
    <s v="Petición de Interés Particular"/>
    <n v="35"/>
    <s v="20203800032642  "/>
    <d v="2020-08-26T00:00:00"/>
    <m/>
    <d v="2020-08-27T00:00:00"/>
    <n v="1"/>
    <s v="CUMPLIDO"/>
    <s v="27-08-2020 10:30 AM Archivar Paula Andrea Cortéz Mojica ARCHIVO 20201000005891"/>
    <s v="N.A"/>
    <s v="N.A"/>
    <s v="N.A"/>
    <s v="N.A"/>
    <s v="Radicada y respondida al peticionario"/>
  </r>
  <r>
    <s v="Canal Virtual"/>
    <s v="correo atencion al ciudadano"/>
    <x v="1"/>
    <s v="ALCALDIA TIPACOQUE  "/>
    <s v="Entidad Territorial"/>
    <s v="Legislación Bomberil"/>
    <s v="CAC. SOLICITUD DE INFORMACIÓN - REQUISITOS PARA CONTRATAR CUERPOS DE BOMBEROS HABILITADOS E BOYACA.  "/>
    <s v="Andrea Bibiana Castañeda Durán  "/>
    <s v="FORMULACIÓN Y ACTUALIZACIÓN NORMATIVA Y OPERATIVA "/>
    <s v="Subdirección Estratégica y de Coordinación Bomberil"/>
    <s v="Petición de Interés General"/>
    <n v="30"/>
    <s v="20203800032662  "/>
    <d v="2020-08-26T00:00:00"/>
    <m/>
    <d v="2020-09-15T00:00:00"/>
    <n v="14"/>
    <s v="CUMPLIDO"/>
    <s v="15-09-2020 17:28 PM Archivar Andrea Bibiana Castañeda Durán SE DIO TRÁMITE CON EL RAD. 20202050070061 ENVIADO EL 15/09/2020"/>
    <s v="N.A"/>
    <s v="N.A"/>
    <s v="N.A"/>
    <s v="N.A"/>
    <s v="Radicada y respondida al peticionario"/>
  </r>
  <r>
    <s v="Canal Virtual"/>
    <s v="correo atencion al ciudadano"/>
    <x v="0"/>
    <s v="MIGUEL EDUARDO CARDOZO ORTIZ "/>
    <s v="Persona natural"/>
    <s v="Solicitud de Información"/>
    <s v="CAC. TRASLADO POR COMPETENCIA, EXT_S20-00042202- PQRSD-042122-PQR con código de consulta 042320238160057. "/>
    <s v="Melba Vidal "/>
    <s v="FORMULACIÓN Y ACTUALIZACIÓN NORMATIVA Y OPERATIVA "/>
    <s v="Subdirección Estratégica y de Coordinación Bomberil"/>
    <s v="Petición de Interés Particular"/>
    <n v="35"/>
    <s v="20203800032682  "/>
    <d v="2020-08-26T00:00:00"/>
    <m/>
    <d v="2020-08-26T00:00:00"/>
    <n v="0"/>
    <s v="CUMPLIDO"/>
    <s v="26-08-2020 17:03 PM Reasignacion Ronny Estiven Romero Velandia PARA TRAMITAR"/>
    <s v="N.A"/>
    <s v="N.A"/>
    <s v="N.A"/>
    <s v="N.A"/>
    <s v="Radicada y respondida al peticionario"/>
  </r>
  <r>
    <s v="Canal Virtual"/>
    <s v="correo atencion al ciudadano"/>
    <x v="0"/>
    <s v="Cuerpo de Bomberos VOLUNTARIO SANTIAGO PUTUMAYO  "/>
    <s v="Cuerpo De Bomberos"/>
    <s v="Legislación Bomberil"/>
    <s v="CAC. Fwd: ASESORÍA.  "/>
    <s v="EDISON DELGADO "/>
    <s v="FORMULACIÓN Y ACTUALIZACIÓN NORMATIVA Y OPERATIVA "/>
    <s v="Subdirección Estratégica y de Coordinación Bomberil"/>
    <s v="Petición de Interés General"/>
    <n v="30"/>
    <s v="20203800032762  "/>
    <d v="2020-08-27T00:00:00"/>
    <m/>
    <d v="2020-08-30T00:00:00"/>
    <n v="2"/>
    <s v="CUMPLIDO"/>
    <s v="30-08-2020 19:59 PM Reasignacion Ronny Estiven Romero Velandia PARA TRAMITAR"/>
    <s v="N.A"/>
    <s v="N.A"/>
    <s v="N.A"/>
    <s v="N.A"/>
    <s v="Radicada y respondida al peticionario"/>
  </r>
  <r>
    <s v="Canal Virtual"/>
    <s v="correo atencion al ciudadano"/>
    <x v="0"/>
    <s v="Cuerpo de Bomberos VOLUNTARIOS MONTENEGRO  "/>
    <s v="Cuerpo De Bomberos"/>
    <s v="Solicitud de Información"/>
    <s v="CAC SOLICITUD "/>
    <s v="Cristhian Matiz"/>
    <s v="SUBDIRECCIÓN ESTRATÉGICA Y DE COORDINACIÓN BOMBERIL "/>
    <s v="Subdirección Estratégica y de Coordinación Bomberil"/>
    <s v="Petición de Interés Particular"/>
    <n v="35"/>
    <s v="20203800032882  "/>
    <d v="2020-08-27T00:00:00"/>
    <m/>
    <d v="2020-09-09T00:00:00"/>
    <n v="9"/>
    <s v="CUMPLIDO"/>
    <s v="09-09-2020 10:28 AM Archivar Cristhian Matiz se archiva orfeo con radicado 20202000006571"/>
    <s v="N.A"/>
    <s v="N.A"/>
    <s v="N.A"/>
    <s v="N.A"/>
    <s v="Radicada y respondida al peticionario"/>
  </r>
  <r>
    <s v="Canal Virtual"/>
    <s v="correo atencion al ciudadano"/>
    <x v="28"/>
    <s v="Cuerpo de Bomberos VOLUNTARIOS DE MIRAFLORES - GUAVIARE  "/>
    <s v="Cuerpo De Bomberos"/>
    <s v="Solicitud de Información"/>
    <s v="CAC SOLICITUD "/>
    <s v="Luis alberto Valencia Pulido"/>
    <s v="Área Cenrtral de Referencia Bomberil"/>
    <s v="Subdirección Estratégica y de Coordinación Bomberil"/>
    <s v="Petición de Interés Particular"/>
    <n v="35"/>
    <s v="20203800032902  "/>
    <d v="2020-08-27T00:00:00"/>
    <m/>
    <d v="2020-08-31T00:00:00"/>
    <n v="2"/>
    <s v="CUMPLIDO"/>
    <s v="31-08-2020 06:30 AM Archivar Luis Alberto Valencia Pulido se da respuesta mediante correo electronico el dia 31/08/2020"/>
    <s v="N.A"/>
    <s v="N.A"/>
    <s v="N.A"/>
    <s v="N.A"/>
    <s v="Radicada y respondida al peticionario"/>
  </r>
  <r>
    <s v="Canal Virtual"/>
    <s v="correo atencion al ciudadano"/>
    <x v="3"/>
    <s v="Cuerpo de Bomberos VOLUNTARIOS DE PUERTO SALGAR  "/>
    <s v="Cuerpo De Bomberos"/>
    <s v="Solicitud de Información"/>
    <s v="RD SOLICITUD  "/>
    <s v="Cristhian Matiz"/>
    <s v="SUBDIRECCIÓN ESTRATÉGICA Y DE COORDINACIÓN BOMBERIL "/>
    <s v="Subdirección Estratégica y de Coordinación Bomberil"/>
    <s v="Petición de Interés Particular"/>
    <n v="35"/>
    <s v="20203800032932  "/>
    <d v="2020-08-27T00:00:00"/>
    <m/>
    <d v="2020-08-27T00:00:00"/>
    <n v="0"/>
    <s v="CUMPLIDO"/>
    <s v="27-08-2020 11:44 AM Reasignacion USUARIO DE ATENCION AL CIUDADANO Para los fines pertinentes"/>
    <s v="N.A"/>
    <s v="N.A"/>
    <s v="N.A"/>
    <s v="N.A"/>
    <s v="Radicada y respondida al peticionario"/>
  </r>
  <r>
    <s v="Canal Virtual"/>
    <s v="correo atencion al ciudadano"/>
    <x v="5"/>
    <s v="Cuerpo de Bomberos VOLUNTARIOS DE PUERTO CARREÑO - VICHADA  "/>
    <s v="Cuerpo De Bomberos"/>
    <s v="Legislación Bomberil"/>
    <s v="CAC. CamScanner 08-27-2020 10.35.10.pdf. Solicitud Concepto juridico.  "/>
    <s v="Andrea Bibiana Castañeda Durán  "/>
    <s v="FORMULACIÓN Y ACTUALIZACIÓN NORMATIVA Y OPERATIVA "/>
    <s v="Subdirección Estratégica y de Coordinación Bomberil"/>
    <s v="CONSULTA "/>
    <n v="35"/>
    <s v="20203800033052  "/>
    <d v="2020-08-27T00:00:00"/>
    <m/>
    <d v="2020-10-01T00:00:00"/>
    <n v="25"/>
    <s v="CUMPLIDO"/>
    <s v="01-10-2020 16:06 PM Archivar Andrea Bibiana Castañeda Durán SE DIO TRÁMITE CON RAD. 20202050070561 ENVIADO EL 30/9/2020"/>
    <s v="N.A"/>
    <s v="N.A"/>
    <s v="N.A"/>
    <s v="N.A"/>
    <s v="Radicada y respondida al peticionario"/>
  </r>
  <r>
    <s v="Canal Virtual"/>
    <s v="correo atencion al ciudadano"/>
    <x v="12"/>
    <s v="ALEXI ROBLES  "/>
    <s v="Persona natural"/>
    <s v="Solicitud de Información"/>
    <s v="CAC. información.  "/>
    <s v="Edgar Alexander Maya Lopez"/>
    <s v="FORMULACIÓN Y ACTUALIZACIÓN NORMATIVA Y OPERATIVA"/>
    <s v="Subdirección Estratégica y de Coordinación Bomberil"/>
    <s v="Petición de Interés Particular"/>
    <n v="35"/>
    <s v="20203800033172  "/>
    <d v="2020-08-27T00:00:00"/>
    <m/>
    <d v="2020-10-01T00:00:00"/>
    <n v="25"/>
    <s v="CUMPLIDO"/>
    <s v="01-10-2020 10:40 AM Reasignacion Ronny Estiven Romero Velandia PARA TRAMITAR"/>
    <s v="N.A"/>
    <s v="N.A"/>
    <s v="N.A"/>
    <s v="N.A"/>
    <s v="Radicada y respondida al peticionario"/>
  </r>
  <r>
    <s v="Canal Virtual"/>
    <s v="correo atencion al ciudadano"/>
    <x v="7"/>
    <s v="Cuerpo de Bomberos VOLUNTARIOS DE CALDAS  "/>
    <s v="Cuerpo De Bomberos"/>
    <s v="Solicitud de Información"/>
    <s v="CAC DERECHO DE PETICION "/>
    <s v="Andrea Bibiana Castañeda Durán  "/>
    <s v="FORMULACIÓN Y ACTUALIZACIÓN NORMATIVA Y OPERATIVA "/>
    <s v="Subdirección Estratégica y de Coordinación Bomberil"/>
    <s v="Petición de Documentos e Información "/>
    <n v="20"/>
    <s v="20203800033322  "/>
    <d v="2020-08-27T00:00:00"/>
    <m/>
    <d v="2020-09-24T00:00:00"/>
    <n v="20"/>
    <s v="CUMPLIDO"/>
    <s v="24-09-2020 11:22 AM Archivar Andrea Bibiana Castañeda Durán Se atendió con el radicado de entrada No. 20203800026412 por ser la misma solicitud."/>
    <s v="N.A"/>
    <s v="N.A"/>
    <s v="N.A"/>
    <s v="N.A"/>
    <s v="Radicada y respondida al peticionario"/>
  </r>
  <r>
    <s v="Canal Virtual"/>
    <s v="correo atencion al ciudadano"/>
    <x v="0"/>
    <s v="MINISTERIO DE INTERIOR  "/>
    <s v="Entidad Pública"/>
    <s v="Solicitud de Información"/>
    <s v="CAC PETICION "/>
    <s v="Carlos Armando López Barrera"/>
    <s v="OFICINA ASESORA JURIDICA"/>
    <s v="Dirección General"/>
    <s v="Informe por congresista"/>
    <n v="5"/>
    <s v="20203800033342  "/>
    <d v="2020-08-27T00:00:00"/>
    <m/>
    <d v="2020-09-22T00:00:00"/>
    <n v="18"/>
    <s v="Extemporanea"/>
    <s v="22-09-2020 14:25 PM Archivar Carlos Armando López Barrera Se archiva por cuanto se respondió mediante radicado 20201200000443"/>
    <s v="N.A"/>
    <s v="N.A"/>
    <s v="N.A"/>
    <s v="N.A"/>
    <s v="Radicada y respondida al peticionario"/>
  </r>
  <r>
    <s v="Canal Virtual"/>
    <s v="correo atencion al ciudadano"/>
    <x v="14"/>
    <s v="Cuerpo de Bomberos VOLUNTARIOS DE MANIZALES  "/>
    <s v="Cuerpo De Bomberos"/>
    <s v="Solicitud de Información"/>
    <s v="CAC DERECHO DE PETICION "/>
    <s v="Carolina Pulido Moyeton"/>
    <s v="GESTIÓN CONTRACTUAL"/>
    <s v="Subdirección  Administrativa y Financiera"/>
    <s v="Petición de Documentos e Información "/>
    <n v="20"/>
    <s v="20203800033352  "/>
    <d v="2020-08-27T00:00:00"/>
    <m/>
    <d v="2020-08-27T00:00:00"/>
    <n v="0"/>
    <s v="CUMPLIDO"/>
    <s v="27-08-2020 15:01 PM Reasignacion USUARIO DE ATENCION AL CIUDADANO Para su respuesta"/>
    <s v="N.A"/>
    <s v="N.A"/>
    <s v="N.A"/>
    <s v="N.A"/>
    <s v="Radicada y respondida al peticionario"/>
  </r>
  <r>
    <s v="Canal Virtual"/>
    <s v="correo atencion al ciudadano"/>
    <x v="21"/>
    <s v="CARLOS ANDRéS GIRALDO AGUIRRE  "/>
    <s v="Persona natural"/>
    <s v="Legislación Bomberil"/>
    <s v="CAC. Consulta.  "/>
    <s v="EDISON DELGADO "/>
    <s v="FORMULACIÓN Y ACTUALIZACIÓN NORMATIVA Y OPERATIVA "/>
    <s v="Subdirección Estratégica y de Coordinación Bomberil"/>
    <s v="Petición de Interés Particular"/>
    <n v="35"/>
    <s v="20203800033372  "/>
    <d v="2020-08-27T00:00:00"/>
    <m/>
    <d v="2020-09-02T00:00:00"/>
    <n v="4"/>
    <s v="CUMPLIDO"/>
    <s v="02-09-2020 10:35 AM Reasignacion Ronny Estiven Romero Velandia PARA TRAMITAR"/>
    <s v="N.A"/>
    <s v="N.A"/>
    <s v="N.A"/>
    <s v="N.A"/>
    <s v="Radicada y respondida al peticionario"/>
  </r>
  <r>
    <s v="Canal Virtual"/>
    <s v="correo atencion al ciudadano"/>
    <x v="10"/>
    <s v="Cuerpo de Bomberos VOLUNTARIOS DE PALESTINA - HUILA  "/>
    <s v="Cuerpo De Bomberos"/>
    <s v="Solicitud de recursos"/>
    <s v="CAC RADICADO DE PROYECTO "/>
    <s v="Cristhian Matiz"/>
    <s v="SUBDIRECCIÓN ESTRATÉGICA Y DE COORDINACIÓN BOMBERIL "/>
    <s v="Subdirección Estratégica y de Coordinación Bomberil"/>
    <s v="Petición de Interés General"/>
    <n v="30"/>
    <s v="20203800033392  "/>
    <d v="2020-08-27T00:00:00"/>
    <m/>
    <d v="2020-09-01T00:00:00"/>
    <n v="3"/>
    <s v="CUMPLIDO"/>
    <s v="01-09-2020 14:36 PM Reasignacion USUARIO DE ATENCION AL CIUDADANO Para los fines pertinentes"/>
    <s v="N.A"/>
    <s v="N.A"/>
    <s v="N.A"/>
    <s v="N.A"/>
    <s v="Radicada y respondida al peticionario"/>
  </r>
  <r>
    <s v="Canal Virtual"/>
    <s v="correo atencion al ciudadano"/>
    <x v="8"/>
    <s v="Cuerpo de Bomberos VOLUNTARIOS DE PIEDECUESTA  "/>
    <s v="Cuerpo De Bomberos"/>
    <s v="Solicitud de Información"/>
    <s v="CAC. Solicitud Copia de comodato.  "/>
    <s v="Carolina Pulido Moyeton"/>
    <s v="GESTIÓN CONTRACTUAL"/>
    <s v="Subdirección  Administrativa y Financiera"/>
    <s v="Petición de Documentos e Información "/>
    <n v="20"/>
    <s v="20203800033402  "/>
    <d v="2020-08-27T00:00:00"/>
    <m/>
    <d v="2020-09-01T00:00:00"/>
    <n v="3"/>
    <s v="CUMPLIDO"/>
    <s v="01-09-2020 14:35 PM Reasignacion USUARIO DE ATENCION AL CIUDADANO Para los fines pertinentes"/>
    <s v="N.A"/>
    <s v="N.A"/>
    <s v="N.A"/>
    <s v="N.A"/>
    <s v="Radicada y respondida al peticionario"/>
  </r>
  <r>
    <s v="Canal Virtual"/>
    <s v="correo atencion al ciudadano"/>
    <x v="0"/>
    <s v="AERONAUTICA CIVIL  "/>
    <s v="Entidad Pública"/>
    <s v="Solicitud de Información"/>
    <s v="CAC. Fwd: Solicitud.  "/>
    <s v="Andrea Bibiana Castañeda Durán  "/>
    <s v="FORMULACIÓN Y ACTUALIZACIÓN NORMATIVA Y OPERATIVA "/>
    <s v="Subdirección Estratégica y de Coordinación Bomberil"/>
    <s v="Petición de Interés General"/>
    <n v="30"/>
    <s v="20203800033472  "/>
    <d v="2020-08-27T00:00:00"/>
    <m/>
    <d v="2020-10-01T00:00:00"/>
    <n v="25"/>
    <s v="CUMPLIDO"/>
    <s v="01-10-2020 17:55 PM Archivar Andrea Bibiana Castañeda Durán SE DIO TRÁMITE CON RADICADO 20202050070361"/>
    <s v="N.A"/>
    <s v="N.A"/>
    <s v="N.A"/>
    <s v="N.A"/>
    <s v="Radicada y respondida al peticionario"/>
  </r>
  <r>
    <s v="Canal Virtual"/>
    <s v="correo atencion al ciudadano"/>
    <x v="19"/>
    <s v="Cuerpo de Bomberos DE OVEJAS  "/>
    <s v="Cuerpo De Bomberos"/>
    <s v="Acompañamiento Jurídico"/>
    <s v="CAC. Buena tarde a la dirección nacional de bombero me dirijo muy respetuosamente para que me colaboren a mandarle un oficio al alcalde del municipio de ovejas Sucre por que hasta la fecha no hemos tenido voluntad de hacer un convenio para prestar un servicio eficaz.  "/>
    <s v="Carlos Osorio "/>
    <s v="FORMULACIÓN Y ACTUALIZACIÓN NORMATIVA Y OPERATIVA "/>
    <s v="Subdirección Estratégica y de Coordinación Bomberil"/>
    <s v="Petición de Interés Particular"/>
    <n v="35"/>
    <s v="20203800034032  "/>
    <d v="2020-08-28T00:00:00"/>
    <m/>
    <d v="2020-09-23T00:00:00"/>
    <n v="18"/>
    <s v="CUMPLIDO"/>
    <s v="23-09-2020 18:17 PM Archivar Carlos Osorio Mediante oficio No. 20202050070161 del 9 de septiembre de 2020, se dio trámite a la presente solicitud."/>
    <s v="N.A"/>
    <s v="N.A"/>
    <s v="N.A"/>
    <s v="N.A"/>
    <s v="Radicada y respondida al peticionario"/>
  </r>
  <r>
    <s v="Canal Virtual"/>
    <s v="correo atencion al ciudadano"/>
    <x v="23"/>
    <s v="Cuerpo de Bomberos VOLUNTARIOS DEL BORDO PATIA  "/>
    <s v="Cuerpo De Bomberos"/>
    <s v="Solicitud de Información"/>
    <s v="CAC. solicitud copia comodato epp. "/>
    <s v="Carolina Pulido Moyeton"/>
    <s v="GESTIÓN CONTRACTUAL"/>
    <s v="Subdirección  Administrativa y Financiera"/>
    <s v="Petición de Documentos e Información "/>
    <n v="20"/>
    <s v="20203800034042  "/>
    <d v="2020-08-28T00:00:00"/>
    <m/>
    <d v="2020-09-01T00:00:00"/>
    <n v="2"/>
    <s v="CUMPLIDO"/>
    <s v="01-09-2020 14:09 PM Reasignacion USUARIO DE ATENCION AL CIUDADANO Para los fines pertinentes"/>
    <s v="N.A"/>
    <s v="N.A"/>
    <s v="N.A"/>
    <s v="N.A"/>
    <s v="Radicada y respondida al peticionario"/>
  </r>
  <r>
    <s v="Canal Virtual"/>
    <s v="correo atencion al ciudadano"/>
    <x v="0"/>
    <s v="ORLANDO MURILLO LOPEZ "/>
    <s v="Persona natural"/>
    <s v="Solicitud de Información"/>
    <s v="CAC. Solicitud respetuosa consagrada en la ley 1755.  "/>
    <s v="Carlos Armando López Barrera"/>
    <s v="OFICINA ASESORA JURIDICA"/>
    <s v="Dirección General"/>
    <s v="Petición de Interés Particular"/>
    <n v="35"/>
    <s v="20203800034072  "/>
    <d v="2020-08-28T00:00:00"/>
    <m/>
    <d v="2020-09-10T00:00:00"/>
    <n v="9"/>
    <s v="CUMPLIDO"/>
    <s v="10-09-2020 16:25 PM Archivar Carlos Armando López Barrera archivo 20201200000453"/>
    <s v="N.A"/>
    <s v="N.A"/>
    <s v="N.A"/>
    <s v="N.A"/>
    <s v="Radicada y respondida al peticionario"/>
  </r>
  <r>
    <s v="Canal Virtual"/>
    <s v="correo atencion al ciudadano"/>
    <x v="7"/>
    <s v="ALCALDIA MUNICIPAL DE HELICONIA ANTIOQUIA  "/>
    <s v="Entidad Territorial"/>
    <s v="Solicitud de Información"/>
    <s v="CAC. Oficio radicado 001074. "/>
    <s v="Andrea Bibiana Castañeda Durán  "/>
    <s v="FORMULACIÓN Y ACTUALIZACIÓN NORMATIVA Y OPERATIVA "/>
    <s v="Subdirección Estratégica y de Coordinación Bomberil"/>
    <s v="Petición de Interés General"/>
    <n v="30"/>
    <s v="20203800034082  "/>
    <d v="2020-08-28T00:00:00"/>
    <m/>
    <d v="2020-10-01T00:00:00"/>
    <n v="24"/>
    <s v="CUMPLIDO"/>
    <s v="01-10-2020 16:07 PM Archivar Andrea Bibiana Castañeda Durán SE DIO TRÁMITE CON RADICADO 20202050070641 ENVIADO EL 30/9/2020"/>
    <s v="N.A"/>
    <s v="N.A"/>
    <s v="N.A"/>
    <s v="N.A"/>
    <s v="Radicada y respondida al peticionario"/>
  </r>
  <r>
    <s v="Canal Virtual"/>
    <s v="correo atencion al ciudadano"/>
    <x v="0"/>
    <s v="MIGUEL EDUARDO CARDOZO ORTIZ "/>
    <s v="Persona natural"/>
    <s v="Solicitud de recursos"/>
    <s v="CAC. TRASLADO POR COMPETENCIA, doctor Yocileth Palacios Mena, Alcalde del Municipio de Cértegui - Chocó, mediante la cual solicita apoyo y dotación para el cuerpo de bomberos.  "/>
    <s v="Cristhian Matiz"/>
    <s v="SUBDIRECCIÓN ESTRATÉGICA Y DE COORDINACIÓN BOMBERIL "/>
    <s v="Subdirección Estratégica y de Coordinación Bomberil"/>
    <s v="Petición de Interés Particular"/>
    <n v="35"/>
    <s v="20203800034112  "/>
    <d v="2020-08-28T00:00:00"/>
    <m/>
    <d v="2020-09-09T00:00:00"/>
    <n v="8"/>
    <s v="CUMPLIDO"/>
    <s v="09-09-2020 10:25 AM Archivar Cristhian Matiz se archiva orfeo con respuesta 20202000006581"/>
    <s v="N.A"/>
    <s v="N.A"/>
    <s v="N.A"/>
    <s v="N.A"/>
    <s v="respondida y archivada"/>
  </r>
  <r>
    <s v="Canal Virtual"/>
    <s v="correo atencion al ciudadano"/>
    <x v="0"/>
    <s v="LEONTE CHÁVARRO HURTADO  "/>
    <s v="Persona natural"/>
    <s v="Legislación Bomberil"/>
    <s v="CAC. Consulta Requisitos para Aspirante a Bombero y posterior graduación Vs Ley anti tramites.  "/>
    <s v="Andrea Bibiana Castañeda Durán  "/>
    <s v="FORMULACIÓN Y ACTUALIZACIÓN NORMATIVA Y OPERATIVA "/>
    <s v="Subdirección Estratégica y de Coordinación Bomberil"/>
    <s v="Petición de Interés Particular"/>
    <n v="35"/>
    <s v="20203800034122  "/>
    <d v="2020-08-28T00:00:00"/>
    <m/>
    <d v="2020-10-01T00:00:00"/>
    <n v="24"/>
    <s v="CUMPLIDO"/>
    <s v="01-10-2020 16:24 PM Archivar Andrea Bibiana Castañeda Durán SE DIO TRÁMITE CON RAD. 20202050070641 ENVIADO EL 30/9/2020"/>
    <s v="N.A"/>
    <s v="N.A"/>
    <s v="N.A"/>
    <s v="N.A"/>
    <s v="respondida y archivada"/>
  </r>
  <r>
    <s v="Canal Virtual"/>
    <s v="correo atencion al ciudadano"/>
    <x v="27"/>
    <s v="Cuerpo de Bomberos VOLUNTARIOS SABANAGRANDE  "/>
    <s v="Cuerpo De Bomberos"/>
    <s v="Otros"/>
    <s v="CAC. Solicitud de vídeo capacitación RUE.  "/>
    <s v="Luis alberto Valencia Pulido"/>
    <s v="Área Cenrtral de Referencia Bomberil"/>
    <s v="Subdirección Estratégica y de Coordinación Bomberil"/>
    <s v="Petición de Interés Particular"/>
    <n v="35"/>
    <s v="20203800034132  "/>
    <d v="2020-08-28T00:00:00"/>
    <m/>
    <d v="2020-09-01T00:00:00"/>
    <n v="2"/>
    <s v="CUMPLIDO"/>
    <s v="01-09-2020 15:37 PM Archivar Luis Alberto Valencia Pulido Se dio respuesta mediante correo electronico el dia 28/08/2020"/>
    <s v="N.A"/>
    <s v="N.A"/>
    <s v="N.A"/>
    <s v="N.A"/>
    <s v="respondida y archivada"/>
  </r>
  <r>
    <s v="Canal Virtual"/>
    <s v="correo atencion al ciudadano"/>
    <x v="0"/>
    <s v="NELSON ENRIQUE GONZALEZ RAMIREZ "/>
    <s v="Persona natural"/>
    <s v="Legislación Bomberil"/>
    <s v="CAC. RV: SOLICITUD CONCEPTO URGENTE.  "/>
    <s v="Carlos Osorio "/>
    <s v="FORMULACIÓN Y ACTUALIZACIÓN NORMATIVA Y OPERATIVA "/>
    <s v="Subdirección Estratégica y de Coordinación Bomberil"/>
    <s v="Petición de Interés Particular"/>
    <n v="35"/>
    <s v="20203800034162  "/>
    <d v="2020-08-28T00:00:00"/>
    <m/>
    <d v="2020-09-02T00:00:00"/>
    <n v="3"/>
    <s v="CUMPLIDO"/>
    <s v="02-09-2020 14:17 PM Reasignacion Ronny Estiven Romero Velandia PARA TRAMITAR"/>
    <s v="N.A"/>
    <s v="N.A"/>
    <s v="N.A"/>
    <s v="N.A"/>
    <s v="respondida y archivada"/>
  </r>
  <r>
    <s v="Canal Virtual"/>
    <s v="correo atencion al ciudadano"/>
    <x v="9"/>
    <s v="Cuerpo de Bomberos VOLUNTARIOS BOLIVAR VALLE  "/>
    <s v="Cuerpo De Bomberos"/>
    <s v="Legislación Bomberil"/>
    <s v="CAC. consulta. "/>
    <s v="Edgar Alexander Maya Lopez"/>
    <s v="FORMULACIÓN Y ACTUALIZACIÓN NORMATIVA Y OPERATIVA"/>
    <s v="Subdirección Estratégica y de Coordinación Bomberil"/>
    <s v="Petición de Interés Particular"/>
    <n v="35"/>
    <s v="20203800035422  "/>
    <d v="2020-08-31T00:00:00"/>
    <m/>
    <d v="2020-10-07T00:00:00"/>
    <n v="5"/>
    <s v="CUMPLIDO"/>
    <s v="07-10-2020 11:02 AM Archivar Edgar Alexander Maya Lopez Se da respuesta por correo electrónico se deja evidencia en digital"/>
    <s v="N.A"/>
    <s v="N.A"/>
    <s v="N.A"/>
    <s v="N.A"/>
    <s v="respondida y archivada"/>
  </r>
  <r>
    <s v="Canal Virtual"/>
    <s v="Correo Atención Ciudadano"/>
    <x v="0"/>
    <s v="PROCURADURIA GENERAL DE LA NACION"/>
    <s v="Entidad Pública"/>
    <s v="Otros"/>
    <s v="SM REMISION QUEJA INCOSISTENCIAS KITS DE BIOSEGURIDAD "/>
    <s v="Carlos Armando López Barrera"/>
    <s v="OFICINA ASESORA JURIDICA"/>
    <s v="Dirección General"/>
    <s v="Petición entre autoridades"/>
    <n v="10"/>
    <s v="20203800040162  "/>
    <d v="2020-09-25T00:00:00"/>
    <s v="N/A"/>
    <d v="2020-10-09T00:00:00"/>
    <n v="10"/>
    <s v="CUMPLIDO"/>
    <s v="09-10-2020 09:41 AM Archivar Carlos Armando López Barrera Se procede, conforme a la orden de la PGN, a iniciar las investigaciones respectivas, oficiando a la delegación departamental de Cundinamarca para que se pronuncie al respecto."/>
    <s v="N/A"/>
    <s v="N/A"/>
    <s v="N/A"/>
    <s v="N/A"/>
    <s v="No se tiene evidencia de respuesta"/>
  </r>
  <r>
    <s v="Canal Escrito"/>
    <s v="Servicio de mensajería"/>
    <x v="2"/>
    <s v="JOSE ANTONIO SABOGAL ZAMORA"/>
    <s v="Persona natural"/>
    <s v="QUEJA CONTRA Cuerpo de Bomberos"/>
    <s v="SM QUEJA VIOLACION LEY 1575 DE 2012 "/>
    <s v="Arbey Hernan Trujillo Mendez "/>
    <s v="Subdirección estratégica y de Coordinación Bomberil"/>
    <s v="Subdirección Estratégica y de Coordinación Bomberil"/>
    <s v="Petición de Interés Particular"/>
    <n v="30"/>
    <s v="20203800041032  "/>
    <d v="2020-09-30T00:00:00"/>
    <s v="20202000010511"/>
    <d v="2020-11-09T00:00:00"/>
    <n v="26"/>
    <s v="CUMPLIDO"/>
    <s v="09-11-2020 16:41 PM Archivar Arbey Hernan Trujillo Mendez archivo 20202000010511"/>
    <s v="N/A"/>
    <s v="Word"/>
    <s v="N/A"/>
    <s v="N/A"/>
    <s v="No se especifica medio de envío de respuesta, documento sin firma."/>
  </r>
  <r>
    <s v="Canal Escrito"/>
    <s v="Radicación Directa"/>
    <x v="3"/>
    <s v="Cuerpo de Bomberos VOLUNTARIOS DE PULI - CUNDINAMARCA"/>
    <s v="Cuerpo De Bomberos"/>
    <s v="Acompañamiento Jurídico"/>
    <s v="RD SOLICITUD DE ACOMPAÑAMIENTO "/>
    <s v="Melba Vidal "/>
    <s v="FORMULACIÓN Y ACTUALIZACIÓN NORMATIVA Y OPERATIVA "/>
    <s v="Subdirección Estratégica y de Coordinación Bomberil"/>
    <s v="CONSULTA "/>
    <n v="35"/>
    <s v="20203800038772  "/>
    <d v="2020-09-21T00:00:00"/>
    <s v="20202050075541"/>
    <d v="2020-11-05T00:00:00"/>
    <n v="31"/>
    <s v="CUMPLIDO"/>
    <s v="05-11-2020 15:29 PM Archivar Melba Vidal archivo 20202050075541"/>
    <s v="N/A"/>
    <s v="Word"/>
    <s v="N/A"/>
    <s v="N/A"/>
    <s v="No se especifica medio de envío de respuesta, documento sin firma."/>
  </r>
  <r>
    <s v="Canal Escrito"/>
    <s v="Radicación Directa"/>
    <x v="1"/>
    <s v="ALCALDIA CERINZA"/>
    <s v="Entidad Territorial"/>
    <s v="Solicitud de Información"/>
    <s v="RD SOLICITUD CERTIFICACION "/>
    <s v="Luis Alberto Valencia Pulido"/>
    <s v="Área Central de Referencia Bomberil"/>
    <s v="Subdirección Estratégica y de Coordinación Bomberil"/>
    <s v="Petición de Interés Particular"/>
    <n v="30"/>
    <s v="20203800038532  "/>
    <d v="2020-09-18T00:00:00"/>
    <s v=" 20202100007941"/>
    <d v="2020-09-30T00:00:00"/>
    <n v="8"/>
    <s v="CUMPLIDO"/>
    <s v="01-10-2020 16:36 PM Archivar Luis Alberto Valencia Pulido Se da respuesta mediante correo electrónico el día 30 de Septiembre del 2020"/>
    <s v="N/A"/>
    <s v="Word"/>
    <s v="SI"/>
    <s v="N/A"/>
    <s v="Respuesta sin firma"/>
  </r>
  <r>
    <s v="Canal Escrito"/>
    <s v="Radicación Directa"/>
    <x v="3"/>
    <s v="ALCALDIA MUNICIPAL DE SOPO"/>
    <s v="Entidad Territorial"/>
    <s v="QUEJA CONTRA Cuerpo de Bomberos"/>
    <s v="RD SOLICITUD CASO BOMBEROS VOLUNTARIOS DE SOPO "/>
    <s v="Andrea Bibiana Castañeda Durán"/>
    <s v="FORMULACIÓN Y ACTUALIZACIÓN NORMATIVA Y OPERATIVA"/>
    <s v="Subdirección Estratégica y de Coordinación Bomberil"/>
    <s v="Petición de Interés Particular"/>
    <n v="30"/>
    <s v="20203800038662  "/>
    <d v="2020-09-21T00:00:00"/>
    <s v="20202050074221"/>
    <d v="2020-11-03T00:00:00"/>
    <n v="29"/>
    <s v="CUMPLIDO"/>
    <s v="04-11-2020 09:01 AM Archivar Andrea Bibiana Castañeda Durán SE DIO TRÁMITE CON RAD. 20202050074221 ENVIADO EL 3/11/2020"/>
    <d v="2020-11-19T00:00:00"/>
    <s v="pdf"/>
    <s v="SI"/>
    <s v="N/A"/>
    <s v="N/A"/>
  </r>
  <r>
    <s v="Canal Escrito"/>
    <s v="Radicación Directa"/>
    <x v="0"/>
    <s v="DANIEL JAIME GOMEZ LARCON"/>
    <s v="Persona natural"/>
    <s v="QUEJA CONTRA Cuerpo de Bomberos"/>
    <s v="RD REMISION QUEJA POR COMPETENCIA "/>
    <s v="Arbey Hernan Trujillo Mendez "/>
    <s v="Subdirección estratégica y de Coordinación Bomberil"/>
    <s v="Subdirección Estratégica y de Coordinación Bomberil"/>
    <s v="Petición de Interés Particular"/>
    <n v="30"/>
    <s v="20203800039742  "/>
    <d v="2020-09-24T00:00:00"/>
    <s v="20202000008151"/>
    <d v="2020-10-02T00:00:00"/>
    <n v="6"/>
    <s v="CUMPLIDO"/>
    <s v="02-10-2020 11:33 AM Archivar Arbey Hernan Trujillo Mendez ARCHIVO 20202000008151"/>
    <s v="N/A"/>
    <s v="Word"/>
    <s v="N/A"/>
    <s v="N/A"/>
    <s v="No se especifica medio de envío de respuesta, documento sin firma."/>
  </r>
  <r>
    <s v="Canal Escrito"/>
    <s v="Radicación Directa"/>
    <x v="0"/>
    <s v="Procuraduría General de la Nación"/>
    <s v="Entidad Pública"/>
    <s v="Otros"/>
    <s v="RD EXPEDIENTE VERBAL NRO. IUS 2018-130044 "/>
    <s v="Andrea Bibiana Castañeda Durán"/>
    <s v="FORMULACIÓN Y ACTUALIZACIÓN NORMATIVA Y OPERATIVA"/>
    <s v="Subdirección Estratégica y de Coordinación Bomberil"/>
    <s v="Petición de Documentos e Información "/>
    <n v="20"/>
    <s v="20203800037712  "/>
    <d v="2020-09-15T00:00:00"/>
    <s v="20202050071111"/>
    <d v="2020-10-06T00:00:00"/>
    <n v="15"/>
    <s v="CUMPLIDO"/>
    <s v="07-10-2020 16:13 PM Archivar Andrea Bibiana Castañeda Durán SE DIO TRÁMITE CON RAD. 20202050071111 ENVIADO EL 6/10/2020"/>
    <d v="2020-10-06T00:00:00"/>
    <s v="pdf"/>
    <s v="SI"/>
    <s v="N/A"/>
    <s v="N/A"/>
  </r>
  <r>
    <s v="Canal Escrito"/>
    <s v="Radicación Directa"/>
    <x v="0"/>
    <s v=" DIANA MILENA CASTRO SANCHEZ"/>
    <s v="Persona natural"/>
    <s v="Solicitud de Información"/>
    <s v="RD DRECHO DE PETICION -APORTES DE CESANTIAS PENDIENTES DE APLICAR "/>
    <s v="MARYOLY DIAZ"/>
    <s v="GESTIÓN TALENTO HUMANO"/>
    <s v="Subdirección  Administrativa y Financiera"/>
    <s v="Petición de Interés Particular"/>
    <n v="30"/>
    <s v="20203800038352  "/>
    <d v="2020-09-17T00:00:00"/>
    <s v="20203100008411"/>
    <d v="2020-10-08T00:00:00"/>
    <n v="15"/>
    <s v="CUMPLIDO"/>
    <s v="08-10-2020 19:22 PM Archivar MARYOLY DIAZ SE DA RESPUESTA CON LA SALIDA 20203100008411 Y SE ENVÍA CORREO ELECTRÓNICO A johrodriguez@fna.gov.co, entidades@fna.gov.co"/>
    <d v="2020-10-08T00:00:00"/>
    <s v="pdf"/>
    <s v="SI"/>
    <s v="N/A"/>
    <s v="N/A"/>
  </r>
  <r>
    <s v="Canal Escrito"/>
    <s v="Formato PQRSD"/>
    <x v="25"/>
    <s v="HUGO ALBONZALEZERTO MAESTRE GONZALEZ"/>
    <s v="Persona natural"/>
    <s v="Solicitud de Información"/>
    <s v="FT SOLICITUD DE INFORMACION "/>
    <s v="Mauricio Delgado Perdomo"/>
    <s v="Educación"/>
    <s v="Subdirección Estratégica y de Coordinación Bomberil"/>
    <s v="Petición de Interés Particular"/>
    <n v="30"/>
    <s v="20203800039442  "/>
    <d v="2020-09-23T00:00:00"/>
    <s v="202038000383102 Y DNBC 20203800038312"/>
    <d v="2020-09-24T00:00:00"/>
    <n v="1"/>
    <s v="CUMPLIDO"/>
    <s v="24-09-2020 08:48 AM Archivar Mauricio Delgado Perdomo EVIDENCIA PARA CERRAR EL TRAMITE DE LOS RADICADOS DNBC 202038000383102 Y DNBC 20203800038312"/>
    <s v="N/A"/>
    <s v="N/A"/>
    <s v="N/A"/>
    <s v="N/A"/>
    <s v="Se generaro Orfeos de entrada para responder"/>
  </r>
  <r>
    <s v="Canal Virtual"/>
    <s v="Correo Institucional"/>
    <x v="0"/>
    <s v="HR. JOSE VICENTE Carreño CASTRO DEPARTAMENTO DE ARAUCA"/>
    <s v="Entidad Pública"/>
    <s v="Solicitud de recursos"/>
    <s v="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
    <s v="Carlos Armando López Barrera"/>
    <s v="OFICINA ASESORA JURIDICA"/>
    <s v="Dirección General"/>
    <s v="Petición de Interés General"/>
    <n v="30"/>
    <s v="20203800038612  "/>
    <d v="2020-09-18T00:00:00"/>
    <s v="20201200000493"/>
    <d v="2020-09-22T00:00:00"/>
    <n v="2"/>
    <s v="CUMPLIDO"/>
    <s v="22-09-2020 13:41 PM Archivar Carlos Armando López Barrera Se archiva por cuanto se dio respuesta mediante radicado 20201200000493"/>
    <s v="N/A"/>
    <s v="Word"/>
    <s v="N/A"/>
    <s v="N/A"/>
    <s v="No se especifica medio de envío de respuesta, documento sin firma."/>
  </r>
  <r>
    <s v="Canal Virtual"/>
    <s v="Correo Institucional"/>
    <x v="8"/>
    <s v="GOBERNACIÓN DE SANTANDER SECRETARIO DEL INTERIOR"/>
    <s v="Entidad Territorial"/>
    <s v="Legislación Bomberil"/>
    <s v="CI. Fwd: Solicitud Urgente.  "/>
    <s v="Andrea Bibiana Castañeda Durán"/>
    <s v="FORMULACIÓN Y ACTUALIZACIÓN NORMATIVA Y OPERATIVA"/>
    <s v="Subdirección Estratégica y de Coordinación Bomberil"/>
    <s v="CONSULTA "/>
    <n v="35"/>
    <s v="20203800038542  "/>
    <d v="2020-09-18T00:00:00"/>
    <s v="20202050070401"/>
    <d v="2020-09-18T00:00:00"/>
    <n v="0"/>
    <s v="CUMPLIDO"/>
    <s v="01-10-2020 18:05 PM Archivar Andrea Bibiana Castañeda Durán SE DIO TRÁMITE CON RADICADO 20202050070401 ENVIADO EL 18/9/2020"/>
    <d v="2020-10-02T00:00:00"/>
    <s v="pdf"/>
    <s v="SI"/>
    <s v="N/A"/>
    <s v="N/A"/>
  </r>
  <r>
    <s v="Canal Virtual"/>
    <s v="Correo Institucional"/>
    <x v="2"/>
    <s v="SECRETARIA DE PLANEACION HERVEO - TOLIMA"/>
    <s v="Entidad Territorial"/>
    <s v="Solicitud de Información"/>
    <s v="CI. Fwd: SOLICITUD LISTADOS CENSALES MES SEPTIEMBRE. "/>
    <s v="Faubricio Sanchez Cortes "/>
    <s v="FORMULACIÓN Y ACTUALIZACIÓN NORMATIVA Y OPERATIVA "/>
    <s v="Subdirección Estratégica y de Coordinación Bomberil"/>
    <s v="Petición de Interés General"/>
    <n v="30"/>
    <s v="20203800040842  "/>
    <d v="2020-09-29T00:00:00"/>
    <s v="20203320002911"/>
    <d v="2020-10-06T00:00:00"/>
    <n v="5"/>
    <s v="CUMPLIDO"/>
    <s v="06-10-2020 13:16 PM Archivar Faubricio Sanchez Cortes se da respuesta con radicado No. 20203320002911 el día 6/10/2020"/>
    <d v="2020-07-16T00:00:00"/>
    <s v="pdf"/>
    <s v="SI"/>
    <s v="N/A"/>
    <s v="N/A"/>
  </r>
  <r>
    <s v="Canal Virtual"/>
    <s v="Correo Institucional"/>
    <x v="1"/>
    <s v="FISCALIA GENERAL DE LA NACION"/>
    <s v="Entidad Pública"/>
    <s v="Solicitud de Información"/>
    <s v="CI. Fwd: Solicitud información. "/>
    <s v="Carlos Armando López Barrera"/>
    <s v="OFICINA ASESORA JURIDICA"/>
    <s v="Dirección General"/>
    <s v="Petición de Documentos e Información "/>
    <n v="10"/>
    <s v="20203800036842  "/>
    <d v="2020-09-08T00:00:00"/>
    <s v="20201200000513"/>
    <d v="2020-09-21T00:00:00"/>
    <n v="9"/>
    <s v="CUMPLIDO"/>
    <m/>
    <s v="N/A"/>
    <s v="N/A"/>
    <s v="SI"/>
    <s v="N/A"/>
    <s v="8 de septiembre: No se adjunta evidencia de respuesta petición ni de envío de la misma en correo electrónico"/>
  </r>
  <r>
    <s v="Canal Virtual"/>
    <s v="Correo Institucional"/>
    <x v="7"/>
    <s v="Cuerpo de Bomberos VOLUNTARIOS DE ANORI"/>
    <s v="Cuerpo De Bomberos"/>
    <s v="Solicitud de Información"/>
    <s v="CI. Fwd: solicitud información.  "/>
    <s v="Mauricio Delgado Perdomo"/>
    <s v="Educación"/>
    <s v="Subdirección Estratégica y de Coordinación Bomberil"/>
    <s v="Petición de Interés General"/>
    <n v="30"/>
    <s v="20203800036872  "/>
    <d v="2020-09-08T00:00:00"/>
    <m/>
    <d v="2020-09-09T00:00:00"/>
    <n v="2"/>
    <s v="CUMPLIDO"/>
    <s v="Se resuelve por correo electrónico. se adjunta evidencia de la respuesta en formato pdf"/>
    <s v="N/A"/>
    <s v="N/A"/>
    <s v="SI"/>
    <s v="N/A"/>
    <s v="Al intentar visualizar la respuesta en Orfeo aparece que no se encontró el archivo."/>
  </r>
  <r>
    <s v="Canal Virtual"/>
    <s v="Correo Institucional"/>
    <x v="0"/>
    <s v="EMPRESA NACIONAL PROMOTORA DEL DESARROLLO TERRITORIAL EN TERRITORIO"/>
    <s v="Entidad Pública"/>
    <s v="Solicitud de Información"/>
    <s v="CI. Fwd: Solicitud de Información para la Estación de Bomberos en el Municipio de Santiago de Tolú, Sucre.  "/>
    <s v="Jonathan Prieto"/>
    <s v="Subdirección estratégica y de Coordinación Bomberil"/>
    <s v="Subdirección Estratégica y de Coordinación Bomberil"/>
    <s v="Petición de Interés General"/>
    <n v="30"/>
    <s v="20203800037472  "/>
    <d v="2020-09-11T00:00:00"/>
    <m/>
    <m/>
    <m/>
    <s v="CUMPLIDO"/>
    <s v="Archivar JAIRO SOTO GIL se envío al arquitecto Jonathan Prieto y el ing camilo Vásquez para que contestaran la solicitud"/>
    <m/>
    <m/>
    <m/>
    <m/>
    <m/>
  </r>
  <r>
    <s v="Canal Virtual"/>
    <s v="Correo Institucional"/>
    <x v="0"/>
    <s v="INCOLDEXT"/>
    <s v="Persona Jurídica"/>
    <s v="Solicitud de Información"/>
    <s v="CI. Fwd: SOLICITUD CERTIFICADOS DE RETENCION.  "/>
    <s v="Miguel Ángel Franco Torres"/>
    <s v="GESTIÓN TESORERIA"/>
    <s v="Subdirección  Administrativa y Financiera"/>
    <s v="Petición de Documentos e Información "/>
    <n v="20"/>
    <s v="20203800036852  "/>
    <d v="2020-09-08T00:00:00"/>
    <m/>
    <d v="2020-09-11T00:00:00"/>
    <n v="3"/>
    <s v="CUMPLIDO"/>
    <s v="El día 11 de Septiembre se expidió el Certificado de Ingresos y Retenciones con corte Sep/11/2020 a INCOLDEXT y se envió al correo electrónico certificaciones@incoldext.com"/>
    <s v="N/A"/>
    <s v="N/A"/>
    <s v="SI"/>
    <s v="N/A"/>
    <m/>
  </r>
  <r>
    <s v="Canal Virtual"/>
    <s v="Correo Institucional"/>
    <x v="26"/>
    <s v="Cuerpo de Bomberos VOLUNTARIOS VILLAGARZON PUTUMAYO"/>
    <s v="Cuerpo De Bomberos"/>
    <s v="Solicitud de Información"/>
    <s v="CI. Fwd: Solicitud Bomberos Villagarzon.  "/>
    <s v="Mauricio Delgado Perdomo"/>
    <s v="Educación"/>
    <s v="Subdirección Estratégica y de Coordinación Bomberil"/>
    <s v="Petición de Interés General"/>
    <n v="30"/>
    <s v="20203800039892  "/>
    <d v="2020-09-24T00:00:00"/>
    <s v="20202000007931"/>
    <d v="2020-09-28T00:00:00"/>
    <n v="2"/>
    <s v="CUMPLIDO"/>
    <s v="28-09-2020 15:00 PM Archivar Mauricio Delgado Perdomo SE RESUELVE MEDIANTE RADICADO DNBC 20202000007931"/>
    <d v="2020-10-06T00:00:00"/>
    <s v="pdf"/>
    <s v="SI"/>
    <s v="N/A"/>
    <s v="N/A"/>
  </r>
  <r>
    <s v="Canal Virtual"/>
    <s v="Correo Institucional"/>
    <x v="0"/>
    <s v="JARIO BARCENAS"/>
    <s v="Persona natural"/>
    <s v="Solicitud de Información"/>
    <s v="CI. Fwd: Saludos y Solicitud.  "/>
    <s v="LUZ MARINA SERNA "/>
    <s v="COOPERACIÓN INTERNACIONAL Y ALIANZAS ESTRATÉGICAS "/>
    <s v="Subdirección Estratégica y de Coordinación Bomberil"/>
    <s v="Petición de Interés Particular"/>
    <n v="30"/>
    <s v="20203800039842  "/>
    <d v="2020-09-24T00:00:00"/>
    <s v="20203000008101"/>
    <d v="2020-10-13T00:00:00"/>
    <n v="12"/>
    <s v="CUMPLIDO"/>
    <s v="04-11-2020 18:20 PM Archivar LUZ MARINA SERNA enviado 13 de octubre"/>
    <d v="2020-10-13T00:00:00"/>
    <s v="pdf"/>
    <s v="SI"/>
    <s v="N/A"/>
    <s v="La imagen de entrada fue remplazada por la respuesta dada al peticionario"/>
  </r>
  <r>
    <s v="Canal Virtual"/>
    <s v="Correo Institucional"/>
    <x v="1"/>
    <s v="FISCALIA GENERAL DE LA NACION"/>
    <s v="Entidad Pública"/>
    <s v="Solicitud de Información"/>
    <s v="CI. Fwd: Requerimiento Judicial  "/>
    <s v="Carlos Armando López Barrera"/>
    <s v="OFICINA ASESORA JURIDICA"/>
    <s v="Dirección General"/>
    <s v="Petición de Documentos e Información "/>
    <n v="10"/>
    <s v="20203800036832  "/>
    <d v="2020-09-08T00:00:00"/>
    <s v="20201200000523"/>
    <d v="2020-09-21T00:00:00"/>
    <n v="9"/>
    <s v="CUMPLIDO"/>
    <m/>
    <s v="N/A"/>
    <s v="N/A"/>
    <s v="SI"/>
    <s v="N/A"/>
    <s v="8 de septiembre: No se adjunta evidencia de respuesta petición ni de envío de la misma en correo electrónico"/>
  </r>
  <r>
    <s v="Canal Virtual"/>
    <s v="Correo Institucional"/>
    <x v="2"/>
    <s v="PROCURADURIA PROVINCIAL DE CHAPARRAL"/>
    <s v="Entidad Territorial"/>
    <s v="QUEJA CONTRA Cuerpo de Bomberos"/>
    <s v="CI. Fwd: REMSION POR COMPETENCIA D-2020-1579973. "/>
    <s v="Arbey Hernan Trujillo Mendez"/>
    <s v="Subdirección estratégica y de Coordinación Bomberil"/>
    <s v="Subdirección Estratégica y de Coordinación Bomberil"/>
    <s v="Petición de Interés Particular"/>
    <n v="30"/>
    <s v="20203800037762  "/>
    <d v="2020-09-15T00:00:00"/>
    <s v=" 20202000008181"/>
    <d v="2020-10-02T00:00:00"/>
    <n v="22"/>
    <s v="CUMPLIDO"/>
    <s v="02-10-2020 11:50 AM Archivar Arbey Hernan Trujillo Mendez ARCHIVO 20202000008181"/>
    <s v="N/A"/>
    <s v="Word"/>
    <s v="N/A"/>
    <s v="N/A"/>
    <s v="No se especifica medio de envío de respuesta, documento sin firma."/>
  </r>
  <r>
    <s v="Canal Virtual"/>
    <s v="Correo Institucional"/>
    <x v="0"/>
    <s v="HR. JOSE VICENTE Carreño CASTRO DEPARTAMENTO DE ARAUCA"/>
    <s v="Entidad Pública"/>
    <s v="Solicitud de Información"/>
    <s v="CI. Fwd: OFI20-00198655 / IDM: EXT20-00145746. Traslado de la comunicación del 4 de septiembre de 2020 relacionada con las necesidades de los cuerpos de bomberos de las... "/>
    <s v="Carlos Armando López Barrera"/>
    <s v="OFICINA ASESORA JURIDICA"/>
    <s v="Dirección General"/>
    <s v="Informe por congresista"/>
    <n v="5"/>
    <s v="20203800037792  "/>
    <d v="2020-09-15T00:00:00"/>
    <s v=" 20201200000493"/>
    <d v="2020-09-22T00:00:00"/>
    <n v="5"/>
    <s v="CUMPLIDO"/>
    <s v="22-09-2020 13:40 PM Archivar Carlos Armando López Barrera Se archiva por cuanto se dio respuesta mediante radicado 20201200000493"/>
    <s v="N/A"/>
    <s v="Word"/>
    <s v="N/A"/>
    <s v="N/A"/>
    <s v="No se especifica medio de envío de respuesta, documento sin firma."/>
  </r>
  <r>
    <s v="Canal Virtual"/>
    <s v="Correo Atención Ciudadano"/>
    <x v="25"/>
    <s v="A"/>
    <s v="Persona natural"/>
    <s v="Acompañamiento Jurídico"/>
    <s v="CI. Fwd: IRREGULARIDADES EN EL FUNCIONAMIENTO DEL CUERPO DE BOMBEROS VOLUNTARIOS DE SAN JUAN DEL CESAR - LA GUAJIRA.  "/>
    <s v=" Arbey Hernan Trujillo Mendez"/>
    <s v="Subdirección estratégica y de Coordinación Bomberil"/>
    <s v="Subdirección Estratégica y de Coordinación Bomberil"/>
    <s v="Petición de Interés Particular"/>
    <n v="30"/>
    <s v="20203800036082  "/>
    <d v="2020-09-03T00:00:00"/>
    <s v="20202000007761"/>
    <d v="2020-09-23T00:00:00"/>
    <n v="14"/>
    <s v="CUMPLIDO"/>
    <m/>
    <s v="N/A"/>
    <s v="N/A"/>
    <s v="SI"/>
    <s v="N/A"/>
    <s v="No se adjunta evidencia de respuesta petición ni de envío de la misma en correo electrónico"/>
  </r>
  <r>
    <s v="Canal Virtual"/>
    <s v="Correo Institucional"/>
    <x v="20"/>
    <s v="ELIZABETH SUAREZ LOPEZ"/>
    <s v="Persona natural"/>
    <s v="QUEJA CONTRA Cuerpo de Bomberos"/>
    <s v="CI. Fwd: Enviar - Remisión por Competencia 26 de 2020 [20201700952651] (EMAIL CERTIFICADO de sspd@superservicios.gov.co).  "/>
    <s v="Julio Alejandro Chamorro Cabrera"/>
    <s v="Subdirección estratégica y de Coordinación Bomberil"/>
    <s v="Subdirección Estratégica y de Coordinación Bomberil"/>
    <s v="Petición de Interés Particular"/>
    <n v="30"/>
    <s v="20203800040372  "/>
    <d v="2020-09-28T00:00:00"/>
    <s v=" 20202000008371"/>
    <d v="2020-11-10T00:00:00"/>
    <n v="29"/>
    <s v="CUMPLIDO"/>
    <s v="10-11-2020 12:22 PM Archivar Julio Alejandro Chamorro Cabrera Se demoro en firma y envío"/>
    <d v="2020-10-22T00:00:00"/>
    <s v="pdf"/>
    <s v="SI"/>
    <s v="N/A"/>
    <s v="N/A"/>
  </r>
  <r>
    <s v="Canal Virtual"/>
    <s v="Correo Institucional"/>
    <x v="23"/>
    <s v="Coordinación EJECUTIVA DE BOMBEROS DE CAUCA HELDA MARIA SAAVEDRA CARRASQUILLA"/>
    <s v="Cuerpo De Bomberos"/>
    <s v="Legislación Bomberil"/>
    <s v="CI. Fwd: DECRETO 064 DE ENERO 2020. "/>
    <s v="Juan Gabriel Parra "/>
    <s v="FORMULACIÓN Y ACTUALIZACIÓN NORMATIVA Y OPERATIVA "/>
    <s v="Subdirección Estratégica y de Coordinación Bomberil"/>
    <s v="Petición de Interés General"/>
    <n v="30"/>
    <s v="20203800037862  "/>
    <d v="2020-09-15T00:00:00"/>
    <m/>
    <m/>
    <m/>
    <s v="CUMPLIDO"/>
    <s v="44 días vencida"/>
    <m/>
    <m/>
    <m/>
    <m/>
    <m/>
  </r>
  <r>
    <s v="Canal Virtual"/>
    <s v="Correo Institucional"/>
    <x v="2"/>
    <s v="Cuerpo de Bomberos VOLUNTARIOS SUAREZ Cuerpo de Bomberos VOLUNTARIOS SUAREZ"/>
    <s v="Cuerpo De Bomberos"/>
    <s v="Acompañamiento Jurídico"/>
    <s v="CI. Fwd: Contestación propuesta Alcaldía de Suarez, Tolima. Problemas de contratación  "/>
    <s v="Andrea Bibiana Castañeda Durán"/>
    <s v="FORMULACIÓN Y ACTUALIZACIÓN NORMATIVA Y OPERATIVA"/>
    <s v="Subdirección Estratégica y de Coordinación Bomberil"/>
    <s v="Petición de Interés General"/>
    <n v="30"/>
    <s v="20203800039472  "/>
    <d v="2020-09-23T00:00:00"/>
    <s v="20202050070731"/>
    <d v="2020-10-02T00:00:00"/>
    <n v="7"/>
    <s v="CUMPLIDO"/>
    <s v="07-10-2020 16:25 PM Archivar Andrea Bibiana Castañeda Durán SE DIO TRÁMITE CON RADICADO 20202050070731 ENVIADO EL 2/10/2020"/>
    <d v="2020-10-02T00:00:00"/>
    <s v="pdf"/>
    <s v="SI"/>
    <s v="N/A"/>
    <s v="N/A"/>
  </r>
  <r>
    <s v="Canal Virtual"/>
    <s v="Correo Institucional"/>
    <x v="26"/>
    <s v="Cuerpo de Bomberos DE MOCOA"/>
    <s v="Cuerpo De Bomberos"/>
    <s v="Legislación Bomberil"/>
    <s v="CI. Fwd: Consulta Bomberos Mocoa Putumayo.  "/>
    <s v="Edgar Alexander Maya Lopez"/>
    <s v="FORMULACIÓN Y ACTUALIZACIÓN NORMATIVA Y OPERATIVA "/>
    <s v="Subdirección Estratégica y de Coordinación Bomberil"/>
    <s v="CONSULTA "/>
    <n v="35"/>
    <s v="20203800039872  "/>
    <d v="2020-09-24T00:00:00"/>
    <s v="20202050076131"/>
    <d v="2020-11-09T00:00:00"/>
    <n v="30"/>
    <s v="CUMPLIDO"/>
    <s v="09-11-2020 18:08 PM Archivar Edgar Alexander Maya Lopez Se da respuesta con radicado DNBC N° 20202050076131"/>
    <s v="N/A"/>
    <s v="Word"/>
    <s v="N/A"/>
    <s v="N/A"/>
    <s v="No se especifica medio de envío de respuesta, documento sin firma."/>
  </r>
  <r>
    <s v="Canal Virtual"/>
    <s v="Correo Institucional"/>
    <x v="0"/>
    <s v="THOMAS GREG SEGURIDAD INTEGRAL LTDA."/>
    <s v="Persona Jurídica"/>
    <s v="Solicitud de Información"/>
    <s v="CI. 20203800035892. "/>
    <s v="Carolina Pulido Moyeton"/>
    <s v="GESTIÓN CONTRACTUAL"/>
    <s v="Subdirección  Administrativa y Financiera"/>
    <s v="Petición de Interés Particular"/>
    <n v="30"/>
    <s v="20203800036442  "/>
    <d v="2020-09-07T00:00:00"/>
    <m/>
    <m/>
    <m/>
    <s v="Extemporanea"/>
    <m/>
    <s v="N/A"/>
    <s v="N/A"/>
    <s v="N/A"/>
    <s v="N/A"/>
    <d v="2020-09-02T00:00:00"/>
  </r>
  <r>
    <s v="Canal Virtual"/>
    <s v="Chat Institucional"/>
    <x v="25"/>
    <s v="Nelson Cantor"/>
    <s v="Persona natural"/>
    <s v="Solicitud de Información"/>
    <s v="CH. Offline message sent by Nelson Cantor.  "/>
    <s v="Edgar Alexander Maya Lopez"/>
    <s v="FORMULACIÓN Y ACTUALIZACIÓN NORMATIVA Y OPERATIVA "/>
    <s v="Subdirección Estratégica y de Coordinación Bomberil"/>
    <s v="Petición de Interés Particular"/>
    <n v="30"/>
    <s v="20203800035882  "/>
    <d v="2020-09-03T00:00:00"/>
    <s v="N/A"/>
    <d v="2020-10-14T00:00:00"/>
    <n v="28"/>
    <s v="CUMPLIDO"/>
    <s v="Anotación ORFEO: Se da respuesta por correo electrónico se deja soporte en digital"/>
    <m/>
    <s v="N/A"/>
    <s v="SI"/>
    <m/>
    <s v="2 de septiembre. Al abrir el archivo en documentos aparece: No se encontró el archivo"/>
  </r>
  <r>
    <s v="Canal Virtual"/>
    <s v="Chat Institucional"/>
    <x v="0"/>
    <s v="CLARA INES PUENTE MARMOLEJO"/>
    <s v="Persona natural"/>
    <s v="Solicitud de Información"/>
    <s v="CH. Offline message sent by Clara Ines Puente Marmolejo.  "/>
    <s v="Cristhian Matiz "/>
    <s v="SUBDIRECCIÓN ESTRATÉGICA Y DE COORDINACIÓN BOMBERIL "/>
    <s v="Subdirección Estratégica y de Coordinación Bomberil"/>
    <s v="Petición de Interés Particular"/>
    <n v="30"/>
    <s v="20203800040992  "/>
    <d v="2020-09-30T00:00:00"/>
    <s v="20202000010351"/>
    <d v="2020-11-10T00:00:00"/>
    <n v="22"/>
    <s v="CUMPLIDO"/>
    <s v="10-11-2020 15:32 PM Archivar Cristhian Matiz SE DA RESPUESTA AL ORFEO 20202000010351"/>
    <d v="2020-11-10T00:00:00"/>
    <s v="pdf"/>
    <s v="SI"/>
    <s v="N/A"/>
    <s v="N/A"/>
  </r>
  <r>
    <s v="Canal Virtual"/>
    <s v="Chat Institucional"/>
    <x v="1"/>
    <s v=" Cuerpo de Bomberos VOLUNTARIOS DE PAZ DE RIO"/>
    <s v="Cuerpo De Bomberos"/>
    <s v="Legislación Bomberil"/>
    <s v="CH. [Smartsupp] New message from bomberospazderio@hotmail.com.  "/>
    <s v="Carlos Osorio"/>
    <s v="FORMULACIÓN Y ACTUALIZACIÓN NORMATIVA Y OPERATIVA"/>
    <s v="Subdirección Estratégica y de Coordinación Bomberil"/>
    <s v="Petición de Interés Particular"/>
    <n v="30"/>
    <s v="20203800040902  "/>
    <d v="2020-09-29T00:00:00"/>
    <s v="20202050067431"/>
    <d v="2020-09-30T00:00:00"/>
    <n v="1"/>
    <s v="CUMPLIDO"/>
    <s v="30-09-2020 14:13 PM Reasignación Ronny Estiven Romero Velandia PARA TRAMITAR CONFORME A LOS RADICADOS: Al contestar cite este número: Radicado DNBC No. *20202050067431* **20202050067431** REFERENCIA: Radicado DNBC No. 20202000009802"/>
    <d v="2020-09-24T00:00:00"/>
    <s v="pdf"/>
    <s v="SI"/>
    <s v="N/A"/>
    <s v="Petición solicitada con anterioridad a la oficina FANO"/>
  </r>
  <r>
    <s v="Canal Virtual"/>
    <s v="Correo Atención Ciudadano"/>
    <x v="16"/>
    <s v="Cuerpo de Bomberos VOLUNTARIOS DE TAMARA"/>
    <s v="Cuerpo De Bomberos"/>
    <s v="Acompañamiento Jurídico"/>
    <s v="CAC. TRAZABILIDAD FRENTE A LA SUSPENSION DE BOMEROS DE TAMARA.  "/>
    <s v="Carlos Osorio"/>
    <s v="FORMULACIÓN Y ACTUALIZACIÓN NORMATIVA Y OPERATIVA"/>
    <s v="Subdirección Estratégica y de Coordinación Bomberil"/>
    <s v="Petición de Interés General"/>
    <n v="30"/>
    <s v="20203800039512  "/>
    <d v="2020-09-23T00:00:00"/>
    <m/>
    <m/>
    <m/>
    <s v="Extemporanea"/>
    <m/>
    <m/>
    <m/>
    <m/>
    <m/>
    <m/>
  </r>
  <r>
    <s v="Canal Virtual"/>
    <s v="Correo Atención Ciudadano"/>
    <x v="0"/>
    <s v="HR. JOSE VICENTE Carreño CASTRO, Cámara de Representantes"/>
    <s v="Persona Jurídica"/>
    <s v="Solicitud de Información"/>
    <s v="CAC. Traslado de Petición. "/>
    <s v="Carlos Armando López Barrera"/>
    <s v="OFICINA ASESORA JURIDICA"/>
    <s v="Dirección General"/>
    <s v="Petición de Documentos e Información "/>
    <n v="5"/>
    <s v="20203800036372  "/>
    <d v="2020-09-07T00:00:00"/>
    <s v="20201200000493"/>
    <d v="2020-09-21T00:00:00"/>
    <n v="30"/>
    <s v="Extemporanea"/>
    <m/>
    <s v="N/A"/>
    <s v="N/A"/>
    <s v="SI"/>
    <s v="N/A"/>
    <s v="No se adjunta evidencia de respuesta petición ni de envío de la misma en correo electrónico"/>
  </r>
  <r>
    <s v="Canal Virtual"/>
    <s v="Correo Atención Ciudadano"/>
    <x v="16"/>
    <s v=" Cuerpo de Bomberos VOLUNTARIOS DE OROCUE"/>
    <s v="Cuerpo De Bomberos"/>
    <s v="Solicitud de Información"/>
    <s v="CAC. trabajo.  "/>
    <s v="Andrea Bibiana Castañeda Durán"/>
    <s v="FORMULACIÓN Y ACTUALIZACIÓN NORMATIVA Y OPERATIVA"/>
    <s v="Subdirección Estratégica y de Coordinación Bomberil"/>
    <s v="Petición de Interés General"/>
    <n v="30"/>
    <s v="20203800038952  "/>
    <d v="2020-09-21T00:00:00"/>
    <s v=" 20202050074521"/>
    <d v="2020-11-03T00:00:00"/>
    <n v="29"/>
    <s v="CUMPLIDO"/>
    <s v="04-11-2020 09:08 AM Archivar Andrea Bibiana Castañeda Durán SE DIO TRÁMITE CON RADICADO 20202050074521 ENVIADO EL 3/11/2020"/>
    <d v="2020-11-19T00:00:00"/>
    <s v="pdf"/>
    <s v="SI"/>
    <s v="N/A"/>
    <s v="N/A"/>
  </r>
  <r>
    <s v="Canal Virtual"/>
    <s v="Correo Atención Ciudadano"/>
    <x v="27"/>
    <s v="PHANOR REYES VIZCAYA"/>
    <s v="Persona natural"/>
    <s v="Solicitud de Información"/>
    <s v="CAC. SOLICITUD. "/>
    <s v="Arbey Hernan Trujillo Mendez "/>
    <s v="Subdirección estratégica y de Coordinación Bomberil"/>
    <s v="Subdirección Estratégica y de Coordinación Bomberil"/>
    <s v="Petición de Interés Particular"/>
    <n v="30"/>
    <s v="20203800036772  "/>
    <d v="2020-09-08T00:00:00"/>
    <s v="20202000007771"/>
    <d v="2020-09-23T00:00:00"/>
    <n v="12"/>
    <s v="CUMPLIDO"/>
    <m/>
    <s v="N/A"/>
    <s v="N/A"/>
    <s v="SI"/>
    <s v="N/A"/>
    <s v="07/09/2020. No se adjunta evidencia de respuesta petición ni de envío de la misma en correo electrónico"/>
  </r>
  <r>
    <s v="Canal Virtual"/>
    <s v="Correo Atención Ciudadano"/>
    <x v="27"/>
    <s v="PHANOR REYES VIZCAYA"/>
    <s v="Persona natural"/>
    <s v="Solicitud de Información"/>
    <s v="CAC. SOLICITUD. "/>
    <s v="Arbey Hernan Trujillo Mendez"/>
    <s v="Subdirección estratégica y de Coordinación Bomberil"/>
    <s v="Subdirección Estratégica y de Coordinación Bomberil"/>
    <s v="Petición de Interés Particular"/>
    <n v="30"/>
    <s v="20203800037222  "/>
    <d v="2020-09-10T00:00:00"/>
    <s v="20202000007771"/>
    <d v="2020-09-23T00:00:00"/>
    <n v="9"/>
    <s v="CUMPLIDO"/>
    <s v="23-09-2020 11:25 AM Archivar Arbey Hernan Trujillo Mendez ARCHIVO 20202000007771"/>
    <s v="N/A"/>
    <s v="N/A"/>
    <s v="N/A"/>
    <s v="N/A"/>
    <s v="Documentos sin firma, no se especifica medio de respuesta"/>
  </r>
  <r>
    <s v="Canal Virtual"/>
    <s v="Correo Atención Ciudadano"/>
    <x v="13"/>
    <s v="Cuerpo de Bomberos VOLUNTARIOS DE IPIALES"/>
    <s v="Cuerpo De Bomberos"/>
    <s v="Solicitud de Información"/>
    <s v="CAC. Solicitud. "/>
    <s v="Julio Alejandro Chamorro Cabrera"/>
    <s v="Subdirección estratégica y de Coordinación Bomberil"/>
    <s v="Subdirección Estratégica y de Coordinación Bomberil"/>
    <s v="Petición de Interés General"/>
    <n v="30"/>
    <s v="20203800038482  "/>
    <d v="2020-09-18T00:00:00"/>
    <s v="20202000007621"/>
    <d v="2020-09-28T00:00:00"/>
    <n v="6"/>
    <s v="CUMPLIDO"/>
    <s v="8-09-2020 15:02 PM Archivar Julio Alejandro Chamorro Cabrera Lista de chequeo enviada conforme a reunión realizada el 16 de septiembre"/>
    <s v="N/A"/>
    <s v="Word"/>
    <s v="N/A"/>
    <s v="N/A"/>
    <s v="No se especifica medio de envío de respuesta, documento sin firma."/>
  </r>
  <r>
    <s v="Canal Virtual"/>
    <s v="Correo Atención Ciudadano"/>
    <x v="7"/>
    <s v="GOBERNACION DE ANTIOQUIA SECRETARIA DE GOBIERNO DEPARTAMENTAL"/>
    <s v="Entidad Territorial"/>
    <s v="Legislación Bomberil"/>
    <s v="CAC. Solicitud,  "/>
    <s v="Edgar Alexander Maya Lopez"/>
    <s v="FORMULACIÓN Y ACTUALIZACIÓN NORMATIVA Y OPERATIVA "/>
    <s v="Subdirección Estratégica y de Coordinación Bomberil"/>
    <s v="Petición de Interés General"/>
    <n v="30"/>
    <s v="20203800039932  "/>
    <d v="2020-09-25T00:00:00"/>
    <s v="20202050070971"/>
    <d v="2020-10-02T00:00:00"/>
    <n v="5"/>
    <s v="CUMPLIDO"/>
    <s v="01-10-2020 15:44 PM Archivar Edgar Alexander Maya Lopez Se da respuesta con radicado DNBC N° 20202050070971"/>
    <d v="2020-10-02T00:00:00"/>
    <s v="pdf"/>
    <s v="N/A"/>
    <s v="N/A"/>
    <s v="N/A"/>
  </r>
  <r>
    <s v="Canal Virtual"/>
    <s v="Correo Atención Ciudadano"/>
    <x v="7"/>
    <s v="Cuerpo de Bomberos VOLUNTARIOS DE SEGOVIA"/>
    <s v="Cuerpo De Bomberos"/>
    <s v="Solicitud de recursos"/>
    <s v="CAC. Solicitud vehículo cisterna. "/>
    <s v="Cristhian Matiz "/>
    <s v="SUBDIRECCIÓN ESTRATÉGICA Y DE COORDINACIÓN BOMBERIL "/>
    <s v="Subdirección Estratégica y de Coordinación Bomberil"/>
    <s v="Petición de Interés General"/>
    <n v="30"/>
    <s v="20203800038502  "/>
    <d v="2020-09-18T00:00:00"/>
    <s v="20202000009861"/>
    <d v="2020-11-06T00:00:00"/>
    <n v="33"/>
    <s v="Extemporanea"/>
    <s v="06-11-2020 16:46 PM Archivar Cristhian Matiz se da respuesta al orfeo 20202000009861"/>
    <s v="N/A"/>
    <s v="Word"/>
    <s v="N/A"/>
    <s v="N/A"/>
    <s v="No se especifica medio de envío de respuesta, documento sin firma."/>
  </r>
  <r>
    <s v="Canal Virtual"/>
    <s v="Correo Atención Ciudadano"/>
    <x v="0"/>
    <s v="HR. ERASMO ELIAS ZULETA BECHARA"/>
    <s v="Persona natural"/>
    <s v="Solicitud de Información"/>
    <s v="CAC. SOLICITUD URGENTE! Petición Presupuesto y Metas H.R Erasmo Zuleta. "/>
    <s v="Carlos Armando López Barrera"/>
    <s v="OFICINA ASESORA JURIDICA"/>
    <s v="Dirección General"/>
    <s v="Petición de Documentos e Información "/>
    <n v="5"/>
    <s v="20203800036602  "/>
    <d v="2020-09-07T00:00:00"/>
    <s v="20201200000443"/>
    <d v="2020-09-09T00:00:00"/>
    <n v="3"/>
    <s v="CUMPLIDO"/>
    <m/>
    <s v="N/A"/>
    <s v="N/A"/>
    <s v="N/A"/>
    <s v="N/A"/>
    <s v="07/09/2020 No se adjunta evidencia de respuesta petición ni de envío de la misma en correo electrónico"/>
  </r>
  <r>
    <s v="Canal Virtual"/>
    <s v="Correo Atención Ciudadano"/>
    <x v="6"/>
    <s v="HECTOR JAVIER ROJAS OSORIO"/>
    <s v="Persona natural"/>
    <s v="Solicitud de Información"/>
    <s v="CAC. Solicitud reintegración.  "/>
    <s v="Edgar Alexander Maya Lopez"/>
    <s v="FORMULACIÓN Y ACTUALIZACIÓN NORMATIVA Y OPERATIVA "/>
    <s v="Subdirección Estratégica y de Coordinación Bomberil"/>
    <s v="Petición de Interés Particular"/>
    <n v="30"/>
    <s v="20203800040402  "/>
    <d v="2020-09-28T00:00:00"/>
    <s v="N/A"/>
    <d v="2020-11-10T00:00:00"/>
    <n v="29"/>
    <s v="CUMPLIDO"/>
    <s v="10-11-2020 08:29 AM Archivar Edgar Alexander Maya Lopez Se da respuesta por correo electrónico se deja soporte en digital"/>
    <s v="N/A"/>
    <s v="pdf"/>
    <s v="N/A"/>
    <s v="N/A"/>
    <s v="No se genero radicado de salida para su respuesta"/>
  </r>
  <r>
    <s v="Canal Virtual"/>
    <s v="Correo Atención Ciudadano"/>
    <x v="0"/>
    <s v="UNIDAD ADMINISTRATIVA ESPECIAL CUERPO OFICIAL DE BOMBEROS DE BOGOTA UAECOB"/>
    <s v="Cuerpo De Bomberos"/>
    <s v="Otros"/>
    <s v="CAC. Solicitud realización &amp;amp;quot;Charla de sensibilización de Equidad de Género, Prevención de todo tipo de Violencias contra la Mujer, Masculinidades y Cultura de Paz&amp;amp;quot;  "/>
    <s v="Paola Urrueña"/>
    <s v="FORMULACIÓN Y ACTUALIZACIÓN NORMATIVA Y OPERATIVA "/>
    <s v="Subdirección Estratégica y de Coordinación Bomberil"/>
    <s v="Petición de Interés General"/>
    <n v="30"/>
    <s v="20203800041002  "/>
    <d v="2020-09-30T00:00:00"/>
    <s v=" 20202050071731"/>
    <d v="2020-10-06T00:00:00"/>
    <n v="4"/>
    <s v="CUMPLIDO"/>
    <s v="SE DA RESPUESTA MEDIANTE OFICIO 20202050071731 Y SE ENVIA ATRAVES DE FANO - PAOLA URUEÑA"/>
    <d v="2020-10-06T00:00:00"/>
    <s v="pdf"/>
    <s v="SI"/>
    <s v="N/A"/>
    <s v="N/A"/>
  </r>
  <r>
    <s v="Canal Virtual"/>
    <s v="Correo Atención Ciudadano"/>
    <x v="7"/>
    <s v=" Cuerpo de Bomberos VOLUNTARIOS DE SANTAFE DE ANTIOQUIA"/>
    <s v="Cuerpo De Bomberos"/>
    <s v="Acompañamiento Jurídico"/>
    <s v="CAC. Solicitud para la asesoría y fortalecimiento del gobierno bomberil del Cuerpo de Bomberos Voluntarios Santa Fe de Antioquia, con el fin de fortalecer los requerimientos para la obtención del certificado de cumplimiento.  "/>
    <s v="Liz Margaret Álvarez calderon"/>
    <s v="FORMULACIÓN Y ACTUALIZACIÓN NORMATIVA Y OPERATIVA "/>
    <s v="Subdirección Estratégica y de Coordinación Bomberil"/>
    <s v="Petición de Interés General"/>
    <n v="30"/>
    <s v="20203800039102  "/>
    <d v="2020-09-22T00:00:00"/>
    <s v=" 20202000007971"/>
    <d v="2020-10-05T00:00:00"/>
    <n v="9"/>
    <s v="CUMPLIDO"/>
    <s v="05-10-2020 19:22 PM Archivar Julio Alejandro Chamorro Cabrera Proyectó respuesta Dra. Liz Alvarez"/>
    <d v="2020-10-02T00:00:00"/>
    <s v="pdf"/>
    <s v="SI"/>
    <s v="N/A"/>
    <s v="N/A"/>
  </r>
  <r>
    <s v="Canal Virtual"/>
    <s v="Correo Atención Ciudadano"/>
    <x v="6"/>
    <s v="Cuerpo de Bomberos VOLUNTARIOS DE PUERTO LOPEZ"/>
    <s v="Cuerpo De Bomberos"/>
    <s v="Solicitud de Información"/>
    <s v="CAC. solicitud información. "/>
    <s v="Cristhian Matiz "/>
    <s v="SUBDIRECCIÓN ESTRATÉGICA Y DE COORDINACIÓN BOMBERIL "/>
    <s v="Subdirección Estratégica y de Coordinación Bomberil"/>
    <s v="Petición de Interés General"/>
    <n v="30"/>
    <s v="20203800039242  "/>
    <d v="2020-09-22T00:00:00"/>
    <s v="20202000010261"/>
    <d v="2020-11-10T00:00:00"/>
    <n v="33"/>
    <s v="Extemporanea"/>
    <s v="10-11-2020 15:02 PM Archivar Cristhian Matiz SE ARCHIVA EL ORFEO 20202000010261"/>
    <d v="2020-11-10T00:00:00"/>
    <s v="pdf"/>
    <s v="N/A"/>
    <s v="N/A"/>
    <s v="Sin especificar medio de envío de respuesta"/>
  </r>
  <r>
    <s v="Canal Virtual"/>
    <s v="Correo Atención Ciudadano"/>
    <x v="2"/>
    <s v="Cuerpo de Bomberos Alpujarra"/>
    <s v="Cuerpo De Bomberos"/>
    <s v="Solicitud de Información"/>
    <s v="CAC. solicitud información.  "/>
    <s v="Andrés Fernando Muñoz Cabrera "/>
    <s v="Área Central de Referencia Bomberil "/>
    <s v="Subdirección Estratégica y de Coordinación Bomberil"/>
    <s v="Petición de Interés General"/>
    <n v="30"/>
    <s v="20203800035592  "/>
    <d v="2020-09-01T00:00:00"/>
    <m/>
    <m/>
    <m/>
    <s v="Extemporanea"/>
    <m/>
    <m/>
    <m/>
    <s v="NO"/>
    <s v="N/A"/>
    <s v="1 de septiembre, se debió de responder el día: 21 de octubre"/>
  </r>
  <r>
    <s v="Canal Virtual"/>
    <s v="Correo Atención Ciudadano"/>
    <x v="1"/>
    <s v="Cuerpo de Bomberos VOLUNTARIOS DE AQUITANIA - BOYACA"/>
    <s v="Cuerpo De Bomberos"/>
    <s v="Solicitud de Información"/>
    <s v="CAC. solicitud información "/>
    <s v="Cristhian Matiz "/>
    <s v="SUBDIRECCIÓN ESTRATÉGICA Y DE COORDINACIÓN BOMBERIL "/>
    <s v="Subdirección Estratégica y de Coordinación Bomberil"/>
    <s v="Petición de Interés General"/>
    <n v="30"/>
    <s v="20203800040862  "/>
    <d v="2020-09-29T00:00:00"/>
    <m/>
    <m/>
    <m/>
    <s v="Extemporanea"/>
    <s v="35 días vencida"/>
    <m/>
    <m/>
    <m/>
    <m/>
    <m/>
  </r>
  <r>
    <s v="Canal Virtual"/>
    <s v="Correo Atención Ciudadano"/>
    <x v="22"/>
    <s v="HUGO ROBINSON GONZALEZ HURTADO"/>
    <s v="Persona natural"/>
    <s v="Solicitud de Información"/>
    <s v="CAC. Solicitud información y / o concepto.  "/>
    <s v="Mauricio Delgado Perdomo"/>
    <s v="Educación"/>
    <s v="Subdirección Estratégica y de Coordinación Bomberil"/>
    <s v="CONSULTA "/>
    <n v="20"/>
    <s v="20203800036892  "/>
    <d v="2020-09-08T00:00:00"/>
    <s v="20202000007051"/>
    <d v="2020-09-16T00:00:00"/>
    <n v="6"/>
    <s v="CUMPLIDO"/>
    <m/>
    <d v="2020-09-17T00:00:00"/>
    <s v=".pdf"/>
    <s v="SI"/>
    <s v="N/A"/>
    <s v="08 de septiembre"/>
  </r>
  <r>
    <s v="Canal Virtual"/>
    <s v="Correo Atención Ciudadano"/>
    <x v="27"/>
    <s v="PHANOR REYES VIZCAYA"/>
    <s v="Persona natural"/>
    <s v="Legislación Bomberil"/>
    <s v="CAC. SOLICITUD DISCIPLINARIO. "/>
    <s v="Arbey Hernan Trujillo Mendez "/>
    <s v="Subdirección estratégica y de Coordinación Bomberil"/>
    <s v="Subdirección Estratégica y de Coordinación Bomberil"/>
    <s v="Petición de Interés Particular"/>
    <n v="30"/>
    <s v="20203800036792  "/>
    <d v="2020-09-08T00:00:00"/>
    <s v="20202000007771"/>
    <d v="2020-09-23T00:00:00"/>
    <n v="12"/>
    <s v="CUMPLIDO"/>
    <m/>
    <s v="N/A"/>
    <s v="N/A"/>
    <s v="SI"/>
    <s v="N/A"/>
    <s v="07/09/2020. No se adjunta evidencia de respuesta petición ni de envío de la misma en correo electrónico"/>
  </r>
  <r>
    <s v="Canal Virtual"/>
    <s v="Correo Atención Ciudadano"/>
    <x v="25"/>
    <s v=" COMUNIDAD DE PALOMINO"/>
    <s v="Persona Jurídica"/>
    <s v="Solicitud de Información"/>
    <s v="CAC. Solicitud de seguimiento de los derechos de petición adjuntos "/>
    <s v="Edgar Alexander Maya Lopez"/>
    <s v="FORMULACIÓN Y ACTUALIZACIÓN NORMATIVA Y OPERATIVA "/>
    <s v="Subdirección Estratégica y de Coordinación Bomberil"/>
    <s v="Petición de Interés General"/>
    <n v="30"/>
    <s v="20203800038042  "/>
    <d v="2020-09-16T00:00:00"/>
    <s v="20202050074481"/>
    <d v="2020-10-27T00:00:00"/>
    <n v="28"/>
    <s v="CUMPLIDO"/>
    <s v="27-10-2020 16:58 PM Archivar Edgar Alexander Maya Lopez Se da respuesta con radicado DNBC N° 20202050074481"/>
    <s v="N/A"/>
    <s v="Word"/>
    <s v="N/A"/>
    <s v="N/A"/>
    <s v="No se especifica medio de envío de respuesta, documento sin firma."/>
  </r>
  <r>
    <s v="Canal Virtual"/>
    <s v="Correo Atención Ciudadano"/>
    <x v="0"/>
    <s v="JORGE NUÑEZ"/>
    <s v="Persona natural"/>
    <s v="Solicitud de Información"/>
    <s v="CAC. SOLICITUD DE REVOCATORIA DIRECTA ACTO ADMINISTRATIVO.  "/>
    <s v="Andrea Bibiana Castañeda Durán"/>
    <s v="FORMULACIÓN Y ACTUALIZACIÓN NORMATIVA Y OPERATIVA"/>
    <s v="Subdirección Estratégica y de Coordinación Bomberil"/>
    <s v="Petición de Interés Particular"/>
    <n v="30"/>
    <s v="20203800037142  "/>
    <d v="2020-09-09T00:00:00"/>
    <s v="Resolución 287-2020"/>
    <d v="2020-11-04T00:00:00"/>
    <n v="17"/>
    <s v="CUMPLIDO"/>
    <s v="04-11-2020 09:38 AM Archivar Andrea Bibiana Castañeda Durán SE EMITIÓ LA RESOLUCIÓN RESOLUCIÓN 287 02 OCTUBRE 2020 POR MEDIO DE LA CUAL SE RESOLVIÓ LA SOLICITUD."/>
    <d v="2020-04-11T00:00:00"/>
    <s v="pdf"/>
    <s v="N/A"/>
    <s v="N/A"/>
    <s v="sin evidencia de envío de respuesta"/>
  </r>
  <r>
    <s v="Canal Virtual"/>
    <s v="Correo Atención Ciudadano"/>
    <x v="0"/>
    <s v="FRANCISCO JAVIER GAMBOA PEDRAZA"/>
    <s v="Persona natural"/>
    <s v="Legislación Bomberil"/>
    <s v="CAC. Solicitud de información. "/>
    <s v="Andrea Bibiana Castañeda Durán"/>
    <s v="FORMULACIÓN Y ACTUALIZACIÓN NORMATIVA Y OPERATIVA"/>
    <s v="Subdirección Estratégica y de Coordinación Bomberil"/>
    <s v="CONSULTA "/>
    <n v="35"/>
    <s v="20203800037132  "/>
    <d v="2020-09-09T00:00:00"/>
    <s v="20202050073521"/>
    <d v="2020-10-23T00:00:00"/>
    <n v="31"/>
    <s v="CUMPLIDO"/>
    <s v="26-10-2020 08:45 AM Archivar Andrea Bibiana Castañeda Durán SE DIO TRÁMITE CON RAD 20202050073521 ENVIADO EL 23/10/2020"/>
    <d v="2020-10-23T00:00:00"/>
    <s v="pdf"/>
    <s v="SI"/>
    <s v="N/A"/>
    <s v="N/A"/>
  </r>
  <r>
    <s v="Canal Virtual"/>
    <s v="Correo Atención Ciudadano"/>
    <x v="10"/>
    <s v="ALCALDIA DE TIMANA"/>
    <s v="Entidad Territorial"/>
    <s v="Solicitud de recursos"/>
    <s v="CAC. solicitud de información. "/>
    <s v="Cristhian Matiz "/>
    <s v="SUBDIRECCIÓN ESTRATÉGICA Y DE COORDINACIÓN BOMBERIL "/>
    <s v="Subdirección Estratégica y de Coordinación Bomberil"/>
    <s v="Petición de Interés General"/>
    <n v="30"/>
    <s v="20203800040042  "/>
    <d v="2020-09-25T00:00:00"/>
    <s v="20202000010231"/>
    <d v="2020-11-10T00:00:00"/>
    <n v="30"/>
    <s v="CUMPLIDO"/>
    <s v="10-11-2020 14:50 PM Archivar Cristhian Matiz SE DA RESPUESTA AL ORFEO 20202000010231"/>
    <d v="2020-11-10T00:00:00"/>
    <s v="pdf"/>
    <s v="SI"/>
    <s v="N/A"/>
    <s v="N/A"/>
  </r>
  <r>
    <s v="Canal Virtual"/>
    <s v="Correo Atención Ciudadano"/>
    <x v="7"/>
    <s v="PAULA ARANGO LOPEZ"/>
    <s v="Persona natural"/>
    <s v="Solicitud de Información"/>
    <s v="CAC. Solicitud de información. "/>
    <s v="Cristhian Matiz "/>
    <s v="SUBDIRECCIÓN ESTRATÉGICA Y DE COORDINACIÓN BOMBERIL "/>
    <s v="Subdirección Estratégica y de Coordinación Bomberil"/>
    <s v="Petición de Interés Particular"/>
    <n v="30"/>
    <s v="20203800040632  "/>
    <d v="2020-09-28T00:00:00"/>
    <s v="20202000010251"/>
    <d v="2020-11-10T00:00:00"/>
    <n v="29"/>
    <s v="CUMPLIDO"/>
    <s v="10-11-2020 14:57 PM Archivar Cristhian Matiz SE ARCHIVA ORFEO 20202000010251"/>
    <d v="2020-11-10T00:00:00"/>
    <s v="pdf"/>
    <s v="N/A"/>
    <s v="N/A"/>
    <s v="No especifica medio de envío de respuesta."/>
  </r>
  <r>
    <s v="Canal Virtual"/>
    <s v="Correo Atención Ciudadano"/>
    <x v="8"/>
    <s v="ALCALDIA JORDAN"/>
    <s v="Entidad Territorial"/>
    <s v="Solicitud de Información"/>
    <s v="CAC. SOLICITUD DE INFORMACIÓN- REQUISITOS PARA CONTRATAR CUERPOS DE BOMBEROS. CUERPOS DE BOMBEROS HABILITADOS EN SANTANDER. "/>
    <s v="Andrea Bibiana Castañeda Durán"/>
    <s v="FORMULACIÓN Y ACTUALIZACIÓN NORMATIVA Y OPERATIVA"/>
    <s v="Subdirección Estratégica y de Coordinación Bomberil"/>
    <s v="Petición de Interés General"/>
    <n v="30"/>
    <s v="20203800041022  "/>
    <d v="2020-09-30T00:00:00"/>
    <s v="20202050074621"/>
    <d v="2020-11-03T00:00:00"/>
    <n v="22"/>
    <s v="CUMPLIDO"/>
    <s v="04-11-2020 09:07 AM Archivar Andrea Bibiana Castañeda Durán SE DIO TRÁMITE CON RAD. 20202050074621 ENVIADO EL 3/11/2020"/>
    <d v="2020-11-19T00:00:00"/>
    <s v="pdf"/>
    <s v="SI"/>
    <s v="N/A"/>
    <s v="N/A"/>
  </r>
  <r>
    <s v="Canal Virtual"/>
    <s v="Correo Atención Ciudadano"/>
    <x v="27"/>
    <s v="PHANOR REYES VIZCAYA"/>
    <s v="Persona natural"/>
    <s v="QUEJA CONTRA Cuerpo de Bomberos"/>
    <s v="CAC. SOLICITUD DE INFORMACIÓN Radicado DNBC No. 20202000013782.  "/>
    <s v="Melba Vidal "/>
    <s v="FORMULACIÓN Y ACTUALIZACIÓN NORMATIVA Y OPERATIVA "/>
    <s v="Subdirección Estratégica y de Coordinación Bomberil"/>
    <s v="Petición de Interés Particular"/>
    <n v="30"/>
    <s v="20203800039782  "/>
    <d v="2020-09-24T00:00:00"/>
    <s v="20202050075551"/>
    <d v="2020-11-05T00:00:00"/>
    <n v="28"/>
    <s v="CUMPLIDO"/>
    <s v="05-11-2020 15:33 PM Archivar Melba Vidal ARCHIVO 20202050075551"/>
    <s v="N/A"/>
    <s v="Word"/>
    <s v="N/A"/>
    <s v="N/A"/>
    <s v="No se especifica medio de envío de respuesta, documento sin firma."/>
  </r>
  <r>
    <s v="Canal Virtual"/>
    <s v="Correo Atención Ciudadano"/>
    <x v="14"/>
    <s v="MARIA JOSE DUQUE ARIAS"/>
    <s v="Persona natural"/>
    <s v="Solicitud de Información"/>
    <s v="CAC. SOLICITUD DE INFORMACIÓN - SEGURO DE VIDA.  "/>
    <s v="Paula Andrea Cortez Mojica"/>
    <s v="Subdirección estratégica y de Coordinación Bomberil"/>
    <s v="Subdirección Estratégica y de Coordinación Bomberil"/>
    <s v="Petición de Interés Particular"/>
    <n v="30"/>
    <s v="20203800037592  "/>
    <d v="2020-09-14T00:00:00"/>
    <s v="20201000007381"/>
    <d v="2020-09-22T00:00:00"/>
    <n v="6"/>
    <s v="CUMPLIDO"/>
    <s v="22-09-2020 12:00 PM Archivar Paula Andrea Cortez Mojica ARCHIVO SE CONTESTO CON RADICADO 20201000007381"/>
    <s v="N/A"/>
    <s v="Word"/>
    <s v="N/A"/>
    <s v="N/A"/>
    <s v="No se especifica medio de envío de respuesta, documento sin firma."/>
  </r>
  <r>
    <s v="Canal Virtual"/>
    <s v="Correo Atención Ciudadano"/>
    <x v="7"/>
    <s v="Cuerpo de Bomberos VOLUNTARIOS DE GIRARDOTA"/>
    <s v="Cuerpo De Bomberos"/>
    <s v="Acompañamiento Jurídico"/>
    <s v="CAC. Solicitud de apoyo y acompañamiento. "/>
    <s v="Melba Vidal "/>
    <s v="FORMULACIÓN Y ACTUALIZACIÓN NORMATIVA Y OPERATIVA "/>
    <s v="Subdirección Estratégica y de Coordinación Bomberil"/>
    <s v="Petición de Interés General"/>
    <n v="30"/>
    <s v="20203800038372  "/>
    <d v="2020-09-17T00:00:00"/>
    <s v=" 20202050075531"/>
    <d v="2020-11-05T00:00:00"/>
    <n v="33"/>
    <s v="Extemporanea"/>
    <s v="05-11-2020 15:22 PM Archivar Melba Vidal archivo 20202050075531"/>
    <s v="N/A"/>
    <s v="Word"/>
    <s v="N/A"/>
    <s v="N/A"/>
    <s v="No se especifica medio de envío de respuesta, documento sin firma."/>
  </r>
  <r>
    <s v="Canal Virtual"/>
    <s v="Correo Atención Ciudadano"/>
    <x v="15"/>
    <s v="Cuerpo de Bomberos VOLUNTARIOS DE MAHATES"/>
    <s v="Cuerpo De Bomberos"/>
    <s v="Acompañamiento Jurídico"/>
    <s v="CAC. Solicitud de acompañamiento. "/>
    <s v="Arbey Hernan Trujillo Mendez "/>
    <s v="Subdirección estratégica y de Coordinación Bomberil"/>
    <s v="Subdirección Estratégica y de Coordinación Bomberil"/>
    <s v="Petición de Interés General"/>
    <n v="30"/>
    <s v="20203800039772  "/>
    <d v="2020-09-24T00:00:00"/>
    <s v="20202000010041"/>
    <d v="2020-11-03T00:00:00"/>
    <n v="26"/>
    <s v="CUMPLIDO"/>
    <s v="03-11-2020 11:53 AM Archivar Arbey Hernan Trujillo Mendez archivo 20202000010041"/>
    <d v="2020-11-19T00:00:00"/>
    <s v="pdf"/>
    <s v="SI"/>
    <s v="N/A"/>
    <s v="N/A"/>
  </r>
  <r>
    <s v="Canal Virtual"/>
    <s v="Correo Atención Ciudadano"/>
    <x v="12"/>
    <s v="Cuerpo de Bomberos VOLUNTARIOS DE VALLEDUPAR"/>
    <s v="Cuerpo De Bomberos"/>
    <s v="Acompañamiento Jurídico"/>
    <s v="CAC. SOLICITUD DE ACOMPAÑAMIENTO.  "/>
    <s v="Ronny Estiven Romero Velandia"/>
    <s v="FORMULACIÓN Y ACTUALIZACIÓN NORMATIVA Y OPERATIVA"/>
    <s v="Subdirección Estratégica y de Coordinación Bomberil"/>
    <s v="Petición de Interés General"/>
    <n v="30"/>
    <s v="20203800040112  "/>
    <d v="2020-09-25T00:00:00"/>
    <s v="N/A"/>
    <d v="2020-09-30T00:00:00"/>
    <n v="3"/>
    <s v="CUMPLIDO"/>
    <s v="30-09-2020 10:06 AM Archivar Ronny Estiven Romero Velandia LA REUNION SE ADELANTARÁ EL DIA 30 DE SEPTIEMBRE, PRESIDIDA POR EL SEÑOR DIRECTOR."/>
    <s v="N/A"/>
    <s v="N/A"/>
    <s v="N/A"/>
    <s v="N/A"/>
    <s v="No se tiene evidencia de reunión"/>
  </r>
  <r>
    <s v="Canal Virtual"/>
    <s v="Correo Atención Ciudadano"/>
    <x v="22"/>
    <s v="VEEDURIA CIUDADANA VIGIAS DEL CAFÉ"/>
    <s v="Persona Jurídica"/>
    <s v="Solicitud de Información"/>
    <s v="CAC. SOLICITUD COPIAS.  "/>
    <s v="Julio Alejandro Chamorro Cabrera"/>
    <s v="Subdirección estratégica y de Coordinación Bomberil"/>
    <s v="Subdirección Estratégica y de Coordinación Bomberil"/>
    <s v="Petición de Documentos e Información "/>
    <n v="20"/>
    <s v="20203800035502  "/>
    <d v="2020-09-01T00:00:00"/>
    <s v="20202000006661"/>
    <d v="2020-09-03T00:00:00"/>
    <n v="2"/>
    <s v="CUMPLIDO"/>
    <s v="30-09-2020 17:24 PM: Anotación ORFEO: Remisorio enviado con plan de mejoramiento y el dictamen de este."/>
    <d v="2020-09-30T00:00:00"/>
    <s v="pdf"/>
    <s v="SI"/>
    <s v="N/A"/>
    <s v="31 de agosto: Al archivar el Orfeo no se especifica el No. de salida, éste se encuentra en documentos."/>
  </r>
  <r>
    <s v="Canal Virtual"/>
    <s v="Correo Atención Ciudadano"/>
    <x v="15"/>
    <s v="Presidente de la Junta Departamental de Bomberos"/>
    <s v="Cuerpo De Bomberos"/>
    <s v="Solicitud de Información"/>
    <s v="CAC. SOLICITUD CERTIFICACIÓN.  "/>
    <s v="Edgar Alexander Maya Lopez"/>
    <s v="FORMULACIÓN Y ACTUALIZACIÓN NORMATIVA Y OPERATIVA "/>
    <s v="Subdirección Estratégica y de Coordinación Bomberil"/>
    <s v="Petición de Interés General"/>
    <n v="30"/>
    <s v="20203800035902  "/>
    <d v="2020-09-03T00:00:00"/>
    <s v="20202050072771"/>
    <d v="2020-10-22T00:00:00"/>
    <n v="41"/>
    <s v="Extemporanea"/>
    <m/>
    <d v="2020-10-22T00:00:00"/>
    <s v="pdf"/>
    <s v="SI"/>
    <s v="N/A"/>
    <s v="02 de septiembre"/>
  </r>
  <r>
    <s v="Canal Virtual"/>
    <s v="Correo Atención Ciudadano"/>
    <x v="18"/>
    <s v="BOMBEROS FLORENCIA"/>
    <s v="Cuerpo De Bomberos"/>
    <s v="Acompañamiento Jurídico"/>
    <s v="CAC. SOLICITUD APOYO CON CAPACITACIÓN BOMBEROS FLORENCIA.  "/>
    <s v="Mauricio Delgado Perdomo"/>
    <s v="Educación"/>
    <s v="Subdirección Estratégica y de Coordinación Bomberil"/>
    <s v="Petición de Interés General"/>
    <n v="30"/>
    <s v="20203800038332  "/>
    <d v="2020-09-17T00:00:00"/>
    <s v="20202000008701"/>
    <d v="2020-10-15T00:00:00"/>
    <n v="22"/>
    <s v="CUMPLIDO"/>
    <s v="15-10-2020 14:33 PM Archivar Mauricio Delgado Perdomo se responde con radicado DNBC 20202000008701"/>
    <d v="2020-10-22T00:00:00"/>
    <s v="pdf"/>
    <s v="SI"/>
    <s v="N/A"/>
    <s v="N/A"/>
  </r>
  <r>
    <s v="Canal Virtual"/>
    <s v="Correo Atención Ciudadano"/>
    <x v="1"/>
    <s v="BAYARDO ROA"/>
    <s v="Persona natural"/>
    <s v="Legislación Bomberil"/>
    <s v="CAC. Solicitud aclaración Consejo de Dignatarios Resolución 1127 de 2018. "/>
    <s v="Melba Vidal "/>
    <s v="FORMULACIÓN Y ACTUALIZACIÓN NORMATIVA Y OPERATIVA "/>
    <s v="Subdirección Estratégica y de Coordinación Bomberil"/>
    <s v="Petición de Interés Particular"/>
    <n v="30"/>
    <s v="20203800040822  "/>
    <d v="2020-09-29T00:00:00"/>
    <s v="20202050075841"/>
    <d v="2020-11-06T00:00:00"/>
    <n v="26"/>
    <s v="CUMPLIDO"/>
    <s v="06-11-2020 11:51 AM Archivar Melba Vidal archivo 20202050075841"/>
    <s v="N/A"/>
    <s v="Word"/>
    <s v="N/A"/>
    <s v="N/A"/>
    <s v="No se especifica medio de envío de respuesta, documento sin firma."/>
  </r>
  <r>
    <s v="Canal Virtual"/>
    <s v="Correo Atención Ciudadano"/>
    <x v="0"/>
    <s v="Ministerio del  Interior"/>
    <s v="Entidad Pública"/>
    <s v="Solicitud de Información"/>
    <s v="CAC. Servicio Automatizado de Envió - Respuesta Comunicaciones SIGOB, OFI2020-30040 y asunto Solicitud de documentación para pago de la sentencia a favor de Hugo Cesar Chingate Prieto. "/>
    <s v="Carlos Armando López Barrera"/>
    <s v="OFICINA ASESORA JURIDICA"/>
    <s v="Dirección General"/>
    <s v="Petición de Documentos e Información "/>
    <n v="20"/>
    <s v="20203800035912  "/>
    <d v="2020-09-03T00:00:00"/>
    <s v="20201200000483"/>
    <d v="2020-09-21T00:00:00"/>
    <n v="13"/>
    <s v="CUMPLIDO"/>
    <m/>
    <m/>
    <s v="Word"/>
    <m/>
    <s v="N/A"/>
    <s v="02 de septiembre: No se especifica medio de envío de respuesta documento sin firma."/>
  </r>
  <r>
    <s v="Canal Virtual"/>
    <s v="Correo Atención Ciudadano"/>
    <x v="3"/>
    <s v="GERMAN BARRERO TORRES"/>
    <s v="Persona natural"/>
    <s v="Solicitud de Información"/>
    <s v="CAC. Señor Director Capitán Charles Benavidez.  "/>
    <s v="Melba Vidal "/>
    <s v="FORMULACIÓN Y ACTUALIZACIÓN NORMATIVA Y OPERATIVA "/>
    <s v="Subdirección Estratégica y de Coordinación Bomberil"/>
    <s v="Petición de Interés Particular"/>
    <n v="30"/>
    <s v="20203800039902  "/>
    <d v="2020-09-25T00:00:00"/>
    <s v="20202050075571"/>
    <d v="2020-11-05T00:00:00"/>
    <n v="27"/>
    <s v="CUMPLIDO"/>
    <s v="05-11-2020 15:41 PM Archivar Melba Vidal archivo 20202050075571"/>
    <s v="N/A"/>
    <s v="Word"/>
    <s v="N/A"/>
    <s v="N/A"/>
    <s v="No se especifica medio de envío de respuesta, documento sin firma."/>
  </r>
  <r>
    <s v="Canal Virtual"/>
    <s v="Correo Atención Ciudadano"/>
    <x v="0"/>
    <s v="EMPRESA NACIONAL PROMOTORA DEL DESARROLLO TERRITORIAL EN TERRITORIO "/>
    <s v="Entidad Pública"/>
    <s v="Solicitud de Información"/>
    <s v="CAC. RV: Solicitud de Información para la Estación de Bomberos en el Municipio de Santiago de Tolú, Sucre.  "/>
    <s v="Cristhian Matiz "/>
    <s v="SUBDIRECCIÓN ESTRATÉGICA Y DE COORDINACIÓN BOMBERIL "/>
    <s v="Subdirección Estratégica y de Coordinación Bomberil"/>
    <s v="Petición de Interés General"/>
    <n v="30"/>
    <s v="20203800040712  "/>
    <d v="2020-09-28T00:00:00"/>
    <s v="20203320009541"/>
    <d v="2020-11-10T00:00:00"/>
    <n v="29"/>
    <s v="CUMPLIDO"/>
    <s v="10-11-2020 16:29 PM Archivar Cristhian Matiz SE DA RESPUESTA AL ORFEO 20203320009541"/>
    <d v="2020-11-04T00:00:00"/>
    <s v="pdf"/>
    <s v="SI"/>
    <s v="N/A"/>
    <s v="N/A"/>
  </r>
  <r>
    <s v="Canal Virtual"/>
    <s v="Correo Atención Ciudadano"/>
    <x v="0"/>
    <s v="Contraloría DELEGADA PARA EL MEDIO AMBIENTE"/>
    <s v="Entidad Pública"/>
    <s v="Solicitud de Información"/>
    <s v="CAC. RV: Solicitud de información incendios forestales - DNBC. "/>
    <s v="Carlos Armando López Barrera"/>
    <s v="OFICINA ASESORA JURIDICA"/>
    <s v="Dirección General"/>
    <s v="Petición entre autoridades"/>
    <n v="10"/>
    <s v="20203800037582  "/>
    <d v="2020-09-14T00:00:00"/>
    <s v="20201200000543"/>
    <d v="2020-09-30T00:00:00"/>
    <n v="12"/>
    <s v="Extemporanea"/>
    <s v="30-09-2020 17:08 PM Archivar Carlos Armando López Barrera Se archiva por cuanto se dio respuesta mediante radicado 20201200000543"/>
    <s v="N/A"/>
    <s v="Word"/>
    <s v="N/A"/>
    <s v="N/A"/>
    <s v="No se especifica medio de envío de respuesta, documento sin firma."/>
  </r>
  <r>
    <s v="Canal Virtual"/>
    <s v="Correo Atención Ciudadano"/>
    <x v="15"/>
    <s v="MARCO ANTONIO GARCIA LARA"/>
    <s v="Persona natural"/>
    <s v="Acompañamiento Jurídico"/>
    <s v="CAC. REVISION TECNICA OPERATIVA.  "/>
    <s v="Liz Margaret Álvarez calderon"/>
    <s v="FORMULACIÓN Y ACTUALIZACIÓN NORMATIVA Y OPERATIVA "/>
    <s v="Subdirección Estratégica y de Coordinación Bomberil"/>
    <s v="Petición de Interés Particular"/>
    <n v="30"/>
    <s v="20203800038922  "/>
    <d v="2020-09-21T00:00:00"/>
    <s v="20202000007981"/>
    <d v="2020-10-05T00:00:00"/>
    <n v="10"/>
    <s v="CUMPLIDO"/>
    <s v="05-10-2020 19:21 PM Archivar Julio Alejandro Chamorro Cabrera Proyecto respuesta Dra. Liz Álvarez"/>
    <d v="2020-10-02T00:00:00"/>
    <s v="pdf"/>
    <s v="SI"/>
    <s v="N/A"/>
    <s v="N/A"/>
  </r>
  <r>
    <s v="Canal Virtual"/>
    <s v="Correo Atención Ciudadano"/>
    <x v="1"/>
    <s v="LUIS HERNAN RODRIGUEZ TORRES"/>
    <s v="Persona natural"/>
    <s v="Legislación Bomberil"/>
    <s v="CAC. Respuesta Oficial, EXT_S20-00046506-PQRSD-046411-PQR, código de consulta 035320260173243 del 16/09/2020 que se adjunta. "/>
    <s v="Edgar Alexander Maya Lopez"/>
    <s v="FORMULACIÓN Y ACTUALIZACIÓN NORMATIVA Y OPERATIVA "/>
    <s v="Subdirección Estratégica y de Coordinación Bomberil"/>
    <s v="CONSULTA "/>
    <n v="35"/>
    <s v="20203800038442  "/>
    <d v="2020-09-18T00:00:00"/>
    <s v="20202050075111"/>
    <d v="2020-10-30T00:00:00"/>
    <n v="29"/>
    <s v="CUMPLIDO"/>
    <s v="30-10-2020 11:11 AM Archivar Edgar Alexander Maya Lopez Se da respuesta con radicado DNBC N° 20202050075111"/>
    <s v="N/A"/>
    <s v="Word"/>
    <s v="N/A"/>
    <s v="N/A"/>
    <s v="No se especifica medio de envío de respuesta, documento sin firma."/>
  </r>
  <r>
    <s v="Canal Virtual"/>
    <s v="Correo Atención Ciudadano"/>
    <x v="0"/>
    <s v="MARIA BOHORQUEZ Q"/>
    <s v="Persona natural"/>
    <s v="Solicitud de Información"/>
    <s v="CAC. Replica Circular.  "/>
    <s v="Andrea Bibiana Castañeda Durán"/>
    <s v="FORMULACIÓN Y ACTUALIZACIÓN NORMATIVA Y OPERATIVA"/>
    <s v="Subdirección Estratégica y de Coordinación Bomberil"/>
    <s v="CONSULTA "/>
    <n v="35"/>
    <s v="20203800038052  "/>
    <d v="2020-09-16T00:00:00"/>
    <s v="20202050071241"/>
    <d v="2020-10-06T00:00:00"/>
    <n v="14"/>
    <s v="CUMPLIDO"/>
    <s v="07-10-2020 16:14 PM Archivar Andrea Bibiana Castañeda Durán SE DIO TRÁMITE CON RAD. 20202050071241 ENVIADO EL 6/10/2020"/>
    <s v="N/A"/>
    <s v="Word"/>
    <s v="N/A"/>
    <s v="N/A"/>
    <s v="No se especifica medio de envío de respuesta, documento sin firma."/>
  </r>
  <r>
    <s v="Canal Virtual"/>
    <s v="Correo Atención Ciudadano"/>
    <x v="10"/>
    <s v="WILFREDO PERALTA ARDILA"/>
    <s v="Persona natural"/>
    <s v="Solicitud de Información"/>
    <s v="CAC. Remisión Solicitud Ticket N° GSC-2020-65432 - ATENCIÓN AL CIUDADANO UNGRD. "/>
    <s v="Carlos Osorio"/>
    <s v="FORMULACIÓN Y ACTUALIZACIÓN NORMATIVA Y OPERATIVA"/>
    <s v="Subdirección Estratégica y de Coordinación Bomberil"/>
    <s v="Petición de Interés Particular"/>
    <n v="30"/>
    <s v="20203800039392  "/>
    <d v="2020-09-23T00:00:00"/>
    <m/>
    <m/>
    <m/>
    <s v="Extemporanea"/>
    <s v="39 días vencido"/>
    <m/>
    <m/>
    <m/>
    <m/>
    <m/>
  </r>
  <r>
    <s v="Canal Virtual"/>
    <s v="Correo Atención Ciudadano"/>
    <x v="9"/>
    <s v="Mariana Adriana Vega"/>
    <s v="Persona natural"/>
    <s v="Solicitud de Información"/>
    <s v="CAC. Remisión Solicitud - Ticket N° GSC-2020-6450.  "/>
    <s v="Luis Alberto Valencia Pulido"/>
    <s v="Área Central de Referencia Bomberil"/>
    <s v="Subdirección Estratégica y de Coordinación Bomberil"/>
    <s v="Petición de Interés Particular"/>
    <n v="30"/>
    <s v="20203800035482  "/>
    <d v="2020-09-01T00:00:00"/>
    <s v="N/A"/>
    <d v="2020-09-22T00:00:00"/>
    <n v="14"/>
    <s v="CUMPLIDO"/>
    <s v="22-09-2020 15:50 PM Archivar Luis Alberto Valencia Pulido Se envío información a la UNGRD por medio del correo electrónico el día 22 de Septiembre del 2020"/>
    <s v="N/A"/>
    <s v="N/A"/>
    <s v="SI"/>
    <s v="N/A"/>
    <s v="No se adjunta evidencia de respuesta petición ni de envío de la misma en correo electrónico"/>
  </r>
  <r>
    <s v="Canal Virtual"/>
    <s v="Correo Atención Ciudadano"/>
    <x v="6"/>
    <s v="COMUNIDAD CASTILLA LA NUEVA"/>
    <s v="Persona Jurídica"/>
    <s v="QUEJA CONTRA Cuerpo de Bomberos"/>
    <s v="CAC. REMISIÓN POR COMPETENCIA.  "/>
    <s v="Liz Margaret Álvarez calderon"/>
    <s v="FORMULACIÓN Y ACTUALIZACIÓN NORMATIVA Y OPERATIVA "/>
    <s v="Subdirección Estratégica y de Coordinación Bomberil"/>
    <s v="Petición de Interés General"/>
    <n v="30"/>
    <s v="20203800037952  "/>
    <d v="2020-09-15T00:00:00"/>
    <s v="20202000007911 y  20202000007921"/>
    <d v="2020-10-01T00:00:00"/>
    <n v="12"/>
    <s v="CUMPLIDO"/>
    <s v="05-10-2020 19:29 PM Archivar Julio Alejandro Chamorro Cabrera Respuesta proyectada por Dra. Liz Alvarez"/>
    <d v="2020-10-02T00:00:00"/>
    <s v="pdf"/>
    <s v="SI"/>
    <s v="N/A"/>
    <s v="N/A"/>
  </r>
  <r>
    <s v="Canal Virtual"/>
    <s v="Correo Atención Ciudadano"/>
    <x v="0"/>
    <s v="Representante a la Cámara por el Departamento de Córdoba"/>
    <s v="Entidad Pública"/>
    <s v="Solicitud de Información"/>
    <s v="CAC. Reiteración Petición Presupuesto y Metas H.R Erasmo Zuleta.  "/>
    <s v="Carlos Armando López Barrera"/>
    <s v="OFICINA ASESORA JURIDICA"/>
    <s v="Dirección General"/>
    <s v="Informe por congresista"/>
    <n v="5"/>
    <s v="20203800035622  "/>
    <d v="2020-09-01T00:00:00"/>
    <s v="20201200000443"/>
    <d v="2020-09-09T00:00:00"/>
    <n v="5"/>
    <s v="CUMPLIDO"/>
    <m/>
    <m/>
    <s v="Word"/>
    <s v="SI"/>
    <s v="N/A"/>
    <s v="1 de septiembre se debió de responder el día 8 de septiembre. No se especifica medio de envío de respuesta documento sin firma."/>
  </r>
  <r>
    <s v="Canal Virtual"/>
    <s v="Correo Atención Ciudadano"/>
    <x v="16"/>
    <s v="Cuerpo de Bomberos VOLUNTARIOS DE TRINIDAD"/>
    <s v="Cuerpo De Bomberos"/>
    <s v="Legislación Bomberil"/>
    <s v="CAC. REF.: SOLICITUD PARA QUE SE PERMITAN RESOLVER DUDAS Y PREGUNTAS PROCEDENTES PARA LA ELECCIÓN DEL CONSEJO DE DIGNATARIOS Y COMANDANTE DE LA INSTITUCIÓN BOMBERIL: Cuerpo de Bomberos VOLUNTARIOS DE TRINIDAD, CASANARE "/>
    <s v="Melba Vidal "/>
    <s v="FORMULACIÓN Y ACTUALIZACIÓN NORMATIVA Y OPERATIVA "/>
    <s v="Subdirección Estratégica y de Coordinación Bomberil"/>
    <s v="Petición de Interés General"/>
    <n v="30"/>
    <s v="20203800040202  "/>
    <d v="2020-09-25T00:00:00"/>
    <s v="20202050075611"/>
    <d v="2020-11-05T00:00:00"/>
    <n v="27"/>
    <s v="CUMPLIDO"/>
    <s v="05-11-2020 16:00 PM Archivar Melba Vidal archivo 20202050075611"/>
    <s v="N/A"/>
    <s v="Word"/>
    <s v="N/A"/>
    <s v="N/A"/>
    <s v="No se especifica medio de envío de respuesta, documento sin firma."/>
  </r>
  <r>
    <s v="Canal Virtual"/>
    <s v="Correo Atención Ciudadano"/>
    <x v="8"/>
    <s v="ESCUELA INTERNACIONAL DE BOMBEROS DEL ORIENTE COLOMBIANO"/>
    <s v="Cuerpo De Bomberos"/>
    <s v="Solicitud de Información"/>
    <s v="CAC. Recurso de Reposición y en subsidio de apelación contra acto administrativo con consecutivo: 20202000005701.  "/>
    <s v="Lina Maria Rojas Gallego"/>
    <s v="Subdirección estratégica y de Coordinación Bomberil"/>
    <s v="Subdirección Estratégica y de Coordinación Bomberil"/>
    <s v="Petición de Interés General"/>
    <n v="30"/>
    <s v="20203800036962  "/>
    <d v="2020-09-09T00:00:00"/>
    <s v="20202000005701"/>
    <d v="2020-09-11T00:00:00"/>
    <n v="2"/>
    <s v="CUMPLIDO"/>
    <s v="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
    <d v="2020-09-08T00:00:00"/>
    <s v="pdf"/>
    <s v="SI"/>
    <s v="N/A"/>
    <s v="N/A"/>
  </r>
  <r>
    <s v="Canal Virtual"/>
    <s v="Correo Atención Ciudadano"/>
    <x v="0"/>
    <s v="JENNIFER OCHOA PIETRO"/>
    <s v="Persona natural"/>
    <s v="Solicitud de Información"/>
    <s v="CAC. Radicado No. 202042401269722 Ministerio de Salud y Protección, Tramite a la solicitud del Ciudadano JENNIFER ANDREA OCHOA PRIETO. "/>
    <s v="Edgar Alexander Maya Lopez"/>
    <s v="FORMULACIÓN Y ACTUALIZACIÓN NORMATIVA Y OPERATIVA "/>
    <s v="Subdirección Estratégica y de Coordinación Bomberil"/>
    <s v="CONSULTA "/>
    <n v="35"/>
    <s v="20203800037112  "/>
    <d v="2020-09-09T00:00:00"/>
    <s v="20202050064251"/>
    <d v="2020-10-19T00:00:00"/>
    <n v="27"/>
    <s v="CUMPLIDO"/>
    <s v="19-10-2020 09:55 AM Archivar Edgar Alexander Maya Lopez Se da respuesta con radicado DNBC N° 20202050064251"/>
    <m/>
    <m/>
    <m/>
    <m/>
    <s v="Numero de radicado no corresponde a respuesta"/>
  </r>
  <r>
    <s v="Canal Virtual"/>
    <s v="Correo Atención Ciudadano"/>
    <x v="0"/>
    <s v="Contraloría General de la Nación"/>
    <s v="Entidad Pública"/>
    <s v="Solicitud de Información"/>
    <s v="CAC. RADICADO 2020EE0099598.  "/>
    <s v="Miguel Ángel Franco Torres"/>
    <s v="GESTIÓN TESORERIA"/>
    <s v="Subdirección  Administrativa y Financiera"/>
    <s v="Petición entre autoridades"/>
    <n v="10"/>
    <s v="20203800037102  "/>
    <d v="2020-09-09T00:00:00"/>
    <s v="N/A"/>
    <d v="2020-09-11T00:00:00"/>
    <n v="2"/>
    <s v="CUMPLIDO"/>
    <s v="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
    <s v="N/A"/>
    <s v="N/A"/>
    <s v="SI"/>
    <s v="N/A"/>
    <s v="Se dio respuesta sin generar radicado de salida"/>
  </r>
  <r>
    <s v="Canal Virtual"/>
    <s v="Correo Atención Ciudadano"/>
    <x v="12"/>
    <s v="MICHAEL DAVID BARRETO GUTIÉRREZ"/>
    <s v="Persona natural"/>
    <s v="QUEJA CONTRA Cuerpo de Bomberos"/>
    <s v="CAC. Querella. "/>
    <s v="Liz Margaret Álvarez calderon"/>
    <s v="FORMULACIÓN Y ACTUALIZACIÓN NORMATIVA Y OPERATIVA "/>
    <s v="Subdirección Estratégica y de Coordinación Bomberil"/>
    <s v="Petición de Interés Particular"/>
    <n v="30"/>
    <s v="20203800038092  "/>
    <d v="2020-09-16T00:00:00"/>
    <s v="N/A"/>
    <d v="2020-10-05T00:00:00"/>
    <n v="13"/>
    <s v="CUMPLIDO"/>
    <s v="05-10-2020 19:32 PM Archivar Julio Alejandro Chamorro Cabrera Respuesta proyectada por Dra. Liz Alvarez"/>
    <s v="N/A"/>
    <s v="Word"/>
    <s v="N/A"/>
    <s v="N/A"/>
    <s v="No se especifica medio de envío de respuesta, documento sin firma."/>
  </r>
  <r>
    <s v="Canal Virtual"/>
    <s v="Correo Atención Ciudadano"/>
    <x v="2"/>
    <s v="DAYAN DARSON VERA PARRA"/>
    <s v="Persona natural"/>
    <s v="QUEJA CONTRA Cuerpo de Bomberos"/>
    <s v="CAC. QUEJA Y PRESENTACIÓN DE SOLICITUD FORMAL CON RELACIÓN A LA SRA GISELLA VARGAS.  "/>
    <s v="Arbey Hernan Trujillo Mendez "/>
    <s v="Subdirección estratégica y de Coordinación Bomberil"/>
    <s v="Subdirección Estratégica y de Coordinación Bomberil"/>
    <s v="Petición de Interés Particular"/>
    <n v="30"/>
    <s v="20203800039642  "/>
    <d v="2020-09-24T00:00:00"/>
    <s v="20202000010531"/>
    <d v="2020-11-09T00:00:00"/>
    <n v="30"/>
    <s v="CUMPLIDO"/>
    <s v="09-11-2020 16:50 PM Archivar Arbey Hernan Trujillo Mendez archivo 20202000010531"/>
    <s v="N/A"/>
    <s v="Word"/>
    <s v="N/A"/>
    <s v="N/A"/>
    <s v="No se especifica medio de envío de respuesta, documento sin firma."/>
  </r>
  <r>
    <s v="Canal Virtual"/>
    <s v="Correo Atención Ciudadano"/>
    <x v="9"/>
    <s v=" ESTACION CONTABILIDAD"/>
    <s v="Persona Jurídica"/>
    <s v="Legislación Bomberil"/>
    <s v="CAC. QUEJA SOBRE EL VALOR DE CERTIFICACION DE BOMBEROS EN LA CIUDAD DE CALI. "/>
    <s v="Edgar Alexander Maya Lopez"/>
    <s v="FORMULACIÓN Y ACTUALIZACIÓN NORMATIVA Y OPERATIVA "/>
    <s v="Subdirección Estratégica y de Coordinación Bomberil"/>
    <s v="Petición de Interés Particular"/>
    <n v="30"/>
    <s v="20203800040882  "/>
    <d v="2020-09-29T00:00:00"/>
    <s v="20202050076891"/>
    <d v="2020-11-17T00:00:00"/>
    <n v="32"/>
    <s v="Extemporanea"/>
    <s v="17-11-2020 12:18 PM Archivar Edgar Alexander Maya Lopez Se da respuesta con radicado DNBC 20202050076891"/>
    <s v="N/A"/>
    <s v="Word"/>
    <s v="N/A"/>
    <s v="N/A"/>
    <s v="No se especifica medio de envío de respuesta, documento sin firma."/>
  </r>
  <r>
    <s v="Canal Virtual"/>
    <s v="Correo Atención Ciudadano"/>
    <x v="0"/>
    <s v=" EDWIN BMX"/>
    <s v="Persona natural"/>
    <s v="Legislación Bomberil"/>
    <s v="CAC. pregunta. "/>
    <s v="Edgar Alexander Maya Lopez"/>
    <s v="FORMULACIÓN Y ACTUALIZACIÓN NORMATIVA Y OPERATIVA "/>
    <s v="Subdirección Estratégica y de Coordinación Bomberil"/>
    <s v="CONSULTA "/>
    <n v="35"/>
    <s v="20203800038592  "/>
    <d v="2020-09-18T00:00:00"/>
    <s v="N/A"/>
    <d v="2020-11-09T00:00:00"/>
    <n v="34"/>
    <s v="CUMPLIDO"/>
    <s v="09-11-2020 12:40 PM Archivar Edgar Alexander Maya Lopez Se da respuesta por correo electrónico se deja evidencia en digital"/>
    <s v="N/A"/>
    <s v="pdf"/>
    <s v="SI"/>
    <s v="N/A"/>
    <s v="No se genero numero de radicado de salida"/>
  </r>
  <r>
    <s v="Canal Virtual"/>
    <s v="Correo Atención Ciudadano"/>
    <x v="23"/>
    <s v="ANGY BONILLA"/>
    <s v="Persona natural"/>
    <s v="Acompañamiento Jurídico"/>
    <s v="CAC. Oficio. "/>
    <s v="Julio Alejandro Chamorro Cabrera"/>
    <s v="Subdirección estratégica y de Coordinación Bomberil"/>
    <s v="Subdirección Estratégica y de Coordinación Bomberil"/>
    <s v="Petición de Interés Particular"/>
    <n v="30"/>
    <s v="20203800036882  "/>
    <d v="2020-09-08T00:00:00"/>
    <m/>
    <d v="2020-09-24T00:00:00"/>
    <n v="12"/>
    <s v="CUMPLIDO"/>
    <m/>
    <s v="N/A"/>
    <s v="N/A"/>
    <s v="SI"/>
    <s v="N/A"/>
    <s v="08 de septiembre"/>
  </r>
  <r>
    <s v="Canal Virtual"/>
    <s v="Correo Atención Ciudadano"/>
    <x v="17"/>
    <s v="Cuerpo de Bomberos VOLUNTARIOS DE TIERRALTA"/>
    <s v="Cuerpo De Bomberos"/>
    <s v="Solicitud de Información"/>
    <s v="CAC. OFICIO PARA MI CAPITAN SOTO. "/>
    <s v="Carlos Osorio"/>
    <s v="FORMULACIÓN Y ACTUALIZACIÓN NORMATIVA Y OPERATIVA"/>
    <s v="Subdirección Estratégica y de Coordinación Bomberil"/>
    <s v="Petición de Interés Particular"/>
    <n v="30"/>
    <s v="20203800039182  "/>
    <d v="2020-09-22T00:00:00"/>
    <s v=" 20202050070531"/>
    <d v="2020-09-23T00:00:00"/>
    <n v="1"/>
    <s v="CUMPLIDO"/>
    <s v="Orfeo sin cerrar"/>
    <m/>
    <m/>
    <m/>
    <m/>
    <m/>
  </r>
  <r>
    <s v="Canal Virtual"/>
    <s v="Correo Atención Ciudadano"/>
    <x v="0"/>
    <s v="Maria del Pilar Saade Cotes"/>
    <s v="Entidad Pública"/>
    <s v="Solicitud de Información"/>
    <s v="CAC. Oficio de solicitud de documentación para pago de la sentencia a favor de Hugo Cesar Chingate Prieto.  "/>
    <s v="Carlos Armando López Barrera"/>
    <s v="OFICINA ASESORA JURIDICA"/>
    <s v="Dirección General"/>
    <s v="Petición de Interés General"/>
    <n v="30"/>
    <s v="20203800036652  "/>
    <d v="2020-09-07T00:00:00"/>
    <s v="20201200000483"/>
    <d v="2020-09-21T00:00:00"/>
    <n v="15"/>
    <s v="CUMPLIDO"/>
    <m/>
    <s v="N/A"/>
    <s v="N/A"/>
    <s v="N/A"/>
    <s v="N/A"/>
    <s v="7 de septiembre"/>
  </r>
  <r>
    <s v="Canal Virtual"/>
    <s v="Chat Institucional"/>
    <x v="0"/>
    <s v=" HILARY TORRENEGRA"/>
    <s v="Persona natural"/>
    <s v="Legislación Bomberil"/>
    <s v="CAC. Offline message sent by Hilary Torrenegra. "/>
    <s v="Edgar Alexander Maya Lopez"/>
    <s v="FORMULACIÓN Y ACTUALIZACIÓN NORMATIVA Y OPERATIVA "/>
    <s v="Subdirección Estratégica y de Coordinación Bomberil"/>
    <s v="Petición de Interés Particular"/>
    <n v="30"/>
    <s v="20203800037462  "/>
    <d v="2020-09-11T00:00:00"/>
    <s v="N/A"/>
    <d v="2020-10-21T00:00:00"/>
    <n v="27"/>
    <s v="CUMPLIDO"/>
    <s v="21-10-2020 10:21 AM Archivar Edgar Alexander Maya Lopez Se da respuesta por correo electrónico se deja evidencia en digital"/>
    <s v="N/A"/>
    <s v="pdf"/>
    <s v="SI"/>
    <s v="N/A"/>
    <s v="No se genero radicado de salida para su respuesta"/>
  </r>
  <r>
    <s v="Canal Virtual"/>
    <s v="Correo Atención Ciudadano"/>
    <x v="9"/>
    <s v=" Cuerpo de Bomberos VOLUNTARIOS DE SEVILLA"/>
    <s v="Cuerpo De Bomberos"/>
    <s v="Solicitud de recursos"/>
    <s v="CAC. LLAMADO URGENCIA - DOTACION COMPRESOR y AUTOCONTENIDOS BOMBEROS SEVILLA. "/>
    <s v="JAIRO SOTO GIL"/>
    <s v="Subdirección estratégica y de Coordinación Bomberil"/>
    <s v="Subdirección Estratégica y de Coordinación Bomberil"/>
    <s v="Petición de Interés General"/>
    <n v="30"/>
    <s v="20203800038982  "/>
    <d v="2020-09-21T00:00:00"/>
    <s v="20202000008241"/>
    <d v="2020-10-05T00:00:00"/>
    <n v="10"/>
    <s v="CUMPLIDO"/>
    <s v="05-10-2020 16:04 PM Archivar JAIRO SOTO GIL ARCHIVO 20202000008241"/>
    <s v="N/A"/>
    <s v="N/A"/>
    <s v="N/A"/>
    <s v="N/A"/>
    <s v="No se especifica medio de envío de respuesta, documento sin firma."/>
  </r>
  <r>
    <s v="Canal Virtual"/>
    <s v="Correo Atención Ciudadano"/>
    <x v="8"/>
    <s v="Cuerpo de Bomberos VOLUNTARIOS DE SANTA HELENA DEL OPON"/>
    <s v="Cuerpo De Bomberos"/>
    <s v="Solicitud de Información"/>
    <s v="CAC. Inquietud Seguro de Vida. "/>
    <s v="Paula Andrea Cortez Mojica"/>
    <s v="Subdirección estratégica y de Coordinación Bomberil"/>
    <s v="Subdirección Estratégica y de Coordinación Bomberil"/>
    <s v="Petición de Interés General"/>
    <n v="30"/>
    <s v="20203800038632  "/>
    <d v="2020-09-21T00:00:00"/>
    <s v="20201000008261"/>
    <d v="2020-10-06T00:00:00"/>
    <n v="11"/>
    <s v="CUMPLIDO"/>
    <s v="06-10-2020 12:00 PM Archivar Paula Andrea Cortez Mojica archivo 20201000008261"/>
    <s v="N/A"/>
    <s v="Word"/>
    <s v="N/A"/>
    <s v="N/A"/>
    <s v="No se especifica medio de envío de respuesta, documento sin firma."/>
  </r>
  <r>
    <s v="Canal Virtual"/>
    <s v="Correo Atención Ciudadano"/>
    <x v="15"/>
    <s v="GOBERNACION DEL BOLIVAR SECRETARIA DEL INTERIOR"/>
    <s v="Entidad Territorial"/>
    <s v="Acompañamiento Jurídico"/>
    <s v="CAC. Información relacionada con CBV Clemencia en creación. "/>
    <s v="Edgar Alexander Maya Lopez"/>
    <s v="FORMULACIÓN Y ACTUALIZACIÓN NORMATIVA Y OPERATIVA "/>
    <s v="Subdirección Estratégica y de Coordinación Bomberil"/>
    <s v="Petición de Interés General"/>
    <n v="30"/>
    <s v="20203800036452  "/>
    <d v="2020-09-07T00:00:00"/>
    <s v="20202050072781"/>
    <d v="2020-10-22T00:00:00"/>
    <n v="35"/>
    <s v="CUMPLIDO"/>
    <m/>
    <s v="22/10/2020."/>
    <s v=".pdf"/>
    <s v="SI"/>
    <s v="N/A"/>
    <s v="5 de septiembre"/>
  </r>
  <r>
    <s v="Canal Virtual"/>
    <s v="Correo Atención Ciudadano"/>
    <x v="13"/>
    <s v="Jair Edwin Montenegro Domínguez"/>
    <s v="Persona natural"/>
    <s v="Acompañamiento Jurídico"/>
    <s v="CAC. INCONSISTENCIA EN LA ELECCIÓN DE DIGNATARIOS BOMBEROS CÓRDOBA. "/>
    <s v="Melba Vidal "/>
    <s v="FORMULACIÓN Y ACTUALIZACIÓN NORMATIVA Y OPERATIVA "/>
    <s v="Subdirección Estratégica y de Coordinación Bomberil"/>
    <s v="Petición de Interés Particular"/>
    <n v="30"/>
    <s v="20203800036632  "/>
    <d v="2020-09-07T00:00:00"/>
    <s v="20202050075471"/>
    <d v="2020-11-05T00:00:00"/>
    <n v="41"/>
    <s v="Extemporanea"/>
    <m/>
    <s v="N/A"/>
    <s v="N/A"/>
    <s v="N/A"/>
    <s v="N/A"/>
    <s v="7 de septiembre: No se adjunta evidencia de respuesta petición ni de envío de la misma en correo electrónico"/>
  </r>
  <r>
    <s v="Canal Virtual"/>
    <s v="Correo Atención Ciudadano"/>
    <x v="0"/>
    <s v="THOMAS GREG SEGURIDAD INTEGRAL LTDA."/>
    <s v="Persona Jurídica"/>
    <s v="Solicitud de Información"/>
    <s v="CAC. Fwd: Validación referencia laboral - contratista. "/>
    <s v="Carolina Pulido Moyeton"/>
    <s v="GESTIÓN CONTRACTUAL"/>
    <s v="Subdirección  Administrativa y Financiera"/>
    <s v="Petición de Interés Particular"/>
    <n v="30"/>
    <s v="20203800035892  "/>
    <d v="2020-09-03T00:00:00"/>
    <s v="N/A"/>
    <d v="2020-09-07T00:00:00"/>
    <n v="2"/>
    <s v="CUMPLIDO"/>
    <s v="Se solicita evidencia orfeo"/>
    <m/>
    <m/>
    <m/>
    <m/>
    <s v="2 de septiembre: Anotación ORFEO: Dr. remitimos esta solicitud para su conocimiento y fines pertinentes. Lo archivan, se debió de contestar el día: 30 de septiembre."/>
  </r>
  <r>
    <s v="Canal Virtual"/>
    <s v="Correo Atención Ciudadano"/>
    <x v="19"/>
    <s v="ALCALDIA DE COVEÑAS"/>
    <s v="Entidad Territorial"/>
    <s v="Solicitud de recursos"/>
    <s v="CAC. Fwd: TRAMITE DE ADQUISICIÓN.  "/>
    <s v="Cristhian Matiz "/>
    <s v="SUBDIRECCIÓN ESTRATÉGICA Y DE COORDINACIÓN BOMBERIL "/>
    <s v="Subdirección Estratégica y de Coordinación Bomberil"/>
    <s v="Petición de Interés General"/>
    <n v="30"/>
    <s v="20203800038412  "/>
    <d v="2020-09-17T00:00:00"/>
    <s v="20202000009851"/>
    <d v="2020-11-09T00:00:00"/>
    <n v="35"/>
    <s v="Extemporanea"/>
    <s v="09-11-2020 19:19 PM Archivar Cristhian Matiz SE DA RESPUESTA AL ORFEO 20202000009851"/>
    <s v="N/A"/>
    <s v="Word"/>
    <s v="N/A"/>
    <s v="N/A"/>
    <s v="No se especifica medio de envío de respuesta, documento sin firma."/>
  </r>
  <r>
    <s v="Canal Virtual"/>
    <s v="Correo Atención Ciudadano"/>
    <x v="18"/>
    <s v="COORDINACION EJECUTIVA DEPARTAMENTAL CAQUETA"/>
    <s v="Cuerpo De Bomberos"/>
    <s v="Solicitud de Información"/>
    <s v="CAC. Fwd: SOLICITUDES. "/>
    <s v="Mauricio Delgado Perdomo"/>
    <s v="Educación"/>
    <s v="Subdirección Estratégica y de Coordinación Bomberil"/>
    <s v="Petición de Interés General"/>
    <n v="30"/>
    <s v="20203800036702  "/>
    <d v="2020-09-07T00:00:00"/>
    <s v="20202000007151"/>
    <d v="2020-09-21T00:00:00"/>
    <n v="10"/>
    <s v="CUMPLIDO"/>
    <m/>
    <d v="2020-09-21T00:00:00"/>
    <s v=".pdf"/>
    <s v="SI"/>
    <s v="N/A"/>
    <d v="2020-09-07T00:00:00"/>
  </r>
  <r>
    <s v="Canal Virtual"/>
    <s v="Correo Atención Ciudadano"/>
    <x v="0"/>
    <s v="MINISTERIO DEL INTERIOR CARLOS ALBERTO BAENA López CARLOS ALBERTO BAENA López"/>
    <s v="Entidad Pública"/>
    <s v="Solicitud de Información"/>
    <s v="CAC. Fwd: Solicitud de información sobre la estrategia o lineamientos establecidos por su entidad para el desarrollo y la implementación del enfoque diferencial étnico. "/>
    <s v="VIVIANA ANDRADE TOVAR "/>
    <s v="PLANEACIÓN ESTRATEGICA "/>
    <s v="Dirección General"/>
    <s v="Petición entre autoridades"/>
    <n v="10"/>
    <s v="20203800038012  "/>
    <d v="2020-09-16T00:00:00"/>
    <s v="N/A"/>
    <d v="2020-11-12T00:00:00"/>
    <n v="40"/>
    <s v="Extemporanea"/>
    <s v="12-11-2020 16:33 PM Archivar VIVIANA ANDRADE TOVAR Se dio respuesta al correo indicado en el oficio con fecha 12 noviembre 2020."/>
    <s v="N/A"/>
    <s v="N/A"/>
    <s v="N/A"/>
    <s v="N/A"/>
    <s v="No se genero radicado de salida para su respuesta"/>
  </r>
  <r>
    <s v="Canal Virtual"/>
    <s v="Correo Atención Ciudadano"/>
    <x v="19"/>
    <s v="ALCALDÍA DE SANTIAGO DE TOLU"/>
    <s v="Entidad Territorial"/>
    <s v="Solicitud de recursos"/>
    <s v="CAC. Fwd: SOLICITUD CARRO DE BOMBEROS - SANTIAGO DE TOLÚ/SUCRE.  "/>
    <s v="Cristhian Matiz "/>
    <s v="SUBDIRECCIÓN ESTRATÉGICA Y DE COORDINACIÓN BOMBERIL "/>
    <s v="Subdirección Estratégica y de Coordinación Bomberil"/>
    <s v="Petición de Interés General"/>
    <n v="30"/>
    <s v="20203800038242  "/>
    <d v="2020-09-17T00:00:00"/>
    <s v=" 20202000010921"/>
    <d v="2020-11-17T00:00:00"/>
    <n v="40"/>
    <s v="Extemporanea"/>
    <m/>
    <s v="N/A"/>
    <s v="Word"/>
    <s v="N/A"/>
    <s v="N/A"/>
    <s v="Falta archivar petición"/>
  </r>
  <r>
    <s v="Canal Virtual"/>
    <s v="Correo Atención Ciudadano"/>
    <x v="21"/>
    <s v="Anónimo"/>
    <s v="Persona natural"/>
    <s v="Solicitud de Información"/>
    <s v="CAC. Fwd: SCAN,  "/>
    <s v="Julio Alejandro Chamorro Cabrera"/>
    <s v="Subdirección estratégica y de Coordinación Bomberil"/>
    <s v="Subdirección Estratégica y de Coordinación Bomberil"/>
    <s v="CONSULTA "/>
    <n v="35"/>
    <s v="20203800037192  "/>
    <d v="2020-09-09T00:00:00"/>
    <s v=" 20202000007901"/>
    <d v="2020-11-10T00:00:00"/>
    <n v="42"/>
    <s v="Extemporanea"/>
    <s v="10-11-2020 12:21 PM Archivar Julio Alejandro Chamorro Cabrera Se demoraron en firma y envío"/>
    <d v="2020-10-02T00:00:00"/>
    <s v="pdf"/>
    <s v="SI"/>
    <s v="N/A"/>
    <s v="N/A"/>
  </r>
  <r>
    <s v="Canal Virtual"/>
    <s v="Correo Atención Ciudadano"/>
    <x v="23"/>
    <s v="Cuerpo de Bomberos VOLUNTARIOS DE VILLARICA"/>
    <s v="Cuerpo De Bomberos"/>
    <s v="Acompañamiento Jurídico"/>
    <s v="CAC. Fwd: RECLAMO POR SOBRETASA A LA ALCALDIA DE VILLARRICA - CAUCA .  "/>
    <s v="Carlos Osorio"/>
    <s v="FORMULACIÓN Y ACTUALIZACIÓN NORMATIVA Y OPERATIVA"/>
    <s v="Subdirección Estratégica y de Coordinación Bomberil"/>
    <s v="Petición de Interés General"/>
    <n v="30"/>
    <s v="20203800038342  "/>
    <d v="2020-09-17T00:00:00"/>
    <s v=" 20202050070511"/>
    <d v="2020-09-22T00:00:00"/>
    <n v="3"/>
    <s v="CUMPLIDO"/>
    <m/>
    <s v="N/A"/>
    <s v="Word"/>
    <s v="N/A"/>
    <s v="N/A"/>
    <s v="Orfeo a falta de archivar"/>
  </r>
  <r>
    <s v="Canal Virtual"/>
    <s v="Correo Institucional"/>
    <x v="13"/>
    <s v="JESUS DAVID CEBALLOS YEPEZ"/>
    <s v="Cuerpo De Bomberos"/>
    <s v="Acompañamiento Jurídico"/>
    <s v="CAC. Fwd: Oficio capacitación Bomberos.  "/>
    <s v="Julio Alejandro Chamorro Cabrera"/>
    <s v="Subdirección estratégica y de Coordinación Bomberil"/>
    <s v="Subdirección Estratégica y de Coordinación Bomberil"/>
    <s v="Petición de Interés General"/>
    <n v="30"/>
    <s v="20203800037732  "/>
    <d v="2020-09-15T00:00:00"/>
    <s v=" 20202000007361"/>
    <d v="2020-09-16T00:00:00"/>
    <n v="1"/>
    <s v="CUMPLIDO"/>
    <s v="28-09-2020 13:29 PM Archivar Julio Alejandro Chamorro Cabrera Capacitación Realizada el día septiembre 16"/>
    <d v="2020-09-29T00:00:00"/>
    <s v="pdf"/>
    <s v="SI"/>
    <s v="N/A"/>
    <s v="N/A"/>
  </r>
  <r>
    <s v="Canal Virtual"/>
    <s v="Correo Atención Ciudadano"/>
    <x v="23"/>
    <s v="MILTON CESAR MONTOYA ORTEGA"/>
    <s v="Persona natural"/>
    <s v="QUEJA CONTRA Cuerpo de Bomberos"/>
    <s v="CAC. Fwd: Documento bomberos Piendamó Cauca "/>
    <s v="Arbey Hernan Trujillo Mendez"/>
    <s v="Subdirección estratégica y de Coordinación Bomberil"/>
    <s v="Subdirección Estratégica y de Coordinación Bomberil"/>
    <s v="Petición de Interés Particular"/>
    <n v="30"/>
    <s v="20203800038362  "/>
    <d v="2020-09-17T00:00:00"/>
    <s v="20202000008171"/>
    <d v="2020-10-02T00:00:00"/>
    <n v="11"/>
    <s v="CUMPLIDO"/>
    <s v="02-10-2020 11:42 AM Archivar Arbey Hernan Trujillo Mendez ARCHIVO 20202000008171"/>
    <s v="N/A"/>
    <s v="Word"/>
    <s v="N/A"/>
    <s v="N/A"/>
    <s v="No se especifica medio de envío de respuesta, documento sin firma."/>
  </r>
  <r>
    <s v="Canal Virtual"/>
    <s v="Correo Atención Ciudadano"/>
    <x v="13"/>
    <s v="Jair Edwin Montenegro Domínguez"/>
    <s v="Persona natural"/>
    <s v="Solicitud de Información"/>
    <s v="CAC. Fwd: DERECHO DE PETICIÓN, PROCESO BOMBEROS CÓRDOBA. "/>
    <s v="Melba Vidal "/>
    <s v="FORMULACIÓN Y ACTUALIZACIÓN NORMATIVA Y OPERATIVA "/>
    <s v="Subdirección Estratégica y de Coordinación Bomberil"/>
    <s v="Petición de Interés Particular"/>
    <n v="30"/>
    <s v="20203800036862  "/>
    <d v="2020-09-08T00:00:00"/>
    <s v="20202050075501"/>
    <d v="2020-11-05T00:00:00"/>
    <n v="40"/>
    <s v="Extemporanea"/>
    <m/>
    <s v="N/A"/>
    <s v="N/A"/>
    <s v="SI"/>
    <s v="N/A"/>
    <s v="08 de septiembre"/>
  </r>
  <r>
    <s v="Canal Virtual"/>
    <s v="Correo Atención Ciudadano"/>
    <x v="26"/>
    <s v="JORDAN CASAÑAS"/>
    <s v="Persona natural"/>
    <s v="QUEJA CONTRA Cuerpo de Bomberos"/>
    <s v="CAC. Fwd: DENUNCIA Y SOLICITUD DE INSPECCIÓN VIGILANCIA Y CONTROL. "/>
    <s v="Julio Alejandro Chamorro Cabrera"/>
    <s v="Subdirección estratégica y de Coordinación Bomberil"/>
    <s v="Subdirección Estratégica y de Coordinación Bomberil"/>
    <s v="Petición de Interés Particular"/>
    <n v="30"/>
    <s v="20203800036932  "/>
    <d v="2020-09-08T00:00:00"/>
    <s v=" 20202000007271"/>
    <d v="2020-09-28T00:00:00"/>
    <n v="14"/>
    <s v="CUMPLIDO"/>
    <s v="28-09-2020 13:25 PM Archivar Julio Alejandro Chamorro Cabrera Respuesta Proyectada por Dra. Liz Alvarez"/>
    <d v="2020-09-25T00:00:00"/>
    <s v="pdf"/>
    <s v="SI"/>
    <s v="N/A"/>
    <s v="N/A"/>
  </r>
  <r>
    <s v="Canal Virtual"/>
    <s v="Correo Atención Ciudadano"/>
    <x v="9"/>
    <s v="GUSTAVO ADOLFO GONZÁLEZ MONTOYA "/>
    <s v="Persona natural"/>
    <s v="Solicitud de Información"/>
    <s v="CAC. Fwd: Delivery Status Notificación (Failure). solicitud contratista convivencia y seguridad ciudadana.  "/>
    <s v="Cristhian Matiz "/>
    <s v="SUBDIRECCIÓN ESTRATÉGICA Y DE COORDINACIÓN BOMBERIL "/>
    <s v="Subdirección Estratégica y de Coordinación Bomberil"/>
    <s v="Petición de Interés Particular"/>
    <n v="30"/>
    <s v="20203800040872  "/>
    <d v="2020-09-29T00:00:00"/>
    <m/>
    <m/>
    <m/>
    <s v="Extemporanea"/>
    <s v="35 días vencida"/>
    <m/>
    <m/>
    <m/>
    <m/>
    <m/>
  </r>
  <r>
    <s v="Canal Virtual"/>
    <s v="Correo Atención Ciudadano"/>
    <x v="9"/>
    <s v="Cuerpo de Bomberos VOLUNTARIOS DE VILLAGORGONA"/>
    <s v="Cuerpo De Bomberos"/>
    <s v="Acompañamiento Jurídico"/>
    <s v="CAC. envío oficio BVISG-022.  "/>
    <s v="EDISON DELGADO "/>
    <s v="FORMULACIÓN Y ACTUALIZACIÓN NORMATIVA Y OPERATIVA "/>
    <s v="Subdirección Estratégica y de Coordinación Bomberil"/>
    <s v="Petición de Interés General"/>
    <n v="30"/>
    <s v="20203800038892  "/>
    <d v="2020-09-21T00:00:00"/>
    <m/>
    <m/>
    <m/>
    <s v="Extemporanea"/>
    <s v="41 días vencida"/>
    <m/>
    <m/>
    <m/>
    <m/>
    <m/>
  </r>
  <r>
    <s v="Canal Virtual"/>
    <s v="Correo Atención Ciudadano"/>
    <x v="2"/>
    <s v="Cuerpo de Bomberos VOLUNTARIOS DE PLANADAS - TOLIMA"/>
    <s v="Cuerpo De Bomberos"/>
    <s v="Acompañamiento Jurídico"/>
    <s v="CAC. Documento bomberos planadas. "/>
    <s v="Andrea Bibiana Castañeda Durán"/>
    <s v="FORMULACIÓN Y ACTUALIZACIÓN NORMATIVA Y OPERATIVA"/>
    <s v="Subdirección Estratégica y de Coordinación Bomberil"/>
    <s v="Petición de Interés General"/>
    <n v="30"/>
    <s v="20203800037162  "/>
    <d v="2020-09-09T00:00:00"/>
    <s v="2020205007041"/>
    <d v="2020-09-28T00:00:00"/>
    <n v="13"/>
    <s v="CUMPLIDO"/>
    <s v="SE DIO TRÁMITE CON RAD 20202050070411 SOLICITANDO INVESTIGACIÓN DISCIPLINARIA A LA PROCURADURÍA, ENVIADO EL 28/09/2020"/>
    <d v="2020-09-29T00:00:00"/>
    <s v="pdf"/>
    <s v="SI"/>
    <s v="N/A"/>
    <s v="N/A"/>
  </r>
  <r>
    <s v="Canal Virtual"/>
    <s v="Correo Institucional"/>
    <x v="7"/>
    <s v="GOBERNACION DE ANTIOQUIA "/>
    <s v="Entidad Territorial"/>
    <s v="Solicitud de Información"/>
    <s v="CAC. Documento - 2020030219194.  "/>
    <s v="Mauricio Delgado Perdomo"/>
    <s v="Educación"/>
    <s v="Subdirección Estratégica y de Coordinación Bomberil"/>
    <s v="Petición de Interés General"/>
    <n v="30"/>
    <s v="20203800037842  "/>
    <d v="2020-09-15T00:00:00"/>
    <s v="20202000007321"/>
    <d v="2020-09-16T00:00:00"/>
    <n v="1"/>
    <s v="CUMPLIDO"/>
    <s v="16-09-2020 14:50 PM Archivar Mauricio Delgado Perdomo se responde mediante radicado DNBC 20202000007321"/>
    <d v="2020-09-21T00:00:00"/>
    <s v="pdf"/>
    <s v="SI"/>
    <s v="N/A"/>
    <s v="N/A"/>
  </r>
  <r>
    <s v="Canal Virtual"/>
    <s v="Correo Atención Ciudadano"/>
    <x v="8"/>
    <s v="VALENTINA GUIZA SANTANA"/>
    <s v="Persona natural"/>
    <s v="Legislación Bomberil"/>
    <s v="CAC. Derecho de Petición. "/>
    <s v="Melba Vidal "/>
    <s v="FORMULACIÓN Y ACTUALIZACIÓN NORMATIVA Y OPERATIVA "/>
    <s v="Subdirección Estratégica y de Coordinación Bomberil"/>
    <s v="Petición de Interés Particular"/>
    <n v="30"/>
    <s v="20203800040172  "/>
    <d v="2020-09-25T00:00:00"/>
    <s v=" 20202050075601"/>
    <d v="2020-11-05T00:00:00"/>
    <n v="27"/>
    <s v="CUMPLIDO"/>
    <s v="05-11-2020 15:56 PM Archivar Melba Vidal archivo 20202050075601"/>
    <s v="N/A"/>
    <s v="Word"/>
    <s v="N/A"/>
    <s v="N/A"/>
    <s v="No se especifica medio de envío de respuesta, documento sin firma."/>
  </r>
  <r>
    <s v="Canal Virtual"/>
    <s v="Correo Atención Ciudadano"/>
    <x v="7"/>
    <s v="PAOLA Estefanía SALAZAR AGUDELO"/>
    <s v="Persona natural"/>
    <s v="Solicitud de Información"/>
    <s v="CAC. DERECHO DE PETICIÓN. "/>
    <s v="Melba Vidal "/>
    <s v="FORMULACIÓN Y ACTUALIZACIÓN NORMATIVA Y OPERATIVA "/>
    <s v="Subdirección Estratégica y de Coordinación Bomberil"/>
    <s v="Petición de Interés Particular"/>
    <n v="30"/>
    <s v="20203800040422  "/>
    <d v="2020-09-28T00:00:00"/>
    <s v="20202050075831"/>
    <d v="2020-11-06T00:00:00"/>
    <n v="27"/>
    <s v="CUMPLIDO"/>
    <s v="06-11-2020 11:45 AM Archivar Melba Vidal archivo 20202050075831"/>
    <s v="N/A"/>
    <s v="Word"/>
    <s v="N/A"/>
    <s v="N/A"/>
    <s v="No se especifica medio de envío de respuesta, documento sin firma."/>
  </r>
  <r>
    <s v="Canal Virtual"/>
    <s v="Correo Atención Ciudadano"/>
    <x v="1"/>
    <s v="EDGAR DANIEL SAENZ MUNEVAR"/>
    <s v="Persona natural"/>
    <s v="QUEJA CONTRA Cuerpo de Bomberos"/>
    <s v="CAC. Derecho de Petición. "/>
    <s v="Arbey Hernan Trujillo Mendez "/>
    <s v="Subdirección estratégica y de Coordinación Bomberil"/>
    <s v="Subdirección Estratégica y de Coordinación Bomberil"/>
    <s v="Petición de Interés Particular"/>
    <s v="`30"/>
    <s v="20203800040472  "/>
    <d v="2020-09-28T00:00:00"/>
    <s v="20202000010521"/>
    <d v="2020-11-09T00:00:00"/>
    <n v="28"/>
    <s v="CUMPLIDO"/>
    <s v="09-11-2020 16:45 PM Archivar Arbey Hernan Trujillo Mendez archivo 20202000010521"/>
    <s v="N/A"/>
    <s v="Word"/>
    <s v="N/A"/>
    <s v="N/A"/>
    <s v="No se especifica medio de envío de respuesta, documento sin firma."/>
  </r>
  <r>
    <s v="Canal Virtual"/>
    <s v="Correo Atención Ciudadano"/>
    <x v="15"/>
    <s v=" ANDRES ARTURO CASTRO LINARES"/>
    <s v="Persona natural"/>
    <s v="Solicitud de Información"/>
    <s v="CAC. Derecho de Petición. "/>
    <s v="Melba Vidal "/>
    <s v="FORMULACIÓN Y ACTUALIZACIÓN NORMATIVA Y OPERATIVA "/>
    <s v="Subdirección Estratégica y de Coordinación Bomberil"/>
    <s v="Petición de Interés Particular"/>
    <n v="30"/>
    <s v="20203800040922  "/>
    <d v="2020-09-30T00:00:00"/>
    <s v="20202050075851"/>
    <d v="2020-11-06T00:00:00"/>
    <n v="25"/>
    <s v="CUMPLIDO"/>
    <s v="06-11-2020 11:55 AM Archivar Melba Vidal archivo 20202050075851"/>
    <s v="N/A"/>
    <s v="Word"/>
    <s v="N/A"/>
    <s v="N/A"/>
    <s v="No se especifica medio de envío de respuesta, documento sin firma."/>
  </r>
  <r>
    <s v="Canal Virtual"/>
    <s v="Correo Atención Ciudadano"/>
    <x v="8"/>
    <s v="VEEDURIA VIGILANCIA CIUDADANA"/>
    <s v="Persona Jurídica"/>
    <s v="Solicitud de Información"/>
    <s v="CAC. derecho de petición.  "/>
    <s v="Melba Vidal "/>
    <s v="FORMULACIÓN Y ACTUALIZACIÓN NORMATIVA Y OPERATIVA "/>
    <s v="Subdirección Estratégica y de Coordinación Bomberil"/>
    <s v="Petición de Interés Particular"/>
    <n v="30"/>
    <s v="20203800040212  "/>
    <d v="2020-09-28T00:00:00"/>
    <s v="20202050075621"/>
    <d v="2020-11-05T00:00:00"/>
    <n v="26"/>
    <s v="CUMPLIDO"/>
    <s v="05-11-2020 16:06 PM Archivar Melba Vidal ARCHIVO 20202050075621"/>
    <s v="N/A"/>
    <s v="Word"/>
    <s v="N/A"/>
    <s v="N/A"/>
    <s v="No se especifica medio de envío de respuesta, documento sin firma."/>
  </r>
  <r>
    <s v="Canal Virtual"/>
    <s v="Correo Atención Ciudadano"/>
    <x v="0"/>
    <s v=" HSE KRISTHIAN Barragán R"/>
    <s v="Persona natural"/>
    <s v="Legislación Bomberil"/>
    <s v="CAC. Derecho de Petición vigencia certificados Bomberos.  "/>
    <s v="Edgar Alexander Maya Lopez"/>
    <s v="FORMULACIÓN Y ACTUALIZACIÓN NORMATIVA Y OPERATIVA "/>
    <s v="Subdirección Estratégica y de Coordinación Bomberil"/>
    <s v="Petición de Interés Particular"/>
    <n v="30"/>
    <s v="20203800037282  "/>
    <d v="2020-09-10T00:00:00"/>
    <s v="20202050073351"/>
    <d v="2020-10-19T00:00:00"/>
    <n v="21"/>
    <s v="CUMPLIDO"/>
    <s v="19-10-2020 14:47 PM Archivar Edgar Alexander Maya Lopez SE da respuesta con radicado DNBC N° 20202050073351"/>
    <d v="2020-10-22T00:00:00"/>
    <s v="pdf"/>
    <s v="SI"/>
    <s v="N/A"/>
    <s v="N/A"/>
  </r>
  <r>
    <s v="Canal Virtual"/>
    <s v="Correo Atención Ciudadano"/>
    <x v="0"/>
    <s v="ASDEBER WEB"/>
    <s v="Persona Jurídica"/>
    <s v="Legislación Bomberil"/>
    <s v="CAC. Derecho de Petición Federación Bomberos Colombia "/>
    <s v="Ronny Estiven Romero Velandia"/>
    <s v="FORMULACIÓN Y ACTUALIZACIÓN NORMATIVA Y OPERATIVA"/>
    <s v="Subdirección Estratégica y de Coordinación Bomberil"/>
    <s v="Petición de Interés General"/>
    <n v="30"/>
    <s v="20203800037832  "/>
    <d v="2020-09-15T00:00:00"/>
    <s v="20202100007841"/>
    <d v="2020-09-24T00:00:00"/>
    <n v="7"/>
    <s v="CUMPLIDO"/>
    <s v="24-09-2020 17:35 PM Archivar Ronny Estiven Romero Velandia RESPONDIDO CON Radicado DNBC No. *20202100007841* **20202100007841** Bogotá D.C, 24-09-2020"/>
    <d v="2020-11-19T00:00:00"/>
    <s v="pdf"/>
    <s v="SI"/>
    <s v="N/A"/>
    <s v="N/A"/>
  </r>
  <r>
    <s v="Canal Virtual"/>
    <s v="Correo Atención Ciudadano"/>
    <x v="9"/>
    <s v=" DIANA PATRICIA CORREA Balcázar"/>
    <s v="Persona natural"/>
    <s v="Legislación Bomberil"/>
    <s v="CAC. Derecho de petición Diana Correa 23 Sep 2020.  "/>
    <s v="Edgar Alexander Maya Lopez"/>
    <s v="FORMULACIÓN Y ACTUALIZACIÓN NORMATIVA Y OPERATIVA "/>
    <s v="Subdirección Estratégica y de Coordinación Bomberil"/>
    <s v="Petición de Interés Particular"/>
    <n v="30"/>
    <s v="20203800039822  "/>
    <d v="2020-09-24T00:00:00"/>
    <s v="20202050073991"/>
    <d v="2020-10-26T00:00:00"/>
    <n v="21"/>
    <s v="CUMPLIDO"/>
    <s v="26-10-2020 10:13 AM Archivar Edgar Alexander Maya Lopez Se da respuesta con radicado DNBC N° 20202050073991"/>
    <d v="2020-11-09T00:00:00"/>
    <s v="pdf"/>
    <s v="SI"/>
    <s v="N/A"/>
    <s v="N/A"/>
  </r>
  <r>
    <s v="Canal Virtual"/>
    <s v="Correo Atención Ciudadano"/>
    <x v="25"/>
    <s v="CARLOS ENRIQUE MURGAS CARRILLO CÓNCLAVE"/>
    <s v="Persona natural"/>
    <s v="Solicitud de Información"/>
    <s v="CAC. Derecho de Petición 09-09-2020. "/>
    <s v="Faubricio Sanchez Cortes "/>
    <s v="FORMULACIÓN Y ACTUALIZACIÓN NORMATIVA Y OPERATIVA "/>
    <s v="Subdirección Estratégica y de Coordinación Bomberil"/>
    <s v="Petición de Interés Particular"/>
    <n v="30"/>
    <s v="20203800036972  "/>
    <d v="2020-09-09T00:00:00"/>
    <s v=" 20203320007301"/>
    <d v="2020-09-22T00:00:00"/>
    <n v="9"/>
    <s v="CUMPLIDO"/>
    <s v="22-09-2020 16:00 PM Archivar Faubricio Sanchez Cortes se dio respuesta con radico No. 20203320007301"/>
    <s v="N/A"/>
    <s v="Word"/>
    <s v="N/A"/>
    <s v="N/A"/>
    <s v="No se especifica medio de envío de respuesta, documento sin firma."/>
  </r>
  <r>
    <s v="Canal Virtual"/>
    <s v="Correo Atención Ciudadano"/>
    <x v="7"/>
    <s v="HR JOHN JAIRO BERMUDEZ GARCES REPRESENTANTE A LA Cámara POR ANTIOQUIA"/>
    <s v="Entidad Pública"/>
    <s v="Solicitud de Información"/>
    <s v="CAC. DERECHO DE PETICIÓN - HR JOHN JAIRO BERMÚDEZ GARCÉS.  "/>
    <s v="Carlos Armando López Barrera"/>
    <s v="OFICINA ASESORA JURIDICA"/>
    <s v="Dirección General"/>
    <s v="Informe por congresista"/>
    <n v="5"/>
    <s v="20203800037542  "/>
    <d v="2020-09-14T00:00:00"/>
    <s v="20201200000473"/>
    <d v="2020-09-21T00:00:00"/>
    <n v="5"/>
    <s v="CUMPLIDO"/>
    <s v="21-09-2020 14:42 PM Archivar Carlos Armando López Barrera archivo 20201200000473"/>
    <s v="N/A"/>
    <s v="Word"/>
    <s v="N/A"/>
    <s v="N/A"/>
    <s v="No se tiene evidencia de respuesta"/>
  </r>
  <r>
    <s v="Canal Virtual"/>
    <s v="Correo Atención Ciudadano"/>
    <x v="25"/>
    <s v=" DEIVINSONN MORALES BRITO"/>
    <s v="Persona natural"/>
    <s v="QUEJA CONTRA Cuerpo de Bomberos"/>
    <s v="CAC. Denuncias en contra del comandante del Cuerpo de Bomberos Voluntarios de San Juan del Cesar.pdf.  "/>
    <s v="Julio Alejandro Chamorro Cabrera"/>
    <s v="Subdirección estratégica y de Coordinación Bomberil"/>
    <s v="Subdirección Estratégica y de Coordinación Bomberil"/>
    <s v="Petición de Interés Particular"/>
    <n v="30"/>
    <s v="20203800040692  "/>
    <d v="2020-09-28T00:00:00"/>
    <s v=" 20202000008381"/>
    <d v="2020-11-10T00:00:00"/>
    <n v="29"/>
    <s v="CUMPLIDO"/>
    <s v="10-11-2020 12:23 PM Archivar Julio Alejandro Chamorro Cabrera Se demoró en firma y envío"/>
    <d v="2020-11-19T00:00:00"/>
    <s v="pdf"/>
    <s v="SI"/>
    <s v="N/A"/>
    <s v="N/A"/>
  </r>
  <r>
    <s v="Canal Virtual"/>
    <s v="Correo Atención Ciudadano"/>
    <x v="3"/>
    <s v="YENI ADRIANA MARTINEZ"/>
    <s v="Persona natural"/>
    <s v="QUEJA CONTRA Cuerpo de Bomberos"/>
    <s v="CAC. Denuncia. "/>
    <s v="Arbey Hernan Trujillo Mendez "/>
    <s v="Subdirección estratégica y de Coordinación Bomberil"/>
    <s v="Subdirección Estratégica y de Coordinación Bomberil"/>
    <s v="Petición de Interés Particular"/>
    <n v="30"/>
    <s v="20203800040622  "/>
    <d v="2020-09-28T00:00:00"/>
    <s v="20202000010051"/>
    <d v="2020-11-03T00:00:00"/>
    <n v="24"/>
    <s v="CUMPLIDO"/>
    <s v="03-11-2020 11:59 AM Archivar Arbey Hernan Trujillo Mendez archivo 20202000010051"/>
    <d v="2020-11-19T00:00:00"/>
    <s v="pdf"/>
    <s v="SI"/>
    <s v="N/A"/>
    <s v="N/A"/>
  </r>
  <r>
    <s v="Canal Virtual"/>
    <s v="Correo Atención Ciudadano"/>
    <x v="27"/>
    <s v="PHANOR REYES VIZCAYA"/>
    <s v="Persona natural"/>
    <s v="Legislación Bomberil"/>
    <s v="CAC. DENUNCIA.  "/>
    <s v="Arbey Hernan Trujillo Mendez "/>
    <s v="Subdirección estratégica y de Coordinación Bomberil"/>
    <s v="Subdirección Estratégica y de Coordinación Bomberil"/>
    <s v="Petición de Interés Particular"/>
    <n v="30"/>
    <s v="20203800036782  "/>
    <d v="2020-09-08T00:00:00"/>
    <s v="20202000007771"/>
    <d v="2020-09-23T00:00:00"/>
    <n v="12"/>
    <s v="CUMPLIDO"/>
    <m/>
    <s v="N/A"/>
    <s v="N/A"/>
    <s v="SI"/>
    <s v="N/A"/>
    <s v="07/09/2020. No se adjunta evidencia de respuesta petición ni de envío de la misma en correo electrónico"/>
  </r>
  <r>
    <s v="Canal Virtual"/>
    <s v="Correo Atención Ciudadano"/>
    <x v="3"/>
    <s v="ASOCELTA FUNZA"/>
    <s v="Persona Jurídica"/>
    <s v="Solicitud de Información"/>
    <s v="CAC. Cuerpos de Bomberos avalados como Centros de Formación de Brigadas. "/>
    <s v="Mauricio Delgado Perdomo"/>
    <s v="Educación"/>
    <s v="Subdirección Estratégica y de Coordinación Bomberil"/>
    <s v="Petición de Interés Particular"/>
    <n v="30"/>
    <s v="20203800037642  "/>
    <d v="2020-09-14T00:00:00"/>
    <s v="N/A"/>
    <d v="2020-09-15T00:00:00"/>
    <n v="1"/>
    <s v="CUMPLIDO"/>
    <s v="15-09-2020 11:13 AM Archivar Mauricio Delgado Perdomo Se resuelve vía correo electrónico el día 15 de septiembre al correo del peticionario. se anexa imagen de la respuesta"/>
    <s v="N/A"/>
    <s v="pdf"/>
    <s v="N/A"/>
    <s v="N/A"/>
    <s v="No se genero radicado de salida para su respuesta"/>
  </r>
  <r>
    <s v="Canal Virtual"/>
    <s v="Correo Atención Ciudadano"/>
    <x v="10"/>
    <s v="WILFREDO PERALTA ARDILA"/>
    <s v="Persona natural"/>
    <s v="Solicitud de Información"/>
    <s v="CAC. Creación del cuerpo de bomberos voluntarios Municipio de Santa María Huila.  "/>
    <s v="Cristhian Matiz "/>
    <s v="SUBDIRECCIÓN ESTRATÉGICA Y DE COORDINACIÓN BOMBERIL "/>
    <s v="Subdirección Estratégica y de Coordinación Bomberil"/>
    <s v="Petición de Interés Particular"/>
    <n v="30"/>
    <s v="20203800038022  "/>
    <d v="2020-09-16T00:00:00"/>
    <m/>
    <m/>
    <m/>
    <s v="Extemporanea"/>
    <m/>
    <m/>
    <m/>
    <m/>
    <m/>
    <m/>
  </r>
  <r>
    <s v="Canal Virtual"/>
    <s v="Correo Atención Ciudadano"/>
    <x v="8"/>
    <s v="Cuerpo de Bomberos VOLUNTARIOS DE PIEDECUESTA"/>
    <s v="Cuerpo De Bomberos"/>
    <s v="Legislación Bomberil"/>
    <s v="CAC. Consulta.  "/>
    <s v="Juan Gabriel Parra "/>
    <s v="FORMULACIÓN Y ACTUALIZACIÓN NORMATIVA Y OPERATIVA "/>
    <s v="Subdirección Estratégica y de Coordinación Bomberil"/>
    <s v="CONSULTA "/>
    <n v="35"/>
    <s v="20203800039972  "/>
    <d v="2020-09-25T00:00:00"/>
    <s v="20202050076111 "/>
    <d v="2020-11-09T00:00:00"/>
    <n v="29"/>
    <s v="CUMPLIDO"/>
    <s v="Orfeo sin cerrar"/>
    <s v="N/A"/>
    <s v="Word"/>
    <s v="N/A"/>
    <s v="N/A"/>
    <s v="No se especifica medio de envío de respuesta, documento sin firma."/>
  </r>
  <r>
    <s v="Canal Virtual"/>
    <s v="Correo Atención Ciudadano"/>
    <x v="6"/>
    <s v="Cuerpo de Bomberos de Guamal"/>
    <s v="Cuerpo De Bomberos"/>
    <s v="Acompañamiento Jurídico"/>
    <s v="CAC. CONSULTA JURIDICA. "/>
    <s v="Melba Vidal "/>
    <s v="FORMULACIÓN Y ACTUALIZACIÓN NORMATIVA Y OPERATIVA "/>
    <s v="Subdirección Estratégica y de Coordinación Bomberil"/>
    <s v="CONSULTA "/>
    <n v="35"/>
    <s v="20203800035642  "/>
    <d v="2020-09-01T00:00:00"/>
    <s v="20202050075151"/>
    <d v="2020-11-05T00:00:00"/>
    <n v="45"/>
    <s v="Extemporanea"/>
    <s v="05-11-2020 10:54 AM Archivar Melba Vidal 20202050075151 archivo"/>
    <m/>
    <m/>
    <m/>
    <m/>
    <s v="1 de septiembre, se debió de responder el día: 21 de octubre"/>
  </r>
  <r>
    <s v="Canal Virtual"/>
    <s v="Correo Atención Ciudadano"/>
    <x v="8"/>
    <s v="Cuerpo de Bomberos VOLUNTARIOS DE PIEDECUESTA"/>
    <s v="Cuerpo De Bomberos"/>
    <s v="Legislación Bomberil"/>
    <s v="CAC. consulta del Cuerpo de Bomberos de Piedecuesta.  "/>
    <s v="Juan Gabriel Parra "/>
    <s v="FORMULACIÓN Y ACTUALIZACIÓN NORMATIVA Y OPERATIVA "/>
    <s v="Subdirección Estratégica y de Coordinación Bomberil"/>
    <s v="CONSULTA "/>
    <n v="35"/>
    <s v="20203800039502  "/>
    <d v="2020-09-23T00:00:00"/>
    <s v="20202050076121"/>
    <d v="2020-11-09T00:00:00"/>
    <n v="31"/>
    <s v="CUMPLIDO"/>
    <s v="Orfeo sin cerrar"/>
    <s v="N/A"/>
    <s v="N/A"/>
    <s v="N/A"/>
    <s v="N/A"/>
    <s v="Orfeo sin cerrar, no se adjunta evidencia de respuesta."/>
  </r>
  <r>
    <s v="Canal Virtual"/>
    <s v="Correo Atención Ciudadano"/>
    <x v="0"/>
    <s v=" NATALIA JAIME GOMEZ"/>
    <s v="Persona natural"/>
    <s v="Legislación Bomberil"/>
    <s v="CAC. consulta aplicación de La Ley 1575 de 2.012 y Resolución 0256 de 2.014. "/>
    <s v="Edgar Alexander Maya Lopez"/>
    <s v="FORMULACIÓN Y ACTUALIZACIÓN NORMATIVA Y OPERATIVA "/>
    <s v="Subdirección Estratégica y de Coordinación Bomberil"/>
    <s v="Petición de Interés Particular"/>
    <n v="30"/>
    <s v="20203800040192  "/>
    <d v="2020-09-25T00:00:00"/>
    <s v="20202050076081"/>
    <d v="2020-11-09T00:00:00"/>
    <n v="29"/>
    <s v="CUMPLIDO"/>
    <s v="09-11-2020 13:07 PM Archivar Edgar Alexander Maya Lopez Se da respuesta con radicado DNBC N° 20202050076081"/>
    <s v="N/A"/>
    <s v="Word"/>
    <s v="N/A"/>
    <s v="N/A"/>
    <s v="No se especifica medio de envío de respuesta, documento sin firma."/>
  </r>
  <r>
    <s v="Canal Virtual"/>
    <s v="Correo Atención Ciudadano"/>
    <x v="0"/>
    <s v="GEORGINA LEMUS"/>
    <s v="Persona natural"/>
    <s v="Legislación Bomberil"/>
    <s v="CAC. CONSULTA ACERCA DE CAPACITACIÓN EN ACCIONES PARA CONTROLAR Y MITIGAR LA OCURRENCIA DE INCENDIOS FORESTALES.  "/>
    <s v="Edgar Alexander Maya Lopez"/>
    <s v="FORMULACIÓN Y ACTUALIZACIÓN NORMATIVA Y OPERATIVA "/>
    <s v="Subdirección Estratégica y de Coordinación Bomberil"/>
    <s v="CONSULTA "/>
    <n v="35"/>
    <s v="20203800040642  "/>
    <d v="2020-09-28T00:00:00"/>
    <s v="20202050076351"/>
    <d v="2020-11-10T00:00:00"/>
    <n v="29"/>
    <s v="CUMPLIDO"/>
    <s v="10-11-2020 10:31 AM Archivar Edgar Alexander Maya Lopez Se da respuesta con radicado DNBCN° 20202050076351"/>
    <s v="N/A"/>
    <s v="Word"/>
    <s v="N/A"/>
    <s v="N/A"/>
    <s v="No se especifica medio de envío de respuesta, documento sin firma."/>
  </r>
  <r>
    <s v="Canal Virtual"/>
    <s v="Correo Atención Ciudadano"/>
    <x v="13"/>
    <s v="Cuerpo de Bomberos Nariño Nariño"/>
    <s v="Cuerpo De Bomberos"/>
    <s v="Legislación Bomberil"/>
    <s v="CAC. certificación de bomberos.  "/>
    <s v="Edgar Alexander Maya Lopez"/>
    <s v="FORMULACIÓN Y ACTUALIZACIÓN NORMATIVA Y OPERATIVA "/>
    <s v="Subdirección Estratégica y de Coordinación Bomberil"/>
    <s v="Petición de Interés General"/>
    <n v="30"/>
    <s v="20203800036982  "/>
    <d v="2020-09-09T00:00:00"/>
    <s v="N/A"/>
    <d v="2020-10-16T00:00:00"/>
    <n v="26"/>
    <s v="CUMPLIDO"/>
    <s v="16-10-2020 12:05 PM Archivar Edgar Alexander Maya Lopez Se da respuesta por correo electrónico de deja evidencia en digital"/>
    <s v="N/A"/>
    <s v="pdf"/>
    <s v="SI"/>
    <s v="N/A"/>
    <s v="No se genero radicado de respuesta, pero se respondió a peticionario vía correo electrónico"/>
  </r>
  <r>
    <s v="Canal Virtual"/>
    <s v="Correo Atención Ciudadano"/>
    <x v="7"/>
    <s v=" ADELA HOLGUIN"/>
    <s v="Persona natural"/>
    <s v="Solicitud de Información"/>
    <s v="CAC. CARTA ADIELA HOLGUIN.  "/>
    <s v="Mauricio Delgado Perdomo"/>
    <s v="Educación"/>
    <s v="Subdirección Estratégica y de Coordinación Bomberil"/>
    <s v="Petición de Interés Particular"/>
    <n v="30"/>
    <s v="20203800037532  "/>
    <d v="2020-09-14T00:00:00"/>
    <s v="20202000007281"/>
    <d v="2020-09-16T00:00:00"/>
    <n v="2"/>
    <s v="CUMPLIDO"/>
    <s v="16-09-2020 11:25 AM Archivar Mauricio Delgado Perdomo Se resuelve mediante radicado DNBC 20202000007281"/>
    <d v="2020-09-29T00:00:00"/>
    <s v="pdf"/>
    <s v="SI"/>
    <s v="N/A"/>
    <s v="N/A"/>
  </r>
  <r>
    <s v="Canal Virtual"/>
    <s v="Correo Atención Ciudadano"/>
    <x v="9"/>
    <s v="Cuerpo de Bomberos VOLUNTARIOS DE JAMUNDI - VALLE DEL CAUCA"/>
    <s v="Cuerpo De Bomberos"/>
    <s v="Solicitud de recursos"/>
    <s v="CAC. BOMBEROS JAMUNDI. "/>
    <s v="Cristhian Matiz "/>
    <s v="SUBDIRECCIÓN ESTRATÉGICA Y DE COORDINACIÓN BOMBERIL "/>
    <s v="Subdirección Estratégica y de Coordinación Bomberil"/>
    <s v="Petición de Interés General"/>
    <n v="30"/>
    <s v="20203800040762  "/>
    <d v="2020-09-29T00:00:00"/>
    <m/>
    <m/>
    <m/>
    <s v="Extemporanea"/>
    <s v="35 días vencida"/>
    <m/>
    <m/>
    <m/>
    <m/>
    <m/>
  </r>
  <r>
    <s v="Canal Virtual"/>
    <s v="Correo Atención Ciudadano"/>
    <x v="11"/>
    <s v="Cuerpo de Bomberos de Villa del Rosario "/>
    <s v="Cuerpo De Bomberos"/>
    <s v="Legislación Bomberil"/>
    <s v="CAC. Asesoría legal y solicitud de información. "/>
    <s v="Carlos Osorio"/>
    <s v="FORMULACIÓN Y ACTUALIZACIÓN NORMATIVA Y OPERATIVA"/>
    <s v="Subdirección Estratégica y de Coordinación Bomberil"/>
    <s v="Petición de Interés General"/>
    <n v="30"/>
    <s v="20203800035602  "/>
    <d v="2020-09-01T00:00:00"/>
    <s v="20202050070191"/>
    <d v="2020-09-15T00:00:00"/>
    <n v="9"/>
    <s v="CUMPLIDO"/>
    <m/>
    <d v="2020-09-17T00:00:00"/>
    <s v="pdf"/>
    <s v="SI"/>
    <s v="N/A"/>
    <s v="1 de septiembre, se debió de responder el día: 21 de octubre"/>
  </r>
  <r>
    <s v="Canal Virtual"/>
    <s v="Correo Atención Ciudadano"/>
    <x v="0"/>
    <s v="ELIANA DEL PILAR López Rodríguez "/>
    <s v="Persona natural"/>
    <s v="Otros"/>
    <s v="CAC. Ajuste descuentos Información.  "/>
    <s v="Miguel Ángel Franco Torres"/>
    <s v="GESTIÓN TESORERIA"/>
    <s v="Subdirección  Administrativa y Financiera"/>
    <s v="Petición de Interés Particular"/>
    <n v="30"/>
    <s v="20203800037242  "/>
    <d v="2020-09-10T00:00:00"/>
    <s v="N/A"/>
    <d v="2020-09-14T00:00:00"/>
    <n v="2"/>
    <s v="CUMPLIDO"/>
    <s v="14-09-2020 15:35 PM Archivar Miguel Ángel Franco Torres El día 10 de Septiembre se dio alcance a la solicitud de la Dra. Eliana del Pilar López y se envió respuesta al correo electrónico emiliosneider@hotmail.com"/>
    <s v="N/A"/>
    <s v="N/A"/>
    <s v="SI"/>
    <s v="N/A"/>
    <s v="No se adjunta evidencia de respuesta vía correo electrónico"/>
  </r>
  <r>
    <s v="Canal Virtual"/>
    <s v="Correo Atención Ciudadano"/>
    <x v="27"/>
    <s v="Cuerpo de Bomberos VOLUNTARIOS DE JUAN DE ACOSTA"/>
    <s v="Cuerpo De Bomberos"/>
    <s v="Solicitud de Información"/>
    <s v="CAC. aclaración del objetivo delos vehículos entregado en comodato por parte de sistema nacional de bombero. "/>
    <s v="Andrea Bibiana Castañeda Durán"/>
    <s v="FORMULACIÓN Y ACTUALIZACIÓN NORMATIVA Y OPERATIVA"/>
    <s v="Subdirección Estratégica y de Coordinación Bomberil"/>
    <s v="Petición de Interés General"/>
    <n v="30"/>
    <s v="20203800040442  "/>
    <d v="2020-09-28T00:00:00"/>
    <s v="20202050076361"/>
    <d v="2020-11-18T00:00:00"/>
    <n v="34"/>
    <s v="Extemporanea"/>
    <s v="19-11-2020 14:36 PM Archivar Andrea Bibiana Castañeda Durán SE DIO TRÁMITE CON RAD. 20202050076361 ENVIADO EL 18/11/2020"/>
    <s v="N/A"/>
    <s v="Word"/>
    <s v="N/A"/>
    <s v="N/A"/>
    <s v="No se especifica medio de envío de respuesta, documento sin firma."/>
  </r>
  <r>
    <s v="Canal Virtual"/>
    <s v="Correo Atención Ciudadano"/>
    <x v="9"/>
    <s v="Cuerpo de Bomberos VOLUNTARIOS ROZO - VALLE"/>
    <s v="Cuerpo De Bomberos"/>
    <s v="Solicitud de Información"/>
    <s v="CAC. Aclaración de inquietudes.  "/>
    <s v="Melba Vidal "/>
    <s v="FORMULACIÓN Y ACTUALIZACIÓN NORMATIVA Y OPERATIVA "/>
    <s v="Subdirección Estratégica y de Coordinación Bomberil"/>
    <s v="Petición de Interés General"/>
    <n v="30"/>
    <s v="20203800040152  "/>
    <d v="2020-09-25T00:00:00"/>
    <s v="20202050075591"/>
    <d v="2020-11-05T00:00:00"/>
    <n v="27"/>
    <s v="CUMPLIDO"/>
    <s v="05-11-2020 15:51 PM Archivar Melba Vidal ARCHIVO 20202050075591"/>
    <s v="N/A"/>
    <s v="Word"/>
    <s v="N/A"/>
    <s v="N/A"/>
    <s v="No se especifica medio de envío de respuesta, documento sin firma."/>
  </r>
  <r>
    <s v="Canal Virtual"/>
    <s v="Correo Atención Ciudadano"/>
    <x v="0"/>
    <s v="LUZ MERY GALEANO ENRIQUEZ"/>
    <s v="Persona natural"/>
    <s v="Solicitud de Información"/>
    <s v="CAC. 87.DERECHO DE PETICIÓN 90917 UNIDAD ADMINISTRATIVA ESPECIAL DIRECCIÓN NACIONAL DE BOMBEROS. "/>
    <s v="Carolina Pulido Moyeton"/>
    <s v="GESTIÓN CONTRACTUAL"/>
    <s v="Subdirección  Administrativa y Financiera"/>
    <s v="Petición de Documentos e Información "/>
    <n v="20"/>
    <s v="20203800036762  "/>
    <d v="2020-09-08T00:00:00"/>
    <m/>
    <m/>
    <m/>
    <s v="Extemporanea"/>
    <m/>
    <s v="N/A"/>
    <s v="N/A"/>
    <s v="N/A"/>
    <s v="N/A"/>
    <s v="07/09/2020 20 días al 5 de octubre"/>
  </r>
  <r>
    <s v="Canal Virtual"/>
    <s v="Correo Atención Ciudadano"/>
    <x v="9"/>
    <s v="SANTIAGO RUBIO Londoño"/>
    <s v="Persona natural"/>
    <s v="Acompañamiento Jurídico"/>
    <s v="CAC. 20203800036152, REQUERIMIENTO PROCESO DISCIPLINARIO  "/>
    <s v="Andrea Bibiana Castañeda Durán"/>
    <s v="FORMULACIÓN Y ACTUALIZACIÓN NORMATIVA Y OPERATIVA"/>
    <s v="Subdirección Estratégica y de Coordinación Bomberil"/>
    <s v="Petición de Interés Particular"/>
    <n v="30"/>
    <s v="20203800036822  "/>
    <d v="2020-09-08T00:00:00"/>
    <s v="20202050070301"/>
    <d v="2020-09-16T00:00:00"/>
    <n v="9"/>
    <s v="CUMPLIDO"/>
    <s v="Anotación ORFEO: MISMA SOLICITUD DEL 20203800036212"/>
    <d v="2020-09-17T00:00:00"/>
    <s v="pdf"/>
    <s v="SI"/>
    <s v="N/A"/>
    <m/>
  </r>
  <r>
    <s v="Canal Virtual"/>
    <s v="Correo Atención Ciudadano"/>
    <x v="9"/>
    <s v="Yesenia Valderrama"/>
    <s v="Persona natural"/>
    <s v="Solicitud de Información"/>
    <s v="CAC. 20202050068581.pdf "/>
    <s v="Faubricio Sanchez Cortes "/>
    <s v="FORMULACIÓN Y ACTUALIZACIÓN NORMATIVA Y OPERATIVA "/>
    <s v="Subdirección Estratégica y de Coordinación Bomberil"/>
    <s v="Petición de Interés Particular"/>
    <n v="30"/>
    <s v="20203800035922  "/>
    <d v="2020-09-03T00:00:00"/>
    <m/>
    <d v="2020-09-16T00:00:00"/>
    <n v="10"/>
    <s v="CUMPLIDO"/>
    <s v="Anotación ORFEO: Se archiva por que se realizo reiteración del envió ya que el correo electrónico estaba erróneo."/>
    <m/>
    <m/>
    <s v="SI"/>
    <s v="N/A"/>
    <m/>
  </r>
  <r>
    <s v="Canal Virtual"/>
    <s v="Correo Atención Ciudadano"/>
    <x v="3"/>
    <s v="Luz Elvira Rodriguez Aldana"/>
    <s v="Persona natural"/>
    <s v="Solicitud de Información"/>
    <s v="CAC, PETICIÓN.  "/>
    <s v="Edgar Alexander Maya Lopez"/>
    <s v="FORMULACIÓN Y ACTUALIZACIÓN NORMATIVA Y OPERATIVA "/>
    <s v="Subdirección Estratégica y de Coordinación Bomberil"/>
    <s v="Petición de Interés Particular"/>
    <n v="30"/>
    <s v="20203800036492  "/>
    <d v="2020-09-07T00:00:00"/>
    <s v="20202050073141"/>
    <d v="2020-10-22T00:00:00"/>
    <n v="32"/>
    <s v="CUMPLIDO"/>
    <m/>
    <d v="2020-10-22T00:00:00"/>
    <s v=".pdf"/>
    <s v="SI"/>
    <s v="N/A"/>
    <s v="06 de septiembre 35 días al 26 de octubre"/>
  </r>
  <r>
    <s v="Canal Virtual"/>
    <s v="Correo Atención Ciudadano"/>
    <x v="12"/>
    <s v="RAFAEL REYES ARREDONDO"/>
    <s v="Cuerpo De Bomberos"/>
    <s v="Solicitud de Información"/>
    <s v="CAC, CONSULTA. "/>
    <s v="Lina Maria Rojas Gallego"/>
    <s v="Subdirección estratégica y de Coordinación Bomberil"/>
    <s v="Subdirección Estratégica y de Coordinación Bomberil"/>
    <s v="Petición de Interés General"/>
    <n v="30"/>
    <s v="20203800036462  "/>
    <d v="2020-09-07T00:00:00"/>
    <s v="20202000007181"/>
    <d v="2020-09-21T00:00:00"/>
    <n v="11"/>
    <s v="CUMPLIDO"/>
    <m/>
    <d v="2020-09-21T00:00:00"/>
    <s v=".pdf"/>
    <s v="SI"/>
    <s v="N/A"/>
    <s v="06 de septiembre 35 días al 26 de octubre"/>
  </r>
  <r>
    <s v="Canal Virtual"/>
    <s v="Correo Atención Ciudadano"/>
    <x v="0"/>
    <s v="RICARDO ALFONSO FERRO LOZANO"/>
    <s v="Entidad Pública"/>
    <s v="Solicitud de Información"/>
    <s v="CAC TRASLADO EXT_S20-00043696-PQRSD-043611-PQR "/>
    <s v="Carlos Armando López Barrera"/>
    <s v="OFICINA ASESORA JURIDICA"/>
    <s v="Dirección General"/>
    <s v="Informe por congresista"/>
    <n v="5"/>
    <s v="20203800037482  "/>
    <d v="2020-09-11T00:00:00"/>
    <s v="20203000007241"/>
    <d v="2020-09-22T00:00:00"/>
    <n v="7"/>
    <s v="Extemporanea"/>
    <s v="22-09-2020 13:49 PM Archivar Carlos Armando López Barrera Se archiva por cuanto se dio respuesta mediante oficio 20203000007241"/>
    <d v="2020-09-15T00:00:00"/>
    <s v="Word"/>
    <s v="N/A"/>
    <s v="N/A"/>
    <s v="No se especifica medio de envío de respuesta, documento sin firma."/>
  </r>
  <r>
    <s v="Canal Virtual"/>
    <s v="Correo Atención Ciudadano"/>
    <x v="9"/>
    <s v="Cuerpo de Bomberos VOLUNTARIOS DE CANDELARIA"/>
    <s v="Cuerpo De Bomberos"/>
    <s v="Acompañamiento Jurídico"/>
    <s v="CAC SOLICITUD "/>
    <s v="Ronny Estiven Romero Velandia"/>
    <s v="FORMULACIÓN Y ACTUALIZACIÓN NORMATIVA Y OPERATIVA"/>
    <s v="Subdirección Estratégica y de Coordinación Bomberil"/>
    <s v="Petición de Interés General"/>
    <n v="30"/>
    <s v="20203800036152  "/>
    <d v="2020-09-04T00:00:00"/>
    <m/>
    <m/>
    <m/>
    <s v="CUMPLIDO"/>
    <m/>
    <m/>
    <m/>
    <m/>
    <m/>
    <s v="En lugar de reasignar se archivó."/>
  </r>
  <r>
    <s v="Canal Virtual"/>
    <s v="Correo Atención Ciudadano"/>
    <x v="9"/>
    <s v="BENEMERITO Cuerpo de Bomberos VOLUNTARIOS SANTA HELENA"/>
    <s v="Cuerpo De Bomberos"/>
    <s v="Solicitud de Información"/>
    <s v="CAC SOLICITUD "/>
    <s v="Luis Alberto Valencia Pulido"/>
    <s v="Área Central de Referencia Bomberil"/>
    <s v="Subdirección Estratégica y de Coordinación Bomberil"/>
    <s v="Petición de Interés General"/>
    <n v="30"/>
    <s v="20203800036242  "/>
    <d v="2020-09-04T00:00:00"/>
    <s v="20202100007711"/>
    <d v="2020-09-22T00:00:00"/>
    <n v="12"/>
    <s v="CUMPLIDO"/>
    <m/>
    <s v="N/A"/>
    <s v="N/A"/>
    <s v="SI"/>
    <s v="N/A"/>
    <s v="4 de septiembre: No se adjunta evidencia de respuesta petición ni de envío de la misma en correo electrónico"/>
  </r>
  <r>
    <s v="Canal Virtual"/>
    <s v="Correo Atención Ciudadano"/>
    <x v="0"/>
    <s v="GIOVANNY VANEGAS"/>
    <s v="Persona natural"/>
    <s v="Legislación Bomberil"/>
    <s v="CAC SOLICITUD "/>
    <s v="Edgar Alexander Maya Lopez"/>
    <s v="FORMULACIÓN Y ACTUALIZACIÓN NORMATIVA Y OPERATIVA "/>
    <s v="Subdirección Estratégica y de Coordinación Bomberil"/>
    <s v="Petición de Interés Particular"/>
    <n v="30"/>
    <s v="20203800037442  "/>
    <d v="2020-09-11T00:00:00"/>
    <s v="20202050073371"/>
    <d v="2020-10-20T00:00:00"/>
    <n v="26"/>
    <s v="CUMPLIDO"/>
    <s v="20-10-2020 15:34 PM Archivar Edgar Alexander Maya Lopez Se da respuesta con radicado DNBC N° 20202050073371"/>
    <d v="2020-10-23T00:00:00"/>
    <s v="pdf"/>
    <s v="SI"/>
    <s v="N/A"/>
    <s v="N/A"/>
  </r>
  <r>
    <s v="Canal Virtual"/>
    <s v="Correo Atención Ciudadano"/>
    <x v="0"/>
    <s v="VIVIANA VALENCIA RESTREPO"/>
    <s v="Persona natural"/>
    <s v="Legislación Bomberil"/>
    <s v="CAC SOLICITUD "/>
    <s v="Edgar Alexander Maya Lopez"/>
    <s v="FORMULACIÓN Y ACTUALIZACIÓN NORMATIVA Y OPERATIVA "/>
    <s v="Subdirección Estratégica y de Coordinación Bomberil"/>
    <s v="Petición de Interés Particular"/>
    <n v="30"/>
    <s v="20203800037502  "/>
    <d v="2020-09-11T00:00:00"/>
    <s v="20202050073531"/>
    <d v="2020-10-21T00:00:00"/>
    <n v="27"/>
    <s v="CUMPLIDO"/>
    <s v="21-10-2020 14:10 PM Archivar Edgar Alexander Maya Lopez Se da respuesta con radicado DNBC N° 20202050073531"/>
    <s v="N/A"/>
    <s v="Word"/>
    <s v="N/A"/>
    <s v="N/A"/>
    <s v="No se especifica medio de envío de respuesta, documento sin firma."/>
  </r>
  <r>
    <s v="Canal Virtual"/>
    <s v="Correo Atención Ciudadano"/>
    <x v="0"/>
    <s v="CAROLINA CARREÑO"/>
    <s v="Persona natural"/>
    <s v="Solicitud de Información"/>
    <s v="CAC SOLICITUD "/>
    <s v="Luis Alberto Valencia Pulido"/>
    <s v="Área Central de Referencia Bomberil"/>
    <s v="Subdirección Estratégica y de Coordinación Bomberil"/>
    <s v="Petición de Interés Particular"/>
    <n v="30"/>
    <s v="20203800039582  "/>
    <d v="2020-09-23T00:00:00"/>
    <s v="20202100008131"/>
    <d v="2020-10-02T00:00:00"/>
    <n v="7"/>
    <s v="CUMPLIDO"/>
    <s v="28-10-2020 12:54 PM Archivar Luis Alberto Valencia Pulido Se dio respuesta el día 2 de Octubre con el Radicado No. 20202100008131"/>
    <d v="2020-10-02T00:00:00"/>
    <s v="pdf"/>
    <s v="SI"/>
    <s v="N/A"/>
    <s v="N/A"/>
  </r>
  <r>
    <s v="Canal Virtual"/>
    <s v="Correo Atención Ciudadano"/>
    <x v="0"/>
    <s v="DOR INES CASTRO"/>
    <s v="Persona natural"/>
    <s v="Solicitud de Información"/>
    <s v="CAC SOLICITUD "/>
    <s v="Liz Margaret Álvarez calderon"/>
    <s v="FORMULACIÓN Y ACTUALIZACIÓN NORMATIVA Y OPERATIVA "/>
    <s v="Subdirección Estratégica y de Coordinación Bomberil"/>
    <s v="Petición de Interés Particular"/>
    <n v="30"/>
    <s v="20203800039592  "/>
    <d v="2020-09-23T00:00:00"/>
    <s v=" 20202000007961"/>
    <d v="2020-10-05T00:00:00"/>
    <n v="8"/>
    <s v="CUMPLIDO"/>
    <s v="05-10-2020 19:35 PM Archivar Julio Alejandro Chamorro Cabrera Respuesta proyectada por Dra. Liz Alvarez"/>
    <d v="2020-10-02T00:00:00"/>
    <s v="pdf"/>
    <s v="SI"/>
    <s v="N/A"/>
    <s v="N/A"/>
  </r>
  <r>
    <s v="Canal Virtual"/>
    <s v="Correo Atención Ciudadano"/>
    <x v="0"/>
    <s v="SANTIAGO MORA ALVAREZ"/>
    <s v="Persona natural"/>
    <s v="Legislación Bomberil"/>
    <s v="CAC SOLICITUD DE INFORMACION "/>
    <s v="Edgar Alexander Maya Lopez"/>
    <s v="FORMULACIÓN Y ACTUALIZACIÓN NORMATIVA Y OPERATIVA "/>
    <s v="Subdirección Estratégica y de Coordinación Bomberil"/>
    <s v="Petición de Interés Particular"/>
    <n v="30"/>
    <s v="20203800037332  "/>
    <d v="2020-09-10T00:00:00"/>
    <s v="20202050073361"/>
    <d v="2020-10-20T00:00:00"/>
    <n v="27"/>
    <s v="CUMPLIDO"/>
    <s v="20-10-2020 12:08 PM Archivar Edgar Alexander Maya Lopez Se da respuesta con radicado DNBC N° 20202050073361"/>
    <d v="2020-10-23T00:00:00"/>
    <s v="pdf"/>
    <s v="SI"/>
    <s v="N/A"/>
    <s v="N/A"/>
  </r>
  <r>
    <s v="Canal Virtual"/>
    <s v="Correo Atención Ciudadano"/>
    <x v="0"/>
    <s v="ALVARO JOSE VELEZ JURADO"/>
    <s v="Persona natural"/>
    <s v="Solicitud de Información"/>
    <s v="CAC SOLICITUD DE FORMATO ACTUAL PARA EL SEGURO DE VIDA BOMBERIL. "/>
    <s v="JAIRO SOTO GIL"/>
    <s v="Subdirección estratégica y de Coordinación Bomberil"/>
    <s v="Subdirección Estratégica y de Coordinación Bomberil"/>
    <s v="Petición de Interés Particular"/>
    <n v="30"/>
    <s v="20203800037492  "/>
    <d v="2020-09-11T00:00:00"/>
    <s v="20202000007231"/>
    <d v="2020-09-15T00:00:00"/>
    <n v="2"/>
    <s v="CUMPLIDO"/>
    <s v="15-09-2020 12:37 PM Archivar JAIRO SOTO GIL archivo 20202000007231"/>
    <s v="N/A"/>
    <s v="Word"/>
    <s v="N/A"/>
    <s v="N/A"/>
    <s v="No se especifica medio de envío de respuesta, documento sin firma."/>
  </r>
  <r>
    <s v="Canal Virtual"/>
    <s v="Correo Atención Ciudadano"/>
    <x v="0"/>
    <s v="ANDRES GUTIERREZ"/>
    <s v="Persona natural"/>
    <s v="Solicitud de Información"/>
    <s v="CAC SOLICITUD COMANDANTE DE BOMBEROS "/>
    <s v="Melba Vidal "/>
    <s v="FORMULACIÓN Y ACTUALIZACIÓN NORMATIVA Y OPERATIVA "/>
    <s v="Subdirección Estratégica y de Coordinación Bomberil"/>
    <s v="Petición de Interés Particular"/>
    <n v="30"/>
    <s v="20203800038132  "/>
    <d v="2020-09-16T00:00:00"/>
    <s v="20202050075521"/>
    <d v="2020-11-05T00:00:00"/>
    <n v="34"/>
    <s v="Extemporanea"/>
    <s v="05-11-2020 15:16 PM Archivar Melba Vidal archivo 20202050075521"/>
    <s v="N/A"/>
    <s v="N/A"/>
    <s v="N/A"/>
    <s v="N/A"/>
    <s v="No se especifica medio de envío de respuesta, documento sin firma."/>
  </r>
  <r>
    <s v="Canal Virtual"/>
    <s v="Correo Atención Ciudadano"/>
    <x v="0"/>
    <s v="KEYLA CORTES RODRIGUEZ"/>
    <s v="Persona natural"/>
    <s v="Solicitud de Información"/>
    <s v="CAC SOLICITUD CERTIFICADO LABORAL "/>
    <s v="CAROLINA ESCARRAGA "/>
    <s v="GESTIÓN CONTRACTUAL"/>
    <s v="Subdirección  Administrativa y Financiera"/>
    <s v="Petición de Interés Particular"/>
    <n v="30"/>
    <s v="20203800037342  "/>
    <d v="2020-09-10T00:00:00"/>
    <s v="N/A"/>
    <d v="2020-10-10T00:00:00"/>
    <n v="22"/>
    <s v="CUMPLIDO"/>
    <s v="Sin nota"/>
    <d v="2020-10-10T00:00:00"/>
    <s v="N/A"/>
    <s v="SI"/>
    <s v="N/A"/>
    <s v="Es de aclarar que la petición fue respondida vía correo electrónico, el cual su evidencia fue enviada al correo atención ciudadano"/>
  </r>
  <r>
    <s v="Canal Virtual"/>
    <s v="Correo Atención Ciudadano"/>
    <x v="11"/>
    <s v="Cuerpo de Bomberos VOLUNTARIOS DE VILLA DEL ROSARIO"/>
    <s v="Cuerpo De Bomberos"/>
    <s v="Solicitud de Información"/>
    <s v="CAC RUE "/>
    <s v="Luis Alberto Valencia Pulido"/>
    <s v="Área Central de Referencia Bomberil"/>
    <s v="Subdirección Estratégica y de Coordinación Bomberil"/>
    <s v="Petición de Interés General"/>
    <n v="30"/>
    <s v="20203800038112  "/>
    <d v="2020-09-16T00:00:00"/>
    <s v="N/A"/>
    <d v="2020-09-24T00:00:00"/>
    <n v="6"/>
    <s v="CUMPLIDO"/>
    <s v="24-09-2020 14:36 PM Archivar Luis Alberto Valencia Pulido Se da respuesta mediante correo electrónico el día 24 de Septiembre del 2020"/>
    <s v="N/A"/>
    <s v="N/A"/>
    <s v="N/A"/>
    <s v="N/A"/>
    <s v="No se genero radicado de salida para su respuesta"/>
  </r>
  <r>
    <s v="Canal Virtual"/>
    <s v="Correo Atención Ciudadano"/>
    <x v="9"/>
    <s v="Cuerpo de Bomberos VOLUNTARIOS DE CANDELARIA"/>
    <s v="Cuerpo De Bomberos"/>
    <s v="Acompañamiento Jurídico"/>
    <s v="CAC REQUERIMIENTO "/>
    <s v="Andrea Bibiana Castañeda Durán"/>
    <s v="FORMULACIÓN Y ACTUALIZACIÓN NORMATIVA Y OPERATIVA"/>
    <s v="Subdirección Estratégica y de Coordinación Bomberil"/>
    <s v="Petición de Interés General"/>
    <n v="30"/>
    <s v="20203800036212  "/>
    <d v="2020-09-04T00:00:00"/>
    <s v="20202050070301"/>
    <d v="2020-09-16T00:00:00"/>
    <n v="9"/>
    <s v="CUMPLIDO"/>
    <m/>
    <d v="2020-09-17T00:00:00"/>
    <s v="pdf"/>
    <s v="SI"/>
    <s v="N/A"/>
    <s v="4 de septiembre"/>
  </r>
  <r>
    <s v="Canal Virtual"/>
    <s v="Correo Atención Ciudadano"/>
    <x v="26"/>
    <s v="Cuerpo de Bomberos de la Dorada"/>
    <s v="Cuerpo De Bomberos"/>
    <s v="Otros"/>
    <s v="CAC PROPUESTA SOLICITUD "/>
    <s v="Lina Maria Rojas Gallego"/>
    <s v="Subdirección estratégica y de Coordinación Bomberil"/>
    <s v="Subdirección Estratégica y de Coordinación Bomberil"/>
    <s v="SUGERENCIA "/>
    <n v="15"/>
    <s v="20203800035762  "/>
    <d v="2020-09-02T00:00:00"/>
    <m/>
    <d v="2020-09-07T00:00:00"/>
    <n v="3"/>
    <s v="CUMPLIDO"/>
    <s v="Anotación ORFEO: Hace parte del trámite de registro de cursos con radicado 20203800036532 del CBV de La Dorada Putumayo (San Miguel)."/>
    <m/>
    <m/>
    <m/>
    <m/>
    <s v="2 de septiembre se debió de responder el día 8 de septiembre."/>
  </r>
  <r>
    <s v="Canal Virtual"/>
    <s v="Correo Atención Ciudadano"/>
    <x v="22"/>
    <s v="Gobernación del Quindío"/>
    <s v="Entidad Territorial"/>
    <s v="Otros"/>
    <s v="CAC OFICIO "/>
    <s v="Lina Maria Rojas Gallego"/>
    <s v="Subdirección estratégica y de Coordinación Bomberil"/>
    <s v="Subdirección Estratégica y de Coordinación Bomberil"/>
    <s v="CONSULTA "/>
    <n v="35"/>
    <s v="20203800036012  "/>
    <d v="2020-09-03T00:00:00"/>
    <s v="20202000007311"/>
    <d v="2020-09-23T00:00:00"/>
    <n v="35"/>
    <s v="CUMPLIDO"/>
    <m/>
    <d v="2020-09-29T00:00:00"/>
    <s v=".pdf"/>
    <s v="SI"/>
    <s v="N/A"/>
    <s v="3 de septiembre: 35 DIAS AL 23 DE OCTUBRE"/>
  </r>
  <r>
    <s v="Canal Virtual"/>
    <s v="Correo Atención Ciudadano"/>
    <x v="13"/>
    <s v="CUERPO DE BPMBEROS EL ROSARIO NARIÑO"/>
    <s v="Cuerpo De Bomberos"/>
    <s v="Solicitud de Información"/>
    <s v="CAC OFICIO SOLICITUD "/>
    <s v="Carolina Pulido Moyeton"/>
    <s v="GESTIÓN CONTRACTUAL"/>
    <s v="Subdirección  Administrativa y Financiera"/>
    <s v="Petición de Documentos e Información "/>
    <n v="20"/>
    <s v="20203800036362  "/>
    <d v="2020-09-06T00:00:00"/>
    <m/>
    <m/>
    <m/>
    <s v="Extemporanea"/>
    <m/>
    <m/>
    <m/>
    <m/>
    <m/>
    <m/>
  </r>
  <r>
    <s v="Canal Virtual"/>
    <s v="Correo Atención Ciudadano"/>
    <x v="29"/>
    <s v="Cuerpo de Bomberos de Mitú"/>
    <s v="Cuerpo De Bomberos"/>
    <s v="Legislación Bomberil"/>
    <s v="CAC INQUIETUD "/>
    <s v="Carlos Osorio"/>
    <s v="FORMULACIÓN Y ACTUALIZACIÓN NORMATIVA Y OPERATIVA"/>
    <s v="Subdirección Estratégica y de Coordinación Bomberil"/>
    <s v="Petición de Interés General"/>
    <n v="30"/>
    <s v="20203800035832  "/>
    <d v="2020-09-02T00:00:00"/>
    <s v=" 20202050070481"/>
    <d v="2020-09-21T00:00:00"/>
    <n v="13"/>
    <s v="CUMPLIDO"/>
    <s v="Orfeo sin cerrar"/>
    <m/>
    <m/>
    <m/>
    <m/>
    <s v="2 de septiembre se debió de responder el día 22 de octubre"/>
  </r>
  <r>
    <s v="Canal Virtual"/>
    <s v="Correo Atención Ciudadano"/>
    <x v="0"/>
    <s v="Emmanuel Narváez Maya"/>
    <s v="Persona natural"/>
    <s v="Legislación Bomberil"/>
    <s v="CAC inquietud Curso Sarcov-2  "/>
    <s v="Mauricio Delgado Perdomo"/>
    <s v="Educación"/>
    <s v="Subdirección Estratégica y de Coordinación Bomberil"/>
    <s v="Petición de Interés Particular"/>
    <n v="30"/>
    <s v="20203800037452  "/>
    <d v="2020-09-11T00:00:00"/>
    <s v="N/A"/>
    <d v="2020-09-15T00:00:00"/>
    <n v="2"/>
    <s v="CUMPLIDO"/>
    <s v="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
    <s v="N/A"/>
    <s v="N/A"/>
    <s v="N/A"/>
    <s v="N/A"/>
    <s v="No fue llenado formato de llamada para respuesta por este medio"/>
  </r>
  <r>
    <s v="Canal Virtual"/>
    <s v="Correo Atención Ciudadano"/>
    <x v="0"/>
    <s v="MARIA CAMILA DIEZ MARTINEZ"/>
    <s v="Persona natural"/>
    <s v="Solicitud de Información"/>
    <s v="CAC Externo D-5226. Solicitud de Concepto de Viabilidad Dirección Nacional de Bomberos "/>
    <s v="Edgar Alexander Maya Lopez"/>
    <s v="FORMULACIÓN Y ACTUALIZACIÓN NORMATIVA Y OPERATIVA "/>
    <s v="Subdirección Estratégica y de Coordinación Bomberil"/>
    <s v="CONSULTA "/>
    <n v="35"/>
    <s v="20203800037512  "/>
    <d v="2020-09-11T00:00:00"/>
    <s v="20202000007311"/>
    <d v="2020-10-21T00:00:00"/>
    <n v="27"/>
    <s v="CUMPLIDO"/>
    <s v="21-10-2020 14:34 PM Archivar Edgar Alexander Maya Lopez Se da respuesta con radicado DNBC N° 20202000007311"/>
    <s v="N/A"/>
    <s v="Word"/>
    <s v="N/A"/>
    <s v="N/A"/>
    <s v="No se especifica medio de envío de respuesta, documento sin firma."/>
  </r>
  <r>
    <s v="Canal Virtual"/>
    <s v="Correo Atención Ciudadano"/>
    <x v="0"/>
    <s v="Representante a la Cámara por el Departamento de Antioquia"/>
    <s v="Entidad Pública"/>
    <s v="Solicitud de Información"/>
    <s v="CAC DERECHO DE PETICION "/>
    <s v=" Carlos Armando López Barrera"/>
    <s v="OFICINA ASESORA JURIDICA"/>
    <s v="Dirección General"/>
    <s v="Informe por congresista"/>
    <n v="5"/>
    <s v="20203800035742  "/>
    <d v="2020-09-02T00:00:00"/>
    <s v="20201200000473"/>
    <d v="2020-09-21T00:00:00"/>
    <n v="13"/>
    <s v="Extemporanea"/>
    <m/>
    <m/>
    <s v="Word"/>
    <m/>
    <s v="N/A"/>
    <s v="1 de septiembre se debió de responder el día 8 de septiembre. No se especifica medio de envío de respuesta documento sin firma."/>
  </r>
  <r>
    <s v="Canal Virtual"/>
    <s v="Correo Atención Ciudadano"/>
    <x v="25"/>
    <s v="RESERVAS ALUNA"/>
    <s v="Persona Jurídica"/>
    <s v="Legislación Bomberil"/>
    <s v="CAC DENUNCIA Y ACLARACION TARIFARIA. "/>
    <s v="Andrea Bibiana Castañeda Durán"/>
    <s v="FORMULACIÓN Y ACTUALIZACIÓN NORMATIVA Y OPERATIVA"/>
    <s v="Subdirección Estratégica y de Coordinación Bomberil"/>
    <s v="Petición de Interés General"/>
    <n v="30"/>
    <s v="20203800038862  "/>
    <d v="2020-09-21T00:00:00"/>
    <s v="20202050074511"/>
    <d v="2020-11-03T00:00:00"/>
    <n v="29"/>
    <s v="CUMPLIDO"/>
    <s v="04-11-2020 09:03 AM Archivar Andrea Bibiana Castañeda Durán SE DIO TRÁMITE CON RADICADO 20202050074511 ENVIADO EL 3/11/2020"/>
    <d v="2020-11-19T00:00:00"/>
    <s v="pdf"/>
    <s v="SI"/>
    <s v="N/A"/>
    <s v="N/A"/>
  </r>
  <r>
    <s v="Canal Virtual"/>
    <s v="Correo Atención Ciudadano"/>
    <x v="0"/>
    <s v="DAVID SEBASTIAN TANGARIFE GARZON"/>
    <s v="Persona natural"/>
    <s v="Legislación Bomberil"/>
    <s v="CAC Consulta técnica acerca de sistemas de extinción de incendio en edificaciones  "/>
    <s v="Edgar Alexander Maya Lopez"/>
    <s v="FORMULACIÓN Y ACTUALIZACIÓN NORMATIVA Y OPERATIVA "/>
    <s v="Subdirección Estratégica y de Coordinación Bomberil"/>
    <s v="CONSULTA "/>
    <n v="35"/>
    <s v="20203800038162  "/>
    <d v="2020-09-16T00:00:00"/>
    <s v="20202050075101"/>
    <d v="2020-10-29T00:00:00"/>
    <n v="30"/>
    <s v="CUMPLIDO"/>
    <s v="29-10-2020 16:40 PM Archivar Edgar Alexander Maya Lopez Se da respuesta con radicado DNBN °"/>
    <s v="N/A"/>
    <s v="Word"/>
    <s v="N/A"/>
    <s v="N/A"/>
    <s v="No se especifica medio de envío de respuesta, documento sin firma."/>
  </r>
  <r>
    <s v="Canal Virtual"/>
    <s v="CORREO ATENCION CIUDADANO"/>
    <x v="1"/>
    <s v="DIOSELINA DEL CARMEN CAMARGO FONSECA "/>
    <s v="Persona natural"/>
    <s v="Solicitud de Información"/>
    <s v="CAC. Fw: Documento (2).pdf  "/>
    <s v="Luis Alberto Valencia Pulido"/>
    <s v="Área Central de Referencia Bomberil"/>
    <s v="Subdirección Estratégica y de Coordinación Bomberil"/>
    <s v="Petición de Documentos e Información "/>
    <n v="20"/>
    <s v="20203800041052  "/>
    <s v="2020-10-01 09:19:31 "/>
    <n v="20202100008141"/>
    <d v="2020-10-02T00:00:00"/>
    <m/>
    <s v="CUMPLIDO"/>
    <s v="28-10-2020 13:17 PM Archivar Luis Alberto Valencia Pulido Se da respuesta mediante Oficio No 20202100008141 el día 02 de Octubre del 2020"/>
    <m/>
    <m/>
    <m/>
    <m/>
    <m/>
  </r>
  <r>
    <s v="Canal Virtual"/>
    <s v="CORREO ATENCION CIUDADANO"/>
    <x v="0"/>
    <s v="HAROLD VASQUEZ VELASCO "/>
    <s v="Persona natural"/>
    <s v="Legislación Bomberil"/>
    <s v="CAC. Remisión Solicitud Ticket N° GSC-2020-65640 - ATENCIÓN AL CIUDADANO UNGRD "/>
    <s v="Edgar Alexander Maya Lopez "/>
    <s v="FORMULACIÓN Y ACTUALIZACIÓN NORMATIVA Y OPERATIVA "/>
    <s v="Subdirección Estratégica y de Coordinación Bomberil"/>
    <s v="Petición de Interés Particular"/>
    <n v="30"/>
    <s v="20203800041062  "/>
    <d v="2020-10-01T00:00:00"/>
    <n v="20202050076371"/>
    <d v="2020-11-10T00:00:00"/>
    <m/>
    <s v="CUMPLIDO"/>
    <s v="10-11-2020 15:26 PM Archivar Edgar Alexander Maya Lopez Se da respuesta con radicado DNBC N° 20202050076371"/>
    <m/>
    <m/>
    <m/>
    <m/>
    <s v="NO SE ESPECIFICA MEDIO DE ENVIO DE RESPUESTA "/>
  </r>
  <r>
    <s v="Canal Virtual"/>
    <s v="CORREO ATENCION CIUDADANO"/>
    <x v="30"/>
    <s v="DUDAMEL GARCIA  "/>
    <s v="Persona natural"/>
    <s v="Legislación Bomberil"/>
    <s v="CAC. Derecho de Petición  "/>
    <s v="Carlos Osorio "/>
    <s v="FORMULACIÓN Y ACTUALIZACIÓN NORMATIVA Y OPERATIVA "/>
    <s v="Dirección General"/>
    <s v="Petición de Interés Particular"/>
    <n v="30"/>
    <s v="20203800041072  "/>
    <d v="2020-10-01T00:00:00"/>
    <m/>
    <m/>
    <m/>
    <s v="Extemporanea"/>
    <m/>
    <m/>
    <m/>
    <m/>
    <m/>
    <m/>
  </r>
  <r>
    <s v="Canal Virtual"/>
    <s v="CORREO ATENCION CIUDADANO"/>
    <x v="9"/>
    <s v="CUERPO DE BOMBEROS VOLUNTARIOS DE ALCALA  "/>
    <s v="Persona natural"/>
    <s v="Solicitud de Información"/>
    <s v="CAC. SOLICITUD INFORMACION SOBRE CONVENIO TRAMOS DE MATERIAL. "/>
    <s v="Jeison Andrés López Ruiz "/>
    <s v="GESTIÓN ADMINISTRATIVA "/>
    <s v="Subdirección  Administrativa y Financiera"/>
    <s v="Petición de Interés General"/>
    <n v="30"/>
    <s v="20203800041152  "/>
    <d v="2020-10-01T00:00:00"/>
    <m/>
    <m/>
    <m/>
    <s v="CUMPLIDO"/>
    <s v="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
    <m/>
    <m/>
    <m/>
    <m/>
    <m/>
  </r>
  <r>
    <s v="Canal Virtual"/>
    <s v="CORREO ATENCION CIUDADANO"/>
    <x v="23"/>
    <s v="Coordinación EJECUTIVA DE BOMBEROS DE CAUCA HELDA MARIA SAAVEDRA CARRASQUILLA  "/>
    <s v="Persona natural"/>
    <s v="Acompañamiento Jurídico"/>
    <s v="CAC. SOLICITUD APOYO JURIDICO A COMANDANTES DEL CAUCA.  "/>
    <s v="Andrea Bibiana Castañeda Durán  "/>
    <s v="FORMULACIÓN Y ACTUALIZACIÓN NORMATIVA Y OPERATIVA "/>
    <s v="Subdirección Estratégica y de Coordinación Bomberil"/>
    <s v="Petición de Interés General"/>
    <n v="30"/>
    <s v="20203800041192  "/>
    <d v="2020-10-01T00:00:00"/>
    <m/>
    <m/>
    <m/>
    <s v="Extemporanea"/>
    <m/>
    <m/>
    <m/>
    <m/>
    <m/>
    <m/>
  </r>
  <r>
    <s v="Canal Virtual"/>
    <s v="CORREO ATENCION CIUDADANO"/>
    <x v="3"/>
    <s v="CUERPO DE BOMBEROS VOLUNTARIOS DE UBATE  "/>
    <s v="Persona natural"/>
    <s v="Otros"/>
    <s v="CI. Fado: solicitud.  "/>
    <s v="Andrea Bibiana Castañeda Durán  "/>
    <s v="FORMULACIÓN Y ACTUALIZACIÓN NORMATIVA Y OPERATIVA "/>
    <s v="Subdirección Estratégica y de Coordinación Bomberil"/>
    <s v="Petición de Interés General"/>
    <n v="30"/>
    <s v="20203800041222  "/>
    <d v="2020-10-01T00:00:00"/>
    <n v="20202050071741"/>
    <d v="2020-10-06T00:00:00"/>
    <m/>
    <s v="CUMPLIDO"/>
    <s v="06-10-2020 08:57 AM Archivar CHARLES WILBER BENAVIDES CASTILLO SE DA RESPUESTA MEDIANTE OFICIO 20202050071741 Y ENVIADO A TRAVES DE FANO"/>
    <m/>
    <m/>
    <m/>
    <m/>
    <m/>
  </r>
  <r>
    <s v="Canal Virtual"/>
    <s v="CORREO ATENCION CIUDADANO"/>
    <x v="19"/>
    <s v="CAMILO CANCHILA  "/>
    <s v="Persona natural"/>
    <s v="QUEJA CONTRA Cuerpo de Bomberos"/>
    <s v="CAC. Denuncia. "/>
    <s v="EDISON DELGADO "/>
    <s v="FORMULACIÓN Y ACTUALIZACIÓN NORMATIVA Y OPERATIVA "/>
    <s v="Subdirección Estratégica y de Coordinación Bomberil"/>
    <s v="Petición de Interés Particular"/>
    <n v="30"/>
    <s v="20203800041262  "/>
    <d v="2020-10-01T00:00:00"/>
    <m/>
    <m/>
    <m/>
    <s v="Extemporanea"/>
    <m/>
    <m/>
    <m/>
    <m/>
    <m/>
    <m/>
  </r>
  <r>
    <s v="Canal Virtual"/>
    <s v="CORREO ATENCION CIUDADANO"/>
    <x v="0"/>
    <s v="COLOMBIA COMPRA EFICIENTE - AGENCIA NACIONAL DE CONTRATACIÓN PUBLICA ANC COLOMBIA  "/>
    <s v="Entidad Pública"/>
    <s v="Solicitud de Información"/>
    <s v="CAC. traslado por competencia radicado N°4202020000008467. "/>
    <s v="Carolina Pulido Moyeton "/>
    <s v="GESTIÓN CONTRACTUAL  "/>
    <s v="Subdirección  Administrativa y Financiera"/>
    <s v="CONSULTA "/>
    <n v="35"/>
    <s v="20203800041302  "/>
    <s v="2020-10-01 18:13:30 "/>
    <m/>
    <d v="2020-10-08T00:00:00"/>
    <m/>
    <s v="CUMPLIDO"/>
    <s v="08-10-2020 ARCHIVAR CAROLINA PULIDO SE DA RESPUESTA SIN NUMERO DE RADICADO, EVIDENCIA ENVIADA VIA CORREO ELECTRONICO"/>
    <m/>
    <m/>
    <m/>
    <m/>
    <m/>
  </r>
  <r>
    <s v="Canal Virtual"/>
    <s v="CORREO ATENCION CIUDADANO"/>
    <x v="3"/>
    <s v="CUERPO DE BOMBEROS VOLUNTARIOS DE UBATE  "/>
    <s v="Persona natural"/>
    <s v="Otros"/>
    <s v="CAC. carta.  "/>
    <s v="Andrea Bibiana Castañeda Durán  "/>
    <s v="FORMULACIÓN Y ACTUALIZACIÓN NORMATIVA Y OPERATIVA "/>
    <s v="Subdirección Estratégica y de Coordinación Bomberil"/>
    <s v="Petición de Interés General"/>
    <n v="30"/>
    <s v="20203800041312  "/>
    <d v="2020-10-01T00:00:00"/>
    <n v="20202050071741"/>
    <d v="2020-10-06T00:00:00"/>
    <m/>
    <s v="CUMPLIDO"/>
    <s v="06-10-2020 08:57 AM Archivar CHARLES WILBER BENAVIDES CASTILLO SE DA RESPUESTA MEDIANTE OFICIO 20202050071741 Y ENVIADO A TRAVES DE FANO"/>
    <m/>
    <m/>
    <m/>
    <m/>
    <m/>
  </r>
  <r>
    <s v="Canal Virtual"/>
    <s v="CORREO ATENCION CIUDADANO"/>
    <x v="0"/>
    <s v="VEDURIA SEGURIDAD CIUDADAN  "/>
    <s v="Persona Jurídica"/>
    <s v="Otros"/>
    <s v="CAC. Traslado por Competencia, EXT_S20-00048607-PQRSD-048510-PQR "/>
    <s v="Carlos Armando López Barrera"/>
    <s v="OFICINA ASESORA JURIDICA"/>
    <s v="Dirección General"/>
    <s v="Petición de Documentos e Información "/>
    <n v="20"/>
    <s v="20203800041322  "/>
    <s v="2020-10-01 18:26:04 "/>
    <n v="20201200000573"/>
    <d v="2020-10-20T00:00:00"/>
    <m/>
    <s v="CUMPLIDO"/>
    <s v="20-10-2020 14:04 PM Archivar Carlos Armando López Barrera SE ARCHIVA CON RADICADO DE SALIDA 20201200000573"/>
    <m/>
    <m/>
    <m/>
    <m/>
    <m/>
  </r>
  <r>
    <s v="Canal Virtual"/>
    <s v="CORREO ATENCION CIUDADANO"/>
    <x v="8"/>
    <s v="BOMBEROS OFICIALES DE BUCARAMANGA  "/>
    <s v="Persona natural"/>
    <s v="Otros"/>
    <s v="CAC. Fado: Oficio PE-GE 047-2020.  "/>
    <s v="Andrea Bibiana Castañeda Durán  "/>
    <s v="FORMULACIÓN Y ACTUALIZACIÓN NORMATIVA Y OPERATIVA "/>
    <s v="Subdirección Estratégica y de Coordinación Bomberil"/>
    <s v="Petición de Interés General"/>
    <n v="30"/>
    <s v="20203800041332  "/>
    <d v="2020-10-01T00:00:00"/>
    <m/>
    <m/>
    <m/>
    <s v="Extemporanea"/>
    <m/>
    <m/>
    <m/>
    <m/>
    <m/>
    <s v="NO HAY RESPUESTA "/>
  </r>
  <r>
    <s v="Canal Virtual"/>
    <s v="CORREO ATENCION CIUDADANO"/>
    <x v="22"/>
    <s v="GLOBAL LATICES S.A.S  "/>
    <s v="Persona natural"/>
    <s v="Solicitud de Información"/>
    <s v="CAC.CERTIFICADO DE BRIGADA  "/>
    <s v="Edgar Alexander Maya Lopez "/>
    <s v="FORMULACIÓN Y ACTUALIZACIÓN NORMATIVA Y OPERATIVA "/>
    <s v="Subdirección Estratégica y de Coordinación Bomberil"/>
    <s v="Petición de Interés Particular"/>
    <n v="30"/>
    <s v="20203800041362  "/>
    <d v="2020-10-02T00:00:00"/>
    <n v="20203800041362"/>
    <d v="2020-11-10T00:00:00"/>
    <m/>
    <s v="CUMPLIDO"/>
    <s v="10-11-2020 17:10 PM Archivar Edgar Alexander Maya Lopez Se da respuesta por correo electrónico se deja soporte en digital"/>
    <m/>
    <m/>
    <m/>
    <m/>
    <m/>
  </r>
  <r>
    <s v="Canal Virtual"/>
    <s v="CORREO ATENCION CIUDADANO"/>
    <x v="19"/>
    <s v="ARMANDO LLAMAS  "/>
    <s v="ANONIMO"/>
    <s v="QUEJA CONTRA Cuerpo de Bomberos"/>
    <s v="CAC. LO VOLVIERON A HACER (SIGUEN ROBANDO A COSTAS DE BOMBEROS SINCELEJO) 2.  "/>
    <s v="Carlos Osorio "/>
    <s v="FORMULACIÓN Y ACTUALIZACIÓN NORMATIVA Y OPERATIVA "/>
    <s v="Dirección General"/>
    <s v="Petición de Interés Particular"/>
    <n v="30"/>
    <s v="20203800041382  "/>
    <d v="2020-10-02T00:00:00"/>
    <m/>
    <m/>
    <m/>
    <s v="Extemporanea"/>
    <m/>
    <m/>
    <m/>
    <m/>
    <m/>
    <s v="NO HAY RESPUESTA "/>
  </r>
  <r>
    <s v="Canal Virtual"/>
    <s v="CORREO ATENCION CIUDADANO"/>
    <x v="3"/>
    <s v="CUERPO DE BOMBEROS VOLUNTARIOS DE SIBATE  "/>
    <s v="Persona natural"/>
    <s v="Acompañamiento Jurídico"/>
    <s v="CAC. Fado: CAPITAN CHARLES BENAVIDEZ DIRECTOR NACIONAL DE BOMBEROS DE COLOMBIA  "/>
    <s v="Melba Vidal "/>
    <s v="FORMULACIÓN Y ACTUALIZACIÓN NORMATIVA Y OPERATIVA "/>
    <s v="Subdirección  Administrativa y Financiera"/>
    <s v="Petición de Interés General"/>
    <n v="30"/>
    <s v="20203800041392  "/>
    <d v="2020-10-02T00:00:00"/>
    <n v="20202050075861"/>
    <d v="2020-11-06T00:00:00"/>
    <m/>
    <s v="CUMPLIDO"/>
    <s v="06-11-2020 12:02 PM Archivar Melba Vidal ARCHIVO 20202050075861"/>
    <m/>
    <m/>
    <m/>
    <m/>
    <m/>
  </r>
  <r>
    <s v="Canal Virtual"/>
    <s v="CORREO ATENCION CIUDADANO"/>
    <x v="18"/>
    <s v="GUSTAVO ADOLFO Peñaloza CASTRO "/>
    <s v="Persona natural"/>
    <s v="Acompañamiento Jurídico"/>
    <s v="CAC. Solicitud información.  "/>
    <s v="EDISON DELGADO "/>
    <s v="FORMULACIÓN Y ACTUALIZACIÓN NORMATIVA Y OPERATIVA "/>
    <s v="Subdirección Estratégica y de Coordinación Bomberil"/>
    <s v="Petición de Interés Particular"/>
    <n v="30"/>
    <s v="20203800041402  "/>
    <d v="2020-10-02T00:00:00"/>
    <m/>
    <m/>
    <m/>
    <s v="Extemporanea"/>
    <m/>
    <m/>
    <m/>
    <m/>
    <m/>
    <s v="NO HAY RESPUESTA "/>
  </r>
  <r>
    <s v="Canal Virtual"/>
    <s v="CORREO ATENCION CIUDADANO"/>
    <x v="7"/>
    <s v="CUERPO DE BOMBEROS VOLUNTARIOS DE NECHI- ANTIOQUIA  "/>
    <s v="Persona natural"/>
    <s v="Solicitud de recursos"/>
    <s v="CAC. Oficio.  "/>
    <s v="Cristhian Matiz "/>
    <s v="SUBDIRECCIÓN ESTRATÉGICA Y DE COORDINACIÓN BOMBERIL "/>
    <s v="Subdirección Estratégica y de Coordinación Bomberil"/>
    <s v="Petición de Interés General"/>
    <n v="30"/>
    <s v="20203800041412  "/>
    <d v="2020-10-02T00:00:00"/>
    <n v="20202000010001"/>
    <d v="2020-11-06T00:00:00"/>
    <m/>
    <s v="CUMPLIDO"/>
    <s v="06-11-2020 17:34 PM Archivar Cristhian Matiz se da respuesta al Orfeo 20202000010001"/>
    <m/>
    <m/>
    <m/>
    <m/>
    <m/>
  </r>
  <r>
    <s v="Canal Virtual"/>
    <s v="CORREO ATENCION CIUDADANO"/>
    <x v="27"/>
    <s v="GRUPO COLBA  "/>
    <s v="Persona Jurídica"/>
    <s v="Acompañamiento Jurídico"/>
    <s v="CAC. Derecho de petición a la Dirección Nacional de Bomberos.  "/>
    <s v="Edgar Alexander Maya Lopez "/>
    <s v="FORMULACIÓN Y ACTUALIZACIÓN NORMATIVA Y OPERATIVA "/>
    <s v="Subdirección Estratégica y de Coordinación Bomberil"/>
    <s v="Petición de Interés Particular"/>
    <n v="30"/>
    <s v="20203800041422  "/>
    <d v="2020-10-02T00:00:00"/>
    <n v="20202050076921"/>
    <d v="2020-11-17T00:00:00"/>
    <m/>
    <s v="CUMPLIDO"/>
    <s v="17-11-2020 16:40 PM Archivar Edgar Alexander Maya Lopez Se da respuesta con radicado DNBC N° 20202050076921"/>
    <m/>
    <m/>
    <m/>
    <m/>
    <m/>
  </r>
  <r>
    <s v="Canal Virtual"/>
    <s v="CORREO ATENCION CIUDADANO"/>
    <x v="0"/>
    <s v="SECRETARIA DISTRITAL DE AMBIENTE  "/>
    <s v="Persona Jurídica"/>
    <s v="Solicitud de Información"/>
    <s v="CAC. Solicitud de información incendios forestales 2020. "/>
    <s v="Juan Carlos Puerto Prieto"/>
    <s v="CENTRAL DE INFORMACIÓN Y TELECOMUNICACIONES"/>
    <s v="Subdirección Estratégica y de Coordinación Bomberil"/>
    <s v="Petición de Interés Particular"/>
    <n v="30"/>
    <s v="20203800041432  "/>
    <d v="2020-10-02T00:00:00"/>
    <m/>
    <d v="2020-10-14T00:00:00"/>
    <m/>
    <s v="CUMPLIDO"/>
    <s v="14-10-2020 13:14 PM Archivar Juan Carlos Puerto Prieto Se realiza contestación mediante correo electrónico maria.buitrago@ambientebogota.gov.co el 14 de octubre de 2020 a las 13:11"/>
    <m/>
    <m/>
    <m/>
    <m/>
    <m/>
  </r>
  <r>
    <s v="Canal Virtual"/>
    <s v="CORREO ATENCION CIUDADANO"/>
    <x v="9"/>
    <s v="CUERPO DE BOMBEROS VOLUNTARIOS DE ALCALA  "/>
    <s v="Persona Jurídica"/>
    <s v="Solicitud de Información"/>
    <s v="CAC. SOLICITUDES RESPETUOSAS BOMBEROS ALCALÁ. "/>
    <s v="JAIRO SOTO GIL  "/>
    <s v="DEPENDENCIA DE SALIDA SUBDIRECCIÓN ESTRATÉGICA Y DE COORDINACIÓN BOMBERIL"/>
    <s v="Subdirección Estratégica y de Coordinación Bomberil"/>
    <s v="Petición de Documentos e Información "/>
    <n v="20"/>
    <s v="20203800041522  "/>
    <s v="2020-10-05 09:45:36 "/>
    <n v="20202000008711"/>
    <d v="2020-10-15T00:00:00"/>
    <m/>
    <s v="CUMPLIDO"/>
    <s v="15-10-2020 16:21 PM Archivar JAIRO SOTO GIL archivo 20202000008711"/>
    <m/>
    <m/>
    <m/>
    <m/>
    <m/>
  </r>
  <r>
    <s v="Canal Virtual"/>
    <s v="CORREO ATENCION CIUDADANO"/>
    <x v="22"/>
    <s v="CUERPO DE BOMBEROS VOLUNTARIOS MONTENEGRO  "/>
    <s v="Persona Jurídica"/>
    <s v="Solicitud de recursos"/>
    <s v="CAC. Fado: Remisión Derecho de Petición por Competencia RI20200337, &amp;amp;quot;Senadora de la República, Partido Político MIRA&amp;amp;quot;  "/>
    <s v="Carlos Armando López Barrera"/>
    <s v="OFICINA ASESORA JURIDICA"/>
    <s v="Dirección General"/>
    <s v="Petición de Interés General"/>
    <n v="30"/>
    <s v="20203800041582  "/>
    <d v="2020-10-05T00:00:00"/>
    <n v="20201200000583"/>
    <d v="2020-10-20T00:00:00"/>
    <m/>
    <s v="CUMPLIDO"/>
    <s v="20-10-2020 14:08 PM Archivar Carlos Armando López Barrera Se archiva mediante radicado 20201200000583"/>
    <m/>
    <m/>
    <m/>
    <m/>
    <m/>
  </r>
  <r>
    <s v="Canal Virtual"/>
    <s v="CORREO ATENCION CIUDADANO"/>
    <x v="30"/>
    <s v="EQUIPO HSEQ BIOMAX  "/>
    <s v="Persona natural"/>
    <s v="Solicitud de Información"/>
    <s v="CAC. RV: Solicitud información cuerpos de bomberos. "/>
    <s v="Edgar Alexander Maya Lopez "/>
    <s v="FORMULACIÓN Y ACTUALIZACIÓN NORMATIVA Y OPERATIVA "/>
    <s v="Subdirección Estratégica y de Coordinación Bomberil"/>
    <s v="Petición de Interés General"/>
    <n v="30"/>
    <s v="20203800041592  "/>
    <d v="2020-10-05T00:00:00"/>
    <m/>
    <d v="2020-11-10T00:00:00"/>
    <m/>
    <s v="CUMPLIDO"/>
    <s v="10-11-2020 17:45 PM Archivar Edgar Alexander Maya Lopez Se da respuesta por correo electrónico se deja evidencia en digital"/>
    <m/>
    <m/>
    <m/>
    <m/>
    <m/>
  </r>
  <r>
    <s v="Canal Virtual"/>
    <s v="CORREO ATENCION CIUDADANO"/>
    <x v="0"/>
    <s v="ANDRES FERNANDO RODRÍGUEZ AGUDELO "/>
    <s v="Entidad Pública"/>
    <s v="Otros"/>
    <s v="CAC. TRASLADO POR COMPETENCIA. "/>
    <s v="Carlos Armando López Barrera"/>
    <s v="OFICINA ASESORA JURIDICA"/>
    <s v="Dirección General"/>
    <s v="QUEJA "/>
    <n v="15"/>
    <s v="20203800041602  "/>
    <d v="2020-10-05T00:00:00"/>
    <n v="20201200000623"/>
    <d v="2020-10-27T00:00:00"/>
    <m/>
    <s v="CUMPLIDO"/>
    <s v="27-10-2020 15:35 PM Archivar Carlos Armando López Barrera archivo 20201200000623"/>
    <m/>
    <m/>
    <m/>
    <m/>
    <m/>
  </r>
  <r>
    <s v="Canal Virtual"/>
    <s v="CORREO ATENCION CIUDADANO"/>
    <x v="0"/>
    <s v="HORACIO JOSE SERPA MONCADA "/>
    <s v="Entidad Pública"/>
    <s v="Solicitud de Información"/>
    <s v="CAC. SOLICITUD DE INFORMACIÓN CONTRATACIÓN. "/>
    <s v="Carolina Pulido Moyeton "/>
    <s v="GESTIÓN CONTRACTUAL  "/>
    <s v="Subdirección  Administrativa y Financiera"/>
    <s v="Petición de Documentos e Información "/>
    <n v="20"/>
    <s v="20203800041612  "/>
    <s v="2020-10-05 13:21:28 "/>
    <m/>
    <d v="2020-11-03T00:00:00"/>
    <m/>
    <s v="CUMPLIDO"/>
    <s v="03-11-2020 11:23 AM Archivar Carolina Pulido Moyeton REVISADO REPSONDIDO"/>
    <m/>
    <m/>
    <m/>
    <m/>
    <s v="NO HAY EVIDENCIA"/>
  </r>
  <r>
    <s v="Canal Virtual"/>
    <s v="CORREO ATENCION CIUDADANO"/>
    <x v="0"/>
    <s v="EFRAIN MENDOZA MORENO "/>
    <s v="Persona natural"/>
    <s v="Legislación Bomberil"/>
    <s v="CAC. derecho de petición - solicitud de información.  "/>
    <s v="EDISON DELGADO "/>
    <s v="FORMULACIÓN Y ACTUALIZACIÓN NORMATIVA Y OPERATIVA "/>
    <s v="Subdirección Estratégica y de Coordinación Bomberil"/>
    <s v="CONSULTA "/>
    <n v="35"/>
    <s v="20203800041622  "/>
    <s v="2020-10-05 13:28:09 "/>
    <m/>
    <m/>
    <m/>
    <s v="Extemporanea"/>
    <m/>
    <m/>
    <m/>
    <m/>
    <m/>
    <s v="NO HAY RESPUESTA "/>
  </r>
  <r>
    <s v="Canal Virtual"/>
    <s v="CORREO ATENCION CIUDADANO"/>
    <x v="7"/>
    <s v="GOBERNACION DE ANTIOQUIA SECRETARIA DE GOBIERNO DEPARTAMENTAL  "/>
    <s v="Entidad Territorial"/>
    <s v="Otros"/>
    <s v="CAC. Solicitud de inscripción de Coordinadora Ejecutiva de Antioquia en Capacitación programada por la DNBC. "/>
    <s v="Paula Andrea Cortez Mojica "/>
    <s v="SUBDIRECCION ADSUBDIRECCIÓN ESTRATÉGICA Y DE COORDINACIÓN BOMBERIL"/>
    <s v="Subdirección  Administrativa y Financiera"/>
    <s v="Petición de Interés General"/>
    <n v="30"/>
    <s v="20203800041632  "/>
    <d v="2020-10-05T00:00:00"/>
    <m/>
    <d v="2020-10-19T00:00:00"/>
    <m/>
    <s v="CUMPLIDO"/>
    <s v="19-10-2020 08:54 AM Archivar Paula Andrea Cortez Mojica Se archiva por cuanto es la confirmación a un evento programado por la DNBC"/>
    <m/>
    <m/>
    <m/>
    <m/>
    <m/>
  </r>
  <r>
    <s v="Canal Virtual"/>
    <s v="CORREO ATENCION CIUDADANO"/>
    <x v="1"/>
    <s v="FANNY ESPERANZA DUARTE CAMARGO "/>
    <s v="Persona natural"/>
    <s v="QUEJA CONTRA Cuerpo de Bomberos"/>
    <s v="CAC. Queja por discriminación de género. "/>
    <s v="Andrea Bibiana Castañeda Durán  "/>
    <s v="FORMULACIÓN Y ACTUALIZACIÓN NORMATIVA Y OPERATIVA "/>
    <s v="Subdirección Estratégica y de Coordinación Bomberil"/>
    <s v="Petición de Interés Particular"/>
    <n v="30"/>
    <s v="20203800041652  "/>
    <d v="2020-10-05T00:00:00"/>
    <m/>
    <m/>
    <m/>
    <s v="Extemporanea"/>
    <m/>
    <m/>
    <m/>
    <m/>
    <m/>
    <s v="NO HAY RESPUESTA "/>
  </r>
  <r>
    <s v="Canal Virtual"/>
    <s v="CORREO ATENCION CIUDADANO"/>
    <x v="26"/>
    <s v="MUNICIPIO DE MOCOA COMITE MUNICIPAL MOCOA  "/>
    <s v="Entidad Territorial"/>
    <s v="Solicitud de recursos"/>
    <s v="CAC. SOLICITUD DE APOYO SUBSIDARIO BOMBEROS MOCOA. "/>
    <s v="Carlos Osorio "/>
    <s v="FORMULACIÓN Y ACTUALIZACIÓN NORMATIVA Y OPERATIVA "/>
    <s v="Dirección General"/>
    <s v="Petición de Interés General"/>
    <n v="30"/>
    <s v="20203800041662  "/>
    <d v="2020-10-05T00:00:00"/>
    <m/>
    <m/>
    <m/>
    <s v="Extemporanea"/>
    <m/>
    <m/>
    <m/>
    <m/>
    <m/>
    <s v="NO HAY RESPUESTA "/>
  </r>
  <r>
    <s v="Canal Virtual"/>
    <s v="CORREO ATENCION CIUDADANO"/>
    <x v="1"/>
    <s v="DIOSELINA DEL CARMEN CAMARGO FONSECA "/>
    <s v="Persona natural"/>
    <s v="QUEJA CONTRA Cuerpo de Bomberos"/>
    <s v="CAC. Queja por maltrato en el cuerpo de bomberos voluntarios de TUTA. "/>
    <s v="Andrea Bibiana Castañeda Durán  "/>
    <s v="FORMULACIÓN Y ACTUALIZACIÓN NORMATIVA Y OPERATIVA "/>
    <s v="Subdirección Estratégica y de Coordinación Bomberil"/>
    <s v="Petición de Interés Particular"/>
    <n v="30"/>
    <s v="20203800041672  "/>
    <d v="2020-10-05T00:00:00"/>
    <m/>
    <m/>
    <m/>
    <s v="Extemporanea"/>
    <m/>
    <m/>
    <m/>
    <m/>
    <m/>
    <s v="NO HAY RESPUESTA "/>
  </r>
  <r>
    <s v="Canal Virtual"/>
    <s v="CORREO ATENCION CIUDADANO"/>
    <x v="30"/>
    <s v="HSEQ  "/>
    <s v="Persona natural"/>
    <s v="Solicitud de Información"/>
    <s v="CAC. RV: Listado centros de entrenamiento bomberos contraincendio. "/>
    <s v="Edgar Alexander Maya Lopez "/>
    <s v="FORMULACIÓN Y ACTUALIZACIÓN NORMATIVA Y OPERATIVA "/>
    <s v="Subdirección Estratégica y de Coordinación Bomberil"/>
    <s v="Petición de Interés Particular"/>
    <n v="30"/>
    <s v="20203800041682  "/>
    <d v="2020-10-05T00:00:00"/>
    <m/>
    <d v="2020-11-10T00:00:00"/>
    <m/>
    <s v="CUMPLIDO"/>
    <s v="10-11-2020 17:25 PM Archivar Edgar Alexander Maya Lopez Se da respuesta por correo electrónico se deja evidencia en digital"/>
    <m/>
    <m/>
    <m/>
    <m/>
    <m/>
  </r>
  <r>
    <s v="Canal Virtual"/>
    <s v="CORREO ATENCION CIUDADANO"/>
    <x v="30"/>
    <s v="HSEQ  "/>
    <s v="Persona natural"/>
    <s v="Solicitud de Información"/>
    <s v="CAC. Solicitud listado Brigadas bajo Res. 0256:2014. "/>
    <s v="Edgar Alexander Maya Lopez "/>
    <s v="FORMULACIÓN Y ACTUALIZACIÓN NORMATIVA Y OPERATIVA "/>
    <s v="Subdirección Estratégica y de Coordinación Bomberil"/>
    <s v="Petición de Interés Particular"/>
    <n v="30"/>
    <s v="20203800041692  "/>
    <d v="2020-10-05T00:00:00"/>
    <m/>
    <d v="2020-11-10T00:00:00"/>
    <m/>
    <s v="CUMPLIDO"/>
    <s v="10-11-2020 17:25 PM Archivar Edgar Alexander Maya Lopez Se da respuesta por correo electrónico se deja evidencia en digital"/>
    <m/>
    <m/>
    <m/>
    <m/>
    <m/>
  </r>
  <r>
    <s v="Canal Virtual"/>
    <s v="CORREO ATENCION CIUDADANO"/>
    <x v="23"/>
    <s v="CRISTOBAL LASSO  "/>
    <s v="Persona natural"/>
    <s v="Legislación Bomberil"/>
    <s v="CAC. documento para el director. "/>
    <s v="EDISON DELGADO "/>
    <s v="FORMULACIÓN Y ACTUALIZACIÓN NORMATIVA Y OPERATIVA "/>
    <s v="Subdirección Estratégica y de Coordinación Bomberil"/>
    <s v="SUGERENCIA "/>
    <n v="15"/>
    <s v="20203800041722  "/>
    <d v="2020-10-05T00:00:00"/>
    <m/>
    <m/>
    <m/>
    <s v="Extemporanea"/>
    <m/>
    <m/>
    <m/>
    <m/>
    <m/>
    <s v="NO HAY RESPUESTA"/>
  </r>
  <r>
    <s v="Canal Virtual"/>
    <s v="CORREO ATENCION CIUDADANO"/>
    <x v="9"/>
    <s v="VEEDURIA CIUDADANA VIGIAS DEL CAFE  "/>
    <s v="Persona Jurídica"/>
    <s v="Otros"/>
    <s v="CAC. Respuesta Oficial, EXT_S20-00042917-PQRSD-042835-PQR, código de consulta 2052078520241035700 del 28/08/2020.  "/>
    <s v="EDISON DELGADO "/>
    <s v="FORMULACIÓN Y ACTUALIZACIÓN NORMATIVA Y OPERATIVA "/>
    <s v="Subdirección Estratégica y de Coordinación Bomberil"/>
    <s v="Petición de Interés Particular"/>
    <n v="30"/>
    <s v="20203800041782  "/>
    <d v="2020-10-06T00:00:00"/>
    <m/>
    <m/>
    <m/>
    <s v="Extemporanea"/>
    <m/>
    <m/>
    <m/>
    <m/>
    <m/>
    <s v="NO HAY RESPUESTA"/>
  </r>
  <r>
    <s v="Canal Virtual"/>
    <s v="CORREO ATENCION CIUDADANO"/>
    <x v="27"/>
    <s v="CUERPO DE BOMBEROS VOLUNTARIOS DE PUERTO COLOMBIA  "/>
    <s v="Persona Jurídica"/>
    <s v="Solicitud de Información"/>
    <s v="CAC. SOLICITUD COPIA COMODATO BAUER_2019.  "/>
    <s v="Carolina Pulido Moyeton "/>
    <s v="GESTIÓN CONTRACTUAL  "/>
    <s v="Subdirección  Administrativa y Financiera"/>
    <s v="Petición de Documentos e Información "/>
    <n v="20"/>
    <s v="20203800041802  "/>
    <d v="2020-10-06T00:00:00"/>
    <m/>
    <m/>
    <m/>
    <s v="Extemporanea"/>
    <m/>
    <m/>
    <m/>
    <m/>
    <m/>
    <s v="NO HAY RESPUESTA"/>
  </r>
  <r>
    <s v="Canal Virtual"/>
    <s v="CORREO ATENCION CIUDADANO"/>
    <x v="15"/>
    <s v="JAIR EDWIN MONTENEGRO DOMINGUEZ "/>
    <s v="Persona natural"/>
    <s v="Legislación Bomberil"/>
    <s v="CAC. TRASLADO PETICIÓN IUS-E-2020-499487. "/>
    <s v="Melba Vidal "/>
    <s v="FORMULACIÓN Y ACTUALIZACIÓN NORMATIVA Y OPERATIVA "/>
    <s v="Subdirección  Administrativa y Financiera"/>
    <s v="CONSULTA "/>
    <n v="35"/>
    <s v="20203800041822  "/>
    <s v="2020-10-06 12:32:14 "/>
    <n v="20202050075871"/>
    <d v="2020-11-06T00:00:00"/>
    <m/>
    <s v="CUMPLIDO"/>
    <s v="06-11-2020 12:08 PM Archivar Melba Vidal archivo 20202050075871"/>
    <m/>
    <m/>
    <m/>
    <m/>
    <m/>
  </r>
  <r>
    <s v="Canal Virtual"/>
    <s v="CORREO ATENCION CIUDADANO"/>
    <x v="9"/>
    <s v="Alcaldía DE SAN PEDRO VALLE  "/>
    <s v="Entidad Territorial"/>
    <s v="Solicitud de recursos"/>
    <s v="CAC. SOLICITUD DE DONACIÒN MAQUINA DE BOMBEROS YEQUIPAMIENTO PARA EL BENEMÉRITO CUERPO DE BOMBEROS DEL MUNICIPIO DE SAN PEDROVALLE DEL CAUCA.  "/>
    <s v="Cristhian Matiz "/>
    <s v="SUBDIRECCIÓN ESTRATÉGICA Y DE COORDINACIÓN BOMBERIL "/>
    <s v="Subdirección Estratégica y de Coordinación Bomberil"/>
    <s v="Petición de Interés General"/>
    <n v="30"/>
    <s v="20203800041832  "/>
    <d v="2020-10-06T00:00:00"/>
    <n v="20202000009991"/>
    <d v="2020-11-02T00:00:00"/>
    <m/>
    <s v="CUMPLIDO"/>
    <s v="02-11-2020 21:01:17 PM Archivar Cristian Matiz 20202000009991"/>
    <m/>
    <m/>
    <m/>
    <m/>
    <s v="NO SE CONFIRMA EL ENVIO DEL DOCUMENTO"/>
  </r>
  <r>
    <s v="Canal Virtual"/>
    <s v="CORREO ATENCION CIUDADANO"/>
    <x v="0"/>
    <s v="CONTRALORIA DELAGA PARA INFRAESTRUCTORA GABRIEL ADOLFO JURADO PARRA "/>
    <s v="Entidad Pública"/>
    <s v="Otros"/>
    <s v="CI. Fado: Notificación RES-ORD 85111-0003-2020.  "/>
    <s v="Carlos Armando López Barrera"/>
    <s v="OFICINA ASESORA JURIDICA"/>
    <s v="Dirección General"/>
    <s v="Petición de Documentos e Información "/>
    <n v="20"/>
    <s v="20203800041852  "/>
    <s v="2020-10-06 16:44:11 "/>
    <m/>
    <d v="2020-10-20T00:00:00"/>
    <m/>
    <s v="CUMPLIDO"/>
    <s v="20-10-2020 14:10 PM Archivar Carlos Armando López Barrera Se archiva por cuanto es la notificación de una resolución."/>
    <m/>
    <m/>
    <m/>
    <m/>
    <m/>
  </r>
  <r>
    <s v="Canal Virtual"/>
    <s v="CORREO ATENCION CIUDADANO"/>
    <x v="7"/>
    <s v="COMANDANTE BOMBEROS HELICONIA  "/>
    <s v="Persona Jurídica"/>
    <s v="Solicitud de Información"/>
    <s v="CAC. Derecho de petición. "/>
    <s v="EDISON DELGADO "/>
    <s v="FORMULACIÓN Y ACTUALIZACIÓN NORMATIVA Y OPERATIVA "/>
    <s v="Subdirección Estratégica y de Coordinación Bomberil"/>
    <s v="Petición de Documentos e Información "/>
    <n v="20"/>
    <s v="20203800041872  "/>
    <s v="2020-10-06 17:05:01 "/>
    <m/>
    <m/>
    <m/>
    <s v="Extemporanea"/>
    <m/>
    <m/>
    <m/>
    <m/>
    <m/>
    <s v="NO HAY RESPUESTA "/>
  </r>
  <r>
    <s v="Canal Virtual"/>
    <s v="CORREO ATENCION CIUDADANO"/>
    <x v="19"/>
    <s v="ALCALDÍA DE SANTIAGO DE TOLU  "/>
    <s v="Entidad Territorial"/>
    <s v="Solicitud de recursos"/>
    <s v="CAC. TRASLADO POR COMPETENCIA, EXTMI2020-31589, EXTMI2020-31464. "/>
    <s v="Cristhian Matiz "/>
    <s v="SUBDIRECCIÓN ESTRATÉGICA Y DE COORDINACIÓN BOMBERIL "/>
    <s v="Subdirección Estratégica y de Coordinación Bomberil"/>
    <s v="Petición de Interés General"/>
    <n v="30"/>
    <s v="20203800041882  "/>
    <d v="2020-10-06T00:00:00"/>
    <n v="20202000009981"/>
    <d v="2020-11-06T00:00:00"/>
    <m/>
    <s v="CUMPLIDO"/>
    <s v="06-11-2020 17:29 PM Archivar Cristhian Matiz se da respuesta la Orfeo 20202000009981"/>
    <m/>
    <m/>
    <m/>
    <m/>
    <m/>
  </r>
  <r>
    <s v="Canal Virtual"/>
    <s v="CORREO ATENCION CIUDADANO"/>
    <x v="1"/>
    <s v="LUIS HERNAN RODRIGUEZ TORRES "/>
    <s v="Persona natural"/>
    <s v="Legislación Bomberil"/>
    <s v="CAC. TRASLADO POR COMPETENCIA. "/>
    <s v="Carlos Osorio "/>
    <s v="FORMULACIÓN Y ACTUALIZACIÓN NORMATIVA Y OPERATIVA "/>
    <s v="Dirección General"/>
    <s v="Petición de Interés Particular"/>
    <n v="30"/>
    <s v="20203800041892  "/>
    <d v="2020-10-06T00:00:00"/>
    <m/>
    <m/>
    <m/>
    <s v="Extemporanea"/>
    <m/>
    <m/>
    <m/>
    <m/>
    <m/>
    <s v="NO HAY RESPUESTA"/>
  </r>
  <r>
    <s v="Canal Virtual"/>
    <s v="CORREO ATENCION CIUDADANO"/>
    <x v="15"/>
    <s v="TARIS POSADA SANMARTIN "/>
    <s v="Persona natural"/>
    <s v="Otros"/>
    <s v="CAC, TRASLADO POR COMPETENCIA, OFI20-00209673 / IDM 12000002. "/>
    <s v="EDISON DELGADO "/>
    <s v="FORMULACIÓN Y ACTUALIZACIÓN NORMATIVA Y OPERATIVA "/>
    <s v="Subdirección Estratégica y de Coordinación Bomberil"/>
    <s v="Petición de Interés Particular"/>
    <n v="30"/>
    <s v="20203800041902  "/>
    <d v="2020-10-06T00:00:00"/>
    <m/>
    <m/>
    <m/>
    <s v="Extemporanea"/>
    <m/>
    <m/>
    <m/>
    <m/>
    <m/>
    <s v="NO HAY RESPUESTA"/>
  </r>
  <r>
    <s v="Canal Virtual"/>
    <s v="CORREO ATENCION CIUDADANO"/>
    <x v="0"/>
    <s v="VEEDUBOMB  "/>
    <s v="Persona Jurídica"/>
    <s v="Acompañamiento Jurídico"/>
    <s v="CAC. TRASLADO POR COMPETENCIA - REQUERIMIENTO CUMPPLIMIENTO PREVIO.  "/>
    <s v="Carlos Osorio "/>
    <s v="FORMULACIÓN Y ACTUALIZACIÓN NORMATIVA Y OPERATIVA "/>
    <s v="Dirección General"/>
    <s v="Petición de Interés General"/>
    <n v="30"/>
    <s v="20203800041912  "/>
    <d v="2020-10-06T00:00:00"/>
    <n v="20202050081841"/>
    <d v="2020-12-15T00:00:00"/>
    <n v="45"/>
    <s v="Extemporanea"/>
    <s v="Anotaciòn ORFEO: Tramitado bajo el No. Radicado DNBC No. *20202050081841* del 15-12-2020 Doctor CARLOS JULIO RINCON AYALA DIRECTOR EJECUTIVO VEEDURIA CIUDADANA BOMBERIL DE COLOMBIA -VEEDUBOM Correo electrónico: veedubom@gmail.com Referencia: Radicado DNBC No. 20203800041272 y 20203800041912"/>
    <m/>
    <m/>
    <m/>
    <m/>
    <s v="NO HAY RESPUESTA"/>
  </r>
  <r>
    <s v="Canal Virtual"/>
    <s v="CORREO ATENCION CIUDADANO"/>
    <x v="9"/>
    <s v="JAIME POPO ASTUDILLO "/>
    <s v="Persona natural"/>
    <s v="Legislación Bomberil"/>
    <s v="CAC. TRASLADO POR COMPETENCIA - DER PETECION JAIME ASTUDILLO. "/>
    <s v="EDISON DELGADO "/>
    <s v="FORMULACIÓN Y ACTUALIZACIÓN NORMATIVA Y OPERATIVA "/>
    <s v="Subdirección Estratégica y de Coordinación Bomberil"/>
    <s v="Petición de Interés Particular"/>
    <n v="30"/>
    <s v="20203800041932  "/>
    <d v="2020-10-06T00:00:00"/>
    <m/>
    <m/>
    <m/>
    <s v="Extemporanea"/>
    <m/>
    <m/>
    <m/>
    <m/>
    <m/>
    <s v="NO HAY RESPUESTA"/>
  </r>
  <r>
    <s v="Canal Virtual"/>
    <s v="CORREO ATENCION CIUDADANO"/>
    <x v="1"/>
    <s v="GLORIA STELLA WILCHES FRANCO  "/>
    <s v="Persona natural"/>
    <s v="Otros"/>
    <s v="CAC. TRASLADO POR COMPETENCIA - DERECHO DE PETECION GLORIA STELLA WILCHES. "/>
    <s v="Jorge Edwin Amarillo Alvarado "/>
    <s v="SUBDIRECCIÓN ADMINISTRATIVA Y FINANCIERA "/>
    <s v="Subdirección  Administrativa y Financiera"/>
    <s v="Petición de Interés Particular"/>
    <n v="30"/>
    <s v="20203800041942  "/>
    <d v="2020-10-07T00:00:00"/>
    <n v="20201200012121"/>
    <d v="2020-12-07T00:00:00"/>
    <n v="39"/>
    <s v="Extemporanea"/>
    <m/>
    <m/>
    <m/>
    <m/>
    <m/>
    <s v="NO HAY RESPUESTA"/>
  </r>
  <r>
    <s v="Canal Virtual"/>
    <s v="CORREO ATENCION CIUDADANO"/>
    <x v="0"/>
    <s v="YENICA SUGEIN ACOSTA INFANTE HR REPRESENTANTE A LA Cámara DPTO. DEL AMAZONAS  "/>
    <s v="Persona natural"/>
    <s v="Solicitud de recursos"/>
    <s v="CAC. Correos electrónicos 10062020 - OFICIO DNBC - CONSTRUCCIÓN ESTACIÓN BOMBEROS LETICIA .pdf. "/>
    <s v="Carlos Armando López Barrera"/>
    <s v="OFICINA ASESORA JURIDICA"/>
    <s v="Dirección General"/>
    <s v="Informe por congresista"/>
    <n v="5"/>
    <s v="20203800042002  "/>
    <d v="2020-10-07T00:00:00"/>
    <n v="20201200000603"/>
    <d v="2020-10-27T00:00:00"/>
    <m/>
    <s v="Extemporanea"/>
    <s v="27-10-2020 15:23 PM Archivar Carlos Armando López Barrera ARCHIVO 20201200000603"/>
    <m/>
    <m/>
    <m/>
    <m/>
    <m/>
  </r>
  <r>
    <s v="Canal Virtual"/>
    <s v="CORREO ATENCION CIUDADANO"/>
    <x v="1"/>
    <s v="CUERPO DE BOMBEROS VOLUNTARIOS DE GARAGOA  "/>
    <s v="Persona Jurídica"/>
    <s v="Solicitud de Información"/>
    <s v="CAC. SOLICITUD DE COPIA DE SOAT. "/>
    <s v="Jeison Andrés López Ruiz "/>
    <s v="GESTIÓN ADMINISTRATIVA "/>
    <s v="Subdirección  Administrativa y Financiera"/>
    <s v="Petición de Documentos e Información "/>
    <n v="20"/>
    <s v="20203800042022  "/>
    <d v="2020-10-07T00:00:00"/>
    <m/>
    <d v="2020-10-08T00:00:00"/>
    <n v="1"/>
    <s v="CUMPLIDO"/>
    <s v="Anotaciòn ORFEO: Se da respuesta a este petición por parte del Cuerpo de Bomberos de Garagoa - Boyacà,el día 08 de Octubre de 2020, por medio del correo y se adjunta el documento de la póliza de Soat del vehículo de placas OET086, ya que para estas fechas el encargado del almacén estaba en periodo de vacaciones y por lo tanto no tenia orfeo, por lo tanto se dio respuesta a esta petición por este medio antes mencionado."/>
    <m/>
    <m/>
    <m/>
    <m/>
    <s v="NO HAY RESPUESTA"/>
  </r>
  <r>
    <s v="Canal Virtual"/>
    <s v="CORREO ATENCION CIUDADANO"/>
    <x v="30"/>
    <s v="JULIO CESAR OSORIO PALACIO "/>
    <s v="Persona natural"/>
    <s v="Legislación Bomberil"/>
    <s v="CAC. solicitud aclaración porte de uniformes de la institución para personas en carrera administrativa.  "/>
    <s v="Edgar Alexander Maya Lopez "/>
    <s v="FORMULACIÓN Y ACTUALIZACIÓN NORMATIVA Y OPERATIVA "/>
    <s v="Subdirección Estratégica y de Coordinación Bomberil"/>
    <s v="Petición de Interés Particular"/>
    <n v="30"/>
    <s v="20203800042032  "/>
    <d v="2020-10-07T00:00:00"/>
    <m/>
    <m/>
    <m/>
    <s v="Extemporanea"/>
    <m/>
    <m/>
    <m/>
    <m/>
    <m/>
    <s v="NO HAY RESPUESTA"/>
  </r>
  <r>
    <s v="Canal Virtual"/>
    <s v="CORREO ATENCION CIUDADANO"/>
    <x v="1"/>
    <s v="LUIS HERNAN RODRIGUEZ TORRES "/>
    <s v="Persona natural"/>
    <s v="Solicitud de Información"/>
    <s v="CAC. Derecho de Petición. "/>
    <s v="Mauricio Delgado Perdomo"/>
    <s v="SUBDIRECCION ADSUBDIRECCIÓN ESTRATÉGICA Y DE COORDINACIÓN BOMBERIL"/>
    <s v="Subdirección  Administrativa y Financiera"/>
    <s v="CONSULTA "/>
    <n v="35"/>
    <s v="20203800042092  "/>
    <s v="2020-10-07 15:48:24 "/>
    <n v="20202000008791"/>
    <d v="2020-10-16T00:00:00"/>
    <m/>
    <s v="CUMPLIDO"/>
    <s v="16-10-2020 13:46 PM Archivar Mauricio Delgado Perdomo se responde mediante radicado DNBC 20202000008791"/>
    <m/>
    <m/>
    <m/>
    <m/>
    <m/>
  </r>
  <r>
    <s v="Canal Virtual"/>
    <s v="CORREO ATENCION CIUDADANO"/>
    <x v="0"/>
    <s v="CONTRALORIA DELEGADA PARA EL MEDIO AMBIENTE  "/>
    <s v="Entidad Pública"/>
    <s v="Otros"/>
    <s v="CAC. De nuevo Solicitud de información incendios forestales - DNBC. "/>
    <s v="Juan Carlos Puerto Prieto"/>
    <s v="CENTRAL DE INFORMACIÓN Y TELECOMUNICACIONES"/>
    <s v="Subdirección Estratégica y de Coordinación Bomberil"/>
    <s v="Petición de Interés Particular"/>
    <n v="30"/>
    <s v="20203800042112  "/>
    <d v="2020-10-07T00:00:00"/>
    <s v="2020380003758 - 20201200000543"/>
    <d v="2020-10-20T00:00:00"/>
    <m/>
    <s v="CUMPLIDO"/>
    <s v="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
    <m/>
    <m/>
    <m/>
    <m/>
    <m/>
  </r>
  <r>
    <s v="Canal Virtual"/>
    <s v="CORREO ATENCION CIUDADANO"/>
    <x v="9"/>
    <s v="MIGUEL EDUARDO CARDOZO ORTIZ "/>
    <s v="Persona Jurídica"/>
    <s v="QUEJA CONTRA Cuerpo de Bomberos"/>
    <s v="CAC. Solicitud estado peticiones Veeduría del Café.  "/>
    <s v="Carlos Armando López Barrera"/>
    <s v="OFICINA ASESORA JURIDICA"/>
    <s v="Dirección General"/>
    <s v="Petición entre autoridades"/>
    <n v="10"/>
    <s v="20203800042132  "/>
    <d v="2020-10-07T00:00:00"/>
    <n v="20201200000613"/>
    <d v="2020-10-27T00:00:00"/>
    <m/>
    <s v="Extemporanea"/>
    <s v="27-10-2020 15:27 PM Archivar Carlos Armando López Barrera archivo 20201200000613"/>
    <m/>
    <m/>
    <m/>
    <m/>
    <s v="NO HAY EVIDENCIA"/>
  </r>
  <r>
    <s v="Canal Virtual"/>
    <s v="CORREO ATENCION CIUDADANO"/>
    <x v="1"/>
    <s v="CUERPO DE BOMBEROS VOLUNTARIOS DE TIBASOSA  "/>
    <s v="Persona Jurídica"/>
    <s v="Acompañamiento Jurídico"/>
    <s v="CAC. SOLICITUD CONCEPTO JURIDICO BOMBEROS TIBASOSA. "/>
    <s v="Carlos Osorio "/>
    <s v="FORMULACIÓN Y ACTUALIZACIÓN NORMATIVA Y OPERATIVA "/>
    <s v="Dirección General"/>
    <s v="CONSULTA "/>
    <n v="35"/>
    <s v="20203800042152  "/>
    <s v="2020-10-07 16:59:34 "/>
    <m/>
    <m/>
    <m/>
    <s v="CUMPLIDO"/>
    <m/>
    <m/>
    <m/>
    <m/>
    <m/>
    <s v="NO HAY ARCHIVO EN ORFEO "/>
  </r>
  <r>
    <s v="Canal Virtual"/>
    <s v="CORREO ATENCION CIUDADANO"/>
    <x v="9"/>
    <s v="CUERPO DE BOMBEROS VOLUNTARIOS DE ALCALA  "/>
    <s v="Persona natural"/>
    <s v="Solicitud de Información"/>
    <s v="CAC. SOLICITUD. "/>
    <s v="CAROLINA ESCARRAGA "/>
    <s v="GESTIÓN CONTRACTUAL  "/>
    <s v="Subdirección  Administrativa y Financiera"/>
    <s v="Petición de Interés Particular"/>
    <n v="30"/>
    <s v="20203800042162  "/>
    <d v="2020-10-07T00:00:00"/>
    <m/>
    <m/>
    <m/>
    <s v="Vencida"/>
    <m/>
    <m/>
    <m/>
    <m/>
    <m/>
    <s v="NO HAY RESPUESTA"/>
  </r>
  <r>
    <s v="Canal Virtual"/>
    <s v="CORREO ATENCION CIUDADANO"/>
    <x v="1"/>
    <s v="CUERPO DE BOMBEROS GUICAN DE LA SIERRA  "/>
    <s v="Persona Jurídica"/>
    <s v="Solicitud de Información"/>
    <s v="CAC. Fado: SOLICITUD COMODATO CAMIONETA. "/>
    <s v="Carolina Pulido Moyeton "/>
    <s v="GESTIÓN CONTRACTUAL  "/>
    <s v="Subdirección  Administrativa y Financiera"/>
    <s v="Petición de Documentos e Información "/>
    <n v="20"/>
    <s v="20203800042172  "/>
    <s v="2020-10-07 17:43:24 "/>
    <m/>
    <m/>
    <m/>
    <s v="Extemporanea"/>
    <m/>
    <m/>
    <m/>
    <m/>
    <m/>
    <s v="NO HAY RESPUESTA "/>
  </r>
  <r>
    <s v="Canal Virtual"/>
    <s v="CORREO ATENCION CIUDADANO"/>
    <x v="9"/>
    <s v="Alcaldía DE SAN PEDRO VALLE  "/>
    <s v="Entidad Territorial"/>
    <s v="Solicitud de recursos"/>
    <s v="CAC. TRASLADO POR COMPETENCIA - SAN PEDRO- VALLE DEL CAUCA. "/>
    <s v="Cristhian Matiz "/>
    <s v="SUBDIRECCIÓN ESTRATÉGICA Y DE COORDINACIÓN BOMBERIL "/>
    <s v="Subdirección Estratégica y de Coordinación Bomberil"/>
    <s v="Petición de Interés General"/>
    <n v="30"/>
    <s v="20203800042192  "/>
    <d v="2020-10-08T00:00:00"/>
    <n v="20202000009971"/>
    <d v="2020-11-09T00:00:00"/>
    <m/>
    <s v="CUMPLIDO"/>
    <s v="09-11-2020 19:28 PM Archivar Cristhian Matiz SE DA RESPUESTA AL ORFEO 20202000009971"/>
    <m/>
    <m/>
    <m/>
    <m/>
    <m/>
  </r>
  <r>
    <s v="Canal Virtual"/>
    <s v="CORREO ATENCION CIUDADANO"/>
    <x v="0"/>
    <s v="JOHANNA VANESSA ALVAREZ RODRIGUEZ "/>
    <s v="Persona natural"/>
    <s v="Solicitud de Información"/>
    <s v="CAC. Solicitud Certificación. "/>
    <s v="Marisol Mora Bustos"/>
    <s v="GESTION CONTABLE"/>
    <s v="Subdirección  Administrativa y Financiera"/>
    <s v="Petición de Interés Particular"/>
    <n v="30"/>
    <s v="20203800042212  "/>
    <d v="2020-10-08T00:00:00"/>
    <m/>
    <d v="2020-10-08T00:00:00"/>
    <m/>
    <s v="CUMPLIDO"/>
    <s v="08-10-2020 12:31 PM Archivar Marisol Mora Bustos Se da respuesta al correo vane-alvarez@hotmail.com y se copia al correo de atención al ciudadano y a carolina escarrga de contratacion el día 08 de octubre 2020 a las 12.31 pm"/>
    <m/>
    <m/>
    <m/>
    <m/>
    <m/>
  </r>
  <r>
    <s v="Canal Virtual"/>
    <s v="CORREO ATENCION CIUDADANO"/>
    <x v="15"/>
    <s v="ALCADIA MUNICIPAL MUNCIPIO DE SANTA ROSA  "/>
    <s v="Entidad Territorial"/>
    <s v="Acompañamiento Jurídico"/>
    <s v="CAC. Solicitud de Reunión. "/>
    <s v="Julio Alejandro Chamorro Cabrera  "/>
    <s v="SUBDIRECCIÓN ESTRATÉGICA Y DE COORDINACIÓN BOMBERIL "/>
    <s v="Subdirección Estratégica y de Coordinación Bomberil"/>
    <s v="Petición de Interés General"/>
    <n v="30"/>
    <s v="20203800042232  "/>
    <d v="2020-10-08T00:00:00"/>
    <n v="20202000009401"/>
    <d v="2020-12-09T00:00:00"/>
    <n v="40"/>
    <s v="Extemporanea"/>
    <s v="Anotaciòn ORFEO: Respuesta enviada para coordinar reunión."/>
    <m/>
    <m/>
    <m/>
    <m/>
    <s v="NO HAY ARCHIVO EN ORFEO"/>
  </r>
  <r>
    <s v="Canal Virtual"/>
    <s v="CORREO ATENCION CIUDADANO"/>
    <x v="9"/>
    <s v="DANIELA MUNARES  "/>
    <s v="Persona natural"/>
    <s v="Legislación Bomberil"/>
    <s v="CAC. SOLICITUD DE INFORMACION. . "/>
    <s v="Juan Gabriel Parra "/>
    <s v="FORMULACIÓN Y ACTUALIZACIÓN NORMATIVA Y OPERATIVA "/>
    <s v="Subdirección Estratégica y de Coordinación Bomberil"/>
    <s v="Petición de Interés Particular"/>
    <n v="30"/>
    <s v="20203800042282  "/>
    <d v="2020-10-08T00:00:00"/>
    <n v="20202050076101"/>
    <d v="2020-11-17T00:00:00"/>
    <n v="25"/>
    <s v="CUMPLIDO"/>
    <m/>
    <m/>
    <m/>
    <m/>
    <m/>
    <s v="NO HAY ARCHIVO EN ORFEO"/>
  </r>
  <r>
    <s v="Canal Virtual"/>
    <s v="CORREO ATENCION CIUDADANO"/>
    <x v="7"/>
    <s v="GOBERNACION DE ANTIOQUIA  "/>
    <s v="Persona natural"/>
    <s v="Acompañamiento Jurídico"/>
    <s v="CAC. TRASLADO POR COMPETENCIA DERECHO PETICION RADICADO 2020010233673.  "/>
    <s v="EDISON DELGADO "/>
    <s v="FORMULACIÓN Y ACTUALIZACIÓN NORMATIVA Y OPERATIVA "/>
    <s v="Subdirección Estratégica y de Coordinación Bomberil"/>
    <s v="Petición de Interés General"/>
    <n v="30"/>
    <s v="20203800042302  "/>
    <d v="2020-10-08T00:00:00"/>
    <n v="20202050081441"/>
    <d v="2020-12-11T00:00:00"/>
    <n v="42"/>
    <s v="Extemporanea"/>
    <s v="Anotaciòn ORFEO:  Se tramito con oficio **20202050081441** del 11-12-2020. Señores NELSON ANTONIO ZULUAICA PATIÑO CUERPOS DE BOMBEROS VOLUNTARIOS DE BELLO ANTIOQUIA Correo electrónico: bomberosbello@une.net.co y CRISTIAN RICARDO MONSALVE LOPEZ CUERPOS DE BOMBEROS VOLUNTARIOS DE AMALFI ANTIOQUIA Correo electrónico: bomberosamalfi1@gmail.com"/>
    <m/>
    <m/>
    <m/>
    <m/>
    <s v="NO HAY RESPUESTA"/>
  </r>
  <r>
    <s v="Canal Virtual"/>
    <s v="CORREO ATENCION CIUDADANO"/>
    <x v="27"/>
    <s v="CUERPO DE BOMBEROS VOLUNTARIOS SABANAGRANDE  "/>
    <s v="Persona Jurídica"/>
    <s v="Solicitud de Información"/>
    <s v="CAC. Solicitud de convenio kit forestal.  "/>
    <s v="Carolina Pulido Moyeton "/>
    <s v="GESTIÓN CONTRACTUAL  "/>
    <s v="Subdirección  Administrativa y Financiera"/>
    <s v="Petición de Documentos e Información "/>
    <n v="20"/>
    <s v="20203800042312  "/>
    <s v="2020-10-08 16:14:50 "/>
    <m/>
    <m/>
    <m/>
    <s v="Extemporanea"/>
    <m/>
    <m/>
    <m/>
    <m/>
    <m/>
    <m/>
  </r>
  <r>
    <s v="Canal Virtual"/>
    <s v="CORREO ATENCION CIUDADANO"/>
    <x v="22"/>
    <s v="CUERPO DE BOMBEROS QUIMBAYA  "/>
    <s v="Persona Jurídica"/>
    <s v="Otros"/>
    <s v="CAC. Solicitud.  "/>
    <s v="Edgar Hernán Molina Macías"/>
    <s v="GESTIÓN COMUNICACIONES"/>
    <s v="Subdirección  Administrativa y Financiera"/>
    <s v="Petición de Interés General"/>
    <n v="30"/>
    <s v="20203800042322  "/>
    <d v="2020-10-08T00:00:00"/>
    <m/>
    <d v="2020-10-16T00:00:00"/>
    <m/>
    <s v="CUMPLIDO"/>
    <s v="16-10-2020 11:01 AM Archivar Edgar Hernán Molina Macías Se dio respuesta mediante correo con vídeo de saludo respectivo."/>
    <m/>
    <m/>
    <m/>
    <m/>
    <m/>
  </r>
  <r>
    <s v="Canal Virtual"/>
    <s v="CORREO ATENCION CIUDADANO"/>
    <x v="30"/>
    <s v="ADI MEHTA AUSTRALIA  "/>
    <s v="Persona natural"/>
    <s v="Otros"/>
    <s v="CAC. Fire damage loss statistics. "/>
    <s v="Juan Carlos Puerto Prieto"/>
    <s v="CENTRAL DE INFORMACIÓN Y TELECOMUNICACIONES"/>
    <s v="Subdirección Estratégica y de Coordinación Bomberil"/>
    <s v="Petición de Interés Particular"/>
    <n v="30"/>
    <s v="20203800042352  "/>
    <d v="2020-10-09T00:00:00"/>
    <m/>
    <d v="2020-10-14T00:00:00"/>
    <m/>
    <s v="CUMPLIDO"/>
    <s v="14-10-2020 20:20 PM Archivar Juan Carlos Puerto Prieto Se da respuesta al correo electrónico Adi_Mehta@swissre.com el 14 de octubre de 2020 a las 20:17 desde el correo de sala situacional."/>
    <m/>
    <m/>
    <m/>
    <m/>
    <m/>
  </r>
  <r>
    <s v="Canal Virtual"/>
    <s v="CORREO ATENCION CIUDADANO"/>
    <x v="10"/>
    <s v="CUERPO DE BOMBEROS VOLUNTARIOS DE EL PAICOL - HUILA  "/>
    <s v="Persona natural"/>
    <s v="Solicitud de Información"/>
    <s v="CAC. RV: Solicitud Bomberos Voluntarios de Paicol Huila. "/>
    <s v="Carolina Pulido Moyeton "/>
    <s v="GESTIÓN CONTRACTUAL  "/>
    <s v="Subdirección  Administrativa y Financiera"/>
    <s v="Petición de Documentos e Información "/>
    <n v="20"/>
    <s v="20203800042382  "/>
    <s v="2020-10-09 11:32:26 "/>
    <m/>
    <m/>
    <m/>
    <s v="Extemporanea"/>
    <m/>
    <m/>
    <m/>
    <m/>
    <m/>
    <s v="NO HAY RESPUESTA"/>
  </r>
  <r>
    <s v="Canal Virtual"/>
    <s v="CORREO ATENCION CIUDADANO"/>
    <x v="1"/>
    <s v="ALCALDIA PESCA  "/>
    <s v="Entidad Territorial"/>
    <s v="Solicitud de Información"/>
    <s v="CAC. PESCA_Población de Listados Censales.  "/>
    <s v="Jiud Magnoly Gaviria Narvaez "/>
    <s v="Área Central de Referencia Bomberil "/>
    <s v="Subdirección Estratégica y de Coordinación Bomberil"/>
    <s v="Petición de Interés General"/>
    <n v="30"/>
    <s v="20203800042402  "/>
    <d v="2020-10-09T00:00:00"/>
    <n v="20202100009531"/>
    <d v="2020-11-09T00:00:00"/>
    <m/>
    <s v="CUMPLIDO"/>
    <s v="09-11-2020 10:42 AM Archivar Jiud Magnoly Gaviria Narvaez Se da respuesta con radicado DNBC 20202100009531"/>
    <m/>
    <m/>
    <m/>
    <m/>
    <m/>
  </r>
  <r>
    <s v="Canal Virtual"/>
    <s v="CORREO ATENCION CIUDADANO"/>
    <x v="30"/>
    <s v="LUIS CARRILLO CERCHAR "/>
    <s v="Persona natural"/>
    <s v="Acompañamiento Jurídico"/>
    <s v="CAC. Inquietud sobre actividades bomberiles en época de la pandemia Covid-19. "/>
    <s v="Carlos Osorio "/>
    <s v="FORMULACIÓN Y ACTUALIZACIÓN NORMATIVA Y OPERATIVA "/>
    <s v="Dirección General"/>
    <s v="Petición de Interés Particular"/>
    <n v="30"/>
    <s v="20203800042412  "/>
    <d v="2020-10-09T00:00:00"/>
    <m/>
    <m/>
    <m/>
    <s v="CUMPLIDO"/>
    <m/>
    <m/>
    <m/>
    <m/>
    <m/>
    <s v="NO HAY RESPUESTA"/>
  </r>
  <r>
    <s v="Canal Escrito"/>
    <s v="Servicio de mensajería"/>
    <x v="8"/>
    <s v="HELBERTH PARDO PARDO "/>
    <s v="Entidad Territorial"/>
    <s v="Solicitud de Información"/>
    <s v="SM SOLICITUD INTERVENCION  "/>
    <s v="Julio Alejandro Chamorro Cabrera  "/>
    <s v="SUBDIRECCIÓN ESTRATÉGICA Y DE COORDINACIÓN BOMBERIL "/>
    <s v="Subdirección Estratégica y de Coordinación Bomberil"/>
    <s v="Petición de Interés General"/>
    <n v="30"/>
    <s v="20203800042422  "/>
    <d v="2020-10-09T00:00:00"/>
    <m/>
    <d v="2020-11-06T00:00:00"/>
    <m/>
    <s v="CUMPLIDO"/>
    <s v="06-11-2020 17:00 PM Archivar Julio Alejandro Chamorro Cabrera Se contestan dos solicitudes con una sola respuesta"/>
    <m/>
    <m/>
    <m/>
    <m/>
    <m/>
  </r>
  <r>
    <s v="Canal Virtual"/>
    <s v="CORREO ATENCION CIUDADANO"/>
    <x v="8"/>
    <s v="GOBERNACIÓN DE SANTANDER SECRETARIO DEL INTERIOR  "/>
    <s v="Entidad Territorial"/>
    <s v="Legislación Bomberil"/>
    <s v="CAC. Fado: SOLICITUD CONCEPTO.  "/>
    <s v="Julio Alejandro Chamorro Cabrera  "/>
    <s v="SUBDIRECCIÓN ESTRATÉGICA Y DE COORDINACIÓN BOMBERIL "/>
    <s v="Subdirección Estratégica y de Coordinación Bomberil"/>
    <s v="CONSULTA "/>
    <n v="35"/>
    <s v="20203800042442  "/>
    <s v="2020-10-09 15:16:44 "/>
    <m/>
    <d v="2020-11-06T00:00:00"/>
    <m/>
    <s v="CUMPLIDO"/>
    <s v="06-11-2020 16:59 PM Archivar Julio Alejandro Chamorro Cabrera Se contestan dos solicitudes con una sola respuesta"/>
    <m/>
    <m/>
    <m/>
    <m/>
    <m/>
  </r>
  <r>
    <s v="Canal Virtual"/>
    <s v="CORREO ATENCION CIUDADANO"/>
    <x v="0"/>
    <s v="UNIDAD ADMINISTRATIVA ESPECIAL CUERPO OFICIAL DE BOMBEROS DE BOGOTA UAECOB  "/>
    <s v="Entidad Territorial"/>
    <s v="Acompañamiento Jurídico"/>
    <s v="CAC. DNBC - Envío oficio radicado No. E-01052-2020004811-UAECOB Id: 56994. "/>
    <s v="Carlos Armando López Barrera"/>
    <s v="OFICINA ASESORA JURIDICA"/>
    <s v="Dirección General"/>
    <s v="Petición de Interés General"/>
    <n v="30"/>
    <s v="20203800042532  "/>
    <d v="2020-10-13T00:00:00"/>
    <n v="20201200000593"/>
    <d v="2020-10-27T00:00:00"/>
    <m/>
    <s v="CUMPLIDO"/>
    <s v="27-10-2020 15:17 PM Archivar Carlos Armando López Barrera archivo 20201200000593"/>
    <m/>
    <m/>
    <m/>
    <m/>
    <s v="NO HAY EVIDENCIA EN ORFEO"/>
  </r>
  <r>
    <s v="Canal Virtual"/>
    <s v="CORREO ATENCION CIUDADANO"/>
    <x v="0"/>
    <s v="FERNANDO QUINTERO VARGAS "/>
    <s v="Persona natural"/>
    <s v="Solicitud de Información"/>
    <s v="CAC. Registered: REENVIO: ULTIMA REITERACIÓN (PETICIÓN DE INFORMACIÓN Y DOCUMENTACIÓN No. 20203320002742) Certificación de seguridad, Concepto Técnico para establecimientos comerciales abiertos al público. "/>
    <s v="Edgar Alexander Maya Lopez "/>
    <s v="FORMULACIÓN Y ACTUALIZACIÓN NORMATIVA Y OPERATIVA "/>
    <s v="Subdirección Estratégica y de Coordinación Bomberil"/>
    <s v="Petición de Interés Particular"/>
    <n v="30"/>
    <s v="20203800042542  "/>
    <d v="2020-10-13T00:00:00"/>
    <n v="20202050074171"/>
    <d v="2020-10-27T00:00:00"/>
    <m/>
    <s v="CUMPLIDO"/>
    <s v="27-10-2020 09:18 AM Archivar Edgar Alexander Maya Lopez Se da respuesta con radicado DNBC N° 20202050074171"/>
    <m/>
    <m/>
    <m/>
    <m/>
    <m/>
  </r>
  <r>
    <s v="Canal Virtual"/>
    <s v="CORREO ATENCION CIUDADANO"/>
    <x v="4"/>
    <s v="DELEGACION DEPARTAMENTAL BOMBEROS DEL MAGDALENA  "/>
    <s v="Persona Jurídica"/>
    <s v="Acompañamiento Jurídico"/>
    <s v="CAC. SOLICITUD DE VISITA DE INSPECCION. "/>
    <s v="Liz Margaret Álvarez calderón "/>
    <s v="SUBDIRECCIÓN ESTRATÉGICA Y DE COORDINACIÓN BOMBERIL "/>
    <s v="Subdirección Estratégica y de Coordinación Bomberil"/>
    <s v="Petición de Interés General"/>
    <n v="30"/>
    <s v="20203800042552  "/>
    <d v="2020-10-13T00:00:00"/>
    <n v="20202000010641"/>
    <m/>
    <m/>
    <s v="Extemporanea"/>
    <m/>
    <m/>
    <m/>
    <m/>
    <m/>
    <s v="NO SE ARCHIVO EN ORFEO"/>
  </r>
  <r>
    <s v="Canal Virtual"/>
    <s v="CORREO ATENCION CIUDADANO"/>
    <x v="12"/>
    <s v="VEEDURIA CIUDADANA LIDERES PARA LA TRANSPARENCIA  "/>
    <s v="Persona Jurídica"/>
    <s v="Acompañamiento Jurídico"/>
    <s v="CAC. SOLICITUD  "/>
    <s v="Juan Gabriel Parra "/>
    <s v="FORMULACIÓN Y ACTUALIZACIÓN NORMATIVA Y OPERATIVA "/>
    <s v="Subdirección Estratégica y de Coordinación Bomberil"/>
    <s v="Petición de Interés Particular"/>
    <n v="30"/>
    <s v="20203800042592  "/>
    <d v="2020-10-13T00:00:00"/>
    <n v="20202050076091"/>
    <d v="2020-11-17T00:00:00"/>
    <n v="18"/>
    <s v="CUMPLIDO"/>
    <m/>
    <m/>
    <m/>
    <m/>
    <m/>
    <s v="NO SE ARCHIVO EN ORFEO"/>
  </r>
  <r>
    <s v="Canal Virtual"/>
    <s v="CORREO ATENCION CIUDADANO"/>
    <x v="14"/>
    <s v="MARIA JOSE DUQUE ARIAS  "/>
    <s v="Persona natural"/>
    <s v="Acompañamiento Jurídico"/>
    <s v="CAC. SOLICITUD DE INFORMACIÓN SOBRE TRÁMITES DE SEGURO. "/>
    <s v="JAIRO SOTO GIL  "/>
    <s v="SUBDIRECCIÓN ESTRATÉGICA Y DE COORDINACIÓN BOMBERIL"/>
    <s v="Subdirección Estratégica y de Coordinación Bomberil"/>
    <s v="Petición de Interés Particular"/>
    <n v="30"/>
    <s v="20203800042602  "/>
    <d v="2020-10-13T00:00:00"/>
    <n v="20202000008751"/>
    <d v="2020-10-15T00:00:00"/>
    <m/>
    <s v="CUMPLIDO"/>
    <s v="15-10-2020 17:30 PM Archivar JAIRO SOTO GIL archivo 20202000008751"/>
    <m/>
    <m/>
    <m/>
    <m/>
    <m/>
  </r>
  <r>
    <s v="Canal Virtual"/>
    <s v="Chat Institucional"/>
    <x v="30"/>
    <s v="JORGE ARMANDO CHIVARá SARAY "/>
    <s v="Persona natural"/>
    <s v="Acompañamiento Jurídico"/>
    <s v="CHT. Chat transcript on dnbc.gov.co started on Tuesday, October 13, 2020, at 21:04 (GMT+0). "/>
    <s v="Arbey Hernan Trujillo Mendez "/>
    <s v="SUBDIRECCIÓN ESTRATÉGICA Y DE COORDINACIÓN BOMBERIL "/>
    <s v="Subdirección Estratégica y de Coordinación Bomberil"/>
    <s v="Petición de Interés Particular"/>
    <n v="30"/>
    <s v="20203800042642  "/>
    <d v="2020-10-13T00:00:00"/>
    <n v="20202000010031"/>
    <d v="2020-11-03T00:00:00"/>
    <m/>
    <s v="CUMPLIDO"/>
    <s v="03-11-2020 11:34 AM Archivar Arbey Hernan Trujillo Mendez ARCHIVO 20202000010031"/>
    <m/>
    <m/>
    <m/>
    <m/>
    <m/>
  </r>
  <r>
    <s v="Canal Virtual"/>
    <s v="CORREO ATENCION CIUDADANO"/>
    <x v="8"/>
    <s v="MARIBEL MUJICA RINCÓN  "/>
    <s v="Persona natural"/>
    <s v="QUEJA CONTRA Cuerpo de Bomberos"/>
    <s v="CAC. SOLICITUD DE REVISION.  "/>
    <s v="Edgar Alexander Maya Lopez "/>
    <s v="FORMULACIÓN Y ACTUALIZACIÓN NORMATIVA Y OPERATIVA "/>
    <s v="Subdirección Estratégica y de Coordinación Bomberil"/>
    <s v="Petición de Interés General"/>
    <n v="30"/>
    <s v="20203800042692  "/>
    <d v="2020-10-13T00:00:00"/>
    <m/>
    <m/>
    <m/>
    <s v="Extemporanea"/>
    <m/>
    <m/>
    <m/>
    <m/>
    <m/>
    <s v="NO HAY RESPUESTA "/>
  </r>
  <r>
    <s v="Canal Virtual"/>
    <s v="CORREO ATENCION CIUDADANO"/>
    <x v="2"/>
    <s v="CUERPO DE BOMBEROS VOLUNTARIOS DE MONIQUIRA  "/>
    <s v="Persona Jurídica"/>
    <s v="Acompañamiento Jurídico"/>
    <s v="CAC. Solicitud acompañamiento al cuerpo de bomberos voluntarios de Moniquirá Boyacá.  "/>
    <s v="Melba Vidal "/>
    <s v="FORMULACIÓN Y ACTUALIZACIÓN NORMATIVA Y OPERATIVA "/>
    <s v="Subdirección  Administrativa y Financiera"/>
    <s v="Petición de Interés General"/>
    <n v="30"/>
    <s v="20203800042742  "/>
    <d v="2020-10-14T00:00:00"/>
    <n v="20202050075881"/>
    <d v="2020-11-06T00:00:00"/>
    <n v="16"/>
    <s v="CUMPLIDO"/>
    <s v="06-11-2020 12:15 PM Archivar Melba Vidal archivo 20202050075881"/>
    <m/>
    <m/>
    <m/>
    <m/>
    <s v="NO HAY RESPUESTA "/>
  </r>
  <r>
    <s v="Canal Virtual"/>
    <s v="CORREO ATENCION CIUDADANO"/>
    <x v="25"/>
    <s v="DELEGACION DEPARTAMENTAL DE BOMBEROS LA GUAJIRA  "/>
    <s v="Persona Jurídica"/>
    <s v="Acompañamiento Jurídico"/>
    <s v="CAC. Solicitud - Delegación Departamental de Bomberos Guajira.  "/>
    <s v="Julio Alejandro Chamorro Cabrera  "/>
    <s v="SUBDIRECCIÓN ESTRATÉGICA Y DE COORDINACIÓN BOMBERIL "/>
    <s v="Subdirección Estratégica y de Coordinación Bomberil"/>
    <s v="Petición de Interés General"/>
    <n v="30"/>
    <s v="20203800042752  "/>
    <s v="2020-10-14 "/>
    <n v="20202000010591"/>
    <d v="2020-11-10T00:00:00"/>
    <m/>
    <s v="CUMPLIDO"/>
    <s v="2020-11-10 15:29:00 PM archivar Liz Margaret Álvarez calderón 20202000010591"/>
    <m/>
    <m/>
    <m/>
    <m/>
    <s v="NO SE ARCHIVO EN ORFEO"/>
  </r>
  <r>
    <s v="Canal Virtual"/>
    <s v="CORREO ATENCION CIUDADANO"/>
    <x v="0"/>
    <s v="CONTRALORIA DELAGA PARA INFRAESTRUCTORA DIEGO ALBERTO OSPINA GUZMAN "/>
    <s v="Entidad Pública"/>
    <s v="Solicitud de Información"/>
    <s v="CAC. Fado: Solicitud Información – Atención Petición 2020-190264-82111-SE, con Radicado 2020ER0083468. "/>
    <s v="Carlos Armando López Barrera"/>
    <s v="OFICINA ASESORA JURIDICA"/>
    <s v="Dirección General"/>
    <s v="Petición de Documentos e Información "/>
    <n v="20"/>
    <s v="20203800042782  "/>
    <s v="2020-10-14 10:06:36 "/>
    <n v="20201200000563"/>
    <d v="2020-10-20T00:00:00"/>
    <m/>
    <s v="CUMPLIDO"/>
    <s v="20-10-2020 13:57 PM Archivar Carlos Armando López Barrera Se archiva mediante radicado de salida 20201200000563"/>
    <m/>
    <m/>
    <m/>
    <m/>
    <m/>
  </r>
  <r>
    <s v="Canal Virtual"/>
    <s v="CORREO ATENCION CIUDADANO"/>
    <x v="7"/>
    <s v="CUERPO DE BOMBEROS VOLUNTARIOS DE SANTAFE DE ANTIOQUIA  "/>
    <s v="Persona Jurídica"/>
    <s v="Acompañamiento Jurídico"/>
    <s v="CAC. Solicitud visita de verificación para la evaluación de los criterios en búsqueda del certificado de cumplimiento para el Cuerpo Bomberos Voluntarios del Municipio de Santa Fe de Antioquia. "/>
    <s v="Liz Margaret Álvarez calderón "/>
    <s v="SUBDIRECCIÓN ESTRATÉGICA Y DE COORDINACIÓN BOMBERIL "/>
    <s v="Subdirección Estratégica y de Coordinación Bomberil"/>
    <s v="Petición de Interés General"/>
    <n v="30"/>
    <s v="20203800042822  "/>
    <s v="2020-10-14 "/>
    <m/>
    <d v="2020-11-10T00:00:00"/>
    <m/>
    <s v="CUMPLIDO"/>
    <s v="10-11-2020 15:02 PM Archivar Julio Alejandro Chamorro Cabrera Se realizo visita de acompañamiento, se anexa acta"/>
    <m/>
    <m/>
    <m/>
    <m/>
    <m/>
  </r>
  <r>
    <s v="Canal Escrito"/>
    <s v="Radicacion directa"/>
    <x v="9"/>
    <s v="24 CUERPOS DE BOMBEROS VOLUNTARIOS DEL VALLE DEL CAUCA  "/>
    <s v="Entidad Territorial"/>
    <s v="Solicitud de recursos"/>
    <s v="RD SOLICITUD DE DONACION MAQUINA DE BOMBEROS Y EQUIPAMIENTO PARA EL BENEERITO CB DE SAN PEDRO VALLE DEL CAUCA "/>
    <s v="Cristhian Matiz "/>
    <s v="SUBDIRECCIÓN ESTRATÉGICA Y DE COORDINACIÓN BOMBERIL "/>
    <s v="Subdirección Estratégica y de Coordinación Bomberil"/>
    <s v="Petición de Interés General"/>
    <n v="30"/>
    <s v="20203800042922  "/>
    <s v="2020-10-14 "/>
    <n v="20202000009951"/>
    <d v="2020-11-09T00:00:00"/>
    <m/>
    <s v="CUMPLIDO"/>
    <s v="09-11-2020 19:24 PM Archivar Cristhian Matiz SE DA RESPUESTA AL ORFEO 20202000009951"/>
    <m/>
    <m/>
    <m/>
    <m/>
    <m/>
  </r>
  <r>
    <s v="Canal Virtual"/>
    <s v="CORREO ATENCION CIUDADANO"/>
    <x v="9"/>
    <s v="CUERPO DE BOMBEROS VOLUNTARIOS DE ALCALA  "/>
    <s v="Persona Jurídica"/>
    <s v="Legislación Bomberil"/>
    <s v="CAC. ASESORIA JURIDICA EN SOBRETASA PREDIAL.  "/>
    <s v="Carlos Osorio "/>
    <s v="FORMULACIÓN Y ACTUALIZACIÓN NORMATIVA Y OPERATIVA "/>
    <s v="Dirección General"/>
    <s v="Petición de Interés General"/>
    <n v="30"/>
    <s v="20203800043002  "/>
    <d v="2020-10-15T00:00:00"/>
    <n v="20202050077771"/>
    <d v="2020-11-20T00:00:00"/>
    <m/>
    <s v="CUMPLIDO"/>
    <s v="20/11/2020  9:10:55 a. m. Archivar Carlos Osorio 20202050077771 "/>
    <m/>
    <m/>
    <m/>
    <m/>
    <m/>
  </r>
  <r>
    <s v="Canal Virtual"/>
    <s v="CORREO ATENCION CIUDADANO"/>
    <x v="0"/>
    <s v="JUZGADO 12 PENAL CIRCUITO FUNCION CONOCIMIENTO - BOGOTA  "/>
    <s v="Entidad Pública"/>
    <s v="Solicitud de Información"/>
    <s v="CAC. Fado: REQUERIMIENTO IMEDIATO 2020-163. "/>
    <s v="Andrea Bibiana Castañeda Durán  "/>
    <s v="FORMULACIÓN Y ACTUALIZACIÓN NORMATIVA Y OPERATIVA "/>
    <s v="Subdirección Estratégica y de Coordinación Bomberil"/>
    <s v="Petición de Documentos e Información "/>
    <n v="20"/>
    <s v="20203800043032  "/>
    <s v="2020-10-15 12:13:00 "/>
    <n v="20202050072861"/>
    <d v="2020-10-19T00:00:00"/>
    <m/>
    <s v="CUMPLIDO"/>
    <s v="19-10-2020 18:45 PM Archivar Andrea Bibiana Castañeda Durán SE DIO TRÁMITE CON RADICADO 20202050072861 DENTRO DEL CUAL SE DIO RESPUESTA AL REQUERIMIENTO. ENVIADO EL 16/10/2020"/>
    <m/>
    <m/>
    <m/>
    <m/>
    <m/>
  </r>
  <r>
    <s v="Canal Virtual"/>
    <s v="CORREO ATENCION CIUDADANO"/>
    <x v="30"/>
    <s v="REYES Y LEYES S.A.S. LEONARDO REYES CONTRERAS "/>
    <s v="Persona natural"/>
    <s v="Solicitud de Información"/>
    <s v="CAC. DERECHO DE PETICIÓN. "/>
    <s v="EDISON DELGADO "/>
    <s v="FORMULACIÓN Y ACTUALIZACIÓN NORMATIVA Y OPERATIVA "/>
    <s v="Subdirección Estratégica y de Coordinación Bomberil"/>
    <s v="Petición de Interés Particular"/>
    <n v="30"/>
    <s v="20203800043062  "/>
    <d v="2020-10-15T00:00:00"/>
    <n v="20202050081451"/>
    <d v="2020-12-11T00:00:00"/>
    <n v="38"/>
    <s v="Extemporanea"/>
    <s v="Anotaciòn ORFEO: Se tramito con oficio **20202050081451** del 11-12-2020. LEONARDO REYES CONTRERAS - REYES Y LEYES S.A.S. Correo electrónico: notificacionesadministrativas@reyesyleyes.com Referencia: 20203800042302 y 20203800044702"/>
    <m/>
    <m/>
    <m/>
    <m/>
    <s v="NO HAY RESPUESTA"/>
  </r>
  <r>
    <s v="Canal Virtual"/>
    <s v="CORREO ATENCION CIUDADANO"/>
    <x v="0"/>
    <s v="PROCURADURIA DELEGADA PARA LA VIGILANCIA PREVENTIVA DE LA Función Pública MARCELA RIASCOS ERASO ASESORA DE LA DELEGADA "/>
    <s v="Entidad Pública"/>
    <s v="Solicitud de Información"/>
    <s v="CAC. RADICADO E-2020-522884 y Anexos.  "/>
    <s v="Carolina Pulido Moyeton "/>
    <s v="GESTIÓN CONTRACTUAL  "/>
    <s v="Subdirección  Administrativa y Financiera"/>
    <s v="Petición entre autoridades"/>
    <n v="10"/>
    <s v="20203800043072  "/>
    <d v="2020-10-15T00:00:00"/>
    <m/>
    <d v="2020-10-16T00:00:00"/>
    <m/>
    <s v="CUMPLIDO"/>
    <m/>
    <m/>
    <m/>
    <m/>
    <m/>
    <s v="NO SE ARCHIVO EN ORFEO"/>
  </r>
  <r>
    <s v="Canal Virtual"/>
    <s v="CORREO ATENCION CIUDADANO"/>
    <x v="15"/>
    <s v="Asociación DE SALVAVIDAS SOCORRISTAS ASOVICARIN  "/>
    <s v="Persona natural"/>
    <s v="Acompañamiento Jurídico"/>
    <s v="CAC. TRASLADO POR COMPETENCIA - ASOCIACION DE SALVAVIDAS SOCORRISTAS CARTAGENA DE INDIAS - ASOVICARIN.  "/>
    <s v="Juan Gabriel Parra "/>
    <s v="FORMULACIÓN Y ACTUALIZACIÓN NORMATIVA Y OPERATIVA "/>
    <s v="Subdirección Estratégica y de Coordinación Bomberil"/>
    <s v="Petición de Interés Particular"/>
    <n v="30"/>
    <s v="20203800043082  "/>
    <d v="2020-10-15T00:00:00"/>
    <n v="20202050078541"/>
    <d v="2020-11-24T00:00:00"/>
    <n v="27"/>
    <s v="CUMPLIDO"/>
    <m/>
    <m/>
    <m/>
    <m/>
    <m/>
    <m/>
  </r>
  <r>
    <s v="Canal Virtual"/>
    <s v="CORREO ATENCION CIUDADANO"/>
    <x v="18"/>
    <s v="CONCEJO MUNICIPAL DE ALBANIA- CAQUETA"/>
    <s v="Entidad Territorial"/>
    <s v="Solicitud de recursos"/>
    <s v="CAC. TRASLADO POR COMPETENCIA - ALBANIA - CAQUETA.  "/>
    <s v="Cristhian Matiz "/>
    <s v="SUBDIRECCIÓN ESTRATÉGICA Y DE COORDINACIÓN BOMBERIL "/>
    <s v="Subdirección Estratégica y de Coordinación Bomberil"/>
    <s v="Petición de Interés General"/>
    <n v="30"/>
    <s v="20203800043122  "/>
    <d v="2020-10-15T00:00:00"/>
    <n v="20202000009941"/>
    <d v="2020-11-06T00:00:00"/>
    <m/>
    <s v="CUMPLIDO"/>
    <s v="06-11-2020 17:21 PM Archivar Cristhian Matiz se da respuesta al Orfeo 20202000009941"/>
    <m/>
    <m/>
    <m/>
    <m/>
    <m/>
  </r>
  <r>
    <s v="Canal Virtual"/>
    <s v="CORREO ATENCION CIUDADANO"/>
    <x v="9"/>
    <s v="BENEMERITO CUERPO DE BOMBEROS VOLUNTARIOS DE VERSALLES - VALLE DEL CAUCA  "/>
    <s v="Persona natural"/>
    <s v="Solicitud de Información"/>
    <s v="CAC. Copia de Comodatos.  "/>
    <s v="Carolina Pulido Moyeton "/>
    <s v="GESTIÓN CONTRACTUAL  "/>
    <s v="Subdirección  Administrativa y Financiera"/>
    <s v="Petición de Documentos e Información "/>
    <n v="20"/>
    <s v="20203800043132  "/>
    <d v="2020-10-15T00:00:00"/>
    <n v="20203500011881"/>
    <d v="2020-12-02T00:00:00"/>
    <n v="32"/>
    <s v="Extemporanea"/>
    <s v="Anotaciòn ORFEO: respuesta enviada por correo electronico con anexos."/>
    <m/>
    <m/>
    <m/>
    <m/>
    <s v="NO HAY RESPUESTA "/>
  </r>
  <r>
    <s v="Canal Virtual"/>
    <s v="CORREO ATENCION CIUDADANO"/>
    <x v="9"/>
    <s v="VEEDURIA CIUDADANA VIGIAS DEL CAFE  "/>
    <s v="Persona Jurídica"/>
    <s v="QUEJA CONTRA Cuerpo de Bomberos"/>
    <s v="CAC. INFORE VISITAS, SOLICITUD ACOMPAÑAMIENTO E INVESTIGACION. "/>
    <s v="Carlos Osorio "/>
    <s v="FORMULACIÓN Y ACTUALIZACIÓN NORMATIVA Y OPERATIVA "/>
    <s v="Dirección General"/>
    <s v="Petición de Interés General"/>
    <n v="30"/>
    <s v="20203800043152  "/>
    <d v="2020-10-15T00:00:00"/>
    <m/>
    <m/>
    <m/>
    <s v="CUMPLIDO"/>
    <m/>
    <m/>
    <m/>
    <m/>
    <m/>
    <s v="NO HAY RESPUESTA "/>
  </r>
  <r>
    <s v="Canal Virtual"/>
    <s v="CORREO ATENCION CIUDADANO"/>
    <x v="0"/>
    <s v="FEDERACION NACIONAL DE BOMBEROS DE COLOMBIA  "/>
    <s v="Persona natural"/>
    <s v="Otros"/>
    <s v="CAC. TRASLADO POR COMPETENCIA - EXTMI2020-35145. "/>
    <s v="Carlos Armando López Barrera"/>
    <s v="OFICINA ASESORA JURIDICA"/>
    <s v="Dirección General"/>
    <s v="Petición de Interés General"/>
    <n v="30"/>
    <s v="20203800043172  "/>
    <d v="2020-10-15T00:00:00"/>
    <m/>
    <m/>
    <m/>
    <s v="CUMPLIDO"/>
    <m/>
    <m/>
    <m/>
    <m/>
    <m/>
    <s v="NO HAY RESPUESTA "/>
  </r>
  <r>
    <s v="Canal Virtual"/>
    <s v="CORREO ATENCION CIUDADANO"/>
    <x v="17"/>
    <s v="ALCALDIA PUERTO ESCONDIDO  "/>
    <s v="Entidad Territorial"/>
    <s v="Legislación Bomberil"/>
    <s v="CAC. SOLICITUD DE COTIZACIÓN -CAPACITACIÓN. "/>
    <s v="Edgar Alexander Maya Lopez "/>
    <s v="FORMULACIÓN Y ACTUALIZACIÓN NORMATIVA Y OPERATIVA "/>
    <s v="Subdirección Estratégica y de Coordinación Bomberil"/>
    <s v="Petición de Interés General"/>
    <n v="30"/>
    <s v="20203800043202  "/>
    <d v="2020-10-15T00:00:00"/>
    <m/>
    <m/>
    <m/>
    <s v="CUMPLIDO"/>
    <m/>
    <m/>
    <m/>
    <m/>
    <m/>
    <s v="NO HAY RESPUESTA "/>
  </r>
  <r>
    <s v="Canal Virtual"/>
    <s v="CORREO ATENCION CIUDADANO"/>
    <x v="16"/>
    <s v="SUBCOMANDO YOPAL  "/>
    <s v="Cuerpo De Bomberos"/>
    <s v="Otros"/>
    <s v="CAC. Lista chequeo de condiciones técnicas.  "/>
    <s v="Liz Margaret Álvarez calderón "/>
    <s v="SUBDIRECCIÓN ESTRATÉGICA Y DE COORDINACIÓN BOMBERIL "/>
    <s v="Subdirección Estratégica y de Coordinación Bomberil"/>
    <s v="Petición de Interés Particular"/>
    <n v="30"/>
    <s v="20203800043212  "/>
    <d v="2020-10-15T00:00:00"/>
    <m/>
    <m/>
    <m/>
    <s v="Extemporanea"/>
    <m/>
    <m/>
    <m/>
    <m/>
    <m/>
    <m/>
  </r>
  <r>
    <s v="Canal Virtual"/>
    <s v="CORREO ATENCION CIUDADANO"/>
    <x v="15"/>
    <s v="HENRY LUIS AGUILAR MORALES "/>
    <s v="Persona natural"/>
    <s v="Legislación Bomberil"/>
    <s v="CAC.DERECHO DE PETICION A LA DIRECCION NACIONAL DE BOMBERO DE COLOMBIA  "/>
    <s v="Edgar Alexander Maya Lopez "/>
    <s v="FORMULACIÓN Y ACTUALIZACIÓN NORMATIVA Y OPERATIVA "/>
    <s v="Subdirección Estratégica y de Coordinación Bomberil"/>
    <s v="Petición de Interés Particular"/>
    <n v="30"/>
    <s v="20203800043222  "/>
    <d v="2020-10-16T00:00:00"/>
    <m/>
    <m/>
    <m/>
    <s v="CUMPLIDO"/>
    <m/>
    <m/>
    <m/>
    <m/>
    <m/>
    <m/>
  </r>
  <r>
    <s v="Canal Virtual"/>
    <s v="CORREO ATENCION CIUDADANO"/>
    <x v="1"/>
    <s v="CRISTINA CASTRO  "/>
    <s v="Persona natural"/>
    <s v="Legislación Bomberil"/>
    <s v="CAC. Interrogante sobre certificación. "/>
    <s v="Edgar Alexander Maya Lopez "/>
    <s v="FORMULACIÓN Y ACTUALIZACIÓN NORMATIVA Y OPERATIVA "/>
    <s v="Subdirección Estratégica y de Coordinación Bomberil"/>
    <s v="Petición de Interés Particular"/>
    <n v="30"/>
    <s v="20203800043242  "/>
    <d v="2020-10-16T00:00:00"/>
    <m/>
    <m/>
    <m/>
    <s v="CUMPLIDO"/>
    <m/>
    <m/>
    <m/>
    <m/>
    <m/>
    <m/>
  </r>
  <r>
    <s v="Canal Virtual"/>
    <s v="CORREO ATENCION CIUDADANO"/>
    <x v="3"/>
    <s v="Cuerpo de Bomberos VOLUNTARIOS DE PULI - CUNDINAMARCA  "/>
    <s v="Cuerpo De Bomberos"/>
    <s v="Acompañamiento Jurídico"/>
    <s v="CAC. Solicitud de Intervención Bomberos Cachipay Cundinamarca. "/>
    <s v="Juan Gabriel Parra "/>
    <s v="FORMULACIÓN Y ACTUALIZACIÓN NORMATIVA Y OPERATIVA "/>
    <s v="Subdirección Estratégica y de Coordinación Bomberil"/>
    <s v="Petición de Interés General"/>
    <n v="30"/>
    <s v="20203800043292  "/>
    <d v="2020-10-16T00:00:00"/>
    <m/>
    <m/>
    <m/>
    <s v="CUMPLIDO"/>
    <m/>
    <m/>
    <m/>
    <m/>
    <m/>
    <m/>
  </r>
  <r>
    <s v="Canal Virtual"/>
    <s v="CORREO ATENCION CIUDADANO"/>
    <x v="1"/>
    <s v="ALCALDIA OICATA  "/>
    <s v="Entidad Territorial"/>
    <s v="Acompañamiento Jurídico"/>
    <s v="CAC. solicitud creación cuerpo de bomberos Oicatá. "/>
    <s v=" Lina Maria Rojas Gallego"/>
    <s v="Educación"/>
    <s v="Subdirección Estratégica y de Coordinación Bomberil"/>
    <s v="Petición de Interés General"/>
    <n v="30"/>
    <s v="20203800043302  "/>
    <d v="2020-10-16T00:00:00"/>
    <n v="20202000009071"/>
    <d v="2020-10-20T00:00:00"/>
    <m/>
    <s v="CUMPLIDO"/>
    <m/>
    <m/>
    <m/>
    <m/>
    <m/>
    <m/>
  </r>
  <r>
    <s v="Canal Escrito"/>
    <s v="Radicacion directa"/>
    <x v="3"/>
    <s v="Cuerpo de Bomberos VOLUNTARIOS DE SOPO  "/>
    <s v="Cuerpo De Bomberos"/>
    <s v="Solicitud de Información"/>
    <s v="RD DIPLOMAS CURSO BOMBERO 1  "/>
    <s v=" Maicol Villarreal Ospina"/>
    <s v="DEPENDENCIA DE SALIDA "/>
    <s v="Subdirección Estratégica y de Coordinación Bomberil"/>
    <s v="CONSULTA "/>
    <n v="35"/>
    <s v="20203800043342  "/>
    <s v="2020-10-16 11:51:50 "/>
    <n v="20202000009351"/>
    <d v="2020-10-29T00:00:00"/>
    <m/>
    <s v="CUMPLIDO"/>
    <m/>
    <m/>
    <m/>
    <m/>
    <m/>
    <m/>
  </r>
  <r>
    <s v="Canal Virtual"/>
    <s v="CORREO ATENCION CIUDADANO"/>
    <x v="31"/>
    <s v="Cuerpo de Bomberos DE BAHIA SOLANO  "/>
    <s v="Cuerpo De Bomberos"/>
    <s v="Solicitud de Información"/>
    <s v="CAC. solicitud.  "/>
    <s v="EDISON DELGADO "/>
    <s v="FORMULACIÓN Y ACTUALIZACIÓN NORMATIVA Y OPERATIVA "/>
    <s v="Subdirección Estratégica y de Coordinación Bomberil"/>
    <s v="Petición de Interés General"/>
    <n v="30"/>
    <s v="20203800043352  "/>
    <d v="2020-10-16T00:00:00"/>
    <n v="20202050081521"/>
    <d v="2020-12-11T00:00:00"/>
    <n v="37"/>
    <s v="Extemporanea"/>
    <s v="Anotaciòn ORFEO: Se tramitó con oficio No. 20202050081521** del 11-12-2020. Señora: CONSUELO MORENO HURTADO. Comandante y Representante Legal Cuerpo de Bomberos Voluntarios - Bahía Solano Choco Correo Electrónico: bomberbasol2016@gmail.com"/>
    <m/>
    <m/>
    <m/>
    <m/>
    <m/>
  </r>
  <r>
    <s v="Canal Virtual"/>
    <s v="CORREO ATENCION CIUDADANO"/>
    <x v="23"/>
    <s v="ANSELMO LOZANO MORENO "/>
    <s v="Persona natural"/>
    <s v="Solicitud de Información"/>
    <s v="CAC. SOLICITU DE IMFORMACION.  "/>
    <s v="Melba Vidal "/>
    <s v="FORMULACIÓN Y ACTUALIZACIÓN NORMATIVA Y OPERATIVA "/>
    <s v="Subdirección  Administrativa y Financiera"/>
    <s v="Petición de Interés Particular"/>
    <n v="30"/>
    <s v="20203800043372  "/>
    <d v="2020-10-16T00:00:00"/>
    <n v="20202050075891"/>
    <d v="2020-11-06T00:00:00"/>
    <m/>
    <s v="CUMPLIDO"/>
    <m/>
    <m/>
    <m/>
    <m/>
    <m/>
    <m/>
  </r>
  <r>
    <s v="Canal Virtual"/>
    <s v="CORREO ATENCION CIUDADANO"/>
    <x v="0"/>
    <s v="COMIMPORT  "/>
    <s v="Persona Jurídica"/>
    <s v="Otros"/>
    <s v="CAC. RV: RADICADO E-2020-522884 y Anexos - OBSERVACION NO PUBLICADA - Remision Procuraduría General del Estado de Colombia. "/>
    <s v="Carolina Pulido Moyeton "/>
    <s v="GESTIÓN CONTRACTUAL  "/>
    <s v="Subdirección  Administrativa y Financiera"/>
    <s v="SUGERENCIA "/>
    <n v="15"/>
    <s v="20203800043402  "/>
    <d v="2020-10-16T00:00:00"/>
    <s v="n/a"/>
    <d v="2020-10-16T00:00:00"/>
    <m/>
    <s v="CUMPLIDO"/>
    <m/>
    <m/>
    <m/>
    <m/>
    <m/>
    <s v="Orfeo sin evidencia de respuesta"/>
  </r>
  <r>
    <s v="Canal Virtual"/>
    <s v="CORREO ATENCION CIUDADANO"/>
    <x v="3"/>
    <s v="Cuerpo de Bomberos VOLUNTARIOS DE GACHETA  "/>
    <s v="Cuerpo De Bomberos"/>
    <s v="Solicitud de Información"/>
    <s v="CAC. Solicitud Información. "/>
    <s v="Liz Margaret Álvarez calderón "/>
    <s v="SUBDIRECCIÓN ESTRATÉGICA Y DE COORDINACIÓN BOMBERIL "/>
    <s v="Subdirección Estratégica y de Coordinación Bomberil"/>
    <s v="Petición de Interés General"/>
    <n v="30"/>
    <s v="20203800043422  "/>
    <d v="2020-10-16T00:00:00"/>
    <n v="20202000009411"/>
    <d v="2020-11-03T00:00:00"/>
    <n v="11"/>
    <s v="CUMPLIDO"/>
    <s v="Anotaciòn ORFEO: Se envió para firma desde el 27 de octubre."/>
    <m/>
    <m/>
    <m/>
    <m/>
    <m/>
  </r>
  <r>
    <s v="Canal Virtual"/>
    <s v="CORREO ATENCION CIUDADANO"/>
    <x v="9"/>
    <s v="CONCEJAL MUNICIPIO DE LA CUMBRE VALLE DEL CAUCA  "/>
    <s v="Entidad Territorial"/>
    <s v="Solicitud de recursos"/>
    <s v="CAC. Derecho de Petición - Dotación maquina de Bomberos y Ambulancia Municipio de La Cumbre Valle. "/>
    <s v="Cristhian Matiz "/>
    <s v="SUBDIRECCIÓN ESTRATÉGICA Y DE COORDINACIÓN BOMBERIL "/>
    <s v="Subdirección Estratégica y de Coordinación Bomberil"/>
    <s v="Petición de Interés General"/>
    <n v="30"/>
    <s v="20203800043432  "/>
    <d v="2020-10-16T00:00:00"/>
    <n v="20202000009931"/>
    <d v="2020-11-06T00:00:00"/>
    <m/>
    <s v="CUMPLIDO"/>
    <m/>
    <m/>
    <m/>
    <m/>
    <m/>
    <m/>
  </r>
  <r>
    <s v="Canal Virtual"/>
    <s v="CORREO ATENCION CIUDADANO"/>
    <x v="15"/>
    <s v="GOBERNACION DEL BOLIVAR SECRETARIA DEL INTERIOR  "/>
    <s v="Entidad Territorial"/>
    <s v="QUEJA CONTRA Cuerpo de Bomberos"/>
    <s v="CAC. RV: Derecho de petición secretaría del interior departamental de Bolívar. "/>
    <s v="Arbey Hernan Trujillo Mendez "/>
    <s v="SUBDIRECCIÓN ESTRATÉGICA Y DE COORDINACIÓN BOMBERIL "/>
    <s v="Subdirección Estratégica y de Coordinación Bomberil"/>
    <s v="Petición de Interés General"/>
    <n v="30"/>
    <s v="20203800043962  "/>
    <d v="2020-10-19T00:00:00"/>
    <n v="20212000013731"/>
    <d v="2021-01-25T00:00:00"/>
    <n v="64"/>
    <s v="Extemporanea"/>
    <m/>
    <m/>
    <m/>
    <m/>
    <m/>
    <m/>
  </r>
  <r>
    <s v="Canal Virtual"/>
    <s v="CORREO ATENCION CIUDADANO"/>
    <x v="0"/>
    <s v="NOTIFICACIONES Gestión HUMANA  "/>
    <s v="Cuerpo De Bomberos"/>
    <s v="Acompañamiento Jurídico"/>
    <s v="CAC. Solicitud de acompañamiento de un experto técnico en el proceso de ascensos dentro de la Unidad Administrativa del Cuerpo oficial de Bomberos Bogotá D.C. "/>
    <s v="Carlos Cartagena Cano "/>
    <s v="DIRECCION GENERAL "/>
    <s v="Dirección General"/>
    <s v="Petición de Interés General"/>
    <n v="30"/>
    <s v="20203800044012  "/>
    <d v="2020-10-19T00:00:00"/>
    <m/>
    <m/>
    <m/>
    <s v="Vencida"/>
    <m/>
    <m/>
    <m/>
    <m/>
    <m/>
    <m/>
  </r>
  <r>
    <s v="Canal Virtual"/>
    <s v="Correo Institucional"/>
    <x v="22"/>
    <s v="Cuerpo de Bomberos LOS FUNDADORES  "/>
    <s v="Cuerpo De Bomberos"/>
    <s v="Legislación Bomberil"/>
    <s v="CI. Reemisión propuesta reforma.  "/>
    <s v="Melba Vidal "/>
    <s v="FORMULACIÓN Y ACTUALIZACIÓN NORMATIVA Y OPERATIVA "/>
    <s v="Subdirección  Administrativa y Financiera"/>
    <s v="CONSULTA "/>
    <n v="35"/>
    <s v="20203800044042  "/>
    <s v="2020-10-19 16:40:58 "/>
    <n v="20202050075901"/>
    <d v="2020-11-06T00:00:00"/>
    <m/>
    <s v="CUMPLIDO"/>
    <m/>
    <m/>
    <m/>
    <m/>
    <m/>
    <m/>
  </r>
  <r>
    <s v="Canal Virtual"/>
    <s v="CORREO ATENCION CIUDADANO"/>
    <x v="29"/>
    <s v="GOBERNACIÓN DEL VAUPES  "/>
    <s v="Entidad Territorial"/>
    <s v="Solicitud de Información"/>
    <s v="CAC. REITERACIÓN RESPECTO DE LAS NECESIDADES PARA OPERACIÓN DEL CUERPO DE BOMBEROS DEPARTAMENTO DEL VAUPÉS  "/>
    <s v="JAIRO SOTO GIL  "/>
    <s v="SUBDIRECCIÓN ESTRATÉGICA Y DE COORDINACIÓN BOMBERIL "/>
    <s v="Subdirección Estratégica y de Coordinación Bomberil"/>
    <s v="Petición de Interés General"/>
    <n v="30"/>
    <s v="20203800044122  "/>
    <d v="2020-10-19T00:00:00"/>
    <n v="20202000012951"/>
    <d v="2020-12-22T00:00:00"/>
    <n v="43"/>
    <s v="Extemporanea"/>
    <m/>
    <m/>
    <m/>
    <m/>
    <m/>
    <m/>
  </r>
  <r>
    <s v="Canal Virtual"/>
    <s v="CORREO ATENCION CIUDADANO"/>
    <x v="16"/>
    <s v="Cuerpo de Bomberos DE TAURAMENA  "/>
    <s v="Cuerpo De Bomberos"/>
    <s v="Solicitud de Información"/>
    <s v="CAC. Re: Lista de chequeo con las condiciones técnicas, operativas, legales, administrativas y financieras para efectuar proceso de certificado de cumplimiento para los Cuerpos de Bomberos Voluntarios del departamento del Casanare.  "/>
    <s v="Liz Margaret Álvarez calderón "/>
    <s v="SUBDIRECCIÓN ESTRATÉGICA Y DE COORDINACIÓN BOMBERIL "/>
    <s v="Subdirección Estratégica y de Coordinación Bomberil"/>
    <s v="Petición de Interés Particular"/>
    <n v="30"/>
    <s v="20203800044132  "/>
    <d v="2020-10-19T00:00:00"/>
    <n v="20202000010111"/>
    <d v="2020-11-10T00:00:00"/>
    <m/>
    <s v="CUMPLIDO"/>
    <m/>
    <m/>
    <m/>
    <m/>
    <m/>
    <m/>
  </r>
  <r>
    <s v="Canal Virtual"/>
    <s v="CORREO ATENCION CIUDADANO"/>
    <x v="3"/>
    <s v="Cuerpo de Bomberos VOLUNTARIOS DE UBATE  "/>
    <s v="Cuerpo De Bomberos"/>
    <s v="Acompañamiento Jurídico"/>
    <s v="CAC. SOLICITUD DE ACOMPAÑAMIENTO TARIFAS. "/>
    <s v="Liz Margaret Álvarez calderón "/>
    <s v="SUBDIRECCIÓN ESTRATÉGICA Y DE COORDINACIÓN BOMBERIL "/>
    <s v="Subdirección Estratégica y de Coordinación Bomberil"/>
    <s v="Petición de Interés Particular"/>
    <n v="30"/>
    <s v="20203800044142  "/>
    <d v="2020-10-19T00:00:00"/>
    <s v="n/a"/>
    <d v="2020-11-10T00:00:00"/>
    <m/>
    <s v="CUMPLIDO"/>
    <m/>
    <m/>
    <m/>
    <m/>
    <m/>
    <m/>
  </r>
  <r>
    <s v="Canal Virtual"/>
    <s v="CORREO ATENCION CIUDADANO"/>
    <x v="3"/>
    <s v="Cuerpo de Bomberos VOLUNTARIOS DE UBATE  "/>
    <s v="Cuerpo De Bomberos"/>
    <s v="Acompañamiento Jurídico"/>
    <s v="CAC. SOLICITUD DE ACOMPAÑAMIENTO. "/>
    <s v="Liz Margaret Álvarez calderón "/>
    <s v="SUBDIRECCIÓN ESTRATÉGICA Y DE COORDINACIÓN BOMBERIL "/>
    <s v="Subdirección Estratégica y de Coordinación Bomberil"/>
    <s v="Petición de Interés Particular"/>
    <n v="30"/>
    <s v="20203800044152  "/>
    <d v="2020-10-19T00:00:00"/>
    <s v="n/a"/>
    <d v="2020-11-10T00:00:00"/>
    <m/>
    <s v="CUMPLIDO"/>
    <m/>
    <m/>
    <m/>
    <m/>
    <m/>
    <m/>
  </r>
  <r>
    <s v="Canal Virtual"/>
    <s v="CORREO ATENCION CIUDADANO"/>
    <x v="1"/>
    <s v="FANNY ESPERANZA DUARTE CAMARGO "/>
    <s v="Persona natural"/>
    <s v="QUEJA CONTRA Cuerpo de Bomberos"/>
    <s v="CAC. Derecho de petición (2).pdf.  "/>
    <s v="Arbey Hernan Trujillo Mendez "/>
    <s v="SUBDIRECCIÓN ESTRATÉGICA Y DE COORDINACIÓN BOMBERIL "/>
    <s v="Subdirección Estratégica y de Coordinación Bomberil"/>
    <s v="Petición de Interés Particular"/>
    <n v="30"/>
    <s v="20203800044162  "/>
    <d v="2020-10-19T00:00:00"/>
    <n v="20212000013751"/>
    <d v="2021-01-25T00:00:00"/>
    <n v="64"/>
    <s v="Extemporanea"/>
    <m/>
    <m/>
    <m/>
    <m/>
    <m/>
    <m/>
  </r>
  <r>
    <s v="Canal Virtual"/>
    <s v="CORREO ATENCION CIUDADANO"/>
    <x v="1"/>
    <s v="ALCALDIA MUNICIPAL DE TUTA- BOYACA  "/>
    <s v="Entidad Territorial"/>
    <s v="QUEJA CONTRA Cuerpo de Bomberos"/>
    <s v="CAC. QUEJA BOMBEROS VOLUNTARIOS TUTA BOYACA.  "/>
    <s v="Arbey Hernan Trujillo Mendez "/>
    <s v="SUBDIRECCIÓN ESTRATÉGICA Y DE COORDINACIÓN BOMBERIL "/>
    <s v="Subdirección Estratégica y de Coordinación Bomberil"/>
    <s v="Petición de Interés General"/>
    <n v="30"/>
    <s v="20203800044192  "/>
    <d v="2020-10-19T00:00:00"/>
    <n v="20212000013661"/>
    <d v="2021-01-18T00:00:00"/>
    <n v="59"/>
    <s v="Extemporanea"/>
    <m/>
    <m/>
    <m/>
    <m/>
    <m/>
    <m/>
  </r>
  <r>
    <s v="Canal Virtual"/>
    <s v="CORREO ATENCION CIUDADANO"/>
    <x v="0"/>
    <s v="CRISTINA OTALVARO IDARRAGA "/>
    <s v="Persona natural"/>
    <s v="Solicitud de Información"/>
    <s v="CAC. Solicitud de Información.  "/>
    <s v="Cristhian Matiz "/>
    <s v="SUBDIRECCIÓN ESTRATÉGICA Y DE COORDINACIÓN BOMBERIL "/>
    <s v="Subdirección Estratégica y de Coordinación Bomberil"/>
    <s v="Petición de Interés Particular"/>
    <n v="30"/>
    <s v="20203800044242  "/>
    <d v="2020-10-20T00:00:00"/>
    <n v="20202000011931"/>
    <d v="2020-12-22T00:00:00"/>
    <n v="42"/>
    <s v="Extemporanea"/>
    <m/>
    <m/>
    <m/>
    <m/>
    <m/>
    <m/>
  </r>
  <r>
    <s v="Canal Virtual"/>
    <s v="CORREO ATENCION CIUDADANO"/>
    <x v="0"/>
    <s v="Compañía NACIONAL DE CHOCOLATES  "/>
    <s v="Persona Jurídica"/>
    <s v="Legislación Bomberil"/>
    <s v="CAC. Solicitud de aclaración normativa. "/>
    <s v="Edgar Alexander Maya Lopez "/>
    <s v="FORMULACIÓN Y ACTUALIZACIÓN NORMATIVA Y OPERATIVA "/>
    <s v="Subdirección Estratégica y de Coordinación Bomberil"/>
    <s v="CONSULTA "/>
    <n v="35"/>
    <s v="20203800044312  "/>
    <d v="2020-10-20T00:00:00"/>
    <n v="20202050080881"/>
    <d v="2020-12-07T00:00:00"/>
    <n v="32"/>
    <s v="CUMPLIDO"/>
    <m/>
    <m/>
    <m/>
    <m/>
    <m/>
    <m/>
  </r>
  <r>
    <s v="Canal Virtual"/>
    <s v="CORREO ATENCION CIUDADANO"/>
    <x v="15"/>
    <s v="Cuerpo de Bomberos VOLUNTARIOS MAGANGUE - BOLIVAR  "/>
    <s v="Cuerpo De Bomberos"/>
    <s v="Solicitud de Información"/>
    <s v="CAC. RESOLUCION INSCRIPCION DE DIGNATARIOS MAGANGUE y otros 1 documentos.pdf. "/>
    <s v="Juan Gabriel Parra "/>
    <s v="FORMULACIÓN Y ACTUALIZACIÓN NORMATIVA Y OPERATIVA "/>
    <s v="Subdirección Estratégica y de Coordinación Bomberil"/>
    <s v="Petición de Interés General"/>
    <n v="30"/>
    <s v="20203800044452  "/>
    <d v="2020-10-20T00:00:00"/>
    <n v="20202050070421"/>
    <d v="2020-09-24T00:00:00"/>
    <s v="Respondido antes de la radicación."/>
    <s v="CUMPLIDO"/>
    <m/>
    <m/>
    <m/>
    <m/>
    <m/>
    <m/>
  </r>
  <r>
    <s v="Canal Virtual"/>
    <s v="CORREO ATENCION CIUDADANO"/>
    <x v="32"/>
    <s v="BENEMERITO Cuerpo de Bomberos VOLUNTARIOS DE LETICIA  "/>
    <s v="Cuerpo De Bomberos"/>
    <s v="Solicitud de Información"/>
    <s v="CAC. Solicitud. "/>
    <s v="EDISON DELGADO "/>
    <s v="FORMULACIÓN Y ACTUALIZACIÓN NORMATIVA Y OPERATIVA "/>
    <s v="Subdirección Estratégica y de Coordinación Bomberil"/>
    <s v="Petición de Interés General"/>
    <n v="30"/>
    <s v="20203800044492  "/>
    <d v="2020-10-20T00:00:00"/>
    <n v="20202050081621"/>
    <d v="2020-12-11T00:00:00"/>
    <n v="35"/>
    <s v="Extemporanea"/>
    <s v="Anotaciòn ORFEO: Se tramito con oficio No. **20202050081621** del 11-12-2020. Señor ESMERINDO PINTO ESCOBEDO Comandante Bomberos Leticia – Delegado Departamental- JORGE MARIÑO RUIZ Presidente Junta de Dignatarios"/>
    <m/>
    <m/>
    <m/>
    <m/>
    <m/>
  </r>
  <r>
    <s v="Canal Virtual"/>
    <s v="CORREO ATENCION CIUDADANO"/>
    <x v="7"/>
    <s v="COMANDANTE BOMBEROS HELICONIA  "/>
    <s v="Cuerpo De Bomberos"/>
    <s v="Solicitud de Información"/>
    <s v="CAC. derecho de petición.  "/>
    <s v="EDISON DELGADO "/>
    <s v="FORMULACIÓN Y ACTUALIZACIÓN NORMATIVA Y OPERATIVA "/>
    <s v="Subdirección Estratégica y de Coordinación Bomberil"/>
    <s v="Petición de Interés General"/>
    <n v="30"/>
    <s v="20203800044522  "/>
    <d v="2020-10-20T00:00:00"/>
    <n v="20202050080231"/>
    <d v="2020-12-02T00:00:00"/>
    <n v="29"/>
    <s v="CUMPLIDO"/>
    <s v="Anotaciòn ORFEO: Se tramito con oficio No.**20202050080231** del 0-11-2020. Señor FREDDY RIOS - Comandante Cuerpo de Bomberos Voluntarios – Heliconia Antioquia. Correo electrónico: comandantebomberosheliconia@gmail.com"/>
    <m/>
    <m/>
    <m/>
    <m/>
    <m/>
  </r>
  <r>
    <s v="Canal Virtual"/>
    <s v="CORREO ATENCION CIUDADANO"/>
    <x v="23"/>
    <s v="Cuerpo de Bomberos VOLUNTARIOS DE SUAREZ - CAUCA  "/>
    <s v="Cuerpo De Bomberos"/>
    <s v="Solicitud de Información"/>
    <s v="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
    <s v="Carolina Pulido Moyeton "/>
    <s v="GESTIÓN CONTRACTUAL  "/>
    <s v="Subdirección  Administrativa y Financiera"/>
    <s v="Petición de Documentos e Información "/>
    <n v="20"/>
    <s v="20203800044542  "/>
    <d v="2020-10-20T00:00:00"/>
    <n v="20203500012681"/>
    <d v="2020-12-15T00:00:00"/>
    <n v="37"/>
    <s v="Extemporanea"/>
    <s v="Anotaciòn ORFEO: RESPUESTA ENVIADA VIA CORROE ELECTRONICO"/>
    <m/>
    <m/>
    <m/>
    <m/>
    <m/>
  </r>
  <r>
    <s v="Canal Virtual"/>
    <s v="CORREO ATENCION CIUDADANO"/>
    <x v="0"/>
    <s v="LUIS ALEJANDRO RAMIREZ ALVAREZ "/>
    <s v="Persona natural"/>
    <s v="Legislación Bomberil"/>
    <s v="CAC. Traslado parcial de petición PQRSD 04790 del 24 de septiembre de 2020. "/>
    <s v="Carlos Armando López Barrera"/>
    <s v="OFICINA ASESORA JURIDICA"/>
    <s v="Dirección General"/>
    <s v="Petición de Interés Particular"/>
    <n v="30"/>
    <s v="20203800044572  "/>
    <d v="2020-10-20T00:00:00"/>
    <n v="20201200000633"/>
    <d v="2020-10-27T00:00:00"/>
    <m/>
    <s v="CUMPLIDO"/>
    <m/>
    <m/>
    <m/>
    <m/>
    <m/>
    <s v="No tenemos acceso a respuesta"/>
  </r>
  <r>
    <s v="Canal Virtual"/>
    <s v="CORREO ATENCION CIUDADANO"/>
    <x v="0"/>
    <s v="MELBA AGUDELO CASTAÑO "/>
    <s v="Persona natural"/>
    <s v="Solicitud de Información"/>
    <s v="CAC. solicitud de información. "/>
    <s v="Andrés Fernando Muñoz Cabrera "/>
    <s v="Área Central de Referencia Bomberil "/>
    <s v="Subdirección Estratégica y de Coordinación Bomberil"/>
    <s v="Petición de Interés General"/>
    <n v="30"/>
    <s v="20203800044592  "/>
    <d v="2020-10-20T00:00:00"/>
    <m/>
    <m/>
    <m/>
    <s v="Vencida"/>
    <m/>
    <m/>
    <m/>
    <m/>
    <m/>
    <m/>
  </r>
  <r>
    <s v="Canal Virtual"/>
    <s v="CORREO ATENCION CIUDADANO"/>
    <x v="1"/>
    <s v="DEPARTAMENTO DE Capacitación BOMBEROS TUNJA  "/>
    <s v="Cuerpo De Bomberos"/>
    <s v="Solicitud de Información"/>
    <s v="CAC. Solicitud información  "/>
    <s v="Lina Maria Rojas Gallego"/>
    <s v="Educación"/>
    <s v="Subdirección Estratégica y de Coordinación Bomberil"/>
    <s v="Petición de Interés General"/>
    <n v="30"/>
    <s v="20203800044602  "/>
    <d v="2020-10-20T00:00:00"/>
    <n v="20202000009321"/>
    <d v="2020-10-23T00:00:00"/>
    <m/>
    <s v="CUMPLIDO"/>
    <m/>
    <m/>
    <m/>
    <m/>
    <m/>
    <m/>
  </r>
  <r>
    <s v="Canal Virtual"/>
    <s v="CORREO ATENCION CIUDADANO"/>
    <x v="23"/>
    <s v="Cuerpo de Bomberos VOLUNTARIOS EL ORTIGAL - MIRANDA - CAUCA  "/>
    <s v="Cuerpo De Bomberos"/>
    <s v="Solicitud de recursos"/>
    <s v="CAC. DERECHO DE PETICION.  "/>
    <s v="Cristhian Matiz "/>
    <s v="SUBDIRECCIÓN ESTRATÉGICA Y DE COORDINACIÓN BOMBERIL "/>
    <s v="Subdirección Estratégica y de Coordinación Bomberil"/>
    <s v="Petición de Interés General"/>
    <n v="30"/>
    <s v="20203800044632  "/>
    <d v="2020-10-21T00:00:00"/>
    <n v="20202000012311"/>
    <d v="2020-12-11T00:00:00"/>
    <n v="35"/>
    <s v="Extemporanea"/>
    <m/>
    <m/>
    <m/>
    <m/>
    <m/>
    <m/>
  </r>
  <r>
    <s v="Canal Virtual"/>
    <s v="CORREO ATENCION CIUDADANO"/>
    <x v="0"/>
    <s v="REYES Y LEYES S.A.S. LEONARDO REYES CONTRERAS "/>
    <s v="Persona Jurídica"/>
    <s v="Solicitud de Información"/>
    <s v="CAC. Respuesta Oficial.  "/>
    <s v="EDISON DELGADO "/>
    <s v="FORMULACIÓN Y ACTUALIZACIÓN NORMATIVA Y OPERATIVA "/>
    <s v="Subdirección Estratégica y de Coordinación Bomberil"/>
    <s v="Petición de Interés Particular"/>
    <n v="30"/>
    <s v="20203800044702  "/>
    <d v="2020-10-21T00:00:00"/>
    <n v="20202050081451"/>
    <d v="2020-12-11T00:00:00"/>
    <n v="35"/>
    <s v="Extemporanea"/>
    <s v="Anotaciòn ORFEO: Se tramito con oficio No. **20202050081451** del 11-12-2020. Señor Doctor LEONARDO REYES CONTRERAS. REYES Y LEYES S.A.S. Correo electrónico: notificacionesadministrativas@reyesyleyes.com. Referencia: 20203800042302 y 20203800044702"/>
    <m/>
    <m/>
    <m/>
    <m/>
    <m/>
  </r>
  <r>
    <s v="Canal Virtual"/>
    <s v="CORREO ATENCION CIUDADANO"/>
    <x v="0"/>
    <s v="NICOLáS Andrés LASTRE  "/>
    <s v="Persona natural"/>
    <s v="Legislación Bomberil"/>
    <s v="CAC. Consulta procesos actualización y entrenamiento. "/>
    <s v="Edgar Alexander Maya Lopez "/>
    <s v="FORMULACIÓN Y ACTUALIZACIÓN NORMATIVA Y OPERATIVA "/>
    <s v="Subdirección Estratégica y de Coordinación Bomberil"/>
    <s v="CONSULTA "/>
    <n v="35"/>
    <s v="20203800044762  "/>
    <s v="2020-10-21 10:42:09 "/>
    <m/>
    <m/>
    <m/>
    <s v="CUMPLIDO"/>
    <m/>
    <m/>
    <m/>
    <m/>
    <m/>
    <m/>
  </r>
  <r>
    <s v="Canal Virtual"/>
    <s v="CORREO ATENCION CIUDADANO"/>
    <x v="0"/>
    <s v="PROCURADURIA 1 DELEGADA Contratación ESTATAL  "/>
    <s v="Entidad Pública"/>
    <s v="Solicitud de Información"/>
    <s v="CAC. REMITIR A QUIEN CORRESPONDA. "/>
    <s v="CAROLINA ESCARRAGA "/>
    <s v="GESTIÓN CONTRACTUAL  "/>
    <s v="Subdirección  Administrativa y Financiera"/>
    <s v="Petición entre autoridades"/>
    <n v="10"/>
    <s v="20203800044772  "/>
    <d v="2020-10-21T00:00:00"/>
    <n v="20201200000653"/>
    <d v="2020-12-18T00:00:00"/>
    <n v="40"/>
    <s v="Extemporanea"/>
    <m/>
    <m/>
    <m/>
    <m/>
    <m/>
    <m/>
  </r>
  <r>
    <s v="Canal Escrito"/>
    <s v="Radicacion directa"/>
    <x v="0"/>
    <s v="ALCALDIA MUNICIPAL DE SIBUNDOY ANONIMO  "/>
    <s v="Entidad Territorial"/>
    <s v="Solicitud de Información"/>
    <s v="RD CARTA DE INTENCION "/>
    <s v="Cristhian Matiz "/>
    <s v="SUBDIRECCIÓN ESTRATÉGICA Y DE COORDINACIÓN BOMBERIL "/>
    <s v="Subdirección Estratégica y de Coordinación Bomberil"/>
    <s v="Petición de Interés General"/>
    <n v="30"/>
    <s v="20203800044782  "/>
    <d v="2020-10-21T00:00:00"/>
    <n v="20202000011941"/>
    <d v="2020-12-22T00:00:00"/>
    <n v="41"/>
    <s v="Extemporanea"/>
    <m/>
    <m/>
    <m/>
    <m/>
    <m/>
    <m/>
  </r>
  <r>
    <s v="Canal Virtual"/>
    <s v="CORREO ATENCION CIUDADANO"/>
    <x v="0"/>
    <s v="JAVIER ABELARDO GUTIERREZ ALVAREZ "/>
    <s v="Persona natural"/>
    <s v="Legislación Bomberil"/>
    <s v="CAC. solicitud de información derecho de petición. "/>
    <s v="Edgar Alexander Maya Lopez "/>
    <s v="FORMULACIÓN Y ACTUALIZACIÓN NORMATIVA Y OPERATIVA "/>
    <s v="Subdirección Estratégica y de Coordinación Bomberil"/>
    <s v="CONSULTA "/>
    <n v="35"/>
    <s v="20203800044792  "/>
    <d v="2020-10-21T00:00:00"/>
    <m/>
    <d v="2020-12-07T00:00:00"/>
    <n v="31"/>
    <s v="CUMPLIDO"/>
    <s v="Anotaciòn ORFEO: Se archiva ya que se da respuesta al peticionario de manera presencial."/>
    <m/>
    <m/>
    <m/>
    <m/>
    <m/>
  </r>
  <r>
    <s v="Canal Virtual"/>
    <s v="CORREO ATENCION CIUDADANO"/>
    <x v="0"/>
    <s v="SECRETARIA CBV FLORIDABLANCA  "/>
    <s v="Entidad Territorial"/>
    <s v="Legislación Bomberil"/>
    <s v="CAC. DERECHO DE PETICION DE CONSULTA / RADICADO CBVF-2020-COMD-01096-S. "/>
    <s v="Carlos Osorio "/>
    <s v="FORMULACIÓN Y ACTUALIZACIÓN NORMATIVA Y OPERATIVA "/>
    <s v="Dirección General"/>
    <s v="CONSULTA "/>
    <n v="35"/>
    <s v="20203800044812  "/>
    <s v="2020-10-21 11:09:51 "/>
    <m/>
    <m/>
    <m/>
    <s v="CUMPLIDO"/>
    <m/>
    <m/>
    <m/>
    <m/>
    <m/>
    <m/>
  </r>
  <r>
    <s v="Canal Escrito"/>
    <s v="Radicacion directa"/>
    <x v="3"/>
    <s v="Cuerpo de Bomberos DE CHOCONTA  "/>
    <s v="Cuerpo De Bomberos"/>
    <s v="Solicitud de Información"/>
    <s v="RD REITERACION SLICITUD DE PAZ Y SALVO EN RESPUESTA A SU RDAICADO DEL 16 SEP/2020 "/>
    <s v="Arbey Hernan Trujillo Mendez "/>
    <s v="SUBDIRECCIÓN ESTRATÉGICA Y DE COORDINACIÓN BOMBERIL "/>
    <s v="Subdirección Estratégica y de Coordinación Bomberil"/>
    <s v="Petición de Interés Particular"/>
    <n v="30"/>
    <s v="20203800044842  "/>
    <d v="2020-10-21T00:00:00"/>
    <n v="20202000010021"/>
    <d v="2020-11-03T00:00:00"/>
    <m/>
    <s v="CUMPLIDO"/>
    <m/>
    <m/>
    <m/>
    <m/>
    <m/>
    <m/>
  </r>
  <r>
    <s v="Canal Escrito"/>
    <s v="Radicacion directa"/>
    <x v="0"/>
    <s v="COMPAÑIA NACIONAL DE CHOCOLATES ANONIMO  "/>
    <s v="Persona Jurídica"/>
    <s v="Legislación Bomberil"/>
    <s v="RD CONSULTA SOBRE AVANCES ASOCIADOS A LA RESOLUCION 0256 DE 2014 "/>
    <s v="Edgar Alexander Maya Lopez "/>
    <s v="FORMULACIÓN Y ACTUALIZACIÓN NORMATIVA Y OPERATIVA "/>
    <s v="Subdirección Estratégica y de Coordinación Bomberil"/>
    <s v="CONSULTA "/>
    <n v="35"/>
    <s v="20203800044862  "/>
    <d v="2020-10-21T00:00:00"/>
    <n v="20202050080881"/>
    <d v="2020-12-07T00:00:00"/>
    <n v="31"/>
    <s v="CUMPLIDO"/>
    <m/>
    <m/>
    <m/>
    <m/>
    <m/>
    <m/>
  </r>
  <r>
    <s v="Canal Escrito"/>
    <s v="Radicacion directa"/>
    <x v="8"/>
    <s v="ALCALDIA MUNICIPAL DE RIONEGRO  "/>
    <s v="Entidad Territorial"/>
    <s v="Solicitud de recursos"/>
    <s v="RD SOLICITUD "/>
    <s v="Cristhian Matiz "/>
    <s v="SUBDIRECCIÓN ESTRATÉGICA Y DE COORDINACIÓN BOMBERIL "/>
    <s v="Subdirección Estratégica y de Coordinación Bomberil"/>
    <s v="Petición de Interés General"/>
    <n v="30"/>
    <s v="20203800044872  "/>
    <d v="2020-10-21T00:00:00"/>
    <n v="20202000011961"/>
    <d v="2020-12-22T00:00:00"/>
    <n v="41"/>
    <s v="Extemporanea"/>
    <m/>
    <m/>
    <m/>
    <m/>
    <m/>
    <m/>
  </r>
  <r>
    <s v="Canal Virtual"/>
    <s v="CORREO ATENCION CIUDADANO"/>
    <x v="0"/>
    <s v="CARLOS FELIZ MONSALVE  "/>
    <s v="Persona natural"/>
    <s v="Legislación Bomberil"/>
    <s v="CAC. Solicitud apoyo en proceso de elección Coordinador Ejecutivo Departamental de Bolívar. "/>
    <s v="Melba Vidal "/>
    <s v="FORMULACIÓN Y ACTUALIZACIÓN NORMATIVA Y OPERATIVA "/>
    <s v="Subdirección  Administrativa y Financiera"/>
    <s v="Petición de Interés General"/>
    <n v="30"/>
    <s v="20203800045072  "/>
    <d v="2020-10-21T00:00:00"/>
    <n v="20202050077821"/>
    <d v="2020-11-20T00:00:00"/>
    <m/>
    <s v="CUMPLIDO"/>
    <m/>
    <m/>
    <m/>
    <m/>
    <m/>
    <m/>
  </r>
  <r>
    <s v="Canal Virtual"/>
    <s v="Chat Institucional"/>
    <x v="0"/>
    <s v="EVELYN LINEYRA ORTIZ García "/>
    <s v="Persona natural"/>
    <s v="Solicitud de Información"/>
    <s v="CH. Offline message sent by Evelyn Ortiz  "/>
    <s v="Lina Maria Rojas Gallego"/>
    <s v="Educación"/>
    <s v="Subdirección Estratégica y de Coordinación Bomberil"/>
    <s v="Petición de Interés Particular"/>
    <n v="30"/>
    <s v="20203800045092  "/>
    <d v="2020-10-21T00:00:00"/>
    <n v="20203800045132"/>
    <d v="2020-10-23T00:00:00"/>
    <m/>
    <s v="CUMPLIDO"/>
    <m/>
    <m/>
    <m/>
    <m/>
    <m/>
    <m/>
  </r>
  <r>
    <s v="Canal Virtual"/>
    <s v="Correo Institucional"/>
    <x v="0"/>
    <s v="CORRECOL  "/>
    <s v="Persona Jurídica"/>
    <s v="Solicitud de Información"/>
    <s v="CI. Fado: Derecho de Petición-segunda comunicación. "/>
    <s v="CAROLINA ESCARRAGA "/>
    <s v="GESTIÓN CONTRACTUAL  "/>
    <s v="Subdirección  Administrativa y Financiera"/>
    <s v="Petición de Interés General"/>
    <n v="30"/>
    <s v="20203800045142  "/>
    <d v="2020-10-21T00:00:00"/>
    <m/>
    <m/>
    <m/>
    <s v="Vencida"/>
    <m/>
    <m/>
    <m/>
    <m/>
    <m/>
    <m/>
  </r>
  <r>
    <s v="Canal Virtual"/>
    <s v="CORREO ATENCION CIUDADANO"/>
    <x v="20"/>
    <s v="BENEMERITO Cuerpo de Bomberos VOLUNTARIOS DE LETICIA  "/>
    <s v="Cuerpo De Bomberos"/>
    <s v="Solicitud de Información"/>
    <s v="CAC. SOLICITUD COMODATO KIT FORESTAL  "/>
    <s v="Carolina Pulido Moyeton "/>
    <s v="GESTIÓN CONTRACTUAL  "/>
    <s v="Subdirección  Administrativa y Financiera"/>
    <s v="Petición de Documentos e Información "/>
    <n v="20"/>
    <s v="20203800045182  "/>
    <s v="2020-10-21 21:18:49 "/>
    <n v="20203500011061"/>
    <d v="2020-11-18T00:00:00"/>
    <m/>
    <s v="CUMPLIDO"/>
    <m/>
    <m/>
    <m/>
    <m/>
    <m/>
    <m/>
  </r>
  <r>
    <s v="Canal Virtual"/>
    <s v="CORREO ATENCION CIUDADANO"/>
    <x v="13"/>
    <s v="LUID BERNARDO ROSERO MURCIA "/>
    <s v="Persona natural"/>
    <s v="Legislación Bomberil"/>
    <s v="CAC. Aldana-Nariño.  "/>
    <s v="Melba Vidal "/>
    <s v="FORMULACIÓN Y ACTUALIZACIÓN NORMATIVA Y OPERATIVA "/>
    <s v="Subdirección  Administrativa y Financiera"/>
    <s v="CONSULTA "/>
    <n v="35"/>
    <s v="20203800045192  "/>
    <s v="2020-10-22 07:40:24 "/>
    <n v="20202050075271"/>
    <d v="2020-11-04T00:00:00"/>
    <m/>
    <s v="CUMPLIDO"/>
    <m/>
    <m/>
    <m/>
    <m/>
    <m/>
    <m/>
  </r>
  <r>
    <s v="Canal Virtual"/>
    <s v="CORREO ATENCION CIUDADANO"/>
    <x v="3"/>
    <s v="DERLY FORERO  "/>
    <s v="Persona natural"/>
    <s v="Solicitud de Información"/>
    <s v="CAC. Registro personal bomberos voluntarios Sibaté. "/>
    <s v="Juan Carlos Puerto Prieto"/>
    <s v="CENTRAL DE INFORMACIÓN Y TELECOMUNICACIONES  "/>
    <s v="Subdirección Estratégica y de Coordinación Bomberil"/>
    <s v="Petición de Interés Particular"/>
    <n v="30"/>
    <s v="20203800045212  "/>
    <d v="2020-10-22T00:00:00"/>
    <s v="n/a"/>
    <d v="2020-11-04T00:00:00"/>
    <m/>
    <s v="CUMPLIDO"/>
    <m/>
    <m/>
    <m/>
    <m/>
    <m/>
    <s v="No se genero radicado de salida"/>
  </r>
  <r>
    <s v="Canal Virtual"/>
    <s v="Correo Institucional"/>
    <x v="9"/>
    <s v="DIANA PATRICIA CORREA BALCAZAR "/>
    <s v="Persona natural"/>
    <s v="Legislación Bomberil"/>
    <s v="CI. RV: RV: Ref.: Derecho de Petición, artículos 23 de la Constitución Política 1991 .  "/>
    <s v="Edgar Alexander Maya Lopez "/>
    <s v="FORMULACIÓN Y ACTUALIZACIÓN NORMATIVA Y OPERATIVA "/>
    <s v="Subdirección Estratégica y de Coordinación Bomberil"/>
    <s v="CONSULTA "/>
    <n v="35"/>
    <s v="20203800045292  "/>
    <s v="2020-10-22 14:21:44 "/>
    <n v="20202050073991"/>
    <d v="2020-11-10T00:00:00"/>
    <m/>
    <s v="CUMPLIDO"/>
    <m/>
    <m/>
    <m/>
    <m/>
    <m/>
    <m/>
  </r>
  <r>
    <s v="Canal Virtual"/>
    <s v="CORREO ATENCION CIUDADANO"/>
    <x v="9"/>
    <s v="ACADEMIA NACIONAL DE LOS BOMBEROS DE COLOMBIA (ANBC) Benemérito Cuerpo de Bomberos VOLUNTARIOS DE CALI  "/>
    <s v="Cuerpo De Bomberos"/>
    <s v="Otros"/>
    <s v="CAC. CHARLA DE SENSIBILIZACION EQUIDAD DE GENERO. "/>
    <s v="Andrea Bibiana Castañeda Durán  "/>
    <s v="FORMULACIÓN Y ACTUALIZACIÓN NORMATIVA Y OPERATIVA "/>
    <s v="Subdirección Estratégica y de Coordinación Bomberil"/>
    <s v="Petición de Interés General"/>
    <n v="30"/>
    <s v="20203800045312  "/>
    <d v="2020-10-22T00:00:00"/>
    <n v="20202050074641"/>
    <d v="2020-11-03T00:00:00"/>
    <m/>
    <s v="CUMPLIDO"/>
    <m/>
    <m/>
    <m/>
    <m/>
    <m/>
    <m/>
  </r>
  <r>
    <s v="Canal Virtual"/>
    <s v="CORREO ATENCION CIUDADANO"/>
    <x v="8"/>
    <s v="ALCALDIA LANDAZURI  "/>
    <s v="Entidad Territorial"/>
    <s v="QUEJA CONTRA Cuerpo de Bomberos"/>
    <s v="CAC. OFICIO 062 ANEXO DENUNCIA. "/>
    <s v="Arbey Hernan Trujillo Mendez "/>
    <s v="SUBDIRECCIÓN ESTRATÉGICA Y DE COORDINACIÓN BOMBERIL "/>
    <s v="Subdirección Estratégica y de Coordinación Bomberil"/>
    <s v="Petición de Interés General"/>
    <n v="30"/>
    <s v="20203800045322  "/>
    <d v="2020-10-22T00:00:00"/>
    <n v="20202000010011"/>
    <d v="2020-11-03T00:00:00"/>
    <m/>
    <s v="CUMPLIDO"/>
    <m/>
    <m/>
    <m/>
    <m/>
    <m/>
    <m/>
  </r>
  <r>
    <s v="Canal Virtual"/>
    <s v="CORREO ATENCION CIUDADANO"/>
    <x v="1"/>
    <s v="ALCALDIA DE TURMEQUE  "/>
    <s v="Entidad Territorial"/>
    <s v="Solicitud de recursos"/>
    <s v="CAC. Solicitud de apoyo para el Cuerpo de Bomberos Voluntarios de Turmequé. "/>
    <s v="JAIRO SOTO GIL  "/>
    <s v="SUBDIRECCIÓN ESTRATÉGICA Y DE COORDINACIÓN BOMBERIL "/>
    <s v="Subdirección Estratégica y de Coordinación Bomberil"/>
    <s v="Petición de Interés General"/>
    <n v="30"/>
    <s v="20203800045342  "/>
    <d v="2020-10-22T00:00:00"/>
    <n v="20202000010381"/>
    <d v="2020-11-10T00:00:00"/>
    <m/>
    <s v="CUMPLIDO"/>
    <m/>
    <m/>
    <m/>
    <m/>
    <m/>
    <m/>
  </r>
  <r>
    <s v="Canal Virtual"/>
    <s v="CORREO ATENCION CIUDADANO"/>
    <x v="9"/>
    <s v="Cuerpo de Bomberos VOLUNTARIOS DE CARTAGO  "/>
    <s v="Cuerpo De Bomberos"/>
    <s v="Solicitud de Información"/>
    <s v="CAC. INVITACION AL DIRECTOR NACIONAL-BOMBEROS COLOMBIA. "/>
    <s v="Andrea Bibiana Castañeda Durán  "/>
    <s v="FORMULACIÓN Y ACTUALIZACIÓN NORMATIVA Y OPERATIVA "/>
    <s v="Subdirección Estratégica y de Coordinación Bomberil"/>
    <s v="Petición de Interés General"/>
    <n v="30"/>
    <s v="20203800045412  "/>
    <d v="2020-10-23T00:00:00"/>
    <n v="20202050074181"/>
    <d v="2020-11-04T00:00:00"/>
    <m/>
    <s v="CUMPLIDO"/>
    <m/>
    <m/>
    <m/>
    <m/>
    <m/>
    <m/>
  </r>
  <r>
    <s v="Canal Virtual"/>
    <s v="CORREO ATENCION CIUDADANO"/>
    <x v="18"/>
    <s v="EVIDALIA ROJAS TORRES "/>
    <s v="Persona natural"/>
    <s v="QUEJA CONTRA Cuerpo de Bomberos"/>
    <s v="CAC. (sin asunto), queja y denuncia ante ustedes ya que el municipio no cuenta con un grupo completo de bomberos. "/>
    <s v="Arbey Hernan Trujillo Mendez "/>
    <s v="SUBDIRECCIÓN ESTRATÉGICA Y DE COORDINACIÓN BOMBERIL "/>
    <s v="Subdirección Estratégica y de Coordinación Bomberil"/>
    <s v="Petición de Interés Particular"/>
    <n v="30"/>
    <s v="20203800045422  "/>
    <d v="2020-10-23T00:00:00"/>
    <m/>
    <m/>
    <m/>
    <s v="Vencida"/>
    <m/>
    <m/>
    <m/>
    <m/>
    <m/>
    <m/>
  </r>
  <r>
    <s v="Canal Virtual"/>
    <s v="CORREO ATENCION CIUDADANO"/>
    <x v="9"/>
    <s v="ALEJANDRO MONTES  "/>
    <s v="Persona natural"/>
    <s v="Legislación Bomberil"/>
    <s v="CAC. Petición de información.  "/>
    <s v="Edgar Alexander Maya Lopez "/>
    <s v="FORMULACIÓN Y ACTUALIZACIÓN NORMATIVA Y OPERATIVA "/>
    <s v="Subdirección Estratégica y de Coordinación Bomberil"/>
    <s v="Petición de Documentos e Información "/>
    <n v="20"/>
    <s v="20203800045482  "/>
    <s v="2020-10-23 09:58:43 "/>
    <n v="20202100010661"/>
    <d v="2020-11-16T00:00:00"/>
    <m/>
    <s v="CUMPLIDO"/>
    <m/>
    <m/>
    <m/>
    <m/>
    <m/>
    <m/>
  </r>
  <r>
    <s v="Canal Virtual"/>
    <s v="CORREO ATENCION CIUDADANO"/>
    <x v="4"/>
    <s v="Cuerpo de Bomberos VOLUNTARIOS DE EL BANCO  "/>
    <s v="Cuerpo De Bomberos"/>
    <s v="Solicitud de Información"/>
    <s v="CAC. SOLICITUD CONTRATOS DE COMODATOS UNIDAD DE INTERVENCIÓN RÁPIDA, KIT DE DESINUNDACIÓN. "/>
    <s v="Carolina Pulido Moyeton "/>
    <s v="GESTIÓN CONTRACTUAL  "/>
    <s v="Subdirección  Administrativa y Financiera"/>
    <s v="Petición de Documentos e Información "/>
    <n v="20"/>
    <s v="20203800045562  "/>
    <s v="2020-10-23 11:59:00 "/>
    <s v="n/a"/>
    <d v="2020-11-18T00:00:00"/>
    <m/>
    <s v="CUMPLIDO"/>
    <m/>
    <m/>
    <m/>
    <m/>
    <m/>
    <s v="No se genero radicado de salida"/>
  </r>
  <r>
    <s v="Canal Virtual"/>
    <s v="CORREO ATENCION CIUDADANO"/>
    <x v="0"/>
    <s v="FIREXPRESS A/S  "/>
    <s v="Persona Jurídica"/>
    <s v="Legislación Bomberil"/>
    <s v="CAC. Derecho de petición. "/>
    <s v="Edgar Alexander Maya Lopez "/>
    <s v="FORMULACIÓN Y ACTUALIZACIÓN NORMATIVA Y OPERATIVA "/>
    <s v="Subdirección Estratégica y de Coordinación Bomberil"/>
    <s v="Petición de Interés Particular"/>
    <n v="30"/>
    <s v="20203800045582  "/>
    <d v="2020-10-23T00:00:00"/>
    <n v="20202050076071"/>
    <d v="2020-11-09T00:00:00"/>
    <m/>
    <s v="CUMPLIDO"/>
    <m/>
    <m/>
    <m/>
    <m/>
    <m/>
    <m/>
  </r>
  <r>
    <s v="Canal Virtual"/>
    <s v="CORREO ATENCION CIUDADANO"/>
    <x v="0"/>
    <s v="José WALTER VELASCO SALCEDO "/>
    <s v="Persona natural"/>
    <s v="Solicitud de recursos"/>
    <s v="CAC. Solicitud de apoyo.  "/>
    <s v="Juan Gabriel Parra "/>
    <s v="FORMULACIÓN Y ACTUALIZACIÓN NORMATIVA Y OPERATIVA "/>
    <s v="Subdirección Estratégica y de Coordinación Bomberil"/>
    <s v="Petición de Interés Particular"/>
    <n v="30"/>
    <s v="20203800045662  "/>
    <d v="2020-10-23T00:00:00"/>
    <n v="20202050079431"/>
    <d v="2020-11-24T00:00:00"/>
    <n v="20"/>
    <s v="CUMPLIDO"/>
    <m/>
    <m/>
    <m/>
    <m/>
    <m/>
    <m/>
  </r>
  <r>
    <s v="Canal Virtual"/>
    <s v="CORREO ATENCION CIUDADANO"/>
    <x v="4"/>
    <s v="Cuerpo de Bomberos VOLUNTARIOS DE EL BANCO  "/>
    <s v="Cuerpo De Bomberos"/>
    <s v="Solicitud de Información"/>
    <s v="CAC. SOLICITUD CONTRATOS DE COMODATOS UNIDAD DE INTERVENCIÓN RÁPIDA, KIT DE DESINUNDACIÓN. "/>
    <s v="Carolina Pulido Moyeton "/>
    <s v="GESTIÓN CONTRACTUAL  "/>
    <s v="Subdirección  Administrativa y Financiera"/>
    <s v="Petición de Documentos e Información "/>
    <n v="20"/>
    <s v="20203800045672  "/>
    <s v="2020-10-23 17:35:17 "/>
    <n v="20203500011051"/>
    <d v="2020-11-18T00:00:00"/>
    <m/>
    <s v="CUMPLIDO"/>
    <m/>
    <m/>
    <m/>
    <m/>
    <m/>
    <m/>
  </r>
  <r>
    <s v="Canal Virtual"/>
    <s v="CORREO ATENCION CIUDADANO"/>
    <x v="11"/>
    <s v="Cuerpo de Bomberos DE OCAÑA  "/>
    <s v="Cuerpo De Bomberos"/>
    <s v="Solicitud de Información"/>
    <s v="CAC. solicitud copia comodato de Forestales. "/>
    <s v="Carolina Pulido Moyeton "/>
    <s v="GESTIÓN CONTRACTUAL  "/>
    <s v="Subdirección  Administrativa y Financiera"/>
    <s v="Petición de Documentos e Información "/>
    <n v="20"/>
    <s v="20203800045682  "/>
    <d v="2020-10-26T00:00:00"/>
    <n v="20203500012691"/>
    <d v="2020-12-15T00:00:00"/>
    <n v="33"/>
    <s v="Extemporanea"/>
    <s v="Anotación ORFEO:  RESPUESTA ENVIADA CON ANEXOS VIA CORREO."/>
    <m/>
    <m/>
    <m/>
    <m/>
    <m/>
  </r>
  <r>
    <s v="Canal Virtual"/>
    <s v="CORREO ATENCION CIUDADANO"/>
    <x v="0"/>
    <s v="PROCURADURIA AUXILIAR PARA ASUNTOS CONSTITUCIONALES  "/>
    <s v="Entidad Territorial"/>
    <s v="Legislación Bomberil"/>
    <s v="CAC. Requerimiento de información de trámite dado a Derecho de Petición SDP 2883-20. "/>
    <s v="Edgar Alexander Maya Lopez "/>
    <s v="FORMULACIÓN Y ACTUALIZACIÓN NORMATIVA Y OPERATIVA "/>
    <s v="Subdirección Estratégica y de Coordinación Bomberil"/>
    <s v="CONSULTA "/>
    <n v="35"/>
    <s v="20203800045742  "/>
    <s v="2020-10-26 14:04:53 "/>
    <n v="20202050074171"/>
    <d v="2020-10-27T00:00:00"/>
    <m/>
    <s v="CUMPLIDO"/>
    <m/>
    <m/>
    <m/>
    <m/>
    <m/>
    <m/>
  </r>
  <r>
    <s v="Canal Escrito"/>
    <s v="Radicacion directa"/>
    <x v="7"/>
    <s v="GOBERNACION DE ANTIOQUIA  "/>
    <s v="Entidad Territorial"/>
    <s v="Legislación Bomberil"/>
    <s v="RD TRASLADO POR COMPETENCIA DE DERECHO DE PETICION DE LOS SEÑORES NELSON ZULUAICA Y CRISTIAN MONSALVE RD 202210233673 "/>
    <s v="Andrea Bibiana Castañeda Durán  "/>
    <s v="FORMULACIÓN Y ACTUALIZACIÓN NORMATIVA Y OPERATIVA "/>
    <s v="Subdirección Estratégica y de Coordinación Bomberil"/>
    <s v="CONSULTA "/>
    <n v="35"/>
    <s v="20203800045752  "/>
    <s v="2020-10-26 14:36:22 "/>
    <m/>
    <m/>
    <m/>
    <s v="CUMPLIDO"/>
    <m/>
    <m/>
    <m/>
    <m/>
    <m/>
    <m/>
  </r>
  <r>
    <s v="Canal Escrito"/>
    <s v="Radicacion directa"/>
    <x v="7"/>
    <s v="GOBERNACION DE ANTIOQUIA  "/>
    <s v="Entidad Territorial"/>
    <s v="Solicitud de Información"/>
    <s v="RD RESPUESTA SOLICITUD RADICADO 2020010233673 Y 2020010233675 "/>
    <s v="Andrea Bibiana Castañeda Durán  "/>
    <s v="FORMULACIÓN Y ACTUALIZACIÓN NORMATIVA Y OPERATIVA "/>
    <s v="Subdirección Estratégica y de Coordinación Bomberil"/>
    <s v="CONSULTA "/>
    <n v="35"/>
    <s v="20203800045762  "/>
    <s v="2020-10-26 14:38:41 "/>
    <n v="20203800045752"/>
    <d v="2020-11-03T00:00:00"/>
    <m/>
    <s v="CUMPLIDO"/>
    <m/>
    <m/>
    <m/>
    <m/>
    <m/>
    <m/>
  </r>
  <r>
    <s v="Canal Escrito"/>
    <s v="Radicacion directa"/>
    <x v="3"/>
    <s v="SECRETARIA GENERAL Y DE GOBIERNO DE COTA  "/>
    <s v="Entidad Territorial"/>
    <s v="Solicitud de Información"/>
    <s v="RD REITERACION RADICADO CO 20954 "/>
    <s v="Liz Margaret Álvarez calderón "/>
    <s v="SUBDIRECCIÓN ESTRATÉGICA Y DE COORDINACIÓN BOMBERIL "/>
    <s v="Subdirección Estratégica y de Coordinación Bomberil"/>
    <s v="Petición de Interés General"/>
    <n v="30"/>
    <s v="20203800045782  "/>
    <d v="2020-10-26T00:00:00"/>
    <n v="20202000010121"/>
    <d v="2020-11-06T00:00:00"/>
    <m/>
    <s v="CUMPLIDO"/>
    <m/>
    <m/>
    <m/>
    <m/>
    <m/>
    <m/>
  </r>
  <r>
    <s v="Canal Escrito"/>
    <s v="Radicacion directa"/>
    <x v="7"/>
    <s v="Cuerpo de Bomberos VOLUNTARIOS DE TURBO - ANTIOQUIA  "/>
    <s v="Cuerpo De Bomberos"/>
    <s v="Acompañamiento Jurídico"/>
    <s v="RD PROPUESTA CREACION ESCUELA EN PROVISIONALIDAD CENTRO DE FORMACION TECNICO BOBERIL CN ENFASIS RE RESCATE EN TODAS SUS MODALIDADES Y LA GESTION DEL RIESGO CONTRA INCENDIOS "/>
    <s v=" Lina Maria Rojas Gallego"/>
    <s v="Educación"/>
    <s v="Subdirección Estratégica y de Coordinación Bomberil"/>
    <s v="SUGERENCIA "/>
    <n v="15"/>
    <s v="20203800045792  "/>
    <d v="2020-10-26T00:00:00"/>
    <n v="20202000009421"/>
    <d v="2020-10-27T00:00:00"/>
    <m/>
    <s v="CUMPLIDO"/>
    <m/>
    <m/>
    <m/>
    <m/>
    <m/>
    <m/>
  </r>
  <r>
    <s v="Canal Virtual"/>
    <s v="Correo Institucional"/>
    <x v="6"/>
    <s v="Personería ACACIAS  "/>
    <s v="Entidad Territorial"/>
    <s v="QUEJA CONTRA Cuerpo de Bomberos"/>
    <s v="CI. Fado: PARA SU CONCOCIMIENTO.  "/>
    <s v="Arbey Hernan Trujillo Mendez "/>
    <s v="SUBDIRECCIÓN ESTRATÉGICA Y DE COORDINACIÓN BOMBERIL "/>
    <s v="Subdirección Estratégica y de Coordinación Bomberil"/>
    <s v="Petición de Interés Particular"/>
    <n v="30"/>
    <s v="20203800045842  "/>
    <d v="2020-10-26T00:00:00"/>
    <m/>
    <m/>
    <m/>
    <s v="Vencida"/>
    <m/>
    <m/>
    <m/>
    <m/>
    <m/>
    <m/>
  </r>
  <r>
    <s v="Canal Escrito"/>
    <s v="Radicacion directa"/>
    <x v="0"/>
    <s v="LUIS HERNAN RODRIGUEZ TORRES "/>
    <s v="Persona natural"/>
    <s v="Solicitud de Información"/>
    <s v="RD SOLICITUD INFORMACION "/>
    <s v=" Lina Maria Rojas Gallego"/>
    <s v="Educación"/>
    <s v="Subdirección Estratégica y de Coordinación Bomberil"/>
    <s v="Petición de Interés Particular"/>
    <n v="30"/>
    <s v="20203800045862  "/>
    <d v="2020-10-26T00:00:00"/>
    <n v="20202000011201"/>
    <d v="2020-11-19T00:00:00"/>
    <m/>
    <s v="CUMPLIDO"/>
    <m/>
    <m/>
    <m/>
    <m/>
    <m/>
    <m/>
  </r>
  <r>
    <s v="Canal Virtual"/>
    <s v="CORREO ATENCION CIUDADANO"/>
    <x v="0"/>
    <s v="LUZ MERY GALEANO ENRIQUEZ "/>
    <s v="Persona natural"/>
    <s v="Solicitud de Información"/>
    <s v="CAC. DERECHO DE PETICIÓN 56401 UAE - DIRECCIÓN NACIONAL DE BOMBEROS.  "/>
    <s v="CAROLINA ESCARRAGA "/>
    <s v="GESTIÓN CONTRACTUAL  "/>
    <s v="Subdirección  Administrativa y Financiera"/>
    <s v="Petición de Documentos e Información "/>
    <n v="20"/>
    <s v="20203800045922  "/>
    <d v="2020-10-26T00:00:00"/>
    <m/>
    <m/>
    <m/>
    <s v="Vencida"/>
    <m/>
    <m/>
    <m/>
    <m/>
    <m/>
    <m/>
  </r>
  <r>
    <s v="Canal Virtual"/>
    <s v="CORREO ATENCION CIUDADANO"/>
    <x v="0"/>
    <s v="MINISTERIO DEL INTERIOR OFICINA ASESORA DE Planeación ROSA EVA Gutiérrez Calderón "/>
    <s v="Entidad Pública"/>
    <s v="Solicitud de Información"/>
    <s v="CAC. Solicitud información sobre proyectos de decreto que se pretendan tramitar en el próximo año. "/>
    <s v="Andrea Bibiana Castañeda Durán  "/>
    <s v="FORMULACIÓN Y ACTUALIZACIÓN NORMATIVA Y OPERATIVA "/>
    <s v="Subdirección Estratégica y de Coordinación Bomberil"/>
    <s v="Petición entre autoridades"/>
    <n v="10"/>
    <s v="20203800045942  "/>
    <d v="2020-10-26T00:00:00"/>
    <n v="20202050076911"/>
    <d v="2020-11-17T00:00:00"/>
    <m/>
    <s v="Extemporanea"/>
    <m/>
    <m/>
    <m/>
    <m/>
    <m/>
    <m/>
  </r>
  <r>
    <s v="Canal Virtual"/>
    <s v="Correo Institucional"/>
    <x v="12"/>
    <s v="MICHAEL DAVID BARRETO GUTIÉRREZ  "/>
    <s v="Persona natural"/>
    <s v="QUEJA CONTRA Cuerpo de Bomberos"/>
    <s v="CI. Fado: QUERELLA BOMBEROS LA JAGUA.  "/>
    <s v="Arbey Hernan Trujillo Mendez "/>
    <s v="SUBDIRECCIÓN ESTRATÉGICA Y DE COORDINACIÓN BOMBERIL "/>
    <s v="Subdirección Estratégica y de Coordinación Bomberil"/>
    <s v="Petición de Interés Particular"/>
    <n v="30"/>
    <s v="20203800045972  "/>
    <d v="2020-10-26T00:00:00"/>
    <m/>
    <m/>
    <m/>
    <s v="Vencida"/>
    <m/>
    <m/>
    <m/>
    <m/>
    <m/>
    <m/>
  </r>
  <r>
    <s v="Canal Virtual"/>
    <s v="CORREO ATENCION CIUDADANO"/>
    <x v="0"/>
    <s v="LUZ MERY GALEANO ENRIQUEZ "/>
    <s v="Persona natural"/>
    <s v="Solicitud de Información"/>
    <s v="CAC. DERECHO DE PETICIÓN 56640 UAE - DIRECCION NACIONAL DE BOMBEROS. "/>
    <s v="CAROLINA ESCARRAGA "/>
    <s v="GESTIÓN CONTRACTUAL  "/>
    <s v="Subdirección  Administrativa y Financiera"/>
    <s v="Petición de Documentos e Información "/>
    <n v="20"/>
    <s v="20203800045982  "/>
    <d v="2020-10-26T00:00:00"/>
    <m/>
    <m/>
    <m/>
    <s v="Vencida"/>
    <m/>
    <m/>
    <m/>
    <m/>
    <m/>
    <m/>
  </r>
  <r>
    <s v="Canal Virtual"/>
    <s v="CORREO ATENCION CIUDADANO"/>
    <x v="0"/>
    <s v="UNIDAD ADMINISTRATIVA ESPECIAL CUERPO OFICIAL DE BOMBEROS DE BOGOTA UAECOB  "/>
    <s v="Cuerpo De Bomberos"/>
    <s v="QUEJA CONTRA Cuerpo de Bomberos"/>
    <s v="CAC. Fado: Denuncia  "/>
    <s v="Arbey Hernan Trujillo Mendez "/>
    <s v="SUBDIRECCIÓN ESTRATÉGICA Y DE COORDINACIÓN BOMBERIL "/>
    <s v="Subdirección Estratégica y de Coordinación Bomberil"/>
    <s v="Petición de Interés Particular"/>
    <n v="30"/>
    <s v="20203800045992  "/>
    <d v="2020-10-26T00:00:00"/>
    <n v="20212000013881"/>
    <d v="2021-01-21T00:00:00"/>
    <n v="57"/>
    <s v="Extemporanea"/>
    <m/>
    <m/>
    <m/>
    <m/>
    <m/>
    <m/>
  </r>
  <r>
    <s v="Canal Virtual"/>
    <s v="CORREO ATENCION CIUDADANO"/>
    <x v="0"/>
    <s v="IVAN ALBERTO PONCE MENA "/>
    <s v="Persona natural"/>
    <s v="QUEJA CONTRA Cuerpo de Bomberos"/>
    <s v="CAC. DERECHO DE PETICION PARTICULAR ANTE EL CUERPO DE BOMBEROS DE BUESACO PARA QUE SU ENTIDAD HAGA SEGUIMIENTO DEL MENCIONADO DERECHO. GRACIAS "/>
    <s v="Arbey Hernan Trujillo Mendez "/>
    <s v="SUBDIRECCIÓN ESTRATÉGICA Y DE COORDINACIÓN BOMBERIL "/>
    <s v="Subdirección Estratégica y de Coordinación Bomberil"/>
    <s v="Petición de Interés Particular"/>
    <n v="30"/>
    <s v="20203800046022  "/>
    <d v="2020-10-27T00:00:00"/>
    <n v="20212000013891"/>
    <d v="2021-01-21T00:00:00"/>
    <n v="56"/>
    <s v="Extemporanea"/>
    <m/>
    <m/>
    <m/>
    <m/>
    <m/>
    <m/>
  </r>
  <r>
    <s v="Canal Virtual"/>
    <s v="Correo Institucional"/>
    <x v="0"/>
    <s v="LUIS GABRIEL GOMEZ ACOSTA  "/>
    <s v="Persona natural"/>
    <s v="Legislación Bomberil"/>
    <s v="CI. Fado: REFERENCIA: Radicado DNBC No. 20203800034002 ASUNTO: Respuesta solicitud. "/>
    <s v="Edgar Alexander Maya Lopez "/>
    <s v="FORMULACIÓN Y ACTUALIZACIÓN NORMATIVA Y OPERATIVA "/>
    <s v="Subdirección Estratégica y de Coordinación Bomberil"/>
    <s v="Petición de Interés Particular"/>
    <n v="30"/>
    <s v="20203800046072  "/>
    <d v="2020-10-27T00:00:00"/>
    <m/>
    <m/>
    <m/>
    <s v="CUMPLIDO"/>
    <m/>
    <m/>
    <m/>
    <m/>
    <m/>
    <m/>
  </r>
  <r>
    <s v="Canal Virtual"/>
    <s v="CORREO ATENCION CIUDADANO"/>
    <x v="7"/>
    <s v="PABLO ZAPATA FRANCO "/>
    <s v="Persona natural"/>
    <s v="Solicitud de Información"/>
    <s v="CAC. Derecho de Petición de información. "/>
    <s v="Luis Alberto Valencia Pulido"/>
    <s v="Área Central de Referencia Bomberil"/>
    <s v="Subdirección Estratégica y de Coordinación Bomberil"/>
    <s v="Petición de Interés Particular"/>
    <n v="30"/>
    <s v="20203800046152  "/>
    <d v="2020-10-27T00:00:00"/>
    <s v="n/a"/>
    <d v="2020-11-17T00:00:00"/>
    <m/>
    <s v="CUMPLIDO"/>
    <m/>
    <m/>
    <m/>
    <m/>
    <m/>
    <s v="No se genero radicado de salida"/>
  </r>
  <r>
    <s v="Canal Virtual"/>
    <s v="CORREO ATENCION CIUDADANO"/>
    <x v="0"/>
    <s v="PROCURADURIA SEGUNDA DELEGADA CONTRATACION ESTATAL  "/>
    <s v="Entidad Pública"/>
    <s v="Solicitud de Información"/>
    <s v="CAC. E-2020-324686 --Solicitud de Información -Dirección Nacional De Bomberos. "/>
    <s v="Carolina Pulido Moyeton "/>
    <s v="GESTIÓN CONTRACTUAL  "/>
    <s v="Subdirección  Administrativa y Financiera"/>
    <s v="Petición entre autoridades"/>
    <n v="10"/>
    <s v="20203800046172  "/>
    <d v="2020-10-27T00:00:00"/>
    <m/>
    <d v="2020-12-15T00:00:00"/>
    <n v="32"/>
    <s v="Extemporanea"/>
    <s v="Anotaciòn ORFEO: LA RESPUESTA SE ENVIO VIA CORREO ELECTRONICO."/>
    <m/>
    <m/>
    <m/>
    <m/>
    <s v="Sin número de radicado "/>
  </r>
  <r>
    <s v="Canal Virtual"/>
    <s v="CORREO ATENCION CIUDADANO"/>
    <x v="7"/>
    <s v="JOHN BYRON ZAPATA ATEHORTÚA "/>
    <s v="Persona natural"/>
    <s v="Solicitud de Información"/>
    <s v="CAC. Derecho de Petición de información.  "/>
    <s v="Freddy Andrés Farfán Moreno "/>
    <s v="GESTIÓN PRESUPUESTO "/>
    <s v="Subdirección  Administrativa y Financiera"/>
    <s v="Petición de Interés Particular"/>
    <n v="30"/>
    <s v="20203800046182  "/>
    <d v="2020-10-27T00:00:00"/>
    <n v="20203600011211"/>
    <d v="2020-11-19T00:00:00"/>
    <m/>
    <s v="CUMPLIDO"/>
    <m/>
    <m/>
    <m/>
    <m/>
    <m/>
    <m/>
  </r>
  <r>
    <s v="Canal Virtual"/>
    <s v="CORREO ATENCION CIUDADANO"/>
    <x v="14"/>
    <s v="Cuerpo de Bomberos VOLUNTARIOS LA DORADA - CALDAS  "/>
    <s v="Cuerpo De Bomberos"/>
    <s v="Solicitud de Información"/>
    <s v="CI. Fado: Bomberos la dorada proyecto maquina.  "/>
    <s v="Cristhian Matiz "/>
    <s v="SUBDIRECCIÓN ESTRATÉGICA Y DE COORDINACIÓN BOMBERIL "/>
    <s v="Subdirección Estratégica y de Coordinación Bomberil"/>
    <s v="Petición de Interés Particular"/>
    <n v="30"/>
    <s v="20203800046242  "/>
    <d v="2020-10-27T00:00:00"/>
    <n v="20202000010371"/>
    <d v="2020-11-10T00:00:00"/>
    <m/>
    <s v="CUMPLIDO"/>
    <m/>
    <m/>
    <m/>
    <m/>
    <m/>
    <m/>
  </r>
  <r>
    <s v="Canal Virtual"/>
    <s v="CORREO ATENCION CIUDADANO"/>
    <x v="0"/>
    <s v="CARLOS FELIZ MONSALVE  "/>
    <s v="Persona natural"/>
    <s v="Legislación Bomberil"/>
    <s v="CAC. RV: REMISION HOJAS DE VIDA PARA DAR ALCANCE AL OFICIO GOBOL-20-034850. "/>
    <s v="Melba Vidal "/>
    <s v="FORMULACIÓN Y ACTUALIZACIÓN NORMATIVA Y OPERATIVA "/>
    <s v="Subdirección  Administrativa y Financiera"/>
    <s v="CONSULTA "/>
    <n v="35"/>
    <s v="20203800046262  "/>
    <s v="2020-10-27 16:57:12 "/>
    <n v="20202050075211"/>
    <d v="2020-11-04T00:00:00"/>
    <m/>
    <s v="CUMPLIDO"/>
    <m/>
    <m/>
    <m/>
    <m/>
    <m/>
    <m/>
  </r>
  <r>
    <s v="Canal Virtual"/>
    <s v="CORREO ATENCION CIUDADANO"/>
    <x v="0"/>
    <s v="JAVIER MARTINEZ  "/>
    <s v="Persona natural"/>
    <s v="Otros"/>
    <s v="CAC. Solicitar cita para ofrecer producto orgánico que desarrollamos para apagar incendios forestales 20 veces más efectivo que el agua.  "/>
    <s v=" Andrés Fernando Muñoz Cabrera"/>
    <s v="Área Cenrtral de Referencia Bomberil"/>
    <s v="Subdirección Estratégica y de Coordinación Bomberil"/>
    <s v="Petición de Interés Particular"/>
    <n v="30"/>
    <s v="20203800046272  "/>
    <d v="2020-10-27T00:00:00"/>
    <m/>
    <m/>
    <m/>
    <s v="Vencida"/>
    <m/>
    <m/>
    <m/>
    <m/>
    <m/>
    <m/>
  </r>
  <r>
    <s v="Canal Virtual"/>
    <s v="CORREO ATENCION CIUDADANO"/>
    <x v="0"/>
    <s v="GSH  "/>
    <s v="Persona Jurídica"/>
    <s v="Solicitud de Información"/>
    <s v="CAC. Certificación laboral-JUAN SEBASTIAN MUÑOZ GARZON. "/>
    <s v="CAROLINA ESCARRAGA "/>
    <s v="GESTIÓN CONTRACTUAL  "/>
    <s v="Subdirección  Administrativa y Financiera"/>
    <s v="Petición de Documentos e Información "/>
    <n v="20"/>
    <s v="20203800046282  "/>
    <d v="2020-10-28T00:00:00"/>
    <n v="20203500012011"/>
    <d v="2020-12-03T00:00:00"/>
    <n v="24"/>
    <s v="Extemporanea"/>
    <s v="Anotaciòn ORFEO: LA RESPUESTA SE ENVIO VIA CORREO ELECTRONICO."/>
    <m/>
    <m/>
    <m/>
    <m/>
    <m/>
  </r>
  <r>
    <s v="Canal Virtual"/>
    <s v="CORREO ATENCION CIUDADANO"/>
    <x v="7"/>
    <s v="GOBERNACION DE ANTIOQUIA  "/>
    <s v="Entidad Territorial"/>
    <s v="Solicitud de Información"/>
    <s v="CAC. Documento - 2020030275624  "/>
    <s v="Arbey Hernan Trujillo Mendez "/>
    <s v="SUBDIRECCIÓN ESTRATÉGICA Y DE COORDINACIÓN BOMBERIL "/>
    <s v="Subdirección Estratégica y de Coordinación Bomberil"/>
    <s v="Petición de Interés General"/>
    <n v="30"/>
    <s v="20203800046322  "/>
    <d v="2020-10-28T00:00:00"/>
    <m/>
    <m/>
    <m/>
    <s v="Vencida"/>
    <m/>
    <m/>
    <m/>
    <m/>
    <m/>
    <m/>
  </r>
  <r>
    <s v="Canal Virtual"/>
    <s v="CORREO ATENCION CIUDADANO"/>
    <x v="2"/>
    <s v="HAROLD VASQUEZ VELASCO "/>
    <s v="Persona natural"/>
    <s v="Acompañamiento Jurídico"/>
    <s v="CAC. Solicitud de cita Director nacional de Bomberos de Colombia. "/>
    <s v="CHARLES WILBER BENAVIDES CASTILLO "/>
    <s v="DIRECCION GENERAL "/>
    <s v="Dirección General"/>
    <s v="Petición de Interés Particular"/>
    <n v="30"/>
    <s v="20203800046332  "/>
    <d v="2020-10-28T00:00:00"/>
    <n v="20201000010651"/>
    <d v="2020-11-12T00:00:00"/>
    <m/>
    <s v="CUMPLIDO"/>
    <m/>
    <m/>
    <m/>
    <m/>
    <m/>
    <m/>
  </r>
  <r>
    <s v="Canal Virtual"/>
    <s v="CORREO ATENCION CIUDADANO"/>
    <x v="7"/>
    <s v="GOBERNACION DE ANTIOQUIA  "/>
    <s v="Entidad Territorial"/>
    <s v="Acompañamiento Jurídico"/>
    <s v="CAC. SOLICITUD VISITA A CUERPO DE BOMBEROS DE GOMEZ PLATA.  "/>
    <s v="JAIRO SOTO GIL  "/>
    <s v="SUBDIRECCIÓN ESTRATÉGICA Y DE COORDINACIÓN BOMBERIL "/>
    <s v="Subdirección Estratégica y de Coordinación Bomberil"/>
    <s v="Petición de Interés General"/>
    <n v="30"/>
    <s v="20203800046362  "/>
    <d v="2020-10-28T00:00:00"/>
    <s v="n/a"/>
    <d v="2020-11-10T00:00:00"/>
    <m/>
    <s v="CUMPLIDO"/>
    <m/>
    <m/>
    <m/>
    <m/>
    <m/>
    <s v="No se genero radicado de salida"/>
  </r>
  <r>
    <s v="Canal Virtual"/>
    <s v="CORREO ATENCION CIUDADANO"/>
    <x v="16"/>
    <s v="Cuerpo de Bomberos VOLUNTARIOS DE PORE  "/>
    <s v="Cuerpo De Bomberos"/>
    <s v="Solicitud de Información"/>
    <s v="CAC. DERECHO DE PETICION DE DOCUMENTOS. "/>
    <s v="Edgar Alexander Maya Lopez "/>
    <s v="FORMULACIÓN Y ACTUALIZACIÓN NORMATIVA Y OPERATIVA "/>
    <s v="Subdirección Estratégica y de Coordinación Bomberil"/>
    <s v="Petición de Documentos e Información "/>
    <n v="20"/>
    <s v="20203800046532  "/>
    <s v="2020-10-29 08:34:49 "/>
    <s v="n/a"/>
    <d v="2020-11-17T00:00:00"/>
    <m/>
    <s v="CUMPLIDO"/>
    <m/>
    <m/>
    <m/>
    <m/>
    <m/>
    <m/>
  </r>
  <r>
    <s v="Canal Virtual"/>
    <s v="CORREO ATENCION CIUDADANO"/>
    <x v="3"/>
    <s v="EDILMA AURORA GUTIERREZ  "/>
    <s v="Persona natural"/>
    <s v="Legislación Bomberil"/>
    <s v="CAC. Fw: DERECHO DE PETICIÓN - MIEMBROS CUERPO DE BOMBEROS VOLUNTARIOS DE SIBATÉ.  "/>
    <s v="Melba Vidal "/>
    <s v="FORMULACIÓN Y ACTUALIZACIÓN NORMATIVA Y OPERATIVA "/>
    <s v="Subdirección  Administrativa y Financiera"/>
    <s v="Petición de Interés General"/>
    <n v="30"/>
    <s v="20203800046542  "/>
    <d v="2020-10-29T00:00:00"/>
    <n v="20202050075201"/>
    <d v="2020-11-04T00:00:00"/>
    <m/>
    <s v="CUMPLIDO"/>
    <m/>
    <m/>
    <m/>
    <m/>
    <m/>
    <m/>
  </r>
  <r>
    <s v="Canal Virtual"/>
    <s v="CORREO ATENCION CIUDADANO"/>
    <x v="27"/>
    <s v="PROMIGAS  "/>
    <s v="Persona Jurídica"/>
    <s v="Legislación Bomberil"/>
    <s v="CAC. Resolución 0256.  "/>
    <s v="Edgar Alexander Maya Lopez "/>
    <s v="FORMULACIÓN Y ACTUALIZACIÓN NORMATIVA Y OPERATIVA "/>
    <s v="Subdirección Estratégica y de Coordinación Bomberil"/>
    <s v="Petición de Interés Particular"/>
    <n v="30"/>
    <s v="20203800046552  "/>
    <d v="2020-10-29T00:00:00"/>
    <m/>
    <d v="2020-12-17T00:00:00"/>
    <n v="32"/>
    <s v="Extemporanea"/>
    <s v="Anotaciòn ORFEO: Se da respuesta por correo electrónico se deja evidencia en digital."/>
    <m/>
    <m/>
    <m/>
    <m/>
    <m/>
  </r>
  <r>
    <s v="Canal Virtual"/>
    <s v="CORREO ATENCION CIUDADANO"/>
    <x v="10"/>
    <s v="INSPECTOR DE POLICÍA MARIA FERNANDA RIOS MOLINA  "/>
    <s v="Persona natural"/>
    <s v="QUEJA CONTRA Cuerpo de Bomberos"/>
    <s v="CAC. QUEJA "/>
    <s v="Arbey Hernan Trujillo Mendez "/>
    <s v="SUBDIRECCIÓN ESTRATÉGICA Y DE COORDINACIÓN BOMBERIL "/>
    <s v="Subdirección Estratégica y de Coordinación Bomberil"/>
    <s v="Petición de Interés General"/>
    <n v="30"/>
    <s v="20203800046582  "/>
    <d v="2020-10-29T00:00:00"/>
    <n v="20212000013811"/>
    <d v="2021-01-21T00:00:00"/>
    <n v="54"/>
    <s v="Extemporanea"/>
    <m/>
    <m/>
    <m/>
    <m/>
    <m/>
    <m/>
  </r>
  <r>
    <s v="Canal Escrito"/>
    <s v="Radicacion directa"/>
    <x v="0"/>
    <s v="GUSTAVO ADOLFO BOLIVAR CARO "/>
    <s v="Persona natural"/>
    <s v="Legislación Bomberil"/>
    <s v="RD DERECHO DE PETICION "/>
    <s v="Arbey Hernan Trujillo Mendez "/>
    <s v="SUBDIRECCIÓN ESTRATÉGICA Y DE COORDINACIÓN BOMBERIL "/>
    <s v="Subdirección Estratégica y de Coordinación Bomberil"/>
    <s v="Petición de Interés General"/>
    <n v="30"/>
    <s v="20203800046592  "/>
    <d v="2020-10-29T00:00:00"/>
    <n v="20212000013861"/>
    <d v="2021-01-28T00:00:00"/>
    <n v="59"/>
    <s v="Extemporanea"/>
    <m/>
    <m/>
    <m/>
    <m/>
    <m/>
    <m/>
  </r>
  <r>
    <s v="Canal Virtual"/>
    <s v="CORREO ATENCION CIUDADANO"/>
    <x v="3"/>
    <s v="Cuerpo de Bomberos VOLUNTARIOS DE SIBATE CONSEJO DE OFICIALES  "/>
    <s v="Cuerpo De Bomberos"/>
    <s v="Solicitud de Información"/>
    <s v="CAC. TRASLADO POR COMPETENCIA - CUERPO BOMBEROS SIBATE - CUNDINAMARCA. OFI20-00223341 / IDM 12000002. "/>
    <s v="Julio Alejandro Chamorro Cabrera  "/>
    <s v="SUBDIRECCIÓN ESTRATÉGICA Y DE COORDINACIÓN BOMBERIL "/>
    <s v="Subdirección Estratégica y de Coordinación Bomberil"/>
    <s v="Petición de Interés Particular"/>
    <n v="30"/>
    <s v="20203800046612  "/>
    <d v="2020-10-29T00:00:00"/>
    <n v="20202000011041"/>
    <d v="2020-11-18T00:00:00"/>
    <m/>
    <s v="CUMPLIDO"/>
    <m/>
    <m/>
    <m/>
    <m/>
    <m/>
    <m/>
  </r>
  <r>
    <s v="Canal Escrito"/>
    <s v="Radicacion directa"/>
    <x v="9"/>
    <s v="ALCALDIA MUNICIPAL DE SAN, PEDRO, VALLE ANONIMO  "/>
    <s v="Entidad Territorial"/>
    <s v="Solicitud de recursos"/>
    <s v="RD SOLICITUD DE DONACION MAQUINA DE BOMBEROS ////TRASLADO OFICIO CON RD EXTERNO-EXTMI2020-35811 "/>
    <s v="Andrés Fernando Muñoz Cabrera "/>
    <s v="Área Central de Referencia Bomberil "/>
    <s v="Subdirección Estratégica y de Coordinación Bomberil"/>
    <s v="Petición de Interés General"/>
    <n v="30"/>
    <s v="20203800046622  "/>
    <d v="2020-10-29T00:00:00"/>
    <m/>
    <m/>
    <m/>
    <s v="Vencida"/>
    <m/>
    <m/>
    <m/>
    <m/>
    <m/>
    <m/>
  </r>
  <r>
    <s v="Canal Escrito"/>
    <s v="Radicacion directa"/>
    <x v="0"/>
    <s v="GLORIA PAOLA GUEVARA SILVA "/>
    <s v="Persona natural"/>
    <s v="Solicitud de Información"/>
    <s v="RD SOLICITUD INFORMATIVA "/>
    <s v="JAIRO SOTO GIL  "/>
    <s v="SUBDIRECCIÓN ESTRATÉGICA Y DE COORDINACIÓN BOMBERIL "/>
    <s v="Subdirección Estratégica y de Coordinación Bomberil"/>
    <s v="Petición de Interés Particular"/>
    <n v="30"/>
    <s v="20203800046662  "/>
    <d v="2020-10-29T00:00:00"/>
    <s v="n/a"/>
    <d v="2020-11-04T00:00:00"/>
    <m/>
    <s v="CUMPLIDO"/>
    <m/>
    <m/>
    <m/>
    <m/>
    <m/>
    <m/>
  </r>
  <r>
    <s v="Canal Virtual"/>
    <s v="CORREO ATENCION CIUDADANO"/>
    <x v="4"/>
    <s v="Cuerpo de Bomberos VOLUNTARIOS DE NUEVA GRANADA - MAGDALENA  "/>
    <s v="Cuerpo De Bomberos"/>
    <s v="Solicitud de Información"/>
    <s v="CAC. PARA MI CAPITAN JAIRO SOTO GIL. "/>
    <s v="Andrea Bibiana Castañeda Durán  "/>
    <s v="FORMULACIÓN Y ACTUALIZACIÓN NORMATIVA Y OPERATIVA "/>
    <s v="Subdirección Estratégica y de Coordinación Bomberil"/>
    <s v="Petición de Interés General"/>
    <n v="30"/>
    <s v="20203800046672  "/>
    <d v="2020-10-29T00:00:00"/>
    <m/>
    <m/>
    <m/>
    <s v="CUMPLIDO"/>
    <m/>
    <m/>
    <m/>
    <m/>
    <m/>
    <m/>
  </r>
  <r>
    <s v="Canal Virtual"/>
    <s v="CORREO ATENCION CIUDADANO"/>
    <x v="8"/>
    <s v="BOMBEROS OFICIALES DE BUCARAMANGA  "/>
    <s v="Cuerpo De Bomberos"/>
    <s v="Legislación Bomberil"/>
    <s v="CAC. Consulta sobre función de conducción de vehículos en la prestación del servicio publico esencial de la gestión integral del riesgo. "/>
    <s v="EDISON DELGADO "/>
    <s v="FORMULACIÓN Y ACTUALIZACIÓN NORMATIVA Y OPERATIVA "/>
    <s v="Subdirección Estratégica y de Coordinación Bomberil"/>
    <s v="CONSULTA "/>
    <n v="35"/>
    <s v="20203800046692  "/>
    <d v="2020-10-29T00:00:00"/>
    <n v="20202050081641"/>
    <d v="2020-12-11T00:00:00"/>
    <n v="33"/>
    <s v="CUMPLIDO"/>
    <s v="Anotaciòn ORFEO:  Se tramito con oficio No. 20202050081641** del 11-12-2020. Señora YELITZA OLIVEROS RAMIREZ -DIRECTORA BOMBEROS BUCARAMANGA Sede Administrativa Calle 44 No. 10-13 Bucaramanga Santander PBX 6526666 l Dirección general 6522220 Correo electrónico: direcciongeneral@bomberosbucaramanga.gov.co REFERENCIA: Radicado DNBC No. 20203800046692"/>
    <m/>
    <m/>
    <m/>
    <m/>
    <m/>
  </r>
  <r>
    <s v="Canal Virtual"/>
    <s v="CORREO ATENCION CIUDADANO"/>
    <x v="0"/>
    <s v="MINISTERIO DE INTERIOR OFICINA Jurídica  "/>
    <s v="Entidad Pública"/>
    <s v="Solicitud de Información"/>
    <s v="CAC. Alcance CIR2020-135-OAJ-1400 - solicitud información sobre proyectos de decreto que se pretendan tramitar en el próximo año. "/>
    <s v="Ronny Estiven Romero Velandia "/>
    <s v="FORMULACIÓN Y ACTUALIZACIÓN NORMATIVA Y OPERATIVA "/>
    <s v="Subdirección  Administrativa y Financiera"/>
    <s v="Petición de Documentos e Información "/>
    <n v="20"/>
    <s v="20203800046782  "/>
    <s v="2020-10-30 11:41:25 "/>
    <n v="20202050076911"/>
    <d v="2020-11-17T00:00:00"/>
    <m/>
    <s v="CUMPLIDO"/>
    <m/>
    <m/>
    <m/>
    <m/>
    <m/>
    <m/>
  </r>
  <r>
    <s v="Canal Virtual"/>
    <s v="CORREO ATENCION CIUDADANO"/>
    <x v="10"/>
    <s v="PROCURADURIA PROVINCIAL DE GARZÓN HUILA  "/>
    <s v="Entidad Territorial"/>
    <s v="Solicitud de Información"/>
    <s v="CAC. OFICIO No. 2040 - ACCION PREVENTIVA IUS-E-2020-569446. "/>
    <s v="Viviana Gonzalez Cano "/>
    <s v="GESTIÓN ASUNTOS DISCIPLINARIOS "/>
    <s v="Subdirección  Administrativa y Financiera"/>
    <s v="Petición entre autoridades"/>
    <n v="10"/>
    <s v="20203800046812  "/>
    <d v="2020-10-30T00:00:00"/>
    <s v="20202000007721  y  20202050076341"/>
    <d v="2020-11-17T00:00:00"/>
    <m/>
    <s v="CUMPLIDO"/>
    <m/>
    <m/>
    <m/>
    <m/>
    <m/>
    <m/>
  </r>
  <r>
    <s v="Canal Virtual"/>
    <s v="CORREO ATENCION CIUDADANO"/>
    <x v="8"/>
    <s v="Cuerpo de Bomberos VOLUNTARIOS DE CUCUTA  "/>
    <s v="Cuerpo De Bomberos"/>
    <s v="Solicitud de Información"/>
    <s v="CAC. SOLICITUD. "/>
    <s v="Paula Andrea Cortez Mojica "/>
    <s v="SUBDIRECCION ADSUBDIRECCIÓN ESTRATÉGICA Y DE COORDINACIÓN BOMBERIL"/>
    <s v="Subdirección  Administrativa y Financiera"/>
    <s v="Petición de Interés General"/>
    <n v="30"/>
    <s v="20203800046822  "/>
    <d v="2020-10-30T00:00:00"/>
    <n v="20201000010191"/>
    <d v="2020-11-06T00:00:00"/>
    <m/>
    <s v="CUMPLIDO"/>
    <m/>
    <m/>
    <m/>
    <m/>
    <m/>
    <m/>
  </r>
  <r>
    <s v="Canal Virtual"/>
    <s v="CORREO ATENCION CIUDADANO"/>
    <x v="16"/>
    <s v="Cuerpo de Bomberos VOLUNTARIOS DE TRINIDAD - CASANARE  "/>
    <s v="Cuerpo De Bomberos"/>
    <s v="Acompañamiento Jurídico"/>
    <s v="CAC. Fado: solicitud para que se programe una visita institucional. Bomberos Trinidad "/>
    <s v="Ronny Estiven Romero Velandia "/>
    <s v="FORMULACIÓN Y ACTUALIZACIÓN NORMATIVA Y OPERATIVA "/>
    <s v="Subdirección  Administrativa y Financiera"/>
    <s v="Petición de Interés General"/>
    <n v="30"/>
    <s v="20203800046842  "/>
    <d v="2020-10-30T00:00:00"/>
    <n v="20202050075141"/>
    <d v="2020-11-05T00:00:00"/>
    <m/>
    <s v="CUMPLIDO"/>
    <m/>
    <m/>
    <m/>
    <m/>
    <m/>
    <m/>
  </r>
  <r>
    <s v="Canal Virtual"/>
    <s v="CORREO ATENCION CIUDADANO"/>
    <x v="9"/>
    <s v="LUIS ENRIQUE VELEZ ROMAN "/>
    <s v="Persona natural"/>
    <s v="QUEJA CONTRA Cuerpo de Bomberos"/>
    <s v="CAC. Fado: SOLICITUD APERTURA INVESTIGACION DISCIPLINARIA. "/>
    <s v="Arbey Hernan Trujillo Mendez "/>
    <s v="SUBDIRECCIÓN ESTRATÉGICA Y DE COORDINACIÓN BOMBERIL "/>
    <s v="Subdirección Estratégica y de Coordinación Bomberil"/>
    <s v="Petición de Interés Particular"/>
    <n v="30"/>
    <s v="20203800046852  "/>
    <d v="2020-10-30T00:00:00"/>
    <m/>
    <m/>
    <m/>
    <s v="En proceso"/>
    <m/>
    <m/>
    <m/>
    <m/>
    <m/>
    <m/>
  </r>
  <r>
    <s v="Canal Virtual"/>
    <s v="correo atencion al ciudadano"/>
    <x v="7"/>
    <s v="Cuerpo de Bomberos VOLUNTARIOS DE YARUMAL"/>
    <s v="Cuerpo De Bomberos "/>
    <s v="Legislación Bomberil"/>
    <s v="CAC. Consulta al DNBC.  "/>
    <s v="Andrea Bibiana Castañeda Durán"/>
    <s v="FORMULACIÓN Y ACTUALIZACIÓN NORMATIVA Y OPERATIVA "/>
    <s v="Subdirección Estratégica y de Coordinación Bomberil"/>
    <s v="CONSULTA "/>
    <n v="35"/>
    <s v="20203800047012  "/>
    <d v="2020-11-03T00:00:00"/>
    <s v="20202050082151"/>
    <d v="2021-01-08T00:00:00"/>
    <n v="44"/>
    <s v="Extemporanea"/>
    <m/>
    <m/>
    <m/>
    <m/>
    <m/>
    <m/>
  </r>
  <r>
    <s v="Canal Virtual"/>
    <s v="correo atencion al ciudadano"/>
    <x v="15"/>
    <s v="Cuerpo de Bomberos VOLUNTARIOS DE CLEMENCIA BOLIVAR"/>
    <s v="Cuerpo De Bomberos "/>
    <s v="Acompañamiento Jurídico"/>
    <s v="CAC. Solicitud Revisión Res 01-2020 Junta Departamental de Bomberos, Proceso en Apelación ante la DNBC - Radicado DNBC No. 20203800018982 y 20203800019692  "/>
    <s v="Melba Vidal "/>
    <s v="FORMULACIÓN Y ACTUALIZACIÓN NORMATIVA Y OPERATIVA "/>
    <s v="Subdirección Estratégica y de Coordinación Bomberil"/>
    <s v="Petición de Interés General"/>
    <n v="30"/>
    <s v="20203800047022  "/>
    <d v="2020-11-03T00:00:00"/>
    <s v="20202050077831"/>
    <d v="2020-11-20T00:00:00"/>
    <m/>
    <s v="Vencida"/>
    <s v="Anotaciòn ORFEO: Se reactiva petición por no adjuntar evidencia de respuesta al momento de archivar"/>
    <m/>
    <m/>
    <m/>
    <m/>
    <m/>
  </r>
  <r>
    <s v="Canal Virtual"/>
    <s v="correo atencion al ciudadano"/>
    <x v="15"/>
    <s v="ALCALDIA CLEMENCIA BOLIVAR"/>
    <s v="Entidad Territorial"/>
    <s v="Acompañamiento Jurídico"/>
    <s v="CAC. SOLICITUD DE REUNION. "/>
    <s v="Melba Vidal "/>
    <s v="FORMULACIÓN Y ACTUALIZACIÓN NORMATIVA Y OPERATIVA "/>
    <s v="Subdirección Estratégica y de Coordinación Bomberil"/>
    <s v="Petición de Interés General"/>
    <n v="30"/>
    <s v="20203800047052  "/>
    <d v="2020-11-03T00:00:00"/>
    <s v="20202050077841"/>
    <d v="2020-11-20T00:00:00"/>
    <m/>
    <s v="Vencida"/>
    <s v="Anotaciòn ORFEO: Se reactiva petición por no adjuntar evidencia de respuesta al momento de archivar"/>
    <m/>
    <m/>
    <m/>
    <m/>
    <m/>
  </r>
  <r>
    <s v="Canal Virtual"/>
    <s v="Correo Institucional"/>
    <x v="0"/>
    <s v="Cuerpo de Bomberos VOLUNTARIOS DE URIBE META"/>
    <s v="Cuerpo De Bomberos "/>
    <s v="Solicitud de Información"/>
    <s v="CI. Fwd: Solicitud de informacion. "/>
    <s v="Carlos Osorio"/>
    <s v="FORMULACIÓN Y ACTUALIZACIÓN NORMATIVA Y OPERATIVA "/>
    <s v="Subdirección Estratégica y de Coordinación Bomberil"/>
    <s v="Petición de Interés Particular"/>
    <n v="30"/>
    <s v="20203800047092  "/>
    <d v="2020-11-03T00:00:00"/>
    <n v="20202050079241"/>
    <d v="2020-11-25T00:00:00"/>
    <m/>
    <s v="CUMPLIDO"/>
    <m/>
    <m/>
    <m/>
    <m/>
    <m/>
    <m/>
  </r>
  <r>
    <s v="Canal Virtual"/>
    <s v="correo atencion al ciudadano"/>
    <x v="0"/>
    <s v="VEEDURIA CIUDADANA VIGIAS DEL CAFE"/>
    <s v="Persona Jurídica"/>
    <s v="Solicitud de Información"/>
    <s v="CAC. SOLICITUD PRONUNCIAMIENTO PETICIONES DE MARZO Y JULIO DE 2020. "/>
    <s v="Andrea Bibiana Castañeda Durán"/>
    <s v="FORMULACIÓN Y ACTUALIZACIÓN NORMATIVA Y OPERATIVA "/>
    <s v="Subdirección Estratégica y de Coordinación Bomberil"/>
    <s v="Petición de Interés Particular"/>
    <n v="30"/>
    <s v="20203800047132  "/>
    <d v="2020-11-04T00:00:00"/>
    <n v="20202050078611"/>
    <d v="2020-11-26T00:00:00"/>
    <m/>
    <s v="CUMPLIDO"/>
    <m/>
    <m/>
    <m/>
    <m/>
    <m/>
    <m/>
  </r>
  <r>
    <s v="Canal Virtual"/>
    <s v="correo atencion al ciudadano"/>
    <x v="12"/>
    <s v="Cuerpo de Bomberos VOLUNTARIOS DE VALLEDUPAR"/>
    <s v="Cuerpo De Bomberos "/>
    <s v="Acompañamiento Jurídico"/>
    <s v="CAC. SOLICITUD DE ACOMPAÑAMIENTO.  "/>
    <s v="Melba Vidal "/>
    <s v="FORMULACIÓN Y ACTUALIZACIÓN NORMATIVA Y OPERATIVA "/>
    <s v="Subdirección Estratégica y de Coordinación Bomberil"/>
    <s v="Petición de Interés General"/>
    <n v="30"/>
    <s v="20203800047182  "/>
    <d v="2020-11-04T00:00:00"/>
    <s v="20202050077851"/>
    <d v="2020-12-02T00:00:00"/>
    <n v="20"/>
    <s v="CUMPLIDO"/>
    <s v="Anotaciòn ORFEO: Se reactiva petición por no adjuntar evidencia de respuesta al momento de archivar"/>
    <m/>
    <m/>
    <m/>
    <m/>
    <s v="Ya se puede archivar"/>
  </r>
  <r>
    <s v="Canal Virtual"/>
    <s v="correo atencion al ciudadano"/>
    <x v="2"/>
    <s v="PROCURADURIA PROVINCIAL DE CHAPARRAL"/>
    <s v="Entidad Pública"/>
    <s v="Solicitud de Información"/>
    <s v="CAC. Acción Preventiva Rad. IUC P-2020-1554719 – IUS E-2020-340576 (Citar este radicado en su respuesta).  "/>
    <s v="Andrea Bibiana Castañeda Durán"/>
    <s v="FORMULACIÓN Y ACTUALIZACIÓN NORMATIVA Y OPERATIVA "/>
    <s v="Subdirección Estratégica y de Coordinación Bomberil"/>
    <s v="Petición entre autoridades"/>
    <n v="10"/>
    <s v="20203800047202  "/>
    <d v="2020-11-04T00:00:00"/>
    <n v="20202050076751"/>
    <d v="2020-11-19T00:00:00"/>
    <m/>
    <s v="CUMPLIDO"/>
    <m/>
    <m/>
    <m/>
    <m/>
    <m/>
    <m/>
  </r>
  <r>
    <s v="Canal Virtual"/>
    <s v="correo atencion al ciudadano"/>
    <x v="2"/>
    <s v="PROCURADURIA PROVINCIAL DE CHAPARRAL"/>
    <s v="Entidad Pública"/>
    <s v="Solicitud de Información"/>
    <s v="CAC. ACCIÓN PREVENTIVA "/>
    <s v="Andrea Bibiana Castañeda Durán"/>
    <s v="FORMULACIÓN Y ACTUALIZACIÓN NORMATIVA Y OPERATIVA "/>
    <s v="Subdirección Estratégica y de Coordinación Bomberil"/>
    <s v="Petición entre autoridades"/>
    <n v="10"/>
    <s v="20203800047212  "/>
    <d v="2020-11-04T00:00:00"/>
    <n v="20203800047202"/>
    <d v="2020-11-11T00:00:00"/>
    <m/>
    <s v="CUMPLIDO"/>
    <m/>
    <m/>
    <m/>
    <m/>
    <m/>
    <m/>
  </r>
  <r>
    <s v="Canal Virtual"/>
    <s v="correo atencion al ciudadano"/>
    <x v="8"/>
    <s v="Cuerpo de Bomberos VOLUNTARIOS DE LEBRIJA"/>
    <s v="Cuerpo De Bomberos "/>
    <s v="Otros"/>
    <s v="CAC. Solicitud de charla de equidad y genero para el departamento de Santander.  "/>
    <s v="Andrea Bibiana Castañeda Durán"/>
    <s v="FORMULACIÓN Y ACTUALIZACIÓN NORMATIVA Y OPERATIVA "/>
    <s v="Subdirección Estratégica y de Coordinación Bomberil"/>
    <s v="Petición de Interés General"/>
    <n v="30"/>
    <s v="20203800047242  "/>
    <d v="2020-11-04T00:00:00"/>
    <s v="20202050076851"/>
    <d v="2020-11-12T00:00:00"/>
    <n v="6"/>
    <s v="CUMPLIDO"/>
    <m/>
    <m/>
    <m/>
    <m/>
    <m/>
    <m/>
  </r>
  <r>
    <s v="Canal Virtual"/>
    <s v="Correo Institucional"/>
    <x v="0"/>
    <s v="PROCURADURIA AUXILIAR PARA ASUNTOS CONSTITUCIONALES"/>
    <s v="Entidad Pública"/>
    <s v="Solicitud de Información"/>
    <s v="CI. Requerimiento de información de la Procuraduría General de la Nación sobre el trámite dado al Derecho de Petición con radicado EXTMI2020-36697 del 26 de octubre de 2020.- Urgente,  "/>
    <s v="Edgar Alexander Maya Lopez "/>
    <s v="FORMULACIÓN Y ACTUALIZACIÓN NORMATIVA Y OPERATIVA "/>
    <s v="Subdirección Estratégica y de Coordinación Bomberil"/>
    <s v="Petición entre autoridades"/>
    <n v="10"/>
    <s v="20203800047332  "/>
    <d v="2020-11-05T00:00:00"/>
    <n v="20202050079931"/>
    <d v="2020-11-26T00:00:00"/>
    <n v="14"/>
    <s v="Extemporanea"/>
    <m/>
    <m/>
    <m/>
    <m/>
    <m/>
    <m/>
  </r>
  <r>
    <s v="Canal Virtual"/>
    <s v="correo atencion al ciudadano"/>
    <x v="0"/>
    <s v="ANDRéS EDUARDO RODRIGUEZ GOMEZ"/>
    <s v="Persona natural"/>
    <s v="Legislación Bomberil"/>
    <s v="CAC. solicitud INSPECCION Y TARIFAS DE CERTIFICADOS "/>
    <s v="Andrea Bibiana Castañeda Durán"/>
    <s v="FORMULACIÓN Y ACTUALIZACIÓN NORMATIVA Y OPERATIVA "/>
    <s v="Subdirección Estratégica y de Coordinación Bomberil"/>
    <s v="CONSULTA "/>
    <n v="35"/>
    <s v="20203800047482  "/>
    <d v="2020-11-05T00:00:00"/>
    <s v="20202050079941"/>
    <d v="2020-12-28T00:00:00"/>
    <n v="34"/>
    <s v="CUMPLIDO"/>
    <m/>
    <m/>
    <m/>
    <m/>
    <m/>
    <m/>
  </r>
  <r>
    <s v="Canal Virtual"/>
    <s v="correo atencion al ciudadano"/>
    <x v="12"/>
    <s v="GESTIóN DEL RIESGO DE DESASTRE"/>
    <s v="Entidad Pública"/>
    <s v="Acompañamiento Jurídico"/>
    <s v="CAC. solicitud asesoría conformación linea gratuita de emergencia del Cuerpo de Bomberos  "/>
    <s v="EDISON DELGADO "/>
    <s v="FORMULACIÓN Y ACTUALIZACIÓN NORMATIVA Y OPERATIVA "/>
    <s v="Subdirección Estratégica y de Coordinación Bomberil"/>
    <s v="Petición de Interés General"/>
    <n v="30"/>
    <s v="20203800047492  "/>
    <d v="2020-11-05T00:00:00"/>
    <s v="20202050081651"/>
    <d v="2020-12-11T00:00:00"/>
    <n v="24"/>
    <s v="CUMPLIDO"/>
    <s v="Anotaciòn Orfeo: Se tramito con oficio No. 20202050081651** del 11-12-2020. Señor LEIDIS SENELLA DAZA FERIA COORDINADOR DE GESTIÓN DEL RIESGO DE DESASTRE ALCALDIA LA JAGUA DE IBIRICO – CESAR Correo Electrónico: gestionambiental@lajaguadeibirico-cesar.gov.co REFERENCIA: 20203800047492"/>
    <m/>
    <m/>
    <m/>
    <m/>
    <m/>
  </r>
  <r>
    <s v="Canal Virtual"/>
    <s v="correo atencion al ciudadano"/>
    <x v="16"/>
    <s v="ANGELICA MARIA BERROTERAN BENITES"/>
    <s v="Persona natural"/>
    <s v="QUEJA CONTRA Cuerpo de Bomberos"/>
    <s v="CAC. Derecho petición Cuerpo de Bomberos Voluntarios de Pza.  "/>
    <s v="Carlos Osorio"/>
    <s v="FORMULACIÓN Y ACTUALIZACIÓN NORMATIVA Y OPERATIVA "/>
    <s v="Subdirección Estratégica y de Coordinación Bomberil"/>
    <s v="Petición de Interés Particular"/>
    <n v="30"/>
    <s v="20203800047542  "/>
    <d v="2020-11-06T00:00:00"/>
    <n v="20202050079231"/>
    <d v="2020-11-25T00:00:00"/>
    <m/>
    <s v="CUMPLIDO"/>
    <m/>
    <m/>
    <m/>
    <m/>
    <m/>
    <m/>
  </r>
  <r>
    <s v="Canal Virtual"/>
    <s v="correo atencion al ciudadano"/>
    <x v="25"/>
    <s v="NIDIA TELLO RAMOS"/>
    <s v="Persona natural"/>
    <s v="Legislación Bomberil"/>
    <s v="CAC. SOLICITUD CONCEPTO E INFORMACION. "/>
    <s v="Edgar Alexander Maya Lopez "/>
    <s v="FORMULACIÓN Y ACTUALIZACIÓN NORMATIVA Y OPERATIVA "/>
    <s v="Subdirección Estratégica y de Coordinación Bomberil"/>
    <s v="CONSULTA "/>
    <n v="35"/>
    <s v="20203800047612  "/>
    <d v="2020-11-06T00:00:00"/>
    <s v="20202050082131"/>
    <d v="2020-12-28T00:00:00"/>
    <n v="33"/>
    <s v="CUMPLIDO"/>
    <m/>
    <m/>
    <m/>
    <m/>
    <m/>
    <m/>
  </r>
  <r>
    <s v="Canal Virtual"/>
    <s v="correo atencion al ciudadano"/>
    <x v="0"/>
    <s v="Cuerpo de Bomberos VOLUNTARIOS DE DIBULLA"/>
    <s v="Cuerpo De Bomberos "/>
    <s v="Otros"/>
    <s v="CAC. Fwd: PROPUESTA CAMPAMENTO MUJERES DE BOMBEROS COLOMBIA.pdf.  "/>
    <s v="Andrea Bibiana Castañeda Durán"/>
    <s v="FORMULACIÓN Y ACTUALIZACIÓN NORMATIVA Y OPERATIVA "/>
    <s v="Subdirección Estratégica y de Coordinación Bomberil"/>
    <s v="Petición de Interés General"/>
    <n v="30"/>
    <s v="20203800047622  "/>
    <d v="2020-11-06T00:00:00"/>
    <s v="20202050076871"/>
    <d v="2020-11-24T00:00:00"/>
    <m/>
    <s v="CUMPLIDO"/>
    <m/>
    <m/>
    <m/>
    <m/>
    <m/>
    <m/>
  </r>
  <r>
    <s v="Canal Virtual"/>
    <s v="correo atencion al ciudadano"/>
    <x v="0"/>
    <s v="Cuerpo de Bomberos VOLUNTARIOS DE DIBULLA"/>
    <s v="Cuerpo De Bomberos "/>
    <s v="Solicitud de Información"/>
    <s v="CAC. SOLICITUD CERTIFICADO DE CUMPLIMIENTO  "/>
    <s v="Andrea Bibiana Castañeda Durán"/>
    <s v="FORMULACIÓN Y ACTUALIZACIÓN NORMATIVA Y OPERATIVA "/>
    <s v="Subdirección Estratégica y de Coordinación Bomberil"/>
    <s v="Petición de Documentos e Información "/>
    <n v="20"/>
    <s v="20203800047712  "/>
    <d v="2020-11-06T00:00:00"/>
    <s v="20202050077891"/>
    <d v="2020-11-23T00:00:00"/>
    <m/>
    <s v="CUMPLIDO"/>
    <m/>
    <m/>
    <m/>
    <m/>
    <m/>
    <m/>
  </r>
  <r>
    <s v="Canal Virtual"/>
    <s v="correo atencion al ciudadano"/>
    <x v="15"/>
    <s v="ARTURO ENRIQUE LLAMAS CANO"/>
    <s v="Persona natural"/>
    <s v="Solicitud de Información"/>
    <s v="CAC. Revisor Fiscal - Bomberos San Juan Nepomuceno - Bolivar  "/>
    <s v="Andrea Bibiana Castañeda Durán"/>
    <s v="FORMULACIÓN Y ACTUALIZACIÓN NORMATIVA Y OPERATIVA "/>
    <s v="Subdirección Estratégica y de Coordinación Bomberil"/>
    <s v="Petición de Interés Particular"/>
    <n v="30"/>
    <s v="20203800047792  "/>
    <d v="2020-11-09T00:00:00"/>
    <s v="20202050078621"/>
    <d v="2020-11-26T00:00:00"/>
    <m/>
    <s v="CUMPLIDO"/>
    <m/>
    <m/>
    <m/>
    <m/>
    <m/>
    <m/>
  </r>
  <r>
    <s v="Canal Virtual"/>
    <s v="correo atencion al ciudadano"/>
    <x v="0"/>
    <s v="Cuerpo de Bomberos VOLUNTARIOS DE BOGOTA"/>
    <s v="Cuerpo De Bomberos "/>
    <s v="Otros"/>
    <s v="CAC. Invitación No Violencias contra las Mujeres.  "/>
    <s v="Andrea Bibiana Castañeda Durán"/>
    <s v="FORMULACIÓN Y ACTUALIZACIÓN NORMATIVA Y OPERATIVA "/>
    <s v="Subdirección Estratégica y de Coordinación Bomberil"/>
    <s v="Petición de Interés General"/>
    <n v="30"/>
    <s v="20203800047812  "/>
    <d v="2020-11-09T00:00:00"/>
    <s v="20202050076841"/>
    <d v="2020-11-24T00:00:00"/>
    <m/>
    <s v="CUMPLIDO"/>
    <m/>
    <m/>
    <m/>
    <m/>
    <m/>
    <m/>
  </r>
  <r>
    <s v="Canal Virtual"/>
    <s v="correo atencion al ciudadano"/>
    <x v="9"/>
    <s v="BOMBEROS VOLUNTARIOS DE BORRERO AYERBE"/>
    <s v="Cuerpo De Bomberos "/>
    <s v="Otros"/>
    <s v="CAC. ANTECEDENTES DE LA SANCION M1 Y ASUNTO DE RECURSO DE RECONSIDERACION ANTE LA DIAN . "/>
    <s v="EDISON DELGADO "/>
    <s v="FORMULACIÓN Y ACTUALIZACIÓN NORMATIVA Y OPERATIVA "/>
    <s v="Subdirección Estratégica y de Coordinación Bomberil"/>
    <s v="Petición de Interés General"/>
    <n v="30"/>
    <s v="20203800047842  "/>
    <d v="2020-11-09T00:00:00"/>
    <s v="20202050081661"/>
    <d v="2020-12-13T00:00:00"/>
    <n v="23"/>
    <s v="CUMPLIDO"/>
    <s v="Anotación ORFEO: Tramitado bajo el No. de Radicado DNBC No. *20202050081661* del 13-12-2020. Señor JUAN CARLOS GONZALEZ MACA. Comandante y Representante Legal Cuerpo de Bomberos Voluntarios de Borrero Ayerbe. Correo electrónico: bomberosborreroayerbekm30@gmail.com Referencia: Radicado DNBC No. 20203800047842"/>
    <m/>
    <m/>
    <m/>
    <m/>
    <m/>
  </r>
  <r>
    <s v="Canal Virtual"/>
    <s v="correo atencion al ciudadano"/>
    <x v="0"/>
    <s v="JUZGADO 62 ADMINISTRATIVO CIRCUITO JUDICIAL DE BOGOTÁ SECCIÓN TERCERA"/>
    <s v="Entidad Pública"/>
    <s v="Solicitud de Información"/>
    <s v="CAC. Fwd: AUTO REQUERIMIENTO PREVIO A ABRIR INCIDENTE DESACATO RAD. 2020-212. "/>
    <s v="Ronny Estiven Romero Velandia"/>
    <s v="FORMULACIÓN Y ACTUALIZACIÓN NORMATIVA Y OPERATIVA "/>
    <s v="Subdirección Estratégica y de Coordinación Bomberil"/>
    <s v="Petición de Documentos e Información "/>
    <n v="20"/>
    <s v="20203800047892  "/>
    <d v="2020-11-09T00:00:00"/>
    <s v="20202050076341"/>
    <d v="2020-11-10T00:00:00"/>
    <m/>
    <s v="CUMPLIDO"/>
    <m/>
    <m/>
    <m/>
    <m/>
    <m/>
    <m/>
  </r>
  <r>
    <s v="Canal Virtual"/>
    <s v="correo atencion al ciudadano"/>
    <x v="0"/>
    <s v="FABIO NELSON LARRAHONDO"/>
    <s v="Persona natural"/>
    <s v="Solicitud de Información"/>
    <s v="CAC. Imfoamcion. "/>
    <s v="Edgar Alexander Maya Lopez "/>
    <s v="FORMULACIÓN Y ACTUALIZACIÓN NORMATIVA Y OPERATIVA "/>
    <s v="Subdirección Estratégica y de Coordinación Bomberil"/>
    <s v="Petición de Interés Particular"/>
    <n v="30"/>
    <s v="20203800047902  "/>
    <d v="2020-11-09T00:00:00"/>
    <m/>
    <d v="2020-12-16T00:00:00"/>
    <n v="25"/>
    <s v="CUMPLIDO"/>
    <s v="Anotación ORFEO: Se da respuesta por correo electrónico se deja soporte en digital."/>
    <m/>
    <m/>
    <m/>
    <m/>
    <m/>
  </r>
  <r>
    <s v="Canal Virtual"/>
    <s v="correo atencion al ciudadano"/>
    <x v="9"/>
    <s v="ADOLFO LEON VELEZ GARCIA"/>
    <s v="Persona natural"/>
    <s v="Otros"/>
    <s v="CAC. EXALTACIÓN. "/>
    <s v="Carlos Osorio"/>
    <s v="FORMULACIÓN Y ACTUALIZACIÓN NORMATIVA Y OPERATIVA "/>
    <s v="Subdirección Estratégica y de Coordinación Bomberil"/>
    <s v="Petición de Interés Particular"/>
    <n v="30"/>
    <s v="20203800047932  "/>
    <d v="2020-11-09T00:00:00"/>
    <s v="N/A"/>
    <d v="2020-11-24T00:00:00"/>
    <m/>
    <s v="CUMPLIDO"/>
    <m/>
    <m/>
    <m/>
    <m/>
    <m/>
    <m/>
  </r>
  <r>
    <s v="Canal Virtual"/>
    <s v="correo atencion al ciudadano"/>
    <x v="23"/>
    <s v="ANSELMO LOZANO MORENO"/>
    <s v="Persona natural"/>
    <s v="Solicitud de Información"/>
    <s v="CAC. SOLICITU DE IMFORMACION  "/>
    <s v="Andrea Bibiana Castañeda Durán"/>
    <s v="FORMULACIÓN Y ACTUALIZACIÓN NORMATIVA Y OPERATIVA "/>
    <s v="Subdirección Estratégica y de Coordinación Bomberil"/>
    <s v="Petición de Interés Particular"/>
    <n v="30"/>
    <s v="20203800048202  "/>
    <d v="2020-11-10T00:00:00"/>
    <s v="20202050078571"/>
    <d v="2020-11-26T00:00:00"/>
    <m/>
    <s v="CUMPLIDO"/>
    <m/>
    <m/>
    <m/>
    <m/>
    <m/>
    <m/>
  </r>
  <r>
    <s v="Canal Virtual"/>
    <s v="correo atencion al ciudadano"/>
    <x v="0"/>
    <s v="Cuerpo de Bomberos VOLUNTARIOS DE DIBULLA"/>
    <s v="Cuerpo De Bomberos "/>
    <s v="Otros"/>
    <s v="CAC. DRA PAOLA UREÑA.pdf  "/>
    <s v="Andrea Bibiana Castañeda Durán"/>
    <s v="FORMULACIÓN Y ACTUALIZACIÓN NORMATIVA Y OPERATIVA "/>
    <s v="Subdirección Estratégica y de Coordinación Bomberil"/>
    <s v="Petición de Interés General"/>
    <n v="30"/>
    <s v="20203800048212  "/>
    <d v="2020-11-11T00:00:00"/>
    <s v="20202050076861"/>
    <d v="2020-11-24T00:00:00"/>
    <m/>
    <s v="CUMPLIDO"/>
    <m/>
    <m/>
    <m/>
    <m/>
    <m/>
    <m/>
  </r>
  <r>
    <s v="Canal Escrito"/>
    <s v="Radicacion directa"/>
    <x v="3"/>
    <s v="Cuerpo de Bomberos VOLUNTARIOS DE SOPO"/>
    <s v="Cuerpo De Bomberos "/>
    <s v="Solicitud de Información"/>
    <s v="RD derecho de peticion "/>
    <s v="Andrea Bibiana Castañeda Durán"/>
    <s v="FORMULACIÓN Y ACTUALIZACIÓN NORMATIVA Y OPERATIVA "/>
    <s v="Subdirección Estratégica y de Coordinación Bomberil"/>
    <s v="Petición de Interés General"/>
    <n v="30"/>
    <s v="20203800048242  "/>
    <d v="2020-11-11T00:00:00"/>
    <s v="20202050080331"/>
    <d v="2020-12-02T00:00:00"/>
    <m/>
    <s v="CUMPLIDO"/>
    <m/>
    <m/>
    <m/>
    <m/>
    <m/>
    <m/>
  </r>
  <r>
    <s v="Canal Virtual"/>
    <s v="correo atencion al ciudadano"/>
    <x v="2"/>
    <s v="PROCURADURIA PROVINCIAL DE CHAPARRAL"/>
    <s v="Entidad Pública"/>
    <s v="QUEJA CONTRA Cuerpo de Bomberos"/>
    <s v="CAC. Acción Preventiva Rad. IUC P-2020-1554721 – IUS E-2020-340576 (Citar este radicado en su respuesta).  "/>
    <s v="Andrea Bibiana Castañeda Durán"/>
    <s v="FORMULACIÓN Y ACTUALIZACIÓN NORMATIVA Y OPERATIVA "/>
    <s v="Subdirección Estratégica y de Coordinación Bomberil"/>
    <s v="Petición entre autoridades"/>
    <n v="10"/>
    <s v="20203800048252  "/>
    <d v="2020-11-11T00:00:00"/>
    <s v="20202050077501"/>
    <d v="2020-11-24T00:00:00"/>
    <m/>
    <s v="CUMPLIDO"/>
    <m/>
    <m/>
    <m/>
    <m/>
    <m/>
    <m/>
  </r>
  <r>
    <s v="Canal Virtual"/>
    <s v="correo atencion al ciudadano"/>
    <x v="15"/>
    <s v="DELEGACION DEPARTAMENTAL DE BOMBEROS DE BOLIVAR"/>
    <s v="Entidad Territorial"/>
    <s v="Legislación Bomberil"/>
    <s v="CAC. Solicitudes Respetuosas y Respuestas.  "/>
    <s v="Melba Vidal "/>
    <s v="FORMULACIÓN Y ACTUALIZACIÓN NORMATIVA Y OPERATIVA "/>
    <s v="Subdirección Estratégica y de Coordinación Bomberil"/>
    <s v="CONSULTA "/>
    <n v="35"/>
    <s v="20203800048322  "/>
    <d v="2020-11-11T00:00:00"/>
    <s v="20202050077881"/>
    <d v="2020-11-20T00:00:00"/>
    <m/>
    <s v="Vencida"/>
    <s v="Anotaciòn ORFEO: Se reactiva petición por no adjuntar evidencia de respuesta al momento de archivar"/>
    <m/>
    <m/>
    <m/>
    <m/>
    <s v="Aún no se a adjuntado la evidencia."/>
  </r>
  <r>
    <s v="Canal Virtual"/>
    <s v="correo atencion al ciudadano"/>
    <x v="0"/>
    <s v="EMERSON LUIS SIMANCA"/>
    <s v="Persona natural"/>
    <s v="Legislación Bomberil"/>
    <s v="CAC. Jefe de escuadra  "/>
    <s v="Edgar Alexander Maya Lopez "/>
    <s v="FORMULACIÓN Y ACTUALIZACIÓN NORMATIVA Y OPERATIVA "/>
    <s v="Subdirección Estratégica y de Coordinación Bomberil"/>
    <s v="Petición de Interés Particular"/>
    <n v="30"/>
    <s v="20203800048382  "/>
    <d v="2020-11-12T00:00:00"/>
    <m/>
    <d v="2020-12-21T00:00:00"/>
    <n v="25"/>
    <s v="CUMPLIDO"/>
    <s v="Anotación ORFEO: Se da respuesta por correo electrónico se deja evidencia en digital."/>
    <m/>
    <m/>
    <m/>
    <m/>
    <m/>
  </r>
  <r>
    <s v="Canal Escrito"/>
    <s v="Radicacion directa"/>
    <x v="3"/>
    <s v="ALCALDIA MUNICIPAL DE SOPO"/>
    <s v="Entidad Territorial"/>
    <s v="Acompañamiento Jurídico"/>
    <s v="RD SOLICITUD AUTORIZACION Y ACOMPAÑAMIENTO "/>
    <s v="Melba Vidal "/>
    <s v="FORMULACIÓN Y ACTUALIZACIÓN NORMATIVA Y OPERATIVA "/>
    <s v="Subdirección Estratégica y de Coordinación Bomberil"/>
    <s v="Petición de Interés General"/>
    <n v="30"/>
    <s v="20203800048392  "/>
    <d v="2020-11-12T00:00:00"/>
    <s v="20202050077901"/>
    <m/>
    <m/>
    <s v="Vencida"/>
    <s v="Anotación ORFEO: Se reactiva petición por no adjuntar evidencia de respuesta al momento de archivar."/>
    <m/>
    <m/>
    <m/>
    <m/>
    <s v="Aún no se a adjuntado la evidencia."/>
  </r>
  <r>
    <s v="Canal Escrito"/>
    <s v="Radicacion directa"/>
    <x v="3"/>
    <s v="Cuerpo de Bomberos VOLUNTARIOS DE ZIPAQUIRA"/>
    <s v="Cuerpo De Bomberos "/>
    <s v="Acompañamiento Jurídico"/>
    <s v="RD SOLICITUD APOYO - FORO MUJER "/>
    <s v="Andrea Bibiana Castañeda Durán"/>
    <s v="FORMULACIÓN Y ACTUALIZACIÓN NORMATIVA Y OPERATIVA "/>
    <s v="Subdirección Estratégica y de Coordinación Bomberil"/>
    <s v="Petición de Interés General"/>
    <n v="30"/>
    <s v="20203800048442  "/>
    <d v="2020-11-12T00:00:00"/>
    <s v="20202050079551"/>
    <d v="2020-12-10T00:00:00"/>
    <n v="18"/>
    <s v="CUMPLIDO"/>
    <m/>
    <m/>
    <m/>
    <m/>
    <m/>
    <m/>
  </r>
  <r>
    <s v="Canal Escrito"/>
    <s v="Radicacion directa"/>
    <x v="3"/>
    <s v="Cuerpo de Bomberos VOLUNTARIOS DE CHIA"/>
    <s v="Cuerpo De Bomberos "/>
    <s v="QUEJA CONTRA Cuerpo de Bomberos"/>
    <s v="RD QUEJA VEEDURIAS DEL CAFE  "/>
    <s v="Andrea Bibiana Castañeda Durán"/>
    <s v="FORMULACIÓN Y ACTUALIZACIÓN NORMATIVA Y OPERATIVA "/>
    <s v="Subdirección Estratégica y de Coordinación Bomberil"/>
    <s v="Petición de Interés Particular"/>
    <n v="30"/>
    <s v="20203800048482  "/>
    <d v="2020-11-12T00:00:00"/>
    <s v="20202050081741 "/>
    <d v="2020-12-21T00:00:00"/>
    <n v="25"/>
    <s v="CUMPLIDO"/>
    <m/>
    <m/>
    <m/>
    <m/>
    <m/>
    <m/>
  </r>
  <r>
    <s v="Canal Virtual"/>
    <s v="correo atencion al ciudadano"/>
    <x v="18"/>
    <s v="Cuerpo de Bomberos VOLUNTARIOS DE FLORENCIA"/>
    <s v="Cuerpo De Bomberos "/>
    <s v="Solicitud de Información"/>
    <s v="CAC. Solicitud.  "/>
    <s v="Carlos Osorio"/>
    <s v="FORMULACIÓN Y ACTUALIZACIÓN NORMATIVA Y OPERATIVA "/>
    <s v="Subdirección Estratégica y de Coordinación Bomberil"/>
    <s v="Petición de Interés Particular"/>
    <n v="30"/>
    <s v="20203800048492  "/>
    <d v="2020-11-12T00:00:00"/>
    <s v="20202050079251"/>
    <d v="2020-11-25T00:00:00"/>
    <m/>
    <s v="CUMPLIDO"/>
    <m/>
    <m/>
    <m/>
    <m/>
    <m/>
    <m/>
  </r>
  <r>
    <s v="Canal Virtual"/>
    <s v="correo atencion al ciudadano"/>
    <x v="8"/>
    <s v="BOMBEROS OFICIALES DE BUCARAMANGA"/>
    <s v="Cuerpo De Bomberos "/>
    <s v="Legislación Bomberil"/>
    <s v="CAC. Petición de consulta.  "/>
    <s v="EDISON DELGADO "/>
    <s v="FORMULACIÓN Y ACTUALIZACIÓN NORMATIVA Y OPERATIVA "/>
    <s v="Subdirección Estratégica y de Coordinación Bomberil"/>
    <s v="CONSULTA "/>
    <n v="35"/>
    <s v="20203800048622  "/>
    <d v="2020-11-12T00:00:00"/>
    <s v="20202050077271"/>
    <d v="2020-11-27T00:00:00"/>
    <m/>
    <s v="CUMPLIDO"/>
    <m/>
    <m/>
    <m/>
    <m/>
    <m/>
    <m/>
  </r>
  <r>
    <s v="Canal Virtual"/>
    <s v="Chat Institucional"/>
    <x v="0"/>
    <s v="VEEDURIA CIUDADANA VIGIAS DEL CAFE LUIS REYES"/>
    <s v="Persona Jurídica"/>
    <s v="Solicitud de Información"/>
    <s v="CH. Offline message sent by Luis reyes. "/>
    <s v="EDISON DELGADO "/>
    <s v="FORMULACIÓN Y ACTUALIZACIÓN NORMATIVA Y OPERATIVA "/>
    <s v="Subdirección Estratégica y de Coordinación Bomberil"/>
    <s v="Petición de Interés Particular"/>
    <n v="30"/>
    <s v="20203800048792  "/>
    <d v="2020-11-17T00:00:00"/>
    <s v="20202050081671"/>
    <d v="2020-12-13T00:00:00"/>
    <m/>
    <s v="CUMPLIDO"/>
    <m/>
    <m/>
    <m/>
    <m/>
    <m/>
    <m/>
  </r>
  <r>
    <s v="Canal Virtual"/>
    <s v="correo atencion al ciudadano"/>
    <x v="0"/>
    <s v="CARLOS FELIZ MONSALVE"/>
    <s v="Persona natural"/>
    <s v="Legislación Bomberil"/>
    <s v="CAC. Revisión Concepto No Favorable Proyecto Creación Bomberos Santa Catalina Bolivar. "/>
    <s v="Melba Vidal "/>
    <s v="FORMULACIÓN Y ACTUALIZACIÓN NORMATIVA Y OPERATIVA "/>
    <s v="Subdirección Estratégica y de Coordinación Bomberil"/>
    <s v="Petición de Interés General"/>
    <n v="30"/>
    <s v="20203800048852  "/>
    <d v="2020-11-17T00:00:00"/>
    <s v="20202050077911"/>
    <m/>
    <m/>
    <s v="Vencida"/>
    <s v="Anotación ORFEO: Se reactiva petición por no adjuntar evidencia de respuesta al momento de archivar."/>
    <m/>
    <m/>
    <m/>
    <m/>
    <s v="Aún no se a adjuntado la evidencia."/>
  </r>
  <r>
    <s v="Canal Virtual"/>
    <s v="correo atencion al ciudadano"/>
    <x v="1"/>
    <s v="GLORIA WILCHES"/>
    <s v="Persona natural"/>
    <s v="Solicitud de Información"/>
    <s v="CAC. TRASLADO POR COMPETENCIA - PETICION GLORIA WILCHES.  "/>
    <s v="Andrea Bibiana Castañeda Durán"/>
    <s v="FORMULACIÓN Y ACTUALIZACIÓN NORMATIVA Y OPERATIVA "/>
    <s v="Subdirección Estratégica y de Coordinación Bomberil"/>
    <s v="Petición de Interés Particular"/>
    <n v="30"/>
    <s v="20203800048872  "/>
    <d v="2020-11-17T00:00:00"/>
    <s v="20202050079521"/>
    <d v="2020-11-26T00:00:00"/>
    <m/>
    <s v="CUMPLIDO"/>
    <m/>
    <m/>
    <m/>
    <m/>
    <m/>
    <m/>
  </r>
  <r>
    <s v="Canal Virtual"/>
    <s v="correo atencion al ciudadano"/>
    <x v="1"/>
    <s v="GLORIA WILCHES"/>
    <s v="Persona natural"/>
    <s v="Solicitud de Información"/>
    <s v="CAC. TRASLADO POR COMPETENCIA - PETICION GLORIA WILCHES 3.  "/>
    <s v="Andrea Bibiana Castañeda Durán"/>
    <s v="FORMULACIÓN Y ACTUALIZACIÓN NORMATIVA Y OPERATIVA "/>
    <s v="Subdirección Estratégica y de Coordinación Bomberil"/>
    <s v="Petición de Interés Particular"/>
    <n v="30"/>
    <s v="20203800048892  "/>
    <d v="2020-11-17T00:00:00"/>
    <s v="20202050079521"/>
    <d v="2020-11-26T00:00:00"/>
    <m/>
    <s v="CUMPLIDO"/>
    <m/>
    <m/>
    <m/>
    <m/>
    <m/>
    <m/>
  </r>
  <r>
    <s v="Canal Virtual"/>
    <s v="correo atencion al ciudadano"/>
    <x v="11"/>
    <s v="GOBERNACIÓN DE NORTE DE SANTANDER"/>
    <s v="Entidad Territorial"/>
    <s v="Legislación Bomberil"/>
    <s v="CAC. SOLICITUD DE CONCEPTO JURIDICO. "/>
    <s v="Carlos Osorio"/>
    <s v="FORMULACIÓN Y ACTUALIZACIÓN NORMATIVA Y OPERATIVA "/>
    <s v="Subdirección Estratégica y de Coordinación Bomberil"/>
    <s v="CONSULTA "/>
    <n v="35"/>
    <s v="20203800049062  "/>
    <d v="2020-11-18T00:00:00"/>
    <s v="20202050081861"/>
    <d v="2020-12-15T00:00:00"/>
    <m/>
    <s v="CUMPLIDO"/>
    <m/>
    <m/>
    <m/>
    <m/>
    <m/>
    <m/>
  </r>
  <r>
    <s v="Canal Virtual"/>
    <s v="correo atencion al ciudadano"/>
    <x v="0"/>
    <s v="Cuerpo de Bomberos OFICIALES BOGOTá UAECOB D.C."/>
    <s v="Cuerpo De Bomberos "/>
    <s v="Otros"/>
    <s v="CAC. Solicitud realización “Charla de Sensibilización - Violencias contra la mujer y como prevenirlas”.  "/>
    <s v="Andrea Bibiana Castañeda Durán"/>
    <s v="FORMULACIÓN Y ACTUALIZACIÓN NORMATIVA Y OPERATIVA "/>
    <s v="Subdirección Estratégica y de Coordinación Bomberil"/>
    <s v="Petición de Interés General"/>
    <n v="30"/>
    <s v="20203800049072  "/>
    <d v="2020-11-18T00:00:00"/>
    <s v="20202050079561"/>
    <d v="2020-11-26T00:00:00"/>
    <m/>
    <s v="CUMPLIDO"/>
    <m/>
    <m/>
    <m/>
    <m/>
    <m/>
    <m/>
  </r>
  <r>
    <s v="Canal Virtual"/>
    <s v="correo atencion al ciudadano"/>
    <x v="0"/>
    <s v="MARTIN ENRIQUE CABARCAS QUINTANA"/>
    <s v="Persona natural"/>
    <s v="Otros"/>
    <s v="CAC. SOLICITUD DE PARTICIPACIÓN EN LA REUNIÓN QUE SE VA A LLEVAR A CABO EN LA GOBERNACIÓN DE BOLÍVAR EL DÍA 21/11/2020.  "/>
    <s v="Melba Vidal "/>
    <s v="FORMULACIÓN Y ACTUALIZACIÓN NORMATIVA Y OPERATIVA "/>
    <s v="Subdirección Estratégica y de Coordinación Bomberil"/>
    <s v="Petición de Interés Particular"/>
    <n v="30"/>
    <s v="20203800049132  "/>
    <d v="2020-11-18T00:00:00"/>
    <s v="20202050080311"/>
    <m/>
    <m/>
    <s v="Vencida"/>
    <s v="Anotación ORFEO: Se reactiva petición por no adjuntar evidencia de respuesta al momento de archivar."/>
    <m/>
    <m/>
    <m/>
    <m/>
    <s v="Aún no se a adjuntado la evidencia."/>
  </r>
  <r>
    <s v="Canal Virtual"/>
    <s v="correo atencion al ciudadano"/>
    <x v="9"/>
    <s v="Cuerpo de Bomberos VOLUNTARIOS DE ALCALA"/>
    <s v="Cuerpo De Bomberos "/>
    <s v="Solicitud de Información"/>
    <s v="CAC. SOLICITUD RESPETUOSA. "/>
    <s v="Carlos Osorio"/>
    <s v="FORMULACIÓN Y ACTUALIZACIÓN NORMATIVA Y OPERATIVA "/>
    <s v="Subdirección Estratégica y de Coordinación Bomberil"/>
    <s v="Petición de Interés General"/>
    <n v="30"/>
    <s v="20203800049212  "/>
    <d v="2020-11-18T00:00:00"/>
    <s v="20202050077771"/>
    <d v="2020-12-15T00:00:00"/>
    <m/>
    <s v="CUMPLIDO"/>
    <m/>
    <m/>
    <m/>
    <m/>
    <m/>
    <m/>
  </r>
  <r>
    <s v="Canal Virtual"/>
    <s v="correo atencion al ciudadano"/>
    <x v="0"/>
    <s v="ALCALDIA DE ALBAN"/>
    <s v="Entidad Territorial"/>
    <s v="Solicitud de Información"/>
    <s v="CAC. SOLICITUD AUTORIZACION SUSCRIPCION CONVENIO BOMBEROS "/>
    <s v="Andrea Bibiana Castañeda Durán"/>
    <s v="FORMULACIÓN Y ACTUALIZACIÓN NORMATIVA Y OPERATIVA "/>
    <s v="Subdirección Estratégica y de Coordinación Bomberil"/>
    <s v="Petición de Interés General"/>
    <n v="30"/>
    <s v="20203800049512  "/>
    <d v="2020-11-19T00:00:00"/>
    <s v="20202050080031"/>
    <d v="2020-12-01T00:00:00"/>
    <m/>
    <s v="CUMPLIDO"/>
    <m/>
    <m/>
    <m/>
    <m/>
    <m/>
    <m/>
  </r>
  <r>
    <s v="Canal Virtual"/>
    <s v="Chat Institucional"/>
    <x v="0"/>
    <s v="ROBERTO ARANGO"/>
    <s v="Persona natural"/>
    <s v="Solicitud de Información"/>
    <s v="CH. Offline message sent by Roberto Arango  "/>
    <s v="Edgar Alexander Maya Lopez "/>
    <s v="FORMULACIÓN Y ACTUALIZACIÓN NORMATIVA Y OPERATIVA "/>
    <s v="Subdirección Estratégica y de Coordinación Bomberil"/>
    <s v="Petición de Interés Particular"/>
    <n v="30"/>
    <s v="20203800049702  "/>
    <d v="2020-11-20T00:00:00"/>
    <s v="2020380004970200000"/>
    <d v="2020-12-17T00:00:00"/>
    <m/>
    <s v="CUMPLIDO"/>
    <m/>
    <m/>
    <m/>
    <m/>
    <m/>
    <m/>
  </r>
  <r>
    <s v="Canal Virtual"/>
    <s v="correo atencion al ciudadano"/>
    <x v="0"/>
    <s v="HENANDO GONZALEZ GONZALEZ"/>
    <s v="Persona natural"/>
    <s v="Solicitud de Información"/>
    <s v="CAC VULNERABILIDAD SEDE PRINCIPAL DE TIGO MEDELLÍN "/>
    <s v="Andrea Bibiana Castañeda Durán"/>
    <s v="FORMULACIÓN Y ACTUALIZACIÓN NORMATIVA Y OPERATIVA "/>
    <s v="Subdirección Estratégica y de Coordinación Bomberil"/>
    <s v="Petición de Interés General"/>
    <n v="30"/>
    <s v="20203800050042  "/>
    <d v="2020-11-24T00:00:00"/>
    <s v="20202050079951"/>
    <d v="2020-12-29T00:00:00"/>
    <n v="24"/>
    <s v="CUMPLIDO"/>
    <m/>
    <m/>
    <m/>
    <m/>
    <m/>
    <m/>
  </r>
  <r>
    <s v="Canal Virtual"/>
    <s v="correo atencion al ciudadano"/>
    <x v="0"/>
    <s v="DAMASO PINEDA ESPINOSA"/>
    <s v="Persona natural"/>
    <s v="Acompañamiento Jurídico"/>
    <s v="CAC APORTE DE PRUEBAS Y SUSTENTACION DE RECURSO DE APELACION CONCEDIDO SUBSIDIARIAMENTE POR NEGATIVA DE RESPOSICION CONTRA RESOLUCION 01 DE FECHA 13 DE DICIEMBRE DE 2019.  "/>
    <s v="Melba Vidal "/>
    <s v="FORMULACIÓN Y ACTUALIZACIÓN NORMATIVA Y OPERATIVA "/>
    <s v="Subdirección Estratégica y de Coordinación Bomberil"/>
    <s v="Petición de Interés Particular"/>
    <n v="30"/>
    <s v="20203800050082  "/>
    <d v="2020-11-24T00:00:00"/>
    <s v="20202050080321"/>
    <m/>
    <m/>
    <s v="Vencida"/>
    <s v="Anotación ORFEO: Se reactiva petición por no adjuntar evidencia de respuesta al momento de archivar."/>
    <m/>
    <m/>
    <m/>
    <m/>
    <s v="Aún no se a adjuntado la evidencia."/>
  </r>
  <r>
    <s v="Canal Virtual"/>
    <s v="correo atencion al ciudadano"/>
    <x v="0"/>
    <s v="MANUEL SALAZAR"/>
    <s v="Persona natural"/>
    <s v="Solicitud de Información"/>
    <s v="CAC PETICIÓN  "/>
    <s v="Andrea Bibiana Castañeda Durán"/>
    <s v="FORMULACIÓN Y ACTUALIZACIÓN NORMATIVA Y OPERATIVA "/>
    <s v="Subdirección Estratégica y de Coordinación Bomberil"/>
    <s v="Petición de Interés Particular"/>
    <n v="30"/>
    <s v="20203800050612  "/>
    <d v="2020-11-26T00:00:00"/>
    <s v="20202050081911"/>
    <d v="2020-12-21T00:00:00"/>
    <n v="16"/>
    <s v="CUMPLIDO"/>
    <m/>
    <m/>
    <m/>
    <m/>
    <m/>
    <m/>
  </r>
  <r>
    <s v="Canal Escrito"/>
    <s v="Radicacion directa"/>
    <x v="0"/>
    <s v="GESTION DEL RIESGO"/>
    <s v="Entidad Territorial"/>
    <s v="Legislación Bomberil"/>
    <s v="RD SOLICITUD CONCEPTO JURIDICO "/>
    <s v=" Ronny Estiven Romero Velandia"/>
    <s v="FORMULACIÓN Y ACTUALIZACIÓN NORMATIVA Y OPERATIVA "/>
    <s v="Subdirección Estratégica y de Coordinación Bomberil"/>
    <s v="CONSULTA "/>
    <n v="35"/>
    <s v="20203800050692  "/>
    <d v="2020-11-27T00:00:00"/>
    <s v="20202050080291"/>
    <d v="2020-12-01T00:00:00"/>
    <m/>
    <s v="CUMPLIDO"/>
    <m/>
    <m/>
    <m/>
    <m/>
    <m/>
    <m/>
  </r>
  <r>
    <s v="Canal Virtual"/>
    <s v="correo atencion al ciudadano"/>
    <x v="0"/>
    <s v="ANDRES ARTURO CASTRO"/>
    <s v="Persona natural"/>
    <s v="Solicitud de Información"/>
    <s v="CAC SOLICITUD "/>
    <s v="Andrea Bibiana Castañeda Durán"/>
    <s v="FORMULACIÓN Y ACTUALIZACIÓN NORMATIVA Y OPERATIVA "/>
    <s v="Subdirección Estratégica y de Coordinación Bomberil"/>
    <s v="Petición de Interés Particular"/>
    <n v="30"/>
    <s v="20203800050722  "/>
    <d v="2020-11-27T00:00:00"/>
    <s v="20202050081981"/>
    <d v="2020-12-17T00:00:00"/>
    <n v="13"/>
    <s v="CUMPLIDO"/>
    <m/>
    <m/>
    <m/>
    <m/>
    <m/>
    <m/>
  </r>
  <r>
    <s v="Canal Virtual"/>
    <s v="correo atencion al ciudadano"/>
    <x v="0"/>
    <s v="Cuerpo de Bomberos OFICIALES BOGOTá UAECOB COOPERACIÓN INTERNACIONAL Y ALIANZAS ESTRATÉGICAS"/>
    <s v="Cuerpo De Bomberos "/>
    <s v="Solicitud de Información"/>
    <s v="CAC SOLICITUD "/>
    <s v="Carlos Osorio"/>
    <s v="FORMULACIÓN Y ACTUALIZACIÓN NORMATIVA Y OPERATIVA "/>
    <s v="Subdirección Estratégica y de Coordinación Bomberil"/>
    <s v="Petición de Interés Particular"/>
    <n v="30"/>
    <s v="20203800050762  "/>
    <d v="2020-11-27T00:00:00"/>
    <s v="20202050081871"/>
    <d v="2020-12-15T00:00:00"/>
    <m/>
    <s v="CUMPLIDO"/>
    <m/>
    <m/>
    <m/>
    <m/>
    <m/>
    <m/>
  </r>
  <r>
    <s v="Canal Virtual"/>
    <s v="correo atencion al ciudadano"/>
    <x v="0"/>
    <s v="FUNDACION AUL FUTURO VERDE ANONIMO"/>
    <s v="Persona Jurídica"/>
    <s v="Solicitud de Información"/>
    <s v="CAC SOLICITUD "/>
    <s v="Andrea Bibiana Castañeda Durán"/>
    <s v="FORMULACIÓN Y ACTUALIZACIÓN NORMATIVA Y OPERATIVA "/>
    <s v="Subdirección Estratégica y de Coordinación Bomberil"/>
    <s v="Petición de Interés Particular"/>
    <n v="30"/>
    <s v="20203800050782  "/>
    <d v="2020-11-27T00:00:00"/>
    <s v="20202050081921 "/>
    <d v="2020-12-22T00:00:00"/>
    <n v="16"/>
    <s v="CUMPLIDO"/>
    <m/>
    <m/>
    <m/>
    <m/>
    <m/>
    <m/>
  </r>
  <r>
    <s v="Canal Virtual"/>
    <s v="correo atencion al ciudadano"/>
    <x v="0"/>
    <s v="SERGIO ANDRES GAVIRIA"/>
    <s v="Persona natural"/>
    <s v="Legislación Bomberil"/>
    <s v="CAC CONSULTA "/>
    <s v="Edgar Alexander Maya Lopez "/>
    <s v="FORMULACIÓN Y ACTUALIZACIÓN NORMATIVA Y OPERATIVA "/>
    <s v="Subdirección Estratégica y de Coordinación Bomberil"/>
    <s v="CONSULTA "/>
    <n v="35"/>
    <s v="20203800050942  "/>
    <d v="2020-11-30T00:00:00"/>
    <s v="20212050083821"/>
    <d v="2021-02-02T00:00:00"/>
    <n v="45"/>
    <s v="Extemporanea"/>
    <m/>
    <m/>
    <m/>
    <m/>
    <m/>
    <m/>
  </r>
  <r>
    <s v="Canal Virtual"/>
    <s v="correo atencion al ciudadano"/>
    <x v="6"/>
    <s v="Comandante Cuerpo de Bomberos Puerto Lopez Meta ANONIMO"/>
    <s v="Cuerpo De Bomberos "/>
    <s v="Solicitud de Información"/>
    <s v="CAC SOLICITUD "/>
    <s v="Andrea Bibiana Castañeda Durán"/>
    <s v="FORMULACIÓN Y ACTUALIZACIÓN NORMATIVA Y OPERATIVA "/>
    <s v="Subdirección Estratégica y de Coordinación Bomberil"/>
    <s v="Petición de Interés Particular"/>
    <n v="30"/>
    <s v="20203800050952  "/>
    <d v="2020-11-30T00:00:00"/>
    <s v="20202050081991"/>
    <d v="2020-12-22T00:00:00"/>
    <n v="15"/>
    <s v="CUMPLIDO"/>
    <m/>
    <m/>
    <m/>
    <m/>
    <m/>
    <m/>
  </r>
  <r>
    <s v="Canal Virtual"/>
    <s v="CORREO ATENCION CIUDADANO"/>
    <x v="6"/>
    <s v="CONTRALORIA DEPARTAMENTAL DEL META  "/>
    <s v="Entidad Pública"/>
    <s v="Solicitud de Información"/>
    <s v="CAC SOLICITUD  "/>
    <s v="Edgar Alexander Maya Lopez "/>
    <s v="FORMULACIÓN Y ACTUALIZACIÓN NORMATIVA Y OPERATIVA "/>
    <s v="Subdirección Estratégica y de Coordinación Bomberil"/>
    <s v="Petición entre autoridades"/>
    <n v="10"/>
    <s v="20203800051062  "/>
    <d v="2020-12-01T00:00:00"/>
    <s v="20202050081961"/>
    <d v="2020-12-16T00:00:00"/>
    <m/>
    <s v="Extemporanea"/>
    <m/>
    <m/>
    <m/>
    <m/>
    <m/>
    <m/>
  </r>
  <r>
    <s v="Canal Virtual"/>
    <s v="CORREO ATENCION CIUDADANO"/>
    <x v="9"/>
    <s v="BENEMERITO Cuerpo de Bomberos VOLUNTARIOS TULUA - VALLE  "/>
    <s v="Cuerpo De Bomberos"/>
    <s v="Solicitud de Información"/>
    <s v="CAC SOLICITUD DE INFORMACION "/>
    <s v="Melba Vidal "/>
    <s v="FORMULACIÓN Y ACTUALIZACIÓN NORMATIVA Y OPERATIVA "/>
    <s v="Subdirección Estratégica y de Coordinación Bomberil"/>
    <s v="SOLICITUD "/>
    <n v="20"/>
    <s v="20203800051082  "/>
    <d v="2020-12-01T00:00:00"/>
    <m/>
    <d v="2020-12-15T00:00:00"/>
    <m/>
    <s v="CUMPLIDO"/>
    <m/>
    <m/>
    <m/>
    <m/>
    <m/>
    <m/>
  </r>
  <r>
    <s v="Canal Virtual"/>
    <s v="CORREO ATENCION CIUDADANO"/>
    <x v="15"/>
    <s v="CUERPOS DE BOMBEROS DE BOLIVAR  "/>
    <s v="Cuerpo De Bomberos"/>
    <s v="Legislación Bomberil"/>
    <s v="CAC Segunda Instancia Pablo Net Mora Mercado - Clemencia - Bolívar "/>
    <s v="Luis Alberto Valencia Pulido "/>
    <s v="Área Cenrtral de Referencia Bomberil "/>
    <s v="Subdirección Estratégica y de Coordinación Bomberil"/>
    <s v="INFORMES "/>
    <n v="35"/>
    <s v="20203800051102  "/>
    <d v="2020-12-01T00:00:00"/>
    <m/>
    <m/>
    <m/>
    <s v="En proceso"/>
    <m/>
    <m/>
    <m/>
    <m/>
    <m/>
    <m/>
  </r>
  <r>
    <s v="Canal Virtual"/>
    <s v="CORREO ATENCION CIUDADANO"/>
    <x v="31"/>
    <s v="Cuerpo de Bomberos VOLUNTARIOS DE TADO CHOCO  "/>
    <s v="Cuerpo De Bomberos"/>
    <s v="Legislación Bomberil"/>
    <s v="CAC PROPUESTAS E INFORMACION REENVIADA POR EL SEÑOR DELEGADO DEPARTAMENTAL DE BOMBEROS AL MUNICIPIO DE RIO SUCIO "/>
    <s v="EDISON DELGADO"/>
    <s v="FORMULACIÓN Y ACTUALIZACIÓN NORMATIVA Y OPERATIVA  "/>
    <s v="Subdirección Estratégica y de Coordinación Bomberil"/>
    <s v="INFORMES "/>
    <n v="35"/>
    <s v="20203800051112  "/>
    <d v="2020-12-01T00:00:00"/>
    <m/>
    <m/>
    <m/>
    <s v="CUMPLIDO"/>
    <m/>
    <m/>
    <m/>
    <m/>
    <m/>
    <m/>
  </r>
  <r>
    <s v="Canal Virtual"/>
    <s v="CORREO ATENCION CIUDADANO"/>
    <x v="0"/>
    <s v="Juancho Valdéz  "/>
    <s v="Persona natural"/>
    <s v="Solicitud de Información"/>
    <s v="CAC ASESORIA "/>
    <s v="Andrea Bibiana Castañeda Durán"/>
    <s v="FORMULACIÓN Y ACTUALIZACIÓN NORMATIVA Y OPERATIVA  "/>
    <s v="Subdirección Estratégica y de Coordinación Bomberil"/>
    <s v="Petición de Interés Particular"/>
    <n v="20"/>
    <s v="20203800051122  "/>
    <d v="2020-12-01T00:00:00"/>
    <s v="20202050081931"/>
    <d v="2020-12-15T00:00:00"/>
    <m/>
    <s v="CUMPLIDO"/>
    <m/>
    <m/>
    <m/>
    <m/>
    <m/>
    <m/>
  </r>
  <r>
    <s v="Canal Virtual"/>
    <s v="CORREO ATENCION CIUDADANO"/>
    <x v="1"/>
    <s v="JUAN PABLO AMARGO GOMEZ "/>
    <s v="Entidad Pública"/>
    <s v="Legislación Bomberil"/>
    <s v="CAC Envío Documento No. 20202102937 "/>
    <s v="Arbey Hernan Trujillo Mendez"/>
    <s v="SUBDIRECCIÓN ESTRATÉGICA Y DE COORDINACIÓN BOMBERIL"/>
    <s v="Subdirección Estratégica y de Coordinación Bomberil"/>
    <s v="Petición de Interés General"/>
    <n v="35"/>
    <s v="20203800051132  "/>
    <d v="2020-12-01T00:00:00"/>
    <s v="20212000013651"/>
    <d v="2021-01-25T00:00:00"/>
    <m/>
    <s v="CUMPLIDO"/>
    <m/>
    <m/>
    <m/>
    <m/>
    <m/>
    <m/>
  </r>
  <r>
    <s v="Canal Virtual"/>
    <s v="CORREO ATENCION CIUDADANO"/>
    <x v="15"/>
    <s v="Cuerpo de Bomberos VOLUNTARIOS DE CLEMENCIA BOLIVAR  "/>
    <s v="Cuerpo De Bomberos"/>
    <s v="Legislación Bomberil"/>
    <s v="CAC Remisión solicitud de información en oficio 20202050075171, con radicado EXT-BOL-20-026151.  "/>
    <s v=" Melba Vidal"/>
    <s v="FORMULACIÓN Y ACTUALIZACIÓN NORMATIVA Y OPERATIVA  "/>
    <s v="Subdirección Estratégica y de Coordinación Bomberil"/>
    <s v="INFORMES "/>
    <n v="35"/>
    <s v="20203800051142  "/>
    <d v="2020-12-01T00:00:00"/>
    <m/>
    <m/>
    <m/>
    <s v="En proceso"/>
    <m/>
    <m/>
    <m/>
    <m/>
    <m/>
    <m/>
  </r>
  <r>
    <s v="Canal Virtual"/>
    <s v="CORREO ATENCION CIUDADANO"/>
    <x v="31"/>
    <s v="Cuerpo de Bomberos DE BAHIA SOLANO  "/>
    <s v="Cuerpo De Bomberos"/>
    <s v="Fortalecimiento Bomberil"/>
    <s v="CAC TRASLADO POR COMPETENCIA - BAHIA SOLANO - CHOCO "/>
    <s v="Cristhian Matiz"/>
    <s v="SUBDIRECCIÓN ESTRATÉGICA Y DE COORDINACIÓN BOMBERIL"/>
    <s v="Subdirección Estratégica y de Coordinación Bomberil"/>
    <s v="Petición de Interés Particular"/>
    <n v="35"/>
    <s v="20203800051152  "/>
    <d v="2020-12-01T00:00:00"/>
    <s v="20202000012961"/>
    <d v="2020-12-21T00:00:00"/>
    <m/>
    <s v="CUMPLIDO"/>
    <m/>
    <m/>
    <m/>
    <m/>
    <m/>
    <m/>
  </r>
  <r>
    <s v="Canal Virtual"/>
    <s v="CORREO ATENCION CIUDADANO"/>
    <x v="7"/>
    <s v="Cuerpo de Bomberos VOLUNTARIOS DE SANTAFE DE ANTIOQUIA  "/>
    <s v="Cuerpo De Bomberos"/>
    <s v="Acompañamiento Jurídico"/>
    <s v="CAC SOLICITUD "/>
    <s v="Arbey Hernan Trujillo Mendez"/>
    <s v="SUBDIRECCIÓN ESTRATÉGICA Y DE COORDINACIÓN BOMBERIL"/>
    <s v="Subdirección Estratégica y de Coordinación Bomberil"/>
    <s v="Petición de Interés General"/>
    <n v="30"/>
    <s v="20203800051172  "/>
    <d v="2020-12-01T00:00:00"/>
    <m/>
    <m/>
    <m/>
    <s v="En proceso"/>
    <m/>
    <m/>
    <m/>
    <m/>
    <m/>
    <m/>
  </r>
  <r>
    <s v="Canal Virtual"/>
    <s v="CORREO ATENCION CIUDADANO"/>
    <x v="2"/>
    <s v="Cuerpo de Bomberos VOLUNTARIOS DE PLANADAS - TOLIMA  "/>
    <s v="Cuerpo De Bomberos"/>
    <s v="Acompañamiento Jurídico"/>
    <s v="CAC DOCUMENTOS BOMBEROS PLANADAS "/>
    <s v=" Carlos Osorio"/>
    <s v="FORMULACIÓN Y ACTUALIZACIÓN NORMATIVA Y OPERATIVA  "/>
    <s v="Subdirección Estratégica y de Coordinación Bomberil"/>
    <s v="INFORMES "/>
    <n v="30"/>
    <s v="20203800051182  "/>
    <d v="2020-12-01T00:00:00"/>
    <s v="20202050081881"/>
    <d v="2020-12-15T00:00:00"/>
    <m/>
    <s v="CUMPLIDO"/>
    <m/>
    <m/>
    <m/>
    <m/>
    <m/>
    <m/>
  </r>
  <r>
    <s v="Canal Virtual"/>
    <s v="CORREO ATENCION CIUDADANO"/>
    <x v="22"/>
    <s v="Cuerpo de Bomberos VOLUNTARIOS DE CIRCASIA QUINDIA  "/>
    <s v="Cuerpo De Bomberos"/>
    <s v="Legislación Bomberil"/>
    <s v="CAC RESPUESTA REQUERIMIENTO "/>
    <s v="Ronny Estiven Romero Velandia"/>
    <s v="FORMULACIÓN Y ACTUALIZACIÓN NORMATIVA Y OPERATIVA  "/>
    <s v="Subdirección Estratégica y de Coordinación Bomberil"/>
    <s v="INFORMES "/>
    <n v="30"/>
    <s v="20203800051242  "/>
    <d v="2020-12-01T00:00:00"/>
    <m/>
    <m/>
    <m/>
    <s v="En proceso"/>
    <m/>
    <m/>
    <m/>
    <m/>
    <m/>
    <m/>
  </r>
  <r>
    <s v="Canal Virtual"/>
    <s v="CORREO ATENCION CIUDADANO"/>
    <x v="2"/>
    <s v="Cuerpo de Bomberos VOLUNTARIOS DE PLANADAS - TOLIMA  "/>
    <s v="Cuerpo De Bomberos"/>
    <s v="Legislación Bomberil"/>
    <s v="CAC RESPUESTA ENVIADA A LA CONTRALORIA DEPARTAMENTAL  "/>
    <s v="Carlos Osorio"/>
    <s v="FORMULACIÓN Y ACTUALIZACIÓN NORMATIVA Y OPERATIVA  "/>
    <s v="Subdirección Estratégica y de Coordinación Bomberil"/>
    <s v="INFORMES "/>
    <n v="30"/>
    <s v="20203800051252  "/>
    <d v="2020-12-01T00:00:00"/>
    <s v="20202050081881"/>
    <d v="2020-12-15T00:00:00"/>
    <m/>
    <s v="CUMPLIDO"/>
    <m/>
    <m/>
    <m/>
    <m/>
    <m/>
    <m/>
  </r>
  <r>
    <s v="Canal Virtual"/>
    <s v="CORREO ATENCION CIUDADANO"/>
    <x v="14"/>
    <s v="Cuerpo de Bomberos VOLUNTARIOS DE MANIZALES  "/>
    <s v="Cuerpo De Bomberos"/>
    <s v="Solicitud de Información"/>
    <s v="CAC SOLICITUD "/>
    <s v="Lina Maria Rojas Gallego"/>
    <s v="SUBDIRECCIÓN ESTRATÉGICA Y DE COORDINACIÓN BOMBERIL"/>
    <s v="Subdirección Estratégica y de Coordinación Bomberil"/>
    <s v="SOLICITUD "/>
    <n v="30"/>
    <s v="20203800051272  "/>
    <d v="2020-12-01T00:00:00"/>
    <s v="N/A"/>
    <d v="2020-12-01T00:00:00"/>
    <m/>
    <s v="CUMPLIDO"/>
    <m/>
    <m/>
    <m/>
    <m/>
    <m/>
    <m/>
  </r>
  <r>
    <s v="Canal Virtual"/>
    <s v="CORREO ATENCION CIUDADANO"/>
    <x v="9"/>
    <s v="Cuerpo de Bomberos VOLUNTARIOS DE ALCALA  "/>
    <s v="Cuerpo De Bomberos"/>
    <s v="Solicitud de Información"/>
    <s v="CAC SOLICITUD AVAL "/>
    <s v="Lina Maria Rojas Gallego"/>
    <s v="SUBDIRECCIÓN ESTRATÉGICA Y DE COORDINACIÓN BOMBERIL"/>
    <s v="Subdirección Estratégica y de Coordinación Bomberil"/>
    <s v="SOLICITUD "/>
    <n v="35"/>
    <s v="20203800051362  "/>
    <d v="2020-12-01T00:00:00"/>
    <s v="N/A"/>
    <d v="2020-11-30T00:00:00"/>
    <m/>
    <s v="CUMPLIDO"/>
    <m/>
    <m/>
    <m/>
    <m/>
    <m/>
    <m/>
  </r>
  <r>
    <s v="Canal Virtual"/>
    <s v="CORREO ATENCION CIUDADANO"/>
    <x v="14"/>
    <s v="Cuerpo de Bomberos VOLUNTARIOS DE VILLAMARIA  "/>
    <s v="Cuerpo De Bomberos"/>
    <s v="Solicitud de Información"/>
    <s v="CAC SOLICITUD ACTUALIZACIÓN "/>
    <s v="Lina Maria Rojas Gallego"/>
    <s v="SUBDIRECCIÓN ESTRATÉGICA Y DE COORDINACIÓN BOMBERIL"/>
    <s v="Subdirección Estratégica y de Coordinación Bomberil"/>
    <s v="SOLICITUD "/>
    <n v="35"/>
    <s v="20203800051392  "/>
    <d v="2020-12-01T00:00:00"/>
    <s v="20202000012241"/>
    <d v="2020-12-14T00:00:00"/>
    <m/>
    <s v="CUMPLIDO"/>
    <m/>
    <m/>
    <m/>
    <m/>
    <m/>
    <m/>
  </r>
  <r>
    <s v="Canal Virtual"/>
    <s v="CORREO ATENCION CIUDADANO"/>
    <x v="8"/>
    <s v="Cuerpo de Bomberos VOLUNTARIOS DE COROMORO  "/>
    <s v="Cuerpo De Bomberos"/>
    <s v="Solicitud de Información"/>
    <s v="CAC Solicitud Aval para dictar curso Bombero I y II "/>
    <s v="Lina Maria Rojas Gallego"/>
    <s v="SUBDIRECCIÓN ESTRATÉGICA Y DE COORDINACIÓN BOMBERIL"/>
    <s v="Subdirección Estratégica y de Coordinación Bomberil"/>
    <s v="SOLICITUD "/>
    <n v="35"/>
    <s v="20203800051412  "/>
    <d v="2020-12-01T00:00:00"/>
    <s v="20202000012141"/>
    <d v="2020-12-14T00:00:00"/>
    <m/>
    <s v="CUMPLIDO"/>
    <m/>
    <m/>
    <m/>
    <m/>
    <m/>
    <m/>
  </r>
  <r>
    <s v="Canal Virtual"/>
    <s v="CORREO ATENCION CIUDADANO"/>
    <x v="2"/>
    <s v="BENEMERITO Cuerpo de Bomberos VOLUNTARIOS DE IBAGUE  "/>
    <s v="Cuerpo De Bomberos"/>
    <s v="Solicitud de Información"/>
    <s v="CAC SOLICITUD CURSO "/>
    <s v="Lina Maria Rojas Gallego"/>
    <s v="SUBDIRECCIÓN ESTRATÉGICA Y DE COORDINACIÓN BOMBERIL"/>
    <s v="Subdirección Estratégica y de Coordinación Bomberil"/>
    <s v="SOLICITUD "/>
    <n v="35"/>
    <s v="20203800051422  "/>
    <d v="2020-12-01T00:00:00"/>
    <s v="20202000012221"/>
    <d v="2020-12-21T00:00:00"/>
    <m/>
    <s v="CUMPLIDO"/>
    <m/>
    <m/>
    <m/>
    <m/>
    <m/>
    <m/>
  </r>
  <r>
    <s v="Canal Virtual"/>
    <s v="CORREO ATENCION CIUDADANO"/>
    <x v="3"/>
    <s v="Cuerpo de Bomberos VOLUNTARIOS DE SIBATE  "/>
    <s v="Cuerpo De Bomberos"/>
    <s v="Acompañamiento Jurídico"/>
    <s v="CAC PETICIÓN "/>
    <s v="Melba Vidal"/>
    <s v="SUBDIRECCIÓN ESTRATÉGICA Y DE COORDINACIÓN BOMBERIL"/>
    <s v="Subdirección Estratégica y de Coordinación Bomberil"/>
    <s v="Petición de Interés General"/>
    <n v="35"/>
    <s v="20203800051472  "/>
    <d v="2020-12-01T00:00:00"/>
    <m/>
    <m/>
    <m/>
    <s v="En proceso"/>
    <m/>
    <m/>
    <m/>
    <m/>
    <m/>
    <m/>
  </r>
  <r>
    <s v="Canal Virtual"/>
    <s v="CORREO ATENCION CIUDADANO"/>
    <x v="3"/>
    <s v="Cuerpo de Bomberos VOLUNTARIOS DE SIBATE CONSEJO DE OFICIALES  "/>
    <s v="Cuerpo De Bomberos"/>
    <s v="Acompañamiento Jurídico"/>
    <s v="CAC PETICIÓN SIBATE 2 "/>
    <s v="Melba Vidal"/>
    <s v="SUBDIRECCIÓN ESTRATÉGICA Y DE COORDINACIÓN BOMBERIL"/>
    <s v="Subdirección Estratégica y de Coordinación Bomberil"/>
    <s v="Petición de Interés Particular"/>
    <n v="30"/>
    <s v="20203800051482  "/>
    <d v="2020-12-01T00:00:00"/>
    <m/>
    <m/>
    <m/>
    <s v="En proceso"/>
    <m/>
    <m/>
    <m/>
    <m/>
    <m/>
    <m/>
  </r>
  <r>
    <s v="Canal Virtual"/>
    <s v="CORREO ATENCION CIUDADANO"/>
    <x v="7"/>
    <s v="ALCALDIA CALDAS ANTIOQUIA "/>
    <s v="Entidad Territorial"/>
    <s v="Fortalecimiento Bomberil"/>
    <s v="CAC TRASLADO PRESENTACIÓN PROYECTO "/>
    <s v="Cristhian Matiz"/>
    <s v="SUBDIRECCIÓN ESTRATÉGICA Y DE COORDINACIÓN BOMBERIL"/>
    <s v="Subdirección Estratégica y de Coordinación Bomberil"/>
    <s v="Petición de Interés General"/>
    <n v="30"/>
    <s v="20203800051492  "/>
    <d v="2020-12-01T00:00:00"/>
    <s v="20202000012611"/>
    <d v="2020-12-21T00:00:00"/>
    <m/>
    <s v="CUMPLIDO"/>
    <m/>
    <m/>
    <m/>
    <m/>
    <m/>
    <m/>
  </r>
  <r>
    <s v="Canal Escrito"/>
    <s v="Radicación Directa"/>
    <x v="7"/>
    <s v="VEEDURIA CALDAS  "/>
    <s v="Entidad Territorial"/>
    <s v="Otros"/>
    <s v="RD REMISION POR COMPETENCIA "/>
    <s v=" Arbey Hernan Trujillo Mendez"/>
    <s v="SUBDIRECCIÓN ESTRATÉGICA Y DE COORDINACIÓN BOMBERIL"/>
    <s v="Subdirección Estratégica y de Coordinación Bomberil"/>
    <s v="Petición de Interés Particular"/>
    <n v="30"/>
    <s v="20203800051512  "/>
    <d v="2020-12-02T00:00:00"/>
    <s v="20212000013771"/>
    <d v="2021-01-20T00:00:00"/>
    <m/>
    <s v="Extemporanea"/>
    <m/>
    <m/>
    <m/>
    <m/>
    <m/>
    <m/>
  </r>
  <r>
    <s v="Canal Virtual"/>
    <s v="CORREO ATENCION CIUDADANO"/>
    <x v="0"/>
    <s v="Cuerpo de Bomberos OFICIALES BOGOTá UAECOB COOPERACIÓN INTERNACIONAL Y ALIANZAS ESTRATÉGICAS "/>
    <s v="Cuerpo De Bomberos"/>
    <s v="Solicitud de Información"/>
    <s v="CAC SOLICITUD "/>
    <s v="Lina Maria Rojas Gallego"/>
    <s v="SUBDIRECCIÓN ESTRATÉGICA Y DE COORDINACIÓN BOMBERIL"/>
    <s v="Subdirección Estratégica y de Coordinación Bomberil"/>
    <s v="SOLICITUD "/>
    <n v="30"/>
    <s v="20203800051522  "/>
    <d v="2020-12-02T00:00:00"/>
    <m/>
    <d v="2020-12-02T00:00:00"/>
    <m/>
    <s v="CUMPLIDO"/>
    <m/>
    <m/>
    <m/>
    <m/>
    <m/>
    <m/>
  </r>
  <r>
    <s v="Canal Virtual"/>
    <s v="CORREO ATENCION CIUDADANO"/>
    <x v="10"/>
    <s v="ASOCIACION NCIONAL DE BOMBEROSASDEBER NEIVA  "/>
    <s v="Persona Jurídica"/>
    <s v="Solicitud de Información"/>
    <s v="CAC notificación radicado 20205461592231 "/>
    <s v="Edgar Alexander Maya Lopez"/>
    <s v="FORMULACIÓN Y ACTUALIZACIÓN NORMATIVA Y OPERATIVA"/>
    <s v="Subdirección Estratégica y de Coordinación Bomberil"/>
    <s v="DERECHOS DE PETICIóN "/>
    <n v="30"/>
    <s v="20203800051532  "/>
    <d v="2020-12-02T00:00:00"/>
    <s v="20202050082161"/>
    <d v="2020-12-29T00:00:00"/>
    <m/>
    <s v="CUMPLIDO"/>
    <m/>
    <m/>
    <m/>
    <m/>
    <m/>
    <m/>
  </r>
  <r>
    <s v="Canal Virtual"/>
    <s v="CORREO ATENCION CIUDADANO"/>
    <x v="0"/>
    <s v="Cuerpo de Bomberos OFICIALES BOGOTá UAECOB D.C. "/>
    <s v="Cuerpo De Bomberos"/>
    <s v="Solicitud de Información"/>
    <s v="CAC SOLICITUD DE REGISTROS "/>
    <s v="Lina Maria Rojas Gallego"/>
    <s v="SUBDIRECCIÓN ESTRATÉGICA Y DE COORDINACIÓN BOMBERIL"/>
    <s v="Subdirección Estratégica y de Coordinación Bomberil"/>
    <s v="SOLICITUD "/>
    <n v="20"/>
    <s v="20203800051602  "/>
    <d v="2020-12-02T00:00:00"/>
    <m/>
    <d v="2020-12-02T00:00:00"/>
    <m/>
    <s v="CUMPLIDO"/>
    <m/>
    <m/>
    <m/>
    <m/>
    <m/>
    <m/>
  </r>
  <r>
    <s v="Canal Virtual"/>
    <s v="CORREO ATENCION CIUDADANO"/>
    <x v="9"/>
    <s v="Cuerpo de Bomberos VOLUNTARIOS DE CARTAGO  "/>
    <s v="Cuerpo De Bomberos"/>
    <s v="Solicitud de Información"/>
    <s v="CAC SOLICITUD "/>
    <s v="Mauricio Delgado Perdomo"/>
    <s v="SUBDIRECCIÓN ESTRATÉGICA Y DE COORDINACIÓN BOMBERIL"/>
    <s v="Subdirección Estratégica y de Coordinación Bomberil"/>
    <s v="SOLICITUD "/>
    <n v="30"/>
    <s v="20203800051672  "/>
    <d v="2020-12-02T00:00:00"/>
    <m/>
    <d v="2020-12-04T00:00:00"/>
    <m/>
    <s v="CUMPLIDO"/>
    <m/>
    <m/>
    <m/>
    <m/>
    <m/>
    <m/>
  </r>
  <r>
    <s v="Canal Virtual"/>
    <s v="CORREO ATENCION CIUDADANO"/>
    <x v="8"/>
    <s v="Cuerpo de Bomberos OCAÑA - NORTE DE SANTANDER  "/>
    <s v="Cuerpo De Bomberos"/>
    <s v="Legislación Bomberil"/>
    <s v="CAC SOLCITUD OFICIO "/>
    <s v="Andrea Bibiana Castañeda Durán"/>
    <s v="FORMULACIÓN Y ACTUALIZACIÓN NORMATIVA Y OPERATIVA"/>
    <s v="Subdirección Estratégica y de Coordinación Bomberil"/>
    <s v="Petición de Interés General"/>
    <n v="30"/>
    <s v="20203800051682  "/>
    <d v="2020-12-02T00:00:00"/>
    <s v="20202050082001"/>
    <d v="2020-12-22T00:00:00"/>
    <m/>
    <s v="CUMPLIDO"/>
    <m/>
    <m/>
    <m/>
    <m/>
    <m/>
    <m/>
  </r>
  <r>
    <s v="Canal Virtual"/>
    <s v="CORREO ATENCION CIUDADANO"/>
    <x v="9"/>
    <s v="Cuerpo de Bomberos VOLUNTARIOS DE BUENAVENTURA  "/>
    <s v="Cuerpo De Bomberos"/>
    <s v="Acompañamiento Jurídico"/>
    <s v="CAC SOLICITUD "/>
    <s v="Liz Margaret Álvarez calderon"/>
    <s v="SUBDIRECCIÓN ESTRATÉGICA Y DE COORDINACIÓN BOMBERIL"/>
    <s v="Subdirección Estratégica y de Coordinación Bomberil"/>
    <s v="Petición de Interés General"/>
    <n v="30"/>
    <s v="20203800051702  "/>
    <d v="2020-12-02T00:00:00"/>
    <s v="20202000013171"/>
    <d v="2020-12-23T00:00:00"/>
    <m/>
    <s v="CUMPLIDO"/>
    <m/>
    <m/>
    <m/>
    <m/>
    <m/>
    <m/>
  </r>
  <r>
    <s v="Canal Virtual"/>
    <s v="CORREO ATENCION CIUDADANO"/>
    <x v="7"/>
    <s v="Cuerpo de Bomberos VOLUNTARIOS DE ENTRERRIOS  "/>
    <s v="Cuerpo De Bomberos"/>
    <s v="Otros"/>
    <s v="CAC SOLICITUD "/>
    <s v="VIVIANA ANDRADE TOVAR"/>
    <s v="PLANEACIÓN ESTRATEGICA"/>
    <s v="Subdirección Estratégica y de Coordinación Bomberil"/>
    <s v="Petición de Interés General"/>
    <n v="30"/>
    <s v="20203800051712  "/>
    <d v="2020-12-02T00:00:00"/>
    <s v="20201100012731"/>
    <d v="2020-12-16T00:00:00"/>
    <m/>
    <s v="CUMPLIDO"/>
    <m/>
    <m/>
    <m/>
    <m/>
    <m/>
    <m/>
  </r>
  <r>
    <s v="Canal Escrito"/>
    <s v="Radicación Directa"/>
    <x v="21"/>
    <s v="ALVARO WILLIAM LOPEZ OSSA "/>
    <s v="Persona natural"/>
    <s v="Solicitud de Información"/>
    <s v="RD REMISION DE QUEJA E-2020-538792 "/>
    <s v="Angélica Xiomara Rosado Bayona"/>
    <s v="GESTIÓN ATENCIÓN AL CIUDADANO"/>
    <s v="Subdirección  Administrativa y Financiera"/>
    <s v="DENUNCIA "/>
    <n v="30"/>
    <s v="20203800051772  "/>
    <d v="2020-12-03T00:00:00"/>
    <s v="20203800012761"/>
    <d v="2020-12-15T00:00:00"/>
    <m/>
    <s v="CUMPLIDO"/>
    <m/>
    <m/>
    <m/>
    <m/>
    <m/>
    <m/>
  </r>
  <r>
    <s v="Canal Virtual"/>
    <s v="CORREO ATENCION CIUDADANO"/>
    <x v="3"/>
    <s v="ALCALDÍA MUNICIPAL DE CAJICA - CUNDINAMARCA  "/>
    <s v="Entidad Territorial"/>
    <s v="Otros"/>
    <s v="CAC. Fwd: Proceso de verificación de condiciones técnicas del Cuerpo de Bomberos Voluntarios de Cajicá - Cundinamarca. "/>
    <s v="Liz Margaret Álvarez calderon"/>
    <s v="SUBDIRECCIÓN ESTRATÉGICA Y DE COORDINACIÓN BOMBERIL"/>
    <s v="Subdirección Estratégica y de Coordinación Bomberil"/>
    <s v="SOLICITUD "/>
    <n v="30"/>
    <s v="20203800051792  "/>
    <d v="2020-12-04T00:00:00"/>
    <s v="20202000013201"/>
    <d v="2020-12-23T00:00:00"/>
    <m/>
    <s v="CUMPLIDO"/>
    <m/>
    <m/>
    <m/>
    <m/>
    <m/>
    <m/>
  </r>
  <r>
    <s v="Canal Virtual"/>
    <s v="CORREO ATENCION CIUDADANO"/>
    <x v="11"/>
    <s v="DELEGACIÓN DEPARTAMENTAL DE NORTE DE SANTANDER  "/>
    <s v="Cuerpo De Bomberos"/>
    <s v="Legislación Bomberil"/>
    <s v="CAC. Fwd: solicitud apoyo para la creación del Cuerpo de Bomberos NORTE DE SANTANDER. "/>
    <s v="Andrea Bibiana Castañeda Durán"/>
    <s v="FORMULACIÓN Y ACTUALIZACIÓN NORMATIVA Y OPERATIVA "/>
    <s v="Subdirección Estratégica y de Coordinación Bomberil"/>
    <s v="Petición de Interés Particular"/>
    <n v="35"/>
    <s v="20203800051802  "/>
    <d v="2020-12-04T00:00:00"/>
    <n v="20202050081861"/>
    <d v="2020-12-15T00:00:00"/>
    <m/>
    <s v="CUMPLIDO"/>
    <m/>
    <m/>
    <m/>
    <m/>
    <m/>
    <m/>
  </r>
  <r>
    <s v="Canal Escrito"/>
    <s v="Radicación Directa"/>
    <x v="23"/>
    <s v="Cuerpo de Bomberos VOLUNTARIOS DE POPAYAN"/>
    <s v="Cuerpo De Bomberos"/>
    <s v="Solicitud de Información"/>
    <s v="RD DOCUMENOS DOCTORA VIVIANA "/>
    <s v="Maicol Villarreal Ospina"/>
    <s v="SUBDIRECCIÓN ESTRATÉGICA Y DE COORDINACIÓN BOMBERIL"/>
    <s v="Subdirección Estratégica y de Coordinación Bomberil"/>
    <s v="INFORMES "/>
    <n v="30"/>
    <s v="20203800051822  "/>
    <d v="2020-12-04T00:00:00"/>
    <s v="20202000012901 "/>
    <d v="2020-12-23T00:00:00"/>
    <m/>
    <s v="CUMPLIDO"/>
    <m/>
    <m/>
    <m/>
    <m/>
    <m/>
    <m/>
  </r>
  <r>
    <s v="Canal Virtual"/>
    <s v="CORREO ATENCION CIUDADANO"/>
    <x v="0"/>
    <s v="DEPARTAMENTO NACIONAL DE PLANEACION BOGOTA  "/>
    <s v="Entidad Pública"/>
    <s v="Solicitud de Información"/>
    <s v="CAC. (20205461592231_702) Envío de notificación radicado 20205461592231 (EMAIL CERTIFICADO de notificaciones_sgdorfeo@dnp.gov.co)  "/>
    <s v="Edgar Alexander Maya Lopez"/>
    <s v="FORMULACIÓN Y ACTUALIZACIÓN NORMATIVA Y OPERATIVA "/>
    <s v="Subdirección Estratégica y de Coordinación Bomberil"/>
    <s v="Petición de Interés Particular"/>
    <n v="30"/>
    <s v="20203800051832  "/>
    <d v="2020-12-04T00:00:00"/>
    <s v="20202050082161"/>
    <d v="2021-01-18T00:00:00"/>
    <m/>
    <s v="CUMPLIDO"/>
    <m/>
    <m/>
    <m/>
    <m/>
    <m/>
    <m/>
  </r>
  <r>
    <s v="Canal Virtual"/>
    <s v="CORREO ATENCION CIUDADANO"/>
    <x v="7"/>
    <s v="Cuerpo de Bomberos SAN ANDRES DE CUERQUIA - ANTIOQUIA  "/>
    <s v="Cuerpo De Bomberos"/>
    <s v="Acompañamiento Jurídico"/>
    <s v="CAC. (sin asunto), Contratación y desembolso de sobretasa bomberil 2020.  "/>
    <s v="Andrea Bibiana Castañeda Durán"/>
    <s v="FORMULACIÓN Y ACTUALIZACIÓN NORMATIVA Y OPERATIVA "/>
    <s v="Subdirección Estratégica y de Coordinación Bomberil"/>
    <s v="INFORMES "/>
    <n v="30"/>
    <s v="20203800051922  "/>
    <d v="2020-12-04T00:00:00"/>
    <s v="20202050081711"/>
    <d v="2020-12-14T00:00:00"/>
    <m/>
    <s v="CUMPLIDO"/>
    <m/>
    <m/>
    <m/>
    <m/>
    <m/>
    <m/>
  </r>
  <r>
    <s v="Canal Virtual"/>
    <s v="CORREO ATENCION CIUDADANO"/>
    <x v="0"/>
    <s v="EMPAQUETADURAS Y EMPAQUES  "/>
    <s v="Persona Jurídica"/>
    <s v="Solicitud de Información"/>
    <s v="CAC. SOLICITUD LISTADO CUERPOS DE SOCORRO.  "/>
    <s v="Luis Alberto Valencia Pulido"/>
    <s v="Área Cenrtral de Referencia Bomberil"/>
    <s v="Subdirección Estratégica y de Coordinación Bomberil"/>
    <s v="Petición de Interés Particular"/>
    <n v="20"/>
    <s v="20203800051952  "/>
    <d v="2020-12-04T00:00:00"/>
    <m/>
    <d v="2020-12-29T00:00:00"/>
    <m/>
    <s v="CUMPLIDO"/>
    <m/>
    <m/>
    <m/>
    <m/>
    <m/>
    <m/>
  </r>
  <r>
    <s v="Canal Virtual"/>
    <s v="CORREO ATENCION CIUDADANO"/>
    <x v="22"/>
    <s v="GOBERNACION DEL QUINDIO  "/>
    <s v="Entidad Territorial"/>
    <s v="Acompañamiento Jurídico"/>
    <s v="CAC. Solicitud Concepto Jurídico.  "/>
    <s v="Melba Vidal"/>
    <s v="FORMULACIÓN Y ACTUALIZACIÓN NORMATIVA Y OPERATIVA"/>
    <s v="Subdirección Estratégica y de Coordinación Bomberil"/>
    <s v="Petición de Interés Particular"/>
    <n v="30"/>
    <s v="20203800051962  "/>
    <d v="2020-12-04T00:00:00"/>
    <m/>
    <m/>
    <m/>
    <s v="En proceso"/>
    <m/>
    <m/>
    <m/>
    <m/>
    <m/>
    <m/>
  </r>
  <r>
    <s v="Canal Virtual"/>
    <s v="CORREO ATENCION CIUDADANO"/>
    <x v="11"/>
    <s v="Cuerpo de Bomberos DE OCAÑA  "/>
    <s v="Cuerpo De Bomberos"/>
    <s v="Acompañamiento Jurídico"/>
    <s v="CAC. RV: Oficio Cuerpo de Bomberos Voluntarios Ocaña. "/>
    <s v="Melba Vidal"/>
    <s v="FORMULACIÓN Y ACTUALIZACIÓN NORMATIVA Y OPERATIVA"/>
    <s v="Subdirección Estratégica y de Coordinación Bomberil"/>
    <s v="CONSULTA "/>
    <n v="30"/>
    <s v="20203800051982  "/>
    <d v="2020-12-04T00:00:00"/>
    <m/>
    <m/>
    <m/>
    <s v="En proceso"/>
    <m/>
    <m/>
    <m/>
    <m/>
    <m/>
    <m/>
  </r>
  <r>
    <s v="Canal Virtual"/>
    <s v="CORREO ATENCION CIUDADANO"/>
    <x v="26"/>
    <s v="Cuerpo de Bomberos VOLUNTARIOS SIBUNDOY  "/>
    <s v="Cuerpo De Bomberos"/>
    <s v="Otros"/>
    <s v="CAC. legalización vehículo.  "/>
    <s v=" Carlos Armando López Barrera"/>
    <s v="Oficina Asesora Juridica"/>
    <s v="Dirección General"/>
    <s v="Petición de Interés General"/>
    <n v="30"/>
    <s v="20203800052002  "/>
    <d v="2020-12-04T00:00:00"/>
    <s v="20211200000663"/>
    <d v="2021-01-12T00:00:00"/>
    <m/>
    <s v="CUMPLIDO"/>
    <m/>
    <m/>
    <m/>
    <m/>
    <m/>
    <m/>
  </r>
  <r>
    <s v="Canal Virtual"/>
    <s v="CORREO ATENCION CIUDADANO"/>
    <x v="6"/>
    <s v="JOSE ARJONA  "/>
    <s v="Persona natural"/>
    <s v="Acompañamiento Jurídico"/>
    <s v="CAC. SALUDOS, INCONFORMIDAD POR LAS RESPUESTAS A MIS DERRECHOS DE PETICION. "/>
    <s v=" VIVIANA ANDRADE TOVAR"/>
    <s v="PLANEACIÓN ESTRATEGICA "/>
    <s v="Subdirección Estratégica y de Coordinación Bomberil"/>
    <s v="Petición de Interés Particular"/>
    <n v="30"/>
    <s v="20203800052012  "/>
    <d v="2020-12-04T00:00:00"/>
    <s v="20203000013021"/>
    <d v="2020-12-22T00:00:00"/>
    <m/>
    <s v="CUMPLIDO"/>
    <m/>
    <m/>
    <m/>
    <m/>
    <m/>
    <m/>
  </r>
  <r>
    <s v="Canal Virtual"/>
    <s v="CORREO ATENCION CIUDADANO"/>
    <x v="15"/>
    <s v="Cuerpo de Bomberos VOLUNTARIOS MAGANGUE - BOLIVAR  "/>
    <s v="Cuerpo De Bomberos"/>
    <s v="Acompañamiento Jurídico"/>
    <s v="CAC. Asamblea Extraordinaria y hojas de vida para revisión por parte de Inspección, vigilancia y control DNBC, Bomberos Magangué y otros 2 documentos.pdf  "/>
    <s v="Ronny Estiven Romero Velandia"/>
    <s v="FORMULACIÓN Y ACTUALIZACIÓN NORMATIVA Y OPERATIVA"/>
    <s v="Subdirección Estratégica y de Coordinación Bomberil"/>
    <s v="INFORMES "/>
    <n v="30"/>
    <s v="20203800052022  "/>
    <d v="2020-12-04T00:00:00"/>
    <s v="20212050083051"/>
    <d v="2021-01-12T00:00:00"/>
    <m/>
    <s v="CUMPLIDO"/>
    <m/>
    <m/>
    <m/>
    <m/>
    <m/>
    <m/>
  </r>
  <r>
    <s v="Canal Virtual"/>
    <s v="CORREO ATENCION CIUDADANO"/>
    <x v="3"/>
    <s v="Cuerpo de Bomberos VOLUNTARIOS DE SOPO  "/>
    <s v="Cuerpo De Bomberos"/>
    <s v="Fortalecimiento Bomberil"/>
    <s v="CAC. DOCUMENTACION BOMBEROS VOLUNTARIOS DE SOPO "/>
    <s v="Cristhian Matiz"/>
    <s v="SUBDIRECCIÓN ESTRATÉGICA Y DE COORDINACIÓN BOMBERIL"/>
    <s v="Subdirección Estratégica y de Coordinación Bomberil"/>
    <s v="INFORMES "/>
    <n v="30"/>
    <s v="20203800052032  "/>
    <d v="2020-12-04T00:00:00"/>
    <s v="20202000012601"/>
    <d v="2020-12-21T00:00:00"/>
    <m/>
    <s v="CUMPLIDO"/>
    <m/>
    <m/>
    <m/>
    <m/>
    <m/>
    <m/>
  </r>
  <r>
    <s v="Canal Virtual"/>
    <s v="CORREO ATENCION CIUDADANO"/>
    <x v="7"/>
    <s v="Cuerpo de Bomberos VOLUNTARIOS DE CALDAS - ANTIOQUIA  "/>
    <s v="Cuerpo De Bomberos"/>
    <s v="Solicitud de Información"/>
    <s v="CAC. RV: solicitud  "/>
    <s v="Lina Maria Rojas Gallego "/>
    <s v="SUBDIRECCIÓN ESTRATÉGICA Y DE COORDINACIÓN BOMBERIL "/>
    <s v="Subdirección Estratégica y de Coordinación Bomberil"/>
    <s v="SOLICITUD "/>
    <n v="30"/>
    <s v="20203800052102  "/>
    <d v="2020-12-04T00:00:00"/>
    <s v="20202000012131"/>
    <d v="2020-12-14T00:00:00"/>
    <m/>
    <s v="CUMPLIDO"/>
    <m/>
    <m/>
    <m/>
    <m/>
    <m/>
    <m/>
  </r>
  <r>
    <s v="Canal Virtual"/>
    <s v="CORREO ATENCION CIUDADANO"/>
    <x v="6"/>
    <s v="JOSE ARJONA  "/>
    <s v="Persona natural"/>
    <s v="Solicitud de Información"/>
    <s v="CAC. DERECHO DE PETICION. "/>
    <s v="VIVIANA ANDRADE TOVAR"/>
    <s v="PLANEACIÓN ESTRATEGICA "/>
    <s v="Subdirección Estratégica y de Coordinación Bomberil"/>
    <s v="Petición de Interés Particular"/>
    <n v="30"/>
    <s v="20203800052122  "/>
    <d v="2020-12-04T00:00:00"/>
    <s v="20203000013051"/>
    <d v="2020-12-22T00:00:00"/>
    <m/>
    <s v="CUMPLIDO"/>
    <m/>
    <m/>
    <m/>
    <m/>
    <m/>
    <m/>
  </r>
  <r>
    <s v="Canal Virtual"/>
    <s v="CORREO ATENCION CIUDADANO"/>
    <x v="6"/>
    <s v="JOSE ARJONA  "/>
    <s v="Persona natural"/>
    <s v="Solicitud de Información"/>
    <s v="CAC. REQUIERO INMEDIATA RESPUESTA DERECHO DE PETICION ACTAS REUNIONES PROCESO SELECCION SUBCOMISIONES NACIONALES DE RESCATE.  "/>
    <s v="VIVIANA ANDRADE TOVAR"/>
    <s v="PLANEACIÓN ESTRATEGICA "/>
    <s v="Subdirección Estratégica y de Coordinación Bomberil"/>
    <s v="Petición de Interés Particular"/>
    <n v="30"/>
    <s v="20203800052132  "/>
    <d v="2020-12-04T00:00:00"/>
    <s v="20203000013061"/>
    <d v="2020-12-22T00:00:00"/>
    <m/>
    <s v="CUMPLIDO"/>
    <m/>
    <m/>
    <m/>
    <m/>
    <m/>
    <m/>
  </r>
  <r>
    <s v="Canal Virtual"/>
    <s v="CORREO ATENCION CIUDADANO"/>
    <x v="6"/>
    <s v="JOSE ARJONA  "/>
    <s v="Persona natural"/>
    <s v="Solicitud de Información"/>
    <s v="CAC. DERECHO DE PETICION ACLARACION RESPUESTA CONVOCATORIA SELECCION SUBCOMISIONES NACIONALES DE RESCATE "/>
    <s v="VIVIANA ANDRADE TOVAR"/>
    <s v="PLANEACIÓN ESTRATEGICA "/>
    <s v="Subdirección Estratégica y de Coordinación Bomberil"/>
    <s v="Petición de Interés Particular"/>
    <n v="30"/>
    <s v="20203800052142  "/>
    <d v="2020-12-04T00:00:00"/>
    <s v="20201100013081"/>
    <d v="2020-12-22T00:00:00"/>
    <m/>
    <s v="CUMPLIDO"/>
    <m/>
    <m/>
    <m/>
    <m/>
    <m/>
    <m/>
  </r>
  <r>
    <s v="Canal Virtual"/>
    <s v="CORREO ATENCION CIUDADANO"/>
    <x v="15"/>
    <s v="Cuerpo de Bomberos VOLUNTARIOS MAGANGUE - BOLIVAR  "/>
    <s v="Cuerpo De Bomberos"/>
    <s v="Solicitud de Información"/>
    <s v="CAC. Asamblea Extraordinaria y hojas de vida para revisión por parte de Inspección, vigilancia y control DNBC, Bomberos Magangué.pdf  "/>
    <s v="Melba Vidal"/>
    <s v="FORMULACIÓN Y ACTUALIZACIÓN NORMATIVA Y OPERATIVA"/>
    <s v="Subdirección Estratégica y de Coordinación Bomberil"/>
    <s v="Petición de Interés General"/>
    <n v="30"/>
    <s v="20203800052162  "/>
    <d v="2020-12-04T00:00:00"/>
    <m/>
    <m/>
    <m/>
    <s v="En proceso"/>
    <m/>
    <m/>
    <m/>
    <m/>
    <m/>
    <m/>
  </r>
  <r>
    <s v="Canal Virtual"/>
    <s v="CORREO ATENCION CIUDADANO"/>
    <x v="7"/>
    <s v="ALCALDIA SABANETA ANTIOQUIA "/>
    <s v="Entidad Territorial"/>
    <s v="Acompañamiento Jurídico"/>
    <s v="CAC. SOLICITUD DE VIGILANCI Y CONTROL "/>
    <s v="Liz Margaret Álvarez calderon"/>
    <s v="SUBDIRECCIÓN ESTRATÉGICA Y DE COORDINACIÓN BOMBERIL"/>
    <s v="Subdirección Estratégica y de Coordinación Bomberil"/>
    <s v="Petición de Interés General"/>
    <n v="30"/>
    <s v="20203800052172  "/>
    <d v="2020-12-04T00:00:00"/>
    <s v="20202000013171"/>
    <d v="2020-12-23T00:00:00"/>
    <m/>
    <s v="CUMPLIDO"/>
    <m/>
    <m/>
    <m/>
    <m/>
    <m/>
    <m/>
  </r>
  <r>
    <s v="Canal Virtual"/>
    <s v="CORREO ATENCION CIUDADANO"/>
    <x v="14"/>
    <s v="JUAN CAMILO OCAMPO  "/>
    <s v="Persona natural"/>
    <s v="Otros"/>
    <s v="CAC. Documentos Faltantes para aval Instructor Sargento Juan Camilo Ocampo "/>
    <s v="Lina Maria Rojas Gallego"/>
    <s v="SUBDIRECCIÓN ESTRATÉGICA Y DE COORDINACIÓN BOMBERIL"/>
    <s v="Subdirección Estratégica y de Coordinación Bomberil"/>
    <s v="SOLICITUD "/>
    <n v="30"/>
    <s v="20203800052202  "/>
    <d v="2020-12-04T00:00:00"/>
    <s v="20202000012781"/>
    <d v="2020-12-22T00:00:00"/>
    <m/>
    <s v="CUMPLIDO"/>
    <m/>
    <m/>
    <m/>
    <m/>
    <m/>
    <m/>
  </r>
  <r>
    <s v="Canal Virtual"/>
    <s v="CORREO ATENCION CIUDADANO"/>
    <x v="26"/>
    <s v="Cuerpo de Bomberos VOLUNTARIOS VILLAGARZON PUTUMAYO "/>
    <s v="Cuerpo De Bomberos"/>
    <s v="Solicitud de Información"/>
    <s v="CAC. Fwd: Solicitud Bomberos Villagarzón.  "/>
    <s v="Mauricio Delgado Perdomo"/>
    <s v="SUBDIRECCIÓN ESTRATÉGICA Y DE COORDINACIÓN BOMBERIL"/>
    <s v="Subdirección Estratégica y de Coordinación Bomberil"/>
    <s v="Petición de Interés General"/>
    <n v="30"/>
    <s v="20203800052212  "/>
    <d v="2020-12-04T00:00:00"/>
    <m/>
    <d v="2020-12-11T00:00:00"/>
    <m/>
    <s v="CUMPLIDO"/>
    <m/>
    <m/>
    <m/>
    <m/>
    <m/>
    <m/>
  </r>
  <r>
    <s v="Canal Virtual"/>
    <s v="CORREO ATENCION CIUDADANO"/>
    <x v="25"/>
    <s v="NILSON JOSé LóPEZ IBARRA "/>
    <s v="Cuerpo De Bomberos"/>
    <s v="Solicitud de Información"/>
    <s v="CAC. Offline message sent by NILSON José López ibarra  "/>
    <s v="Carlos Osorio"/>
    <s v="FORMULACIÓN Y ACTUALIZACIÓN NORMATIVA Y OPERATIVA"/>
    <s v="Subdirección Estratégica y de Coordinación Bomberil"/>
    <s v="DERECHOS DE PETICIóN "/>
    <n v="30"/>
    <s v="20203800052222  "/>
    <d v="2020-12-04T00:00:00"/>
    <s v="20202050081891"/>
    <d v="2020-12-15T00:00:00"/>
    <m/>
    <s v="CUMPLIDO"/>
    <m/>
    <m/>
    <m/>
    <m/>
    <m/>
    <m/>
  </r>
  <r>
    <s v="Canal Virtual"/>
    <s v="CORREO ATENCION CIUDADANO"/>
    <x v="14"/>
    <s v="DELEGACION DEPARTAMENTAL DE BOMBEROS DE CALDAS  "/>
    <s v="Cuerpo De Bomberos"/>
    <s v="Otros"/>
    <s v="CAC. Carta subdirector.pdf.  "/>
    <s v="VIVIANA ANDRADE TOVAR "/>
    <s v="PLANEACIÓN ESTRATEGICA "/>
    <s v="Subdirección Estratégica y de Coordinación Bomberil"/>
    <s v="Petición de Interés General"/>
    <n v="30"/>
    <s v="20203800052252  "/>
    <d v="2020-12-07T00:00:00"/>
    <s v="20201100013071"/>
    <d v="2020-12-22T00:00:00"/>
    <m/>
    <s v="CUMPLIDO"/>
    <m/>
    <m/>
    <m/>
    <m/>
    <m/>
    <m/>
  </r>
  <r>
    <s v="Canal Virtual"/>
    <s v="CORREO ATENCION CIUDADANO"/>
    <x v="13"/>
    <s v="JOSE ESTUPIÑAN LANDAZURI "/>
    <s v="Persona natural"/>
    <s v="Acompañamiento Jurídico"/>
    <s v="CAC, Fwd: Consulta. "/>
    <s v="Arbey Hernan Trujillo Mendez"/>
    <s v="SUBDIRECCIÓN ESTRATÉGICA Y DE COORDINACIÓN BOMBERIL "/>
    <s v="Subdirección Estratégica y de Coordinación Bomberil"/>
    <s v="CONSULTA "/>
    <n v="35"/>
    <s v="20203800052292  "/>
    <d v="2020-12-07T00:00:00"/>
    <s v="20212050083881"/>
    <d v="2021-02-02T00:00:00"/>
    <m/>
    <s v="Extemporanea"/>
    <m/>
    <m/>
    <m/>
    <m/>
    <m/>
    <m/>
  </r>
  <r>
    <s v="Canal Virtual"/>
    <s v="CORREO ATENCION CIUDADANO"/>
    <x v="7"/>
    <s v="Cuerpo de Bomberos VOLUNTARIOS DE ARBOLETES  "/>
    <s v="Cuerpo De Bomberos"/>
    <s v="Otros"/>
    <s v="CAC. Fwd: Derecho de petición de interés general.  "/>
    <s v="Ronny Estiven Romero Velandia"/>
    <s v="FORMULACIÓN Y ACTUALIZACIÓN NORMATIVA Y OPERATIVA"/>
    <s v="Subdirección Estratégica y de Coordinación Bomberil"/>
    <s v="Petición de Interés General"/>
    <n v="30"/>
    <s v="20203800052302  "/>
    <d v="2020-12-07T00:00:00"/>
    <m/>
    <d v="2020-12-11T00:00:00"/>
    <m/>
    <s v="CUMPLIDO"/>
    <m/>
    <m/>
    <m/>
    <m/>
    <m/>
    <m/>
  </r>
  <r>
    <s v="Canal Virtual"/>
    <s v="CORREO ATENCION CIUDADANO"/>
    <x v="6"/>
    <s v="Cuerpo de Bomberos VOLUNTARIOS DE SAN JUAN DE ARAMA  "/>
    <s v="Cuerpo De Bomberos"/>
    <s v="Solicitud de Información"/>
    <s v="CAC.COPIA DE COMODATO  "/>
    <s v="Carolina Pulido Moyeton"/>
    <s v="GESTIÓN CONTRACTUAL  "/>
    <s v="Subdirección  Administrativa y Financiera"/>
    <s v="Petición de Documentos e Información "/>
    <n v="20"/>
    <s v="20203800052312  "/>
    <d v="2020-12-07T00:00:00"/>
    <m/>
    <d v="2020-12-15T00:00:00"/>
    <m/>
    <s v="CUMPLIDO"/>
    <m/>
    <m/>
    <m/>
    <m/>
    <m/>
    <m/>
  </r>
  <r>
    <s v="Canal Virtual"/>
    <s v="CORREO ATENCION CIUDADANO"/>
    <x v="12"/>
    <s v="ALCALDIA SAN ALBERTO CESAR "/>
    <s v="Entidad Territorial"/>
    <s v="Fortalecimiento Bomberil"/>
    <s v="CAC.Solitud de información Cuerpo de Bomberos  "/>
    <s v="EDISON DELGADO"/>
    <s v="FORMULACIÓN Y ACTUALIZACIÓN NORMATIVA Y OPERATIVA"/>
    <s v="Subdirección Estratégica y de Coordinación Bomberil"/>
    <s v="Petición de Interés General"/>
    <n v="30"/>
    <s v="20203800052322  "/>
    <d v="2020-12-07T00:00:00"/>
    <s v="20202050081691"/>
    <d v="2020-12-13T00:00:00"/>
    <m/>
    <s v="CUMPLIDO"/>
    <m/>
    <m/>
    <m/>
    <m/>
    <m/>
    <m/>
  </r>
  <r>
    <s v="Canal Virtual"/>
    <s v="CORREO ATENCION CIUDADANO"/>
    <x v="11"/>
    <s v="Cuerpo de Bomberos VOLUNTARIOS DE VILLA DEL ROSARIO  "/>
    <s v="Cuerpo De Bomberos"/>
    <s v="Solicitud de Información"/>
    <s v="CAC. Asesoria  "/>
    <s v="Paula Andrea Cortés Mojica"/>
    <s v="SUBDIRECCIÓN ESTRATÉGICA Y DE COORDINACIÓN BOMBERIL"/>
    <s v="Subdirección Estratégica y de Coordinación Bomberil"/>
    <s v="Petición de Interés Particular"/>
    <n v="20"/>
    <s v="20203800052342  "/>
    <d v="2020-12-07T00:00:00"/>
    <s v="20201000013271"/>
    <d v="2020-12-28T00:00:00"/>
    <m/>
    <s v="CUMPLIDO"/>
    <m/>
    <m/>
    <m/>
    <m/>
    <m/>
    <m/>
  </r>
  <r>
    <s v="Canal Virtual"/>
    <s v="CORREO ATENCION CIUDADANO"/>
    <x v="0"/>
    <s v="FRANCISCO ALBERTO ALDANA GUTIéRREZ "/>
    <s v="Persona natural"/>
    <s v="Solicitud de Información"/>
    <s v="CAC. Solicitud Apoyo.  "/>
    <s v="Edgar Alexander Maya Lopez"/>
    <s v="FORMULACIÓN Y ACTUALIZACIÓN NORMATIVA Y OPERATIVA"/>
    <s v="Subdirección Estratégica y de Coordinación Bomberil"/>
    <s v="Petición de Interés Particular"/>
    <n v="30"/>
    <s v="20203800052352  "/>
    <d v="2020-12-09T00:00:00"/>
    <s v="20212050083451"/>
    <d v="2021-01-28T00:00:00"/>
    <m/>
    <s v="Extemporanea"/>
    <m/>
    <m/>
    <m/>
    <m/>
    <m/>
    <m/>
  </r>
  <r>
    <s v="Canal Virtual"/>
    <s v="CORREO ATENCION CIUDADANO"/>
    <x v="27"/>
    <s v="Cuerpo de Bomberos VOLUNTARIOS SABANAGRANDE  "/>
    <s v="Cuerpo De Bomberos"/>
    <s v="Acompañamiento Jurídico"/>
    <s v="CAC. Solicitud Respuesta a preguntas Bomberiles  "/>
    <s v="Melba Vidal"/>
    <s v="FORMULACIÓN Y ACTUALIZACIÓN NORMATIVA Y OPERATIVA"/>
    <s v="Subdirección Estratégica y de Coordinación Bomberil"/>
    <s v="Petición de Interés General"/>
    <n v="30"/>
    <s v="20203800052372  "/>
    <d v="2020-12-09T00:00:00"/>
    <m/>
    <m/>
    <m/>
    <s v="En proceso"/>
    <m/>
    <m/>
    <m/>
    <m/>
    <m/>
    <m/>
  </r>
  <r>
    <s v="Canal Virtual"/>
    <s v="CORREO ATENCION CIUDADANO"/>
    <x v="31"/>
    <s v="GOBERNACIÓN DE CHOCO  "/>
    <s v="Entidad Territorial"/>
    <s v="Acompañamiento Jurídico"/>
    <s v="CAC. Solicitud concepto sobre procedimiento para expedición de personería jurídica a CBV..pdf. "/>
    <s v="Andrea Bibiana Castañeda Durán"/>
    <s v="FORMULACIÓN Y ACTUALIZACIÓN NORMATIVA Y OPERATIVA"/>
    <s v="Subdirección Estratégica y de Coordinación Bomberil"/>
    <s v="CONSULTA "/>
    <n v="30"/>
    <s v="20203800052422  "/>
    <d v="2020-12-09T00:00:00"/>
    <s v="20202050082021"/>
    <d v="2020-12-23T00:00:00"/>
    <m/>
    <s v="CUMPLIDO"/>
    <m/>
    <m/>
    <m/>
    <m/>
    <m/>
    <m/>
  </r>
  <r>
    <s v="Canal Virtual"/>
    <s v="CORREO ATENCION CIUDADANO"/>
    <x v="7"/>
    <s v="JOSÉ DEL CARMEN CONDE PULIDO  "/>
    <s v="Persona natural"/>
    <s v="Otros"/>
    <s v="CAC. Derecho de petición para revisar. "/>
    <s v="Ronny Estiven Romero Velandia"/>
    <s v="FORMULACIÓN Y ACTUALIZACIÓN NORMATIVA Y OPERATIVA"/>
    <s v="Subdirección Estratégica y de Coordinación Bomberil"/>
    <s v="Petición de Interés General"/>
    <n v="30"/>
    <s v="20203800052432  "/>
    <d v="2020-12-09T00:00:00"/>
    <m/>
    <d v="2020-12-11T00:00:00"/>
    <m/>
    <s v="CUMPLIDO"/>
    <m/>
    <m/>
    <m/>
    <m/>
    <m/>
    <m/>
  </r>
  <r>
    <s v="Canal Virtual"/>
    <s v="CORREO ATENCION CIUDADANO"/>
    <x v="10"/>
    <s v="PROCURADURIA PROVINCIAL DE GARZÓN HUILA  "/>
    <s v="Entidad Pública"/>
    <s v="Solicitud de Información"/>
    <s v="CAC. RV: Oficio No. 002040 del 30/10/2020. Respuesta Acción preventiva IUS E-2020-569446. Solicitud urgente.  "/>
    <s v="Andrea Bibiana Castañeda Durán"/>
    <s v="FORMULACIÓN Y ACTUALIZACIÓN NORMATIVA Y OPERATIVA"/>
    <s v="Subdirección Estratégica y de Coordinación Bomberil"/>
    <s v="Petición entre autoridades"/>
    <n v="10"/>
    <s v="20203800052542  "/>
    <d v="2020-12-10T00:00:00"/>
    <s v="20202050081971"/>
    <d v="2020-12-17T00:00:00"/>
    <m/>
    <s v="CUMPLIDO"/>
    <m/>
    <m/>
    <m/>
    <m/>
    <m/>
    <m/>
  </r>
  <r>
    <s v="Canal Virtual"/>
    <s v="CORREO ATENCION CIUDADANO"/>
    <x v="19"/>
    <s v="CONTRALORIA MUNICIPAL DE SICELEJO  "/>
    <s v="Entidad Pública"/>
    <s v="Otros"/>
    <s v="CAC. Fwd: 4 DIC 2020 - NUEVA DENUNCIA BOMBEROS OFICIAL DE SINCELEJO "/>
    <s v="Arbey Hernan Trujillo Mendez"/>
    <s v="SUBDIRECCIÓN ESTRATÉGICA Y DE COORDINACIÓN BOMBERIL"/>
    <s v="Subdirección Estratégica y de Coordinación Bomberil"/>
    <s v="Petición de Interés General"/>
    <n v="30"/>
    <s v="20203800052562  "/>
    <d v="2020-12-10T00:00:00"/>
    <s v="20212000013631"/>
    <d v="2021-01-25T00:00:00"/>
    <m/>
    <s v="CUMPLIDO"/>
    <m/>
    <m/>
    <m/>
    <m/>
    <m/>
    <m/>
  </r>
  <r>
    <s v="Canal Virtual"/>
    <s v="Correo Institucional"/>
    <x v="2"/>
    <s v="ARROZ SONORA  "/>
    <s v="Persona Jurídica"/>
    <s v="Otros"/>
    <s v="CI. Fwd: Novedad de Inconsistencia de servicio "/>
    <s v="Carlos Osorio"/>
    <s v="FORMULACIÓN Y ACTUALIZACIÓN NORMATIVA Y OPERATIVA"/>
    <s v="Subdirección Estratégica y de Coordinación Bomberil"/>
    <s v="Petición de Interés Particular"/>
    <n v="30"/>
    <s v="20203800052652  "/>
    <d v="2020-12-10T00:00:00"/>
    <s v="20202050081901"/>
    <d v="2020-12-15T00:00:00"/>
    <m/>
    <s v="CUMPLIDO"/>
    <m/>
    <m/>
    <m/>
    <m/>
    <m/>
    <m/>
  </r>
  <r>
    <s v="Canal Virtual"/>
    <s v="CORREO ATENCION CIUDADANO"/>
    <x v="1"/>
    <s v="Cuerpo de Bomberos VOLUNTARIOS DE CHIVATA - BOYACA  "/>
    <s v="Cuerpo De Bomberos"/>
    <s v="Solicitud de Información"/>
    <s v="CAC. CERTIFICACIÓN UNIDADES ACTIVAS.  "/>
    <s v="Luis Alberto Valencia Pulido"/>
    <s v="Área Cenrtral de Referencia Bomberil"/>
    <s v="Subdirección Estratégica y de Coordinación Bomberil"/>
    <s v="Petición de Interés General"/>
    <n v="20"/>
    <s v="20203800052662  "/>
    <d v="2020-12-10T00:00:00"/>
    <s v="20202100012471"/>
    <d v="2020-12-28T00:00:00"/>
    <m/>
    <s v="CUMPLIDO"/>
    <m/>
    <m/>
    <m/>
    <m/>
    <m/>
    <m/>
  </r>
  <r>
    <s v="Canal Virtual"/>
    <s v="CORREO ATENCION CIUDADANO"/>
    <x v="2"/>
    <s v="Cuerpo de Bomberos VOLUNTARIOS DE GUAMO  "/>
    <s v="Cuerpo De Bomberos"/>
    <s v="Solicitud de Información"/>
    <s v="CAC. RESPUESTA RADICADO DNBC N° 20202000003131. "/>
    <s v="Lina Maria Rojas Gallego"/>
    <s v="SUBDIRECCIÓN ESTRATÉGICA Y DE COORDINACIÓN BOMBERIL"/>
    <s v="Subdirección Estratégica y de Coordinación Bomberil"/>
    <s v="INFORMES "/>
    <n v="15"/>
    <s v="20203800052672  "/>
    <d v="2020-12-10T00:00:00"/>
    <s v="20202000012661"/>
    <d v="2020-12-21T00:00:00"/>
    <m/>
    <s v="CUMPLIDO"/>
    <m/>
    <m/>
    <m/>
    <m/>
    <m/>
    <m/>
  </r>
  <r>
    <s v="Canal Virtual"/>
    <s v="CORREO ATENCION CIUDADANO"/>
    <x v="7"/>
    <s v="PEGAUCHO LA UNION PERFECTA  "/>
    <s v="Persona Jurídica"/>
    <s v="Solicitud de Información"/>
    <s v="CAC. inquietud certificado de bomberos  "/>
    <s v="Edgar Alexander Maya Lopez"/>
    <s v="FORMULACIÓN Y ACTUALIZACIÓN NORMATIVA Y OPERATIVA"/>
    <s v="Subdirección Estratégica y de Coordinación Bomberil"/>
    <s v="Petición de Interés Particular"/>
    <n v="20"/>
    <s v="20203800052682  "/>
    <d v="2020-12-10T00:00:00"/>
    <m/>
    <d v="2021-01-27T00:00:00"/>
    <m/>
    <s v="Extemporanea"/>
    <m/>
    <m/>
    <m/>
    <m/>
    <m/>
    <m/>
  </r>
  <r>
    <s v="Canal Virtual"/>
    <s v="correo atencion al ciudadano"/>
    <x v="13"/>
    <s v="Cuerpo de Bomberos VOLUNTARIOS CUASPUD-CARLOSAMA  "/>
    <s v="Cuerpo De Bomberos"/>
    <s v="Acompañamiento Jurídico"/>
    <s v="CAC. Fwd: Envio oficio para su debida revision...muchas gracias. "/>
    <s v=" Andrea Bibiana Castañeda Durán"/>
    <s v="FORMULACIÓN Y ACTUALIZACIÓN NORMATIVA Y OPERATIVA "/>
    <s v="Subdirección Estratégica y de Coordinación Bomberil"/>
    <s v="Petición de Interés Particular"/>
    <n v="30"/>
    <s v="20203800052692  "/>
    <d v="2020-12-10T00:00:00"/>
    <s v="20202050082031"/>
    <d v="2020-12-21T00:00:00"/>
    <m/>
    <s v="CUMPLIDO"/>
    <m/>
    <m/>
    <m/>
    <m/>
    <m/>
    <m/>
  </r>
  <r>
    <s v="Canal Virtual"/>
    <s v="correo atencion al ciudadano"/>
    <x v="15"/>
    <s v="Cuerpo de Bomberos VOLUNTARIOS MAGANGUE - BOLIVAR  "/>
    <s v="Cuerpo De Bomberos"/>
    <s v="Acompañamiento Jurídico"/>
    <s v="CAC. OFICIO BOMBEROS MAGANGUE  "/>
    <s v=" Andrea Bibiana Castañeda Durán"/>
    <s v="FORMULACIÓN Y ACTUALIZACIÓN NORMATIVA Y OPERATIVA "/>
    <s v="Subdirección Estratégica y de Coordinación Bomberil"/>
    <s v="Petición de Interés General"/>
    <n v="30"/>
    <s v="20203800052762  "/>
    <d v="2020-12-10T00:00:00"/>
    <s v="20202050082061"/>
    <d v="2020-12-30T00:00:00"/>
    <m/>
    <s v="CUMPLIDO"/>
    <m/>
    <m/>
    <m/>
    <m/>
    <m/>
    <m/>
  </r>
  <r>
    <s v="Canal Virtual"/>
    <s v="correo atencion al ciudadano"/>
    <x v="15"/>
    <s v="ALCALDIA MAGANGUE BOLIVAR "/>
    <s v="Entidad Territorial"/>
    <s v="Acompañamiento Jurídico"/>
    <s v="CAC. oficio para conocimiento y sus fines pertinentes. "/>
    <s v="Melba Vidal"/>
    <s v="FORMULACIÓN Y ACTUALIZACIÓN NORMATIVA Y OPERATIVA "/>
    <s v="Subdirección Estratégica y de Coordinación Bomberil"/>
    <s v="INFORMES "/>
    <n v="30"/>
    <s v="20203800052772  "/>
    <d v="2020-12-10T00:00:00"/>
    <m/>
    <m/>
    <m/>
    <s v="En proceso"/>
    <m/>
    <m/>
    <m/>
    <m/>
    <m/>
    <m/>
  </r>
  <r>
    <s v="Canal Virtual"/>
    <s v="correo atencion al ciudadano"/>
    <x v="0"/>
    <s v="COMCE  "/>
    <s v="Persona Jurídica"/>
    <s v="Otros"/>
    <s v="CAC. Carta al director Benavides. "/>
    <s v="CHARLES WILBER BENAVIDES CASTILLO"/>
    <s v="Direccion General"/>
    <s v="Dirección General"/>
    <s v="INFORMES "/>
    <n v="30"/>
    <s v="20203800052792  "/>
    <d v="2020-12-10T00:00:00"/>
    <s v="20201000012511"/>
    <d v="2021-01-12T00:00:00"/>
    <m/>
    <s v="CUMPLIDO"/>
    <m/>
    <m/>
    <m/>
    <m/>
    <m/>
    <m/>
  </r>
  <r>
    <s v="Canal Escrito"/>
    <s v="Radicacion directa"/>
    <x v="0"/>
    <s v="PROCURADURIA GENERAL DE LA NACION  "/>
    <s v="Entidad Pública"/>
    <s v="Otros"/>
    <s v="RD EXPEDIENTE IUS E- 2020-464787/ IUC D-2020-1588519 "/>
    <s v=" Jorge Edwin Amarillo Alvarado"/>
    <s v="SUBDIRECCIÓN ADMINISTRATIVA Y FINANCIERA"/>
    <s v="Subdirección  Administrativa y Financiera"/>
    <s v="QUEJA "/>
    <n v="10"/>
    <s v="20203800052822  "/>
    <d v="2020-12-11T00:00:00"/>
    <m/>
    <d v="2021-01-20T00:00:00"/>
    <m/>
    <s v="Extemporanea"/>
    <m/>
    <m/>
    <m/>
    <m/>
    <m/>
    <m/>
  </r>
  <r>
    <s v="Canal Escrito"/>
    <s v="Radicacion directa"/>
    <x v="0"/>
    <s v="PROCURADURIA GENERAL DE LA NACION  "/>
    <s v="Entidad Pública"/>
    <s v="Acompañamiento Jurídico"/>
    <s v="RD E-2020-520978 REMISION POR COMPETENCIA "/>
    <s v="Andrea Bibiana Castañeda Durán"/>
    <s v="FORMULACIÓN Y ACTUALIZACIÓN NORMATIVA Y OPERATIVA "/>
    <s v="Subdirección Estratégica y de Coordinación Bomberil"/>
    <s v="Petición de Interés General"/>
    <n v="10"/>
    <s v="20203800052832  "/>
    <d v="2020-12-11T00:00:00"/>
    <s v="20202050082071"/>
    <d v="2020-12-30T00:00:00"/>
    <m/>
    <s v="Extemporanea"/>
    <m/>
    <m/>
    <m/>
    <m/>
    <m/>
    <m/>
  </r>
  <r>
    <s v="Canal Virtual"/>
    <s v="correo atencion al ciudadano"/>
    <x v="12"/>
    <s v="JUNIOR BERNAL  "/>
    <s v="Persona natural"/>
    <s v="Otros"/>
    <s v="CAC. Documentos por fallecimiento del señor EUDES BERNAL Valledupar - Cesar. "/>
    <s v="Paula Andrea Cortéz Mojica"/>
    <s v="SUBDIRECCIÓN ESTRATÉGICA Y DE COORDINACIÓN BOMBERIL"/>
    <s v="Subdirección Estratégica y de Coordinación Bomberil"/>
    <s v="INFORMES "/>
    <n v="20"/>
    <s v="20203800052872  "/>
    <d v="2020-12-11T00:00:00"/>
    <s v="20211000013501"/>
    <d v="2021-01-12T00:00:00"/>
    <m/>
    <s v="CUMPLIDO"/>
    <m/>
    <m/>
    <m/>
    <m/>
    <m/>
    <m/>
  </r>
  <r>
    <s v="Canal Virtual"/>
    <s v="correo atencion al ciudadano"/>
    <x v="10"/>
    <s v="Cuerpo de Bomberos VOLUNTARIOS DE EL HOBO - HUILA  "/>
    <s v="Cuerpo De Bomberos"/>
    <s v="Acompañamiento Jurídico"/>
    <s v="CAC. Oficio PMEH-182-2020 TRASLADO DE ASUNTO POR COMPETENCIA - Queja contra el Cuerpo de Bomberos DE EL HOBO - HUILA.  "/>
    <s v="Arbey Hernan Trujillo Mendez"/>
    <s v="SUBDIRECCIÓN ESTRATÉGICA Y DE COORDINACIÓN BOMBERIL"/>
    <s v="Subdirección Estratégica y de Coordinación Bomberil"/>
    <s v="Petición de Interés Particular"/>
    <n v="30"/>
    <s v="20203800052942  "/>
    <d v="2020-12-11T00:00:00"/>
    <s v="20212000013621"/>
    <d v="2021-01-25T00:00:00"/>
    <m/>
    <s v="CUMPLIDO"/>
    <m/>
    <m/>
    <m/>
    <m/>
    <m/>
    <m/>
  </r>
  <r>
    <s v="Canal Virtual"/>
    <s v="correo atencion al ciudadano"/>
    <x v="3"/>
    <s v="ALCALDÍA LA PALMA CUNDINAMARCA "/>
    <s v="Entidad Territorial"/>
    <s v="Acompañamiento Jurídico"/>
    <s v="CAC. solicitud de acompañamiento y asesoría  "/>
    <s v=" Melba Vidal"/>
    <s v="FORMULACIÓN Y ACTUALIZACIÓN NORMATIVA Y OPERATIVA "/>
    <s v="Subdirección Estratégica y de Coordinación Bomberil"/>
    <s v="Petición de Interés Particular"/>
    <n v="30"/>
    <s v="20203800052972  "/>
    <d v="2020-12-11T00:00:00"/>
    <m/>
    <m/>
    <m/>
    <s v="En proceso"/>
    <m/>
    <m/>
    <m/>
    <m/>
    <m/>
    <m/>
  </r>
  <r>
    <s v="Canal Virtual"/>
    <s v="correo atencion al ciudadano"/>
    <x v="31"/>
    <s v="ALCALDIA RIOSUCIO CHOCO "/>
    <s v="Entidad Territorial"/>
    <s v="Otros"/>
    <s v="CAC. Tramites para la creación del cuerpo de Bomberos Voluntarios del Municipio de Riosucio Chocó. "/>
    <s v="EDISON DELGADO"/>
    <s v="FORMULACIÓN Y ACTUALIZACIÓN NORMATIVA Y OPERATIVA "/>
    <s v="Subdirección Estratégica y de Coordinación Bomberil"/>
    <s v="INFORMES "/>
    <n v="30"/>
    <s v="20203800052992  "/>
    <d v="2020-12-11T00:00:00"/>
    <s v="20202050081701"/>
    <d v="2020-12-13T00:00:00"/>
    <m/>
    <s v="CUMPLIDO"/>
    <m/>
    <m/>
    <m/>
    <m/>
    <m/>
    <m/>
  </r>
  <r>
    <s v="Canal Virtual"/>
    <s v="correo atencion al ciudadano"/>
    <x v="13"/>
    <s v="Cuerpo de Bomberos VOLUNTARIOS CUASPUD-CARLOSAMA  "/>
    <s v="Cuerpo De Bomberos"/>
    <s v="Acompañamiento Jurídico"/>
    <s v="CAC. Documentos de peticion,  "/>
    <s v=" Andrea Bibiana Castañeda Durán"/>
    <s v="FORMULACIÓN Y ACTUALIZACIÓN NORMATIVA Y OPERATIVA "/>
    <s v="Subdirección Estratégica y de Coordinación Bomberil"/>
    <s v="Petición de Interés General"/>
    <n v="30"/>
    <s v="20203800053082  "/>
    <d v="2020-12-14T00:00:00"/>
    <s v="20202050082031"/>
    <d v="2020-12-21T00:00:00"/>
    <m/>
    <s v="CUMPLIDO"/>
    <m/>
    <m/>
    <m/>
    <m/>
    <m/>
    <m/>
  </r>
  <r>
    <s v="Canal Virtual"/>
    <s v="correo atencion al ciudadano"/>
    <x v="13"/>
    <s v="ERNESTO FRANCISO DEL CASTILLO MINOTA  "/>
    <s v="Persona natural"/>
    <s v="Solicitud de Información"/>
    <s v="CAC. Póliza de seguro de vida Dornelles Agenor Del castillo Lopez.  "/>
    <s v="Paula Andrea Cortéz Mojica"/>
    <s v="SUBDIRECCIÓN ESTRATÉGICA Y DE COORDINACIÓN BOMBERIL"/>
    <s v="Subdirección Estratégica y de Coordinación Bomberil"/>
    <s v="SOLICITUD "/>
    <n v="20"/>
    <s v="20203800053092  "/>
    <d v="2020-12-14T00:00:00"/>
    <s v="20211000013511"/>
    <d v="2021-01-13T00:00:00"/>
    <m/>
    <s v="CUMPLIDO"/>
    <m/>
    <m/>
    <m/>
    <m/>
    <m/>
    <m/>
  </r>
  <r>
    <s v="Canal Virtual"/>
    <s v="correo atencion al ciudadano"/>
    <x v="7"/>
    <s v="SURA  "/>
    <s v="Persona Jurídica"/>
    <s v="Solicitud de Información"/>
    <s v="CAC. CONSULTA | Alcance Resolución 0256 de 2014  "/>
    <s v=" Edgar Alexander Maya Lopez"/>
    <s v="FORMULACIÓN Y ACTUALIZACIÓN NORMATIVA Y OPERATIVA"/>
    <s v="Subdirección Estratégica y de Coordinación Bomberil"/>
    <s v="CONSULTA "/>
    <n v="30"/>
    <s v="20203800053112  "/>
    <d v="2020-12-14T00:00:00"/>
    <s v="20212050083471"/>
    <d v="2021-01-27T00:00:00"/>
    <m/>
    <s v="CUMPLIDO"/>
    <m/>
    <m/>
    <m/>
    <m/>
    <m/>
    <m/>
  </r>
  <r>
    <s v="Canal Virtual"/>
    <s v="correo atencion al ciudadano"/>
    <x v="22"/>
    <s v="JAVIER RAMIREZ FLOREZ "/>
    <s v="Persona natural"/>
    <s v="Acompañamiento Jurídico"/>
    <s v="CAC. SOLICITUD CONCEPTO SOBRETASA BOMBERIL.  "/>
    <s v="Andrea Bibiana Castañeda Durán"/>
    <s v="FORMULACIÓN Y ACTUALIZACIÓN NORMATIVA Y OPERATIVA"/>
    <s v="Subdirección Estratégica y de Coordinación Bomberil"/>
    <s v="CONSULTA "/>
    <n v="30"/>
    <s v="20203800053122  "/>
    <d v="2020-12-14T00:00:00"/>
    <s v="20202050082081 "/>
    <d v="2020-12-30T00:00:00"/>
    <m/>
    <s v="CUMPLIDO"/>
    <m/>
    <m/>
    <m/>
    <m/>
    <m/>
    <m/>
  </r>
  <r>
    <s v="Canal Virtual"/>
    <s v="correo atencion al ciudadano"/>
    <x v="15"/>
    <s v="CESAR CAAMANO BOHORQUEZ  "/>
    <s v="Persona natural"/>
    <s v="Acompañamiento Jurídico"/>
    <s v="CAC. REMISION DENUNCIA CARLOS POLANCO GONZALES.  "/>
    <s v="Arbey Hernan Trujillo Mendez"/>
    <s v="SUBDIRECCIÓN ESTRATÉGICA Y DE COORDINACIÓN BOMBERIL"/>
    <s v="Subdirección Estratégica y de Coordinación Bomberil"/>
    <s v="Petición de Interés Particular"/>
    <n v="30"/>
    <s v="20203800053132  "/>
    <d v="2020-12-14T00:00:00"/>
    <s v="20212000013601"/>
    <d v="2021-01-18T00:00:00"/>
    <m/>
    <s v="CUMPLIDO"/>
    <m/>
    <m/>
    <m/>
    <m/>
    <m/>
    <m/>
  </r>
  <r>
    <s v="Canal Virtual"/>
    <s v="correo atencion al ciudadano"/>
    <x v="2"/>
    <s v="ALCALDÍA MUNICIPAL DE LIBANO - TOLIMA  "/>
    <s v="Entidad Territorial"/>
    <s v="Fortalecimiento Bomberil"/>
    <s v="CAC. SOLICITUD.  "/>
    <s v="Cristhian Matiz"/>
    <s v="SUBDIRECCIÓN ESTRATÉGICA Y DE COORDINACIÓN BOMBERIL"/>
    <s v="Subdirección Estratégica y de Coordinación Bomberil"/>
    <s v="Petición de Interés General"/>
    <n v="30"/>
    <s v="20203800053162  "/>
    <d v="2020-12-14T00:00:00"/>
    <s v="20202000012971"/>
    <d v="2020-12-22T00:00:00"/>
    <m/>
    <s v="CUMPLIDO"/>
    <m/>
    <m/>
    <m/>
    <m/>
    <m/>
    <m/>
  </r>
  <r>
    <s v="Canal Escrito"/>
    <s v="Radicacion directa"/>
    <x v="3"/>
    <s v="ALCALDIA MUNICIPAL DE SIBATE  "/>
    <s v="Entidad Territorial"/>
    <s v="Solicitud de Información"/>
    <s v="RD SLICITUD DE INFORMACION "/>
    <s v="Liz Margaret Álvarez calderon"/>
    <s v="SUBDIRECCIÓN ESTRATÉGICA Y DE COORDINACIÓN BOMBERIL"/>
    <s v="Subdirección Estratégica y de Coordinación Bomberil"/>
    <s v="Petición de Interés General"/>
    <n v="30"/>
    <s v="20203800053182  "/>
    <d v="2020-12-14T00:00:00"/>
    <s v="20202000013201"/>
    <d v="2020-12-23T00:00:00"/>
    <m/>
    <s v="CUMPLIDO"/>
    <m/>
    <m/>
    <m/>
    <m/>
    <m/>
    <m/>
  </r>
  <r>
    <s v="Canal Virtual"/>
    <s v="correo atencion al ciudadano"/>
    <x v="0"/>
    <s v="ALCALDÍA MAYOR DE BOGOTA SECRETARIA DE HACIENDA  "/>
    <s v="Entidad Territorial"/>
    <s v="Solicitud de Información"/>
    <s v="CAC. Fwd: Remisión por competencia de las preguntas 1 y 2 del derecho de petición allegado mediante radicado N°00110-812-016396,  "/>
    <s v="Luis Alberto Valencia Pulido"/>
    <s v="Área Cenrtral de Referencia Bomberil"/>
    <s v="Subdirección Estratégica y de Coordinación Bomberil"/>
    <s v="Informe por congresista"/>
    <n v="5"/>
    <s v="20203800053412  "/>
    <d v="2020-12-14T00:00:00"/>
    <m/>
    <d v="2020-12-29T00:00:00"/>
    <m/>
    <s v="Extemporanea"/>
    <m/>
    <m/>
    <m/>
    <m/>
    <m/>
    <m/>
  </r>
  <r>
    <s v="Canal Virtual"/>
    <s v="correo atencion al ciudadano"/>
    <x v="0"/>
    <s v="VANESSA VANEGAS  "/>
    <s v="Persona natural"/>
    <s v="Solicitud de Información"/>
    <s v="CAC. inspección en una planta de lubricantes. "/>
    <s v="Edgar Alexander Maya Lopez"/>
    <s v="FORMULACIÓN Y ACTUALIZACIÓN NORMATIVA Y OPERATIVA"/>
    <s v="Subdirección Estratégica y de Coordinación Bomberil"/>
    <s v="Petición de Interés Particular"/>
    <n v="20"/>
    <s v="20203800053422  "/>
    <d v="2020-12-15T00:00:00"/>
    <m/>
    <m/>
    <m/>
    <s v="En proceso"/>
    <m/>
    <m/>
    <m/>
    <m/>
    <m/>
    <m/>
  </r>
  <r>
    <s v="Canal Virtual"/>
    <s v="correo atencion al ciudadano"/>
    <x v="7"/>
    <s v="Cuerpo de Bomberos VOLUNTARIOS DE GIRARDOTA  "/>
    <s v="Cuerpo De Bomberos"/>
    <s v="Acompañamiento Jurídico"/>
    <s v="CAC. DERECHO DE PETICIÓN.  "/>
    <s v="Melba Vidal"/>
    <s v="FORMULACIÓN Y ACTUALIZACIÓN NORMATIVA Y OPERATIVA"/>
    <s v="Subdirección Estratégica y de Coordinación Bomberil"/>
    <s v="Petición de Interés Particular"/>
    <n v="30"/>
    <s v="20203800053642  "/>
    <d v="2020-12-15T00:00:00"/>
    <m/>
    <m/>
    <m/>
    <s v="En proceso"/>
    <m/>
    <m/>
    <m/>
    <m/>
    <m/>
    <m/>
  </r>
  <r>
    <s v="Canal Virtual"/>
    <s v="correo atencion al ciudadano"/>
    <x v="2"/>
    <s v="CUERPO OFICIAL DE BOMBEROS DE IBAGUE - TOLIMA  "/>
    <s v="Cuerpo De Bomberos"/>
    <s v="Otros"/>
    <s v="CAC. solicitud taller virtual &amp;amp;quot;requisitos certificado de idoneidad&amp;amp;quot;. "/>
    <s v="Liz Margaret Álvarez calderon"/>
    <s v="SUBDIRECCIÓN ESTRATÉGICA Y DE COORDINACIÓN BOMBERIL"/>
    <s v="Subdirección Estratégica y de Coordinación Bomberil"/>
    <s v="Petición de Interés Particular"/>
    <n v="30"/>
    <s v="20203800053652  "/>
    <d v="2020-12-15T00:00:00"/>
    <s v="20202000013211"/>
    <d v="2020-12-23T00:00:00"/>
    <m/>
    <s v="CUMPLIDO"/>
    <m/>
    <m/>
    <m/>
    <m/>
    <m/>
    <m/>
  </r>
  <r>
    <s v="Canal Virtual"/>
    <s v="correo atencion al ciudadano"/>
    <x v="26"/>
    <s v="SECRETARIA DE GOBIERNO DEPARTAMENTAL  "/>
    <s v="Entidad Territorial"/>
    <s v="Otros"/>
    <s v="CAC. Respuesta Radicado Nro. 20201021-E-016208. "/>
    <s v="Liz Margaret Álvarez calderon"/>
    <s v="SUBDIRECCIÓN ESTRATÉGICA Y DE COORDINACIÓN BOMBERIL"/>
    <s v="Subdirección Estratégica y de Coordinación Bomberil"/>
    <s v="INFORMES "/>
    <n v="30"/>
    <s v="20203800053822  "/>
    <d v="2020-12-15T00:00:00"/>
    <s v="20202000013221"/>
    <d v="2020-12-23T00:00:00"/>
    <m/>
    <s v="CUMPLIDO"/>
    <m/>
    <m/>
    <m/>
    <m/>
    <m/>
    <m/>
  </r>
  <r>
    <s v="Canal Virtual"/>
    <s v="correo atencion al ciudadano"/>
    <x v="14"/>
    <s v="Cuerpo de Bomberos OFICIALES RIOSUCIO - CALDAS  "/>
    <s v="Cuerpo De Bomberos"/>
    <s v="Fortalecimiento Bomberil"/>
    <s v="CAC. Solicitud de apoyo para la conformación del Cuerpo de Bomberos Voluntarios de Riosucio Choco.  "/>
    <s v="EDISON DELGADO"/>
    <s v="FORMULACIÓN Y ACTUALIZACIÓN NORMATIVA Y OPERATIVA"/>
    <s v="Subdirección Estratégica y de Coordinación Bomberil"/>
    <s v="Petición de Interés General"/>
    <n v="30"/>
    <s v="20203800053852  "/>
    <d v="2020-12-16T00:00:00"/>
    <m/>
    <m/>
    <m/>
    <s v="En proceso"/>
    <m/>
    <m/>
    <m/>
    <m/>
    <m/>
    <m/>
  </r>
  <r>
    <s v="Canal Virtual"/>
    <s v="correo atencion al ciudadano"/>
    <x v="15"/>
    <s v="CAROLINA CASTELLANOS ACUNA  "/>
    <s v="Persona natural"/>
    <s v="Acompañamiento Jurídico"/>
    <s v="CAC. derecho de petición.  "/>
    <s v="Arbey Hernan Trujillo Mendez"/>
    <s v="SUBDIRECCIÓN ESTRATÉGICA Y DE COORDINACIÓN BOMBERIL"/>
    <s v="Subdirección Estratégica y de Coordinación Bomberil"/>
    <s v="Petición de Interés Particular"/>
    <n v="30"/>
    <s v="20203800053862  "/>
    <d v="2020-12-16T00:00:00"/>
    <s v="20212000013581"/>
    <d v="2021-01-18T00:00:00"/>
    <m/>
    <s v="CUMPLIDO"/>
    <m/>
    <m/>
    <m/>
    <m/>
    <m/>
    <m/>
  </r>
  <r>
    <s v="Canal Virtual"/>
    <s v="correo atencion al ciudadano"/>
    <x v="15"/>
    <s v="CESAR CAAMAñO BOHORQUEZ  "/>
    <s v="Persona natural"/>
    <s v="Acompañamiento Jurídico"/>
    <s v="CAC. Fwd: Remision denuncia penal carlos polanco.  "/>
    <s v="Arbey Hernan Trujillo Mendez"/>
    <s v="SUBDIRECCIÓN ESTRATÉGICA Y DE COORDINACIÓN BOMBERIL"/>
    <s v="Subdirección Estratégica y de Coordinación Bomberil"/>
    <s v="INFORMES "/>
    <n v="30"/>
    <s v="20203800053872  "/>
    <d v="2020-12-16T00:00:00"/>
    <s v="20212000013611"/>
    <d v="2021-01-18T00:00:00"/>
    <m/>
    <s v="CUMPLIDO"/>
    <m/>
    <m/>
    <m/>
    <m/>
    <m/>
    <m/>
  </r>
  <r>
    <s v="Canal Virtual"/>
    <s v="correo atencion al ciudadano"/>
    <x v="22"/>
    <s v="Cuerpo de Bomberos LOS FUNDADORES  "/>
    <s v="Cuerpo De Bomberos"/>
    <s v="Acompañamiento Jurídico"/>
    <s v="CAC. Remisión derecho de petición. "/>
    <s v="Andrea Bibiana Castañeda Durán"/>
    <s v="FORMULACIÓN Y ACTUALIZACIÓN NORMATIVA Y OPERATIVA"/>
    <s v="Subdirección Estratégica y de Coordinación Bomberil"/>
    <s v="CONSULTA "/>
    <n v="30"/>
    <s v="20203800053952  "/>
    <d v="2020-12-16T00:00:00"/>
    <s v="20202050082121"/>
    <d v="2020-12-23T00:00:00"/>
    <m/>
    <s v="CUMPLIDO"/>
    <m/>
    <m/>
    <m/>
    <m/>
    <m/>
    <m/>
  </r>
  <r>
    <s v="Canal Virtual"/>
    <s v="correo atencion al ciudadano"/>
    <x v="9"/>
    <s v="Cuerpo de Bomberos VOLUNTARIOS DE LA UNION  "/>
    <s v="Cuerpo De Bomberos"/>
    <s v="Acompañamiento Jurídico"/>
    <s v="CAC. Fwd: CONSULTA JURÍDICA. "/>
    <s v="Ronny Estiven Romero Velandia"/>
    <s v="FORMULACIÓN Y ACTUALIZACIÓN NORMATIVA Y OPERATIVA"/>
    <s v="Subdirección Estratégica y de Coordinación Bomberil"/>
    <s v="Petición de Interés General"/>
    <n v="30"/>
    <s v="20203800053962  "/>
    <d v="2020-12-16T00:00:00"/>
    <s v="20202050081941"/>
    <d v="2020-12-19T00:00:00"/>
    <m/>
    <s v="CUMPLIDO"/>
    <m/>
    <m/>
    <m/>
    <m/>
    <m/>
    <m/>
  </r>
  <r>
    <s v="Canal Virtual"/>
    <s v="correo atencion al ciudadano"/>
    <x v="4"/>
    <s v="Cuerpo de Bomberos VOLUNTARIOS DE NUEVA GRANADA - MAGDALENA  "/>
    <s v="Cuerpo De Bomberos"/>
    <s v="Acompañamiento Jurídico"/>
    <s v="CAC. PARA EL CAPITAN SOTO.  "/>
    <s v="Andrea Bibiana Castañeda Durán"/>
    <s v="FORMULACIÓN Y ACTUALIZACIÓN NORMATIVA Y OPERATIVA"/>
    <s v="Subdirección Estratégica y de Coordinación Bomberil"/>
    <s v="Petición de Interés General"/>
    <n v="30"/>
    <s v="20203800053972  "/>
    <d v="2020-12-16T00:00:00"/>
    <s v="20202050082111"/>
    <d v="2021-01-08T00:00:00"/>
    <m/>
    <s v="CUMPLIDO"/>
    <m/>
    <m/>
    <m/>
    <m/>
    <m/>
    <m/>
  </r>
  <r>
    <s v="Canal Virtual"/>
    <s v="correo atencion al ciudadano"/>
    <x v="11"/>
    <s v="CARLOS ALDEMAR GARCIA VAZQUEZ  "/>
    <s v="Persona natural"/>
    <s v="Solicitud de Información"/>
    <s v="CAC. Homologacion , sci -CT Carlos GArcia.pdf. "/>
    <s v="Lina Maria Rojas Gallego"/>
    <s v="SUBDIRECCIÓN ESTRATÉGICA Y DE COORDINACIÓN BOMBERIL"/>
    <s v="Subdirección Estratégica y de Coordinación Bomberil"/>
    <s v="SOLICITUD "/>
    <n v="30"/>
    <s v="20203800053982  "/>
    <d v="2020-12-16T00:00:00"/>
    <s v="20202000012891"/>
    <d v="2020-12-29T00:00:00"/>
    <m/>
    <s v="CUMPLIDO"/>
    <m/>
    <m/>
    <m/>
    <m/>
    <m/>
    <m/>
  </r>
  <r>
    <s v="Canal Virtual"/>
    <s v="correo atencion al ciudadano"/>
    <x v="22"/>
    <s v="Cuerpo de Bomberos VOLUTARIOS CALARCA QUINDIO  "/>
    <s v="Cuerpo De Bomberos"/>
    <s v="Solicitud de Información"/>
    <s v="CAC. Solicitud Aval Instructores  "/>
    <s v="Lina Maria Rojas Gallego"/>
    <s v="SUBDIRECCIÓN ESTRATÉGICA Y DE COORDINACIÓN BOMBERIL"/>
    <s v="Subdirección Estratégica y de Coordinación Bomberil"/>
    <s v="SOLICITUD "/>
    <n v="30"/>
    <s v="20203800054102  "/>
    <d v="2020-12-16T00:00:00"/>
    <s v="20202000012871"/>
    <d v="2020-12-29T00:00:00"/>
    <m/>
    <s v="CUMPLIDO"/>
    <m/>
    <m/>
    <m/>
    <m/>
    <m/>
    <m/>
  </r>
  <r>
    <s v="Canal Virtual"/>
    <s v="correo atencion al ciudadano"/>
    <x v="18"/>
    <s v="DELEGACION DEPARTAMENTAL DE BOMBEROS DEL CAQUETA  "/>
    <s v="Cuerpo De Bomberos"/>
    <s v="Acompañamiento Jurídico"/>
    <s v="CAC. ACOMPAÑAMIENTO JURÍDICO - DELEGACIÓN DEPARTAMENTAL DEL CAQUETA.  "/>
    <s v="Ronny Estiven Romero Velandia"/>
    <s v="FORMULACIÓN Y ACTUALIZACIÓN NORMATIVA Y OPERATIVA"/>
    <s v="Subdirección Estratégica y de Coordinación Bomberil"/>
    <s v="Petición de Interés General"/>
    <n v="30"/>
    <s v="20203800054382  "/>
    <d v="2020-12-17T00:00:00"/>
    <m/>
    <m/>
    <m/>
    <s v="CUMPLIDO"/>
    <m/>
    <m/>
    <m/>
    <m/>
    <m/>
    <m/>
  </r>
  <r>
    <s v="Canal Virtual"/>
    <s v="correo atencion al ciudadano"/>
    <x v="23"/>
    <s v="USUARIO ANONIMO  "/>
    <s v="Persona natural"/>
    <s v="Otros"/>
    <s v="CAC. Denuncia No. 138-2020 - Traslado "/>
    <s v="Liz Margaret Álvarez calderon"/>
    <s v="SUBDIRECCIÓN ESTRATÉGICA Y DE COORDINACIÓN BOMBERIL"/>
    <s v="Subdirección Estratégica y de Coordinación Bomberil"/>
    <s v="Petición de Interés Particular"/>
    <n v="30"/>
    <s v="20203800054472  "/>
    <d v="2020-12-17T00:00:00"/>
    <s v="20202000013171"/>
    <d v="2020-12-23T00:00:00"/>
    <m/>
    <s v="CUMPLIDO"/>
    <m/>
    <m/>
    <m/>
    <m/>
    <m/>
    <m/>
  </r>
  <r>
    <s v="Canal Virtual"/>
    <s v="correo atencion al ciudadano"/>
    <x v="2"/>
    <s v="YISELA CUENCA  "/>
    <s v="Persona natural"/>
    <s v="Otros"/>
    <s v="CAC. QUEJA AL CUERPO DE BOMBEROS VOLUNTARIOS DE CHAPARRAL TOLIMA  "/>
    <s v="Arbey Hernan Trujillo Mendez"/>
    <s v="SUBDIRECCIÓN ESTRATÉGICA Y DE COORDINACIÓN BOMBERIL"/>
    <s v="Subdirección Estratégica y de Coordinación Bomberil"/>
    <s v="Petición de Interés Particular"/>
    <n v="30"/>
    <s v="20203800054492  "/>
    <d v="2020-12-17T00:00:00"/>
    <s v="20212000013591 "/>
    <d v="2021-01-18T00:00:00"/>
    <m/>
    <s v="CUMPLIDO"/>
    <m/>
    <m/>
    <m/>
    <m/>
    <m/>
    <m/>
  </r>
  <r>
    <s v="Canal Virtual"/>
    <s v="correo atencion al ciudadano"/>
    <x v="3"/>
    <s v="Cuerpo de Bomberos VOLUNTARIOS DE SOPO  "/>
    <s v="Cuerpo De Bomberos"/>
    <s v="Solicitud de Información"/>
    <s v="CAC. DERECHO DE PETICION CT JAIRO SOTO-BOMBEROS VOLUNTARIOS SOPO  "/>
    <s v="Andrea Bibiana Castañeda Durán"/>
    <s v="FORMULACIÓN Y ACTUALIZACIÓN NORMATIVA Y OPERATIVA"/>
    <s v="Subdirección Estratégica y de Coordinación Bomberil"/>
    <s v="DERECHOS DE PETICIóN "/>
    <n v="30"/>
    <s v="20203800054522  "/>
    <d v="2020-12-18T00:00:00"/>
    <s v="20202050082141"/>
    <d v="2021-01-08T00:00:00"/>
    <m/>
    <s v="CUMPLIDO"/>
    <m/>
    <m/>
    <m/>
    <m/>
    <m/>
    <m/>
  </r>
  <r>
    <s v="Canal Virtual"/>
    <s v="correo atencion al ciudadano"/>
    <x v="2"/>
    <s v="SECRETARIA DE GOBIERNO DE IBAGUé TOLIMA  "/>
    <s v="Entidad Territorial"/>
    <s v="Acompañamiento Jurídico"/>
    <s v="CAC. QUEJA BOMBEROS. "/>
    <s v="Ronny Estiven Romero Velandia"/>
    <s v="FORMULACIÓN Y ACTUALIZACIÓN NORMATIVA Y OPERATIVA"/>
    <s v="Subdirección Estratégica y de Coordinación Bomberil"/>
    <s v="INFORMES "/>
    <n v="30"/>
    <s v="20203800054572  "/>
    <d v="2020-12-18T00:00:00"/>
    <s v="20212050083061"/>
    <d v="2021-01-12T00:00:00"/>
    <m/>
    <s v="CUMPLIDO"/>
    <m/>
    <m/>
    <m/>
    <m/>
    <m/>
    <m/>
  </r>
  <r>
    <s v="Canal Virtual"/>
    <s v="correo atencion al ciudadano"/>
    <x v="9"/>
    <s v="Cuerpo de Bomberos VOLUNTARIOS DE OBANDO  "/>
    <s v="Cuerpo De Bomberos"/>
    <s v="Otros"/>
    <s v="CAC. Envío de Documento para Seguro de vida. .... "/>
    <s v="Paula Andrea Cortéz Mojica"/>
    <s v="SUBDIRECCIÓN ESTRATÉGICA Y DE COORDINACIÓN BOMBERIL"/>
    <s v="Subdirección Estratégica y de Coordinación Bomberil"/>
    <s v="INFORMES "/>
    <n v="30"/>
    <s v="20203800054692  "/>
    <d v="2020-12-21T00:00:00"/>
    <s v="20211000013481"/>
    <d v="2021-01-06T00:00:00"/>
    <m/>
    <s v="CUMPLIDO"/>
    <m/>
    <m/>
    <m/>
    <m/>
    <m/>
    <m/>
  </r>
  <r>
    <s v="Canal Virtual"/>
    <s v="correo atencion al ciudadano"/>
    <x v="0"/>
    <s v="EMERSON LUIS SIMANCA  "/>
    <s v="Persona natural"/>
    <s v="Solicitud de Información"/>
    <s v="CAC. Derecho de petición. "/>
    <s v="Edgar Alexander Maya Lopez"/>
    <s v="FORMULACIÓN Y ACTUALIZACIÓN NORMATIVA Y OPERATIVA"/>
    <s v="Subdirección Estratégica y de Coordinación Bomberil"/>
    <s v="Petición de Interés General"/>
    <n v="30"/>
    <s v="20203800054732  "/>
    <d v="2020-12-21T00:00:00"/>
    <m/>
    <d v="2020-12-21T00:00:00"/>
    <m/>
    <s v="CUMPLIDO"/>
    <m/>
    <m/>
    <m/>
    <m/>
    <m/>
    <m/>
  </r>
  <r>
    <s v="Canal Virtual"/>
    <s v="correo atencion al ciudadano"/>
    <x v="0"/>
    <s v="JUAN FERNANDO CASTRO VELEZ  "/>
    <s v="Persona Jurídica"/>
    <s v="Solicitud de Información"/>
    <s v="CAC. CORRUPCION CONTRATAR LA ADQUISICIÓN DE KIT MATPEL MÁS EQUIPOS DE RESPIRACIÓN AUTÓNOMA SCBA... "/>
    <s v="Jorge Edwin Amarillo Alvarado"/>
    <s v="SUBDIRECCIÓN ADMINISTRATIVA Y FINANCIERA"/>
    <s v="Subdirección  Administrativa y Financiera"/>
    <s v="QUEJA "/>
    <n v="30"/>
    <s v="20203800054742  "/>
    <d v="2020-12-21T00:00:00"/>
    <m/>
    <d v="2020-12-21T00:00:00"/>
    <m/>
    <s v="CUMPLIDO"/>
    <m/>
    <m/>
    <m/>
    <m/>
    <m/>
    <m/>
  </r>
  <r>
    <s v="Canal Virtual"/>
    <s v="correo atencion al ciudadano"/>
    <x v="26"/>
    <s v="JORDANNY JOSHIO CASAÑAS CASAÑAS  "/>
    <s v="Persona natural"/>
    <s v="Solicitud de Información"/>
    <s v="CAC. SOLICITUD DE INFORMACIÓN  "/>
    <s v="Ronny Estiven Romero Velandia"/>
    <s v="FORMULACIÓN Y ACTUALIZACIÓN NORMATIVA Y OPERATIVA"/>
    <s v="Subdirección Estratégica y de Coordinación Bomberil"/>
    <s v="Petición de Interés General"/>
    <n v="30"/>
    <s v="20203800054752  "/>
    <d v="2020-12-21T00:00:00"/>
    <s v="20212050083071"/>
    <d v="2021-01-12T00:00:00"/>
    <m/>
    <s v="CUMPLIDO"/>
    <m/>
    <m/>
    <m/>
    <m/>
    <m/>
    <m/>
  </r>
  <r>
    <s v="Canal Virtual"/>
    <s v="correo atencion al ciudadano"/>
    <x v="7"/>
    <s v="PARTNERESI JEANETTE DECUBA  "/>
    <s v="Persona Jurídica"/>
    <s v="Solicitud de Información"/>
    <s v="CAC. Pedida de Informacion "/>
    <s v="John Jairo Beltran Mahecha"/>
    <s v="FORTALECIMIENTO BOMBERIL"/>
    <s v="Subdirección Estratégica y de Coordinación Bomberil"/>
    <s v="Petición de Interés Particular"/>
    <n v="30"/>
    <s v="20203800054772  "/>
    <d v="2020-12-21T00:00:00"/>
    <m/>
    <m/>
    <m/>
    <s v="En proceso"/>
    <m/>
    <m/>
    <m/>
    <m/>
    <m/>
    <m/>
  </r>
  <r>
    <s v="Canal Virtual"/>
    <s v="correo atencion al ciudadano"/>
    <x v="4"/>
    <s v="DAWIN DE LEON CANO  "/>
    <s v="Entidad Territorial"/>
    <s v="Solicitud de Información"/>
    <s v="CAC. Solicitud de información  "/>
    <s v="Ronny Estiven Romero Velandia"/>
    <s v="FORMULACIÓN Y ACTUALIZACIÓN NORMATIVA Y OPERATIVA"/>
    <s v="Subdirección Estratégica y de Coordinación Bomberil"/>
    <s v="Petición de Interés Particular"/>
    <n v="30"/>
    <s v="20203800054782  "/>
    <d v="2020-12-21T00:00:00"/>
    <s v="20212050083081"/>
    <d v="2021-01-12T00:00:00"/>
    <m/>
    <s v="CUMPLIDO"/>
    <m/>
    <m/>
    <m/>
    <m/>
    <m/>
    <m/>
  </r>
  <r>
    <s v="Canal Virtual"/>
    <s v="Correo Institucional"/>
    <x v="23"/>
    <s v="Cuerpo de Bomberos VOLUNTARIOS GUAPI CAUCA  "/>
    <s v="Cuerpo De Bomberos"/>
    <s v="Solicitud de Información"/>
    <s v="CI. Fwd: Solicitud Certificación Proyecto del Cuerpo de Bomberos Voluntarios de Guapi-Cauca.  "/>
    <s v="Ronny Estiven Romero Velandia"/>
    <s v="FORMULACIÓN Y ACTUALIZACIÓN NORMATIVA Y OPERATIVA"/>
    <s v="Subdirección Estratégica y de Coordinación Bomberil"/>
    <s v="Petición de Interés General"/>
    <n v="30"/>
    <s v="20203800054952  "/>
    <d v="2020-12-21T00:00:00"/>
    <s v="20212050083091"/>
    <d v="2021-01-12T00:00:00"/>
    <m/>
    <s v="CUMPLIDO"/>
    <m/>
    <m/>
    <m/>
    <m/>
    <m/>
    <m/>
  </r>
  <r>
    <s v="Canal Virtual"/>
    <s v="correo atencion al ciudadano"/>
    <x v="0"/>
    <s v="FONDO ROTATORIO DE LA POLICIA  "/>
    <s v="Entidad Pública"/>
    <s v="Solicitud de Información"/>
    <s v="CAC. Solicitud Respuesta Bomberos DNBC  "/>
    <s v="Ana Milena Cedeño Avile"/>
    <s v="GESTIÓN CONTRACTUAL"/>
    <s v="Subdirección  Administrativa y Financiera"/>
    <s v="Petición entre autoridades"/>
    <n v="10"/>
    <s v="20203800055082  "/>
    <d v="2020-12-22T00:00:00"/>
    <m/>
    <m/>
    <m/>
    <s v="Extemporanea"/>
    <m/>
    <m/>
    <m/>
    <m/>
    <m/>
    <m/>
  </r>
  <r>
    <s v="Canal Virtual"/>
    <s v="correo atencion al ciudadano"/>
    <x v="10"/>
    <s v="USUARIO ANONIMO  "/>
    <s v="Persona natural"/>
    <s v="Otros"/>
    <s v="CAC. DENUNCIA.  "/>
    <s v="Ronny Estiven Romero Velandia"/>
    <s v="FORMULACIÓN Y ACTUALIZACIÓN NORMATIVA Y OPERATIVA"/>
    <s v="Subdirección Estratégica y de Coordinación Bomberil"/>
    <s v="Petición de Interés Particular"/>
    <n v="30"/>
    <s v="20203800055282  "/>
    <d v="2020-12-23T00:00:00"/>
    <s v="20212050083111"/>
    <d v="2021-01-13T00:00:00"/>
    <m/>
    <s v="CUMPLIDO"/>
    <m/>
    <m/>
    <m/>
    <m/>
    <m/>
    <m/>
  </r>
  <r>
    <s v="Canal Virtual"/>
    <s v="correo atencion al ciudadano"/>
    <x v="0"/>
    <s v="EDUARDOÑO  "/>
    <s v="Persona Jurídica"/>
    <s v="Solicitud de Información"/>
    <s v="CAC. Radicado E-2020-651906 Oficio 4380. "/>
    <s v="Ana Milena Cedeño Avile"/>
    <s v="GESTIÓN CONTRACTUAL"/>
    <s v="Subdirección  Administrativa y Financiera"/>
    <s v="Petición entre autoridades"/>
    <n v="10"/>
    <s v="20203800055292  "/>
    <d v="2020-12-23T00:00:00"/>
    <m/>
    <m/>
    <m/>
    <s v="En proceso"/>
    <m/>
    <m/>
    <m/>
    <m/>
    <m/>
    <m/>
  </r>
  <r>
    <s v="Canal Virtual"/>
    <s v="correo atencion al ciudadano"/>
    <x v="16"/>
    <s v="HARVEY RAMíREZ  "/>
    <s v="Cuerpo De Bomberos"/>
    <s v="Solicitud de Información"/>
    <s v="CAC. Situación Cuerpo de Bomberos Voluntarios de Trinidad. "/>
    <s v="Ronny Estiven Romero Velandia"/>
    <s v="FORMULACIÓN Y ACTUALIZACIÓN NORMATIVA Y OPERATIVA"/>
    <s v="Subdirección Estratégica y de Coordinación Bomberil"/>
    <s v="Petición de Interés General"/>
    <n v="30"/>
    <s v="20203800055312  "/>
    <d v="2020-12-23T00:00:00"/>
    <s v="20202050082101"/>
    <d v="2020-12-27T00:00:00"/>
    <m/>
    <s v="CUMPLIDO"/>
    <m/>
    <m/>
    <m/>
    <m/>
    <m/>
    <m/>
  </r>
  <r>
    <s v="Canal Escrito"/>
    <s v="Servicio de mensajería"/>
    <x v="7"/>
    <s v="Cuerpo de Bomberos VOLUNTARIOS DE EL CARMEN DEL VIBORAL  "/>
    <s v="Cuerpo De Bomberos"/>
    <s v="Solicitud de Información"/>
    <s v="SM EXPLICACION PROYECTO 2018 "/>
    <s v=" Andrés Fernando Muñoz Cabrera"/>
    <s v="Área Cenrtral de Referencia Bomberil"/>
    <s v="Subdirección Estratégica y de Coordinación Bomberil"/>
    <s v="Petición de Interés General"/>
    <n v="30"/>
    <s v="20203800055412  "/>
    <d v="2020-12-23T00:00:00"/>
    <m/>
    <m/>
    <m/>
    <s v="En proceso"/>
    <m/>
    <m/>
    <m/>
    <m/>
    <m/>
    <m/>
  </r>
  <r>
    <s v="Canal Escrito"/>
    <s v="Radicacion directa"/>
    <x v="0"/>
    <s v="RIPEL  "/>
    <s v="Persona Jurídica"/>
    <s v="Otros"/>
    <s v="RD SOLICITUD PRORROGA CONTRATO 266 "/>
    <s v="JAIRO SOTO GIL"/>
    <s v="SUBDIRECCIÓN ESTRATÉGICA Y DE COORDINACIÓN BOMBERIL"/>
    <s v="Subdirección Estratégica y de Coordinación Bomberil"/>
    <s v="Petición de Interés Particular"/>
    <n v="30"/>
    <s v="20203800055512  "/>
    <d v="2020-12-23T00:00:00"/>
    <m/>
    <d v="2021-01-19T00:00:00"/>
    <m/>
    <s v="CUMPLIDO"/>
    <m/>
    <m/>
    <m/>
    <m/>
    <m/>
    <m/>
  </r>
  <r>
    <s v="Canal Virtual"/>
    <s v="correo atencion al ciudadano"/>
    <x v="0"/>
    <s v="HSEQ  "/>
    <s v="Persona Jurídica"/>
    <s v="Solicitud de Información"/>
    <s v="CAC. Aclaración aval bomberos Cartagena.  "/>
    <s v=" Mauricio Delgado Perdomo"/>
    <s v="SUBDIRECCIÓN ESTRATÉGICA Y DE COORDINACIÓN BOMBERIL"/>
    <s v="Subdirección Estratégica y de Coordinación Bomberil"/>
    <s v="INFORMES "/>
    <n v="30"/>
    <s v="20203800055562  "/>
    <d v="2020-12-23T00:00:00"/>
    <m/>
    <d v="2021-12-29T00:00:00"/>
    <m/>
    <s v="CUMPLIDO"/>
    <m/>
    <m/>
    <m/>
    <m/>
    <m/>
    <m/>
  </r>
  <r>
    <s v="Canal Virtual"/>
    <s v="correo atencion al ciudadano"/>
    <x v="2"/>
    <s v="CORPORACION AUTONOMA REGIONAL DEL TOLIMA CORTOLIMA  "/>
    <s v="Persona Jurídica"/>
    <s v="Otros"/>
    <s v="CAC. Comunicación Resolución No. 2384 de 2020. "/>
    <s v="Edgar Hernán Molina Macías"/>
    <s v="GESTIÓN COMUNICACIONES"/>
    <s v="Subdirección  Administrativa y Financiera"/>
    <s v="Petición de Interés General"/>
    <n v="30"/>
    <s v="20203800055572"/>
    <d v="2020-12-23T00:00:00"/>
    <m/>
    <d v="2021-02-01T00:00:00"/>
    <m/>
    <s v="CUMPLIDO"/>
    <m/>
    <m/>
    <m/>
    <m/>
    <m/>
    <m/>
  </r>
  <r>
    <s v="Canal Virtual"/>
    <s v="correo atencion al ciudadano"/>
    <x v="0"/>
    <s v="JUZGADO NOVENO DE EJECUCIóN DE PENAS Y MEDIDAS DE SEGURIDAD  "/>
    <s v="Entidad Pública"/>
    <s v="Solicitud de Información"/>
    <s v="CAC. 5 de 8.747 RV: TUTELA - FERNANDO QUINTERO VARGAS "/>
    <s v="Andrea Bibiana Castañeda Durán"/>
    <s v="FORMULACIÓN Y ACTUALIZACIÓN NORMATIVA Y OPERATIVA"/>
    <s v="Subdirección Estratégica y de Coordinación Bomberil"/>
    <s v="INFORMES "/>
    <n v="1"/>
    <s v="20203800055662  "/>
    <d v="2020-12-28T00:00:00"/>
    <m/>
    <d v="2020-12-30T00:00:00"/>
    <m/>
    <s v="Extemporanea"/>
    <m/>
    <m/>
    <m/>
    <m/>
    <m/>
    <m/>
  </r>
  <r>
    <s v="Canal Virtual"/>
    <s v="correo atencion al ciudadano"/>
    <x v="0"/>
    <s v="FRANCISCO JAVIER GAMBOA PEDRAZA "/>
    <s v="Persona natural"/>
    <s v="Solicitud de Información"/>
    <s v="CAC. Derecho de petición. "/>
    <s v="Edgar Alexander Maya Lopez"/>
    <s v="FORMULACIÓN Y ACTUALIZACIÓN NORMATIVA Y OPERATIVA"/>
    <s v="Subdirección Estratégica y de Coordinación Bomberil"/>
    <s v="Petición de Interés Particular"/>
    <n v="30"/>
    <s v="20203800055672  "/>
    <d v="2020-12-28T00:00:00"/>
    <s v="20212050083231"/>
    <d v="2021-01-25T00:00:00"/>
    <m/>
    <s v="CUMPLIDO"/>
    <m/>
    <m/>
    <m/>
    <m/>
    <m/>
    <m/>
  </r>
  <r>
    <s v="Canal Virtual"/>
    <s v="correo atencion al ciudadano"/>
    <x v="3"/>
    <s v="ALCALDIA DE UBAQUE  "/>
    <s v="Entidad Territorial"/>
    <s v="Fortalecimiento Bomberil"/>
    <s v="CAC. TRASLADO POR COMPETENCIA - UBAQUE - CUNDINAMARCA.  "/>
    <s v="JAIRO SOTO GIL"/>
    <s v="SUBDIRECCIÓN ESTRATÉGICA Y DE COORDINACIÓN BOMBERIL"/>
    <s v="Subdirección Estratégica y de Coordinación Bomberil"/>
    <s v="Petición de Interés General"/>
    <n v="30"/>
    <s v="2020|3800055732  "/>
    <d v="2020-12-28T00:00:00"/>
    <s v="20212000013541 "/>
    <d v="2021-01-14T00:00:00"/>
    <m/>
    <s v="CUMPLIDO"/>
    <m/>
    <m/>
    <m/>
    <m/>
    <m/>
    <m/>
  </r>
  <r>
    <s v="Canal Virtual"/>
    <s v="correo atencion al ciudadano"/>
    <x v="3"/>
    <s v="ALCALDíA FOMEQUE  "/>
    <s v="Entidad Territorial"/>
    <s v="Fortalecimiento Bomberil"/>
    <s v="CAC. TRASLADO POR COMPETENCIA - FOMEQUE - CUNDINAMARCA.  "/>
    <s v="JAIRO SOTO GIL"/>
    <s v="SUBDIRECCIÓN ESTRATÉGICA Y DE COORDINACIÓN BOMBERIL"/>
    <s v="Subdirección Estratégica y de Coordinación Bomberil"/>
    <s v="Petición de Interés General"/>
    <n v="30"/>
    <s v="20203800055742  "/>
    <d v="2020-12-28T00:00:00"/>
    <s v="20212000013551"/>
    <d v="2021-01-14T00:00:00"/>
    <m/>
    <s v="CUMPLIDO"/>
    <m/>
    <m/>
    <m/>
    <m/>
    <m/>
    <m/>
  </r>
  <r>
    <s v="Canal Virtual"/>
    <s v="correo atencion al ciudadano"/>
    <x v="3"/>
    <s v="ALCALDIA MUNICIPAL DE LA MESA - CUNDINAMARCA  "/>
    <s v="Entidad Territorial"/>
    <s v="Fortalecimiento Bomberil"/>
    <s v="CAC. TRASLADO POR COMPETENCIA - LA MESA - CUNDINAMARCA "/>
    <s v="JAIRO SOTO GIL"/>
    <s v="SUBDIRECCIÓN ESTRATÉGICA Y DE COORDINACIÓN BOMBERIL"/>
    <s v="Subdirección Estratégica y de Coordinación Bomberil"/>
    <s v="Petición de Interés General"/>
    <n v="30"/>
    <s v="20203800055752  "/>
    <d v="2020-12-28T00:00:00"/>
    <s v="20212000013561"/>
    <d v="2021-01-14T00:00:00"/>
    <m/>
    <s v="CUMPLIDO"/>
    <m/>
    <m/>
    <m/>
    <m/>
    <m/>
    <m/>
  </r>
  <r>
    <s v="Canal Virtual"/>
    <s v="correo atencion al ciudadano"/>
    <x v="0"/>
    <s v="FONDO ROTATORIO DE LA POLICIA  "/>
    <s v="Entidad Pública"/>
    <s v="Solicitud de Información"/>
    <s v="CAC. RV: información. "/>
    <s v="CAROLINA ESCARRAGA"/>
    <s v="GESTIÓN CONTRACTUAL"/>
    <s v="Subdirección  Administrativa y Financiera"/>
    <s v="Petición de Interés Particular"/>
    <n v="30"/>
    <s v="20203800055762  "/>
    <d v="2020-12-28T00:00:00"/>
    <m/>
    <m/>
    <m/>
    <s v="En proceso"/>
    <m/>
    <m/>
    <m/>
    <m/>
    <m/>
    <m/>
  </r>
  <r>
    <s v="Canal Virtual"/>
    <s v="correo atencion al ciudadano"/>
    <x v="25"/>
    <s v="Cuerpo de Bomberos VOLUNTARIOS DE MAICAO - LA GUAJIRA  "/>
    <s v="Cuerpo De Bomberos"/>
    <s v="Solicitud de Información"/>
    <s v="CAC. REQUERIMIENTO EXIGIDO AL Cuerpo de Bomberos MAICAO.  "/>
    <s v="Ronny Estiven Romero Velandia"/>
    <s v="FORMULACIÓN Y ACTUALIZACIÓN NORMATIVA Y OPERATIVA"/>
    <s v="Subdirección Estratégica y de Coordinación Bomberil"/>
    <s v="Petición de Interés Particular"/>
    <n v="30"/>
    <s v="20203800055782  "/>
    <d v="2020-12-28T00:00:00"/>
    <m/>
    <m/>
    <m/>
    <s v="En proceso"/>
    <m/>
    <m/>
    <m/>
    <m/>
    <m/>
    <m/>
  </r>
  <r>
    <s v="Canal Virtual"/>
    <s v="correo atencion al ciudadano"/>
    <x v="16"/>
    <s v="ELISABETH SANCHEZ  "/>
    <s v="Persona natural"/>
    <s v="Otros"/>
    <s v="CAC. Queja  "/>
    <s v="Ronny Estiven Romero Velandia"/>
    <s v="FORMULACIÓN Y ACTUALIZACIÓN NORMATIVA Y OPERATIVA"/>
    <s v="Subdirección Estratégica y de Coordinación Bomberil"/>
    <s v="QUEJA "/>
    <n v="30"/>
    <s v="20203800055872  "/>
    <d v="2020-12-28T00:00:00"/>
    <s v="20212050083121"/>
    <d v="2021-01-13T00:00:00"/>
    <m/>
    <s v="CUMPLIDO"/>
    <m/>
    <m/>
    <m/>
    <m/>
    <m/>
    <m/>
  </r>
  <r>
    <s v="Canal Virtual"/>
    <s v="correo atencion al ciudadano"/>
    <x v="0"/>
    <s v="MINISTERIO DE EDUCACION NACIONAL  "/>
    <s v="Entidad Pública"/>
    <s v="Solicitud de Información"/>
    <s v="CAC. Comunicación de respuesta (2020-EE-258462). "/>
    <s v="Miguel Ángel Franco Torres"/>
    <s v="GESTIÓN TESORERIA"/>
    <s v="Subdirección  Administrativa y Financiera"/>
    <s v="Petición de Interés General"/>
    <n v="30"/>
    <s v="20203800055912  "/>
    <d v="2020-12-28T00:00:00"/>
    <m/>
    <m/>
    <m/>
    <s v="En proceso"/>
    <m/>
    <m/>
    <m/>
    <m/>
    <m/>
    <m/>
  </r>
  <r>
    <s v="Canal Virtual"/>
    <s v="correo atencion al ciudadano"/>
    <x v="0"/>
    <s v="SECRETARIA DISTRITAL DE AMBIENTE  "/>
    <s v="Entidad Pública"/>
    <s v="Solicitud de Información"/>
    <s v="CAC. Solicitud de información de generación y gestión de residuos en el marco del cumplimiento de las metas Plan de Desarrollo 2020-2024. "/>
    <s v="Jorge Edwin Amarillo Alvarado"/>
    <s v="SUBDIRECCIÓN ADMINISTRATIVA Y FINANCIERA"/>
    <s v="Subdirección  Administrativa y Financiera"/>
    <s v="INFORMES "/>
    <n v="30"/>
    <s v="20203800055932  "/>
    <d v="2020-12-28T00:00:00"/>
    <m/>
    <d v="2020-01-21T00:00:00"/>
    <m/>
    <s v="CUMPLIDO"/>
    <m/>
    <m/>
    <m/>
    <m/>
    <m/>
    <m/>
  </r>
  <r>
    <s v="Canal Escrito"/>
    <s v="Radicacion directa"/>
    <x v="3"/>
    <s v="Cuerpo de Bomberos VOLUNTARIOS DE ZIPAQUIRA  "/>
    <s v="Cuerpo De Bomberos"/>
    <s v="Otros"/>
    <s v="RD. Solicitud inclusión mesas técnicas. "/>
    <s v="VIVIANA ANDRADE TOVAR "/>
    <s v="PLANEACIÓN ESTRATEGICA "/>
    <s v="Dirección General"/>
    <s v="Petición de Interés General"/>
    <n v="30"/>
    <s v="20203800055982  "/>
    <d v="2020-12-29T00:00:00"/>
    <m/>
    <m/>
    <m/>
    <s v="En proceso"/>
    <m/>
    <m/>
    <m/>
    <m/>
    <m/>
    <m/>
  </r>
  <r>
    <s v="Canal Virtual"/>
    <s v="correo atencion al ciudadano"/>
    <x v="16"/>
    <s v="USUARIO ANONIMO  "/>
    <s v="Persona natural"/>
    <s v="QUEJA CONTRA Cuerpo de Bomberos"/>
    <s v="CAC. Traslado de radicado interno No. 2867 del 11 de diciembre del 2020.  "/>
    <s v="Ronny Estiven Romero Velandia"/>
    <s v="FORMULACIÓN Y ACTUALIZACIÓN NORMATIVA Y OPERATIVA"/>
    <s v="Subdirección Estratégica y de Coordinación Bomberil"/>
    <s v="Petición de Interés Particular"/>
    <n v="30"/>
    <s v="20203800056052  "/>
    <d v="2020-12-29T00:00:00"/>
    <s v="20212050083131"/>
    <d v="2021-01-13T00:00:00"/>
    <m/>
    <s v="CUMPLIDO"/>
    <m/>
    <m/>
    <m/>
    <m/>
    <m/>
    <m/>
  </r>
  <r>
    <s v="Canal Virtual"/>
    <s v="correo atencion al ciudadano"/>
    <x v="15"/>
    <s v="HSEQ  "/>
    <s v="Persona Jurídica"/>
    <s v="Solicitud de Información"/>
    <s v="CAC. RE: Respuesta Radicado DNBC 20203800055562 Aclaración Aval Bomberos Cartagena  "/>
    <s v="Edgar Alexander Maya Lopez"/>
    <s v="FORMULACIÓN Y ACTUALIZACIÓN NORMATIVA Y OPERATIVA"/>
    <s v="Subdirección Estratégica y de Coordinación Bomberil"/>
    <s v="SOLICITUD "/>
    <n v="30"/>
    <s v="20203800056082  "/>
    <d v="2020-12-29T00:00:00"/>
    <m/>
    <d v="2021-01-21T00:00:00"/>
    <m/>
    <s v="CUMPLIDO"/>
    <m/>
    <m/>
    <m/>
    <m/>
    <m/>
    <m/>
  </r>
  <r>
    <s v="Canal Virtual"/>
    <s v="correo atencion al ciudadano"/>
    <x v="7"/>
    <s v="PROCURADURIA PROVINCIAL DE RIONEGRO ANTIOQUIA  "/>
    <s v="Entidad Pública"/>
    <s v="Solicitud de Información"/>
    <s v="CAC. Oficio 144-2020. "/>
    <s v="Ronny Estiven Romero Velandia"/>
    <s v="FORMULACIÓN Y ACTUALIZACIÓN NORMATIVA Y OPERATIVA"/>
    <s v="Subdirección Estratégica y de Coordinación Bomberil"/>
    <s v="Petición de Interés Particular"/>
    <n v="5"/>
    <s v="20203800056092  "/>
    <d v="2020-12-29T00:00:00"/>
    <s v="20212050083141"/>
    <d v="2021-01-15T00:00:00"/>
    <m/>
    <s v="Extemporanea"/>
    <m/>
    <m/>
    <m/>
    <m/>
    <m/>
    <m/>
  </r>
  <r>
    <s v="Canal Virtual"/>
    <s v="correo atencion al ciudadano"/>
    <x v="7"/>
    <s v="PROCURADURIA PROVINCIAL DE RIONEGRO ANTIOQUIA  "/>
    <s v="Entidad Pública"/>
    <s v="Solicitud de Información"/>
    <s v="CAC. Oficio 146-2020 "/>
    <s v="Ronny Estiven Romero Velandia"/>
    <s v="FORMULACIÓN Y ACTUALIZACIÓN NORMATIVA Y OPERATIVA"/>
    <s v="Subdirección Estratégica y de Coordinación Bomberil"/>
    <s v="Petición de Interés Particular"/>
    <n v="5"/>
    <s v="20203800056102  "/>
    <d v="2020-12-29T00:00:00"/>
    <s v="20212050083151"/>
    <d v="2021-01-13T00:00:00"/>
    <m/>
    <s v="Extemporanea"/>
    <m/>
    <m/>
    <m/>
    <m/>
    <m/>
    <m/>
  </r>
  <r>
    <s v="Canal Virtual"/>
    <s v="correo atencion al ciudadano"/>
    <x v="6"/>
    <s v="JOSE ARJONA  "/>
    <s v="Persona natural"/>
    <s v="Otros"/>
    <s v="CAC. DISCULPAS POR PRESENTAR DERECHOS DE PETICION SIN SENTIDO, REALMENTE SIENTO PENA AJENA.  "/>
    <s v="Viviana Andrade Tovar"/>
    <s v="PLANEACIÓN ESTRATEGICA"/>
    <s v="Dirección General"/>
    <s v="SOLICITUD "/>
    <n v="30"/>
    <s v="20203800056112  "/>
    <d v="2020-12-29T00:00:00"/>
    <m/>
    <m/>
    <m/>
    <s v="En proceso"/>
    <m/>
    <m/>
    <m/>
    <m/>
    <m/>
    <m/>
  </r>
  <r>
    <s v="Canal Virtual"/>
    <s v="correo atencion al ciudadano"/>
    <x v="14"/>
    <s v="ALCALDIA MUNICIPAL DE MANIZALES  "/>
    <s v="Entidad Territorial"/>
    <s v="Solicitud de Información"/>
    <s v="CAC. SOLICITUD COPIA COMODATO 081/2016.  "/>
    <s v="Ana Milena Cedeño Avile"/>
    <s v="GESTIÓN CONTRACTUAL"/>
    <s v="Subdirección  Administrativa y Financiera"/>
    <s v="Petición de Documentos e Información "/>
    <n v="20"/>
    <s v="20203800056152  "/>
    <d v="2020-12-30T00:00:00"/>
    <m/>
    <d v="2021-01-27T00:00:00"/>
    <m/>
    <s v="CUMPLIDO"/>
    <m/>
    <m/>
    <m/>
    <m/>
    <m/>
    <m/>
  </r>
  <r>
    <s v="Canal Virtual"/>
    <s v="correo atencion al ciudadano"/>
    <x v="3"/>
    <s v="SAFETY FIRE  "/>
    <s v="Persona Jurídica"/>
    <s v="Solicitud de Información"/>
    <s v="CAC. DERECHO DE PETICION- DNBC- SOLICITUD DOCUMENTACION SUBASTA INVERSA ELECTRONICA – SIE N° 005-2020.  "/>
    <s v="Ana Milena Cedeño Avile"/>
    <s v="GESTIÓN CONTRACTUAL"/>
    <s v="Subdirección  Administrativa y Financiera"/>
    <s v="CONSULTA "/>
    <n v="30"/>
    <s v="20203800056192  "/>
    <d v="2020-12-30T00:00:00"/>
    <m/>
    <d v="2021-01-21T00:00:00"/>
    <m/>
    <s v="CUMPLIDO"/>
    <m/>
    <m/>
    <m/>
    <m/>
    <m/>
    <m/>
  </r>
  <r>
    <s v="Canal Virtual"/>
    <s v="correo atencion al ciudadano"/>
    <x v="12"/>
    <s v="Cuerpo de Bomberos VOLUNTARIOS DE VALLEDUPAR  "/>
    <s v="Cuerpo De Bomberos"/>
    <s v="Fortalecimiento Bomberil"/>
    <s v="CAC. Solicitud de acompañamiento y garantias al proceso de eleccion de Comandante , Subcomandante y demas Dignatarios del Cuerpo de Bomberos Volunatrios de Valledupar. "/>
    <s v="Ronny Estiven Romero Velandia"/>
    <s v="FORMULACIÓN Y ACTUALIZACIÓN NORMATIVA Y OPERATIVA"/>
    <s v="Subdirección Estratégica y de Coordinación Bomberil"/>
    <s v="Petición de Interés Particular"/>
    <n v="30"/>
    <s v="20203800056282  "/>
    <d v="2020-12-30T00:00:00"/>
    <m/>
    <d v="2021-01-14T00:00:00"/>
    <m/>
    <s v="CUMPLIDO"/>
    <m/>
    <m/>
    <m/>
    <m/>
    <m/>
    <m/>
  </r>
  <r>
    <s v="Canal Virtual"/>
    <s v="correo atencion al ciudadano"/>
    <x v="28"/>
    <s v="Cuerpo de Bomberos VOLUNTARIOS DE MIRAFLORES - GUAVIARE  "/>
    <s v="Cuerpo De Bomberos"/>
    <s v="Otros"/>
    <s v="CAC. Solicitud Prorroga. "/>
    <s v="JAIRO SOTO GIL"/>
    <s v="SUBDIRECCIÓN ESTRATÉGICA Y DE COORDINACIÓN BOMBERIL"/>
    <s v="Subdirección Estratégica y de Coordinación Bomberil"/>
    <s v="Petición de Interés General"/>
    <n v="30"/>
    <s v="20203800056312  "/>
    <d v="2020-12-30T00:00:00"/>
    <s v="20212000013671"/>
    <d v="2021-02-08T00:00:00"/>
    <m/>
    <s v="CUMPLID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7">
  <location ref="A14:B19"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36">
    <format dxfId="35">
      <pivotArea type="all" dataOnly="0" outline="0" fieldPosition="0"/>
    </format>
    <format dxfId="34">
      <pivotArea outline="0" collapsedLevelsAreSubtotals="1" fieldPosition="0"/>
    </format>
    <format dxfId="33">
      <pivotArea field="17" type="button" dataOnly="0" labelOnly="1" outline="0" axis="axisRow" fieldPosition="0"/>
    </format>
    <format dxfId="32">
      <pivotArea dataOnly="0" labelOnly="1" outline="0" axis="axisValues" fieldPosition="0"/>
    </format>
    <format dxfId="31">
      <pivotArea dataOnly="0" labelOnly="1" fieldPosition="0">
        <references count="1">
          <reference field="17" count="0"/>
        </references>
      </pivotArea>
    </format>
    <format dxfId="30">
      <pivotArea dataOnly="0" labelOnly="1" grandRow="1" outline="0" fieldPosition="0"/>
    </format>
    <format dxfId="29">
      <pivotArea dataOnly="0" labelOnly="1" outline="0" axis="axisValues" fieldPosition="0"/>
    </format>
    <format dxfId="28">
      <pivotArea field="17" type="button" dataOnly="0" labelOnly="1" outline="0" axis="axisRow" fieldPosition="0"/>
    </format>
    <format dxfId="27">
      <pivotArea dataOnly="0" labelOnly="1" outline="0" axis="axisValues" fieldPosition="0"/>
    </format>
    <format dxfId="26">
      <pivotArea dataOnly="0" labelOnly="1" outline="0" axis="axisValues" fieldPosition="0"/>
    </format>
    <format dxfId="25">
      <pivotArea field="17" type="button" dataOnly="0" labelOnly="1" outline="0" axis="axisRow" fieldPosition="0"/>
    </format>
    <format dxfId="24">
      <pivotArea dataOnly="0" labelOnly="1" outline="0" axis="axisValues" fieldPosition="0"/>
    </format>
    <format dxfId="23">
      <pivotArea dataOnly="0" labelOnly="1" outline="0" axis="axisValues" fieldPosition="0"/>
    </format>
    <format dxfId="22">
      <pivotArea field="17" type="button" dataOnly="0" labelOnly="1" outline="0" axis="axisRow" fieldPosition="0"/>
    </format>
    <format dxfId="21">
      <pivotArea dataOnly="0" labelOnly="1" outline="0" axis="axisValues" fieldPosition="0"/>
    </format>
    <format dxfId="20">
      <pivotArea dataOnly="0" labelOnly="1" outline="0" axis="axisValues" fieldPosition="0"/>
    </format>
    <format dxfId="19">
      <pivotArea field="17" type="button" dataOnly="0" labelOnly="1" outline="0" axis="axisRow" fieldPosition="0"/>
    </format>
    <format dxfId="18">
      <pivotArea dataOnly="0" labelOnly="1" outline="0" axis="axisValues" fieldPosition="0"/>
    </format>
    <format dxfId="17">
      <pivotArea dataOnly="0" labelOnly="1" outline="0" axis="axisValues" fieldPosition="0"/>
    </format>
    <format dxfId="16">
      <pivotArea grandRow="1" outline="0" collapsedLevelsAreSubtotals="1" fieldPosition="0"/>
    </format>
    <format dxfId="15">
      <pivotArea dataOnly="0" labelOnly="1" grandRow="1" outline="0" fieldPosition="0"/>
    </format>
    <format dxfId="14">
      <pivotArea outline="0" collapsedLevelsAreSubtotals="1" fieldPosition="0"/>
    </format>
    <format dxfId="13">
      <pivotArea type="all" dataOnly="0" outline="0" fieldPosition="0"/>
    </format>
    <format dxfId="12">
      <pivotArea outline="0" collapsedLevelsAreSubtotals="1" fieldPosition="0"/>
    </format>
    <format dxfId="11">
      <pivotArea field="17" type="button" dataOnly="0" labelOnly="1" outline="0" axis="axisRow" fieldPosition="0"/>
    </format>
    <format dxfId="10">
      <pivotArea dataOnly="0" labelOnly="1" outline="0" axis="axisValues" fieldPosition="0"/>
    </format>
    <format dxfId="9">
      <pivotArea dataOnly="0" labelOnly="1" fieldPosition="0">
        <references count="1">
          <reference field="17"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7" type="button" dataOnly="0" labelOnly="1" outline="0" axis="axisRow" fieldPosition="0"/>
    </format>
    <format dxfId="3">
      <pivotArea dataOnly="0" labelOnly="1" outline="0" axis="axisValues" fieldPosition="0"/>
    </format>
    <format dxfId="2">
      <pivotArea dataOnly="0" labelOnly="1" fieldPosition="0">
        <references count="1">
          <reference field="17" count="0"/>
        </references>
      </pivotArea>
    </format>
    <format dxfId="1">
      <pivotArea dataOnly="0" labelOnly="1" grandRow="1" outline="0" fieldPosition="0"/>
    </format>
    <format dxfId="0">
      <pivotArea dataOnly="0" labelOnly="1" outline="0" axis="axisValues" fieldPosition="0"/>
    </format>
  </formats>
  <chartFormats count="7">
    <chartFormat chart="17" format="0" series="1">
      <pivotArea type="data" outline="0" fieldPosition="0">
        <references count="1">
          <reference field="4294967294" count="1" selected="0">
            <x v="0"/>
          </reference>
        </references>
      </pivotArea>
    </chartFormat>
    <chartFormat chart="20" format="0" series="1">
      <pivotArea type="data" outline="0" fieldPosition="0">
        <references count="1">
          <reference field="4294967294" count="1" selected="0">
            <x v="0"/>
          </reference>
        </references>
      </pivotArea>
    </chartFormat>
    <chartFormat chart="22" format="0" series="1">
      <pivotArea type="data" outline="0" fieldPosition="0">
        <references count="1">
          <reference field="4294967294" count="1" selected="0">
            <x v="0"/>
          </reference>
        </references>
      </pivotArea>
    </chartFormat>
    <chartFormat chart="22" format="1">
      <pivotArea type="data" outline="0" fieldPosition="0">
        <references count="2">
          <reference field="4294967294" count="1" selected="0">
            <x v="0"/>
          </reference>
          <reference field="17" count="1" selected="0">
            <x v="0"/>
          </reference>
        </references>
      </pivotArea>
    </chartFormat>
    <chartFormat chart="22" format="2">
      <pivotArea type="data" outline="0" fieldPosition="0">
        <references count="2">
          <reference field="4294967294" count="1" selected="0">
            <x v="0"/>
          </reference>
          <reference field="17" count="1" selected="0">
            <x v="1"/>
          </reference>
        </references>
      </pivotArea>
    </chartFormat>
    <chartFormat chart="22" format="3">
      <pivotArea type="data" outline="0" fieldPosition="0">
        <references count="2">
          <reference field="4294967294" count="1" selected="0">
            <x v="0"/>
          </reference>
          <reference field="17" count="1" selected="0">
            <x v="2"/>
          </reference>
        </references>
      </pivotArea>
    </chartFormat>
    <chartFormat chart="22" format="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5">
  <location ref="A64:B67" firstHeaderRow="1" firstDataRow="1" firstDataCol="1"/>
  <pivotFields count="24">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31">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outline="0" axis="axisValues"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outline="0" axis="axisValues"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outline="0" axis="axisValues" fieldPosition="0"/>
    </format>
    <format dxfId="52">
      <pivotArea field="0" type="button" dataOnly="0" labelOnly="1" outline="0" axis="axisRow" fieldPosition="0"/>
    </format>
    <format dxfId="51">
      <pivotArea dataOnly="0" labelOnly="1" outline="0" axis="axisValues" fieldPosition="0"/>
    </format>
    <format dxfId="50">
      <pivotArea dataOnly="0" labelOnly="1" outline="0" axis="axisValues" fieldPosition="0"/>
    </format>
    <format dxfId="49">
      <pivotArea field="0" type="button" dataOnly="0" labelOnly="1" outline="0" axis="axisRow" fieldPosition="0"/>
    </format>
    <format dxfId="48">
      <pivotArea dataOnly="0" labelOnly="1" outline="0" axis="axisValues" fieldPosition="0"/>
    </format>
    <format dxfId="47">
      <pivotArea dataOnly="0" labelOnly="1" outline="0" axis="axisValues" fieldPosition="0"/>
    </format>
    <format dxfId="46">
      <pivotArea field="0" type="button" dataOnly="0" labelOnly="1" outline="0" axis="axisRow" fieldPosition="0"/>
    </format>
    <format dxfId="45">
      <pivotArea dataOnly="0" labelOnly="1" outline="0" axis="axisValues" fieldPosition="0"/>
    </format>
    <format dxfId="44">
      <pivotArea dataOnly="0" labelOnly="1" outline="0" axis="axisValues" fieldPosition="0"/>
    </format>
    <format dxfId="43">
      <pivotArea outline="0" collapsedLevelsAreSubtotals="1"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outline="0" axis="axisValues"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axis="axisValues" fieldPosition="0"/>
    </format>
  </formats>
  <chartFormats count="3">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0" count="1" selected="0">
            <x v="0"/>
          </reference>
        </references>
      </pivotArea>
    </chartFormat>
    <chartFormat chart="7" format="2">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2" cacheId="3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90:B124" firstHeaderRow="1" firstDataRow="1" firstDataCol="1"/>
  <pivotFields count="24">
    <pivotField showAll="0"/>
    <pivotField showAll="0"/>
    <pivotField axis="axisRow" dataField="1" showAll="0">
      <items count="34">
        <item x="20"/>
        <item x="7"/>
        <item x="24"/>
        <item x="27"/>
        <item x="0"/>
        <item x="15"/>
        <item x="1"/>
        <item x="14"/>
        <item x="18"/>
        <item x="16"/>
        <item x="23"/>
        <item x="12"/>
        <item x="31"/>
        <item x="17"/>
        <item x="3"/>
        <item x="25"/>
        <item x="28"/>
        <item x="10"/>
        <item x="32"/>
        <item x="4"/>
        <item x="6"/>
        <item x="13"/>
        <item x="30"/>
        <item x="11"/>
        <item x="26"/>
        <item x="22"/>
        <item x="21"/>
        <item x="8"/>
        <item x="19"/>
        <item x="2"/>
        <item x="9"/>
        <item x="29"/>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uenta de Departamento" fld="2" subtotal="count" baseField="0" baseItem="0"/>
  </dataFields>
  <formats count="10">
    <format dxfId="76">
      <pivotArea type="all" dataOnly="0" outline="0" fieldPosition="0"/>
    </format>
    <format dxfId="75">
      <pivotArea outline="0" collapsedLevelsAreSubtotals="1" fieldPosition="0"/>
    </format>
    <format dxfId="74">
      <pivotArea field="2" type="button" dataOnly="0" labelOnly="1" outline="0" axis="axisRow" fieldPosition="0"/>
    </format>
    <format dxfId="73">
      <pivotArea dataOnly="0" labelOnly="1" outline="0" axis="axisValues" fieldPosition="0"/>
    </format>
    <format dxfId="72">
      <pivotArea dataOnly="0" labelOnly="1" fieldPosition="0">
        <references count="1">
          <reference field="2" count="0"/>
        </references>
      </pivotArea>
    </format>
    <format dxfId="71">
      <pivotArea dataOnly="0" labelOnly="1" grandRow="1" outline="0" fieldPosition="0"/>
    </format>
    <format dxfId="70">
      <pivotArea dataOnly="0" labelOnly="1" outline="0" axis="axisValues" fieldPosition="0"/>
    </format>
    <format dxfId="69">
      <pivotArea collapsedLevelsAreSubtotals="1" fieldPosition="0">
        <references count="1">
          <reference field="2" count="0"/>
        </references>
      </pivotArea>
    </format>
    <format dxfId="68">
      <pivotArea collapsedLevelsAreSubtotals="1" fieldPosition="0">
        <references count="1">
          <reference field="2" count="0"/>
        </references>
      </pivotArea>
    </format>
    <format dxfId="67">
      <pivotArea grandRow="1" outline="0" collapsedLevelsAreSubtotals="1" fieldPosition="0"/>
    </format>
  </format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35">
    <format dxfId="111">
      <pivotArea field="9" type="button" dataOnly="0" labelOnly="1" outline="0" axis="axisRow" fieldPosition="0"/>
    </format>
    <format dxfId="110">
      <pivotArea dataOnly="0" labelOnly="1" outline="0" axis="axisValues" fieldPosition="0"/>
    </format>
    <format dxfId="109">
      <pivotArea dataOnly="0" labelOnly="1" outline="0" axis="axisValues" fieldPosition="0"/>
    </format>
    <format dxfId="108">
      <pivotArea field="9" type="button" dataOnly="0" labelOnly="1" outline="0" axis="axisRow" fieldPosition="0"/>
    </format>
    <format dxfId="107">
      <pivotArea dataOnly="0" labelOnly="1" outline="0" axis="axisValues" fieldPosition="0"/>
    </format>
    <format dxfId="106">
      <pivotArea dataOnly="0" labelOnly="1" outline="0" axis="axisValues" fieldPosition="0"/>
    </format>
    <format dxfId="105">
      <pivotArea type="all" dataOnly="0" outline="0" fieldPosition="0"/>
    </format>
    <format dxfId="104">
      <pivotArea outline="0" collapsedLevelsAreSubtotals="1" fieldPosition="0"/>
    </format>
    <format dxfId="103">
      <pivotArea field="9" type="button" dataOnly="0" labelOnly="1" outline="0" axis="axisRow" fieldPosition="0"/>
    </format>
    <format dxfId="102">
      <pivotArea dataOnly="0" labelOnly="1" outline="0" axis="axisValues" fieldPosition="0"/>
    </format>
    <format dxfId="101">
      <pivotArea dataOnly="0" labelOnly="1" fieldPosition="0">
        <references count="1">
          <reference field="9" count="0"/>
        </references>
      </pivotArea>
    </format>
    <format dxfId="100">
      <pivotArea dataOnly="0" labelOnly="1" grandRow="1" outline="0" fieldPosition="0"/>
    </format>
    <format dxfId="99">
      <pivotArea dataOnly="0" labelOnly="1" outline="0" axis="axisValues" fieldPosition="0"/>
    </format>
    <format dxfId="98">
      <pivotArea grandRow="1" outline="0" collapsedLevelsAreSubtotals="1" fieldPosition="0"/>
    </format>
    <format dxfId="97">
      <pivotArea dataOnly="0" labelOnly="1" grandRow="1" outline="0" fieldPosition="0"/>
    </format>
    <format dxfId="96">
      <pivotArea dataOnly="0" labelOnly="1" grandRow="1" outline="0" fieldPosition="0"/>
    </format>
    <format dxfId="95">
      <pivotArea collapsedLevelsAreSubtotals="1" fieldPosition="0">
        <references count="1">
          <reference field="9" count="0"/>
        </references>
      </pivotArea>
    </format>
    <format dxfId="94">
      <pivotArea collapsedLevelsAreSubtotals="1" fieldPosition="0">
        <references count="1">
          <reference field="9" count="0"/>
        </references>
      </pivotArea>
    </format>
    <format dxfId="93">
      <pivotArea field="9" type="button" dataOnly="0" labelOnly="1" outline="0" axis="axisRow" fieldPosition="0"/>
    </format>
    <format dxfId="92">
      <pivotArea dataOnly="0" labelOnly="1" outline="0" axis="axisValues" fieldPosition="0"/>
    </format>
    <format dxfId="91">
      <pivotArea dataOnly="0" labelOnly="1" outline="0" axis="axisValues" fieldPosition="0"/>
    </format>
    <format dxfId="90">
      <pivotArea type="all" dataOnly="0" outline="0" fieldPosition="0"/>
    </format>
    <format dxfId="89">
      <pivotArea outline="0" collapsedLevelsAreSubtotals="1" fieldPosition="0"/>
    </format>
    <format dxfId="88">
      <pivotArea field="9" type="button" dataOnly="0" labelOnly="1" outline="0" axis="axisRow" fieldPosition="0"/>
    </format>
    <format dxfId="87">
      <pivotArea dataOnly="0" labelOnly="1" outline="0" axis="axisValues" fieldPosition="0"/>
    </format>
    <format dxfId="86">
      <pivotArea dataOnly="0" labelOnly="1" fieldPosition="0">
        <references count="1">
          <reference field="9" count="0"/>
        </references>
      </pivotArea>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9" type="button" dataOnly="0" labelOnly="1" outline="0" axis="axisRow" fieldPosition="0"/>
    </format>
    <format dxfId="80">
      <pivotArea dataOnly="0" labelOnly="1" outline="0" axis="axisValues" fieldPosition="0"/>
    </format>
    <format dxfId="79">
      <pivotArea dataOnly="0" labelOnly="1" fieldPosition="0">
        <references count="1">
          <reference field="9" count="0"/>
        </references>
      </pivotArea>
    </format>
    <format dxfId="78">
      <pivotArea dataOnly="0" labelOnly="1" grandRow="1" outline="0" fieldPosition="0"/>
    </format>
    <format dxfId="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3" cacheId="3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74:B81" firstHeaderRow="1" firstDataRow="1" firstDataCol="1"/>
  <pivotFields count="24">
    <pivotField showAll="0"/>
    <pivotField showAll="0"/>
    <pivotField showAll="0"/>
    <pivotField showAll="0"/>
    <pivotField axis="axisRow" dataField="1" showAll="0">
      <items count="7">
        <item x="5"/>
        <item x="2"/>
        <item x="3"/>
        <item x="1"/>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Items count="1">
    <i/>
  </colItems>
  <dataFields count="1">
    <dataField name="Cuenta de Naturaleza jurídica del peticionario" fld="4" subtotal="count" baseField="0" baseItem="0"/>
  </dataFields>
  <formats count="16">
    <format dxfId="127">
      <pivotArea dataOnly="0" labelOnly="1" outline="0" axis="axisValues"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4" type="button" dataOnly="0" labelOnly="1" outline="0" axis="axisRow" fieldPosition="0"/>
    </format>
    <format dxfId="122">
      <pivotArea dataOnly="0" labelOnly="1" outline="0" axis="axisValues" fieldPosition="0"/>
    </format>
    <format dxfId="121">
      <pivotArea dataOnly="0" labelOnly="1" fieldPosition="0">
        <references count="1">
          <reference field="4" count="0"/>
        </references>
      </pivotArea>
    </format>
    <format dxfId="120">
      <pivotArea dataOnly="0" labelOnly="1" grandRow="1" outline="0" fieldPosition="0"/>
    </format>
    <format dxfId="119">
      <pivotArea dataOnly="0" labelOnly="1" outline="0" axis="axisValues" fieldPosition="0"/>
    </format>
    <format dxfId="118">
      <pivotArea field="4" type="button" dataOnly="0" labelOnly="1" outline="0" axis="axisRow" fieldPosition="0"/>
    </format>
    <format dxfId="117">
      <pivotArea dataOnly="0" labelOnly="1" outline="0" axis="axisValues" fieldPosition="0"/>
    </format>
    <format dxfId="116">
      <pivotArea dataOnly="0" labelOnly="1" outline="0" axis="axisValues" fieldPosition="0"/>
    </format>
    <format dxfId="115">
      <pivotArea field="4" type="button" dataOnly="0" labelOnly="1" outline="0" axis="axisRow" fieldPosition="0"/>
    </format>
    <format dxfId="114">
      <pivotArea dataOnly="0" labelOnly="1" outline="0" axis="axisValues" fieldPosition="0"/>
    </format>
    <format dxfId="113">
      <pivotArea dataOnly="0" labelOnly="1" outline="0" axis="axisValues" fieldPosition="0"/>
    </format>
    <format dxfId="112">
      <pivotArea outline="0" collapsedLevelsAreSubtotals="1" fieldPosition="0"/>
    </format>
  </format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3"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5">
  <location ref="A44:B58"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14">
        <item x="3"/>
        <item x="12"/>
        <item x="11"/>
        <item x="7"/>
        <item x="10"/>
        <item x="2"/>
        <item x="1"/>
        <item x="0"/>
        <item x="4"/>
        <item x="6"/>
        <item x="8"/>
        <item x="9"/>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4">
    <i>
      <x/>
    </i>
    <i>
      <x v="1"/>
    </i>
    <i>
      <x v="2"/>
    </i>
    <i>
      <x v="3"/>
    </i>
    <i>
      <x v="4"/>
    </i>
    <i>
      <x v="5"/>
    </i>
    <i>
      <x v="6"/>
    </i>
    <i>
      <x v="7"/>
    </i>
    <i>
      <x v="8"/>
    </i>
    <i>
      <x v="9"/>
    </i>
    <i>
      <x v="10"/>
    </i>
    <i>
      <x v="11"/>
    </i>
    <i>
      <x v="12"/>
    </i>
    <i t="grand">
      <x/>
    </i>
  </rowItems>
  <colItems count="1">
    <i/>
  </colItems>
  <dataFields count="1">
    <dataField name="Cuenta de Tipo de petición" fld="10" subtotal="count" baseField="0" baseItem="0"/>
  </dataFields>
  <formats count="28">
    <format dxfId="155">
      <pivotArea type="all" dataOnly="0" outline="0" fieldPosition="0"/>
    </format>
    <format dxfId="154">
      <pivotArea outline="0" collapsedLevelsAreSubtotals="1" fieldPosition="0"/>
    </format>
    <format dxfId="153">
      <pivotArea field="10" type="button" dataOnly="0" labelOnly="1" outline="0" axis="axisRow" fieldPosition="0"/>
    </format>
    <format dxfId="152">
      <pivotArea dataOnly="0" labelOnly="1" outline="0" axis="axisValues" fieldPosition="0"/>
    </format>
    <format dxfId="151">
      <pivotArea dataOnly="0" labelOnly="1" fieldPosition="0">
        <references count="1">
          <reference field="10" count="0"/>
        </references>
      </pivotArea>
    </format>
    <format dxfId="150">
      <pivotArea dataOnly="0" labelOnly="1" grandRow="1" outline="0" fieldPosition="0"/>
    </format>
    <format dxfId="149">
      <pivotArea dataOnly="0" labelOnly="1" outline="0" axis="axisValues" fieldPosition="0"/>
    </format>
    <format dxfId="148">
      <pivotArea type="all" dataOnly="0" outline="0" fieldPosition="0"/>
    </format>
    <format dxfId="147">
      <pivotArea outline="0" collapsedLevelsAreSubtotals="1" fieldPosition="0"/>
    </format>
    <format dxfId="146">
      <pivotArea field="10" type="button" dataOnly="0" labelOnly="1" outline="0" axis="axisRow" fieldPosition="0"/>
    </format>
    <format dxfId="145">
      <pivotArea dataOnly="0" labelOnly="1" outline="0" axis="axisValues" fieldPosition="0"/>
    </format>
    <format dxfId="144">
      <pivotArea dataOnly="0" labelOnly="1" fieldPosition="0">
        <references count="1">
          <reference field="10" count="0"/>
        </references>
      </pivotArea>
    </format>
    <format dxfId="143">
      <pivotArea dataOnly="0" labelOnly="1" grandRow="1" outline="0" fieldPosition="0"/>
    </format>
    <format dxfId="142">
      <pivotArea dataOnly="0" labelOnly="1" outline="0" axis="axisValues" fieldPosition="0"/>
    </format>
    <format dxfId="141">
      <pivotArea field="10" type="button" dataOnly="0" labelOnly="1" outline="0" axis="axisRow" fieldPosition="0"/>
    </format>
    <format dxfId="140">
      <pivotArea dataOnly="0" labelOnly="1" outline="0" axis="axisValues" fieldPosition="0"/>
    </format>
    <format dxfId="139">
      <pivotArea dataOnly="0" labelOnly="1" outline="0" axis="axisValues" fieldPosition="0"/>
    </format>
    <format dxfId="138">
      <pivotArea field="10" type="button" dataOnly="0" labelOnly="1" outline="0" axis="axisRow" fieldPosition="0"/>
    </format>
    <format dxfId="137">
      <pivotArea dataOnly="0" labelOnly="1" outline="0" axis="axisValues" fieldPosition="0"/>
    </format>
    <format dxfId="136">
      <pivotArea dataOnly="0" labelOnly="1" outline="0" axis="axisValues" fieldPosition="0"/>
    </format>
    <format dxfId="135">
      <pivotArea outline="0" collapsedLevelsAreSubtotals="1" fieldPosition="0"/>
    </format>
    <format dxfId="134">
      <pivotArea type="all" dataOnly="0" outline="0" fieldPosition="0"/>
    </format>
    <format dxfId="133">
      <pivotArea outline="0" collapsedLevelsAreSubtotals="1" fieldPosition="0"/>
    </format>
    <format dxfId="132">
      <pivotArea field="10" type="button" dataOnly="0" labelOnly="1" outline="0" axis="axisRow" fieldPosition="0"/>
    </format>
    <format dxfId="131">
      <pivotArea dataOnly="0" labelOnly="1" outline="0" axis="axisValues" fieldPosition="0"/>
    </format>
    <format dxfId="130">
      <pivotArea dataOnly="0" labelOnly="1" fieldPosition="0">
        <references count="1">
          <reference field="10" count="0"/>
        </references>
      </pivotArea>
    </format>
    <format dxfId="129">
      <pivotArea dataOnly="0" labelOnly="1" grandRow="1" outline="0" fieldPosition="0"/>
    </format>
    <format dxfId="128">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1"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48:A162"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showAll="0">
      <items count="14">
        <item x="3"/>
        <item x="12"/>
        <item x="11"/>
        <item x="7"/>
        <item x="10"/>
        <item x="2"/>
        <item x="1"/>
        <item x="0"/>
        <item x="4"/>
        <item x="6"/>
        <item x="8"/>
        <item x="9"/>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4">
    <i>
      <x/>
    </i>
    <i>
      <x v="1"/>
    </i>
    <i>
      <x v="2"/>
    </i>
    <i>
      <x v="3"/>
    </i>
    <i>
      <x v="4"/>
    </i>
    <i>
      <x v="5"/>
    </i>
    <i>
      <x v="6"/>
    </i>
    <i>
      <x v="7"/>
    </i>
    <i>
      <x v="8"/>
    </i>
    <i>
      <x v="9"/>
    </i>
    <i>
      <x v="10"/>
    </i>
    <i>
      <x v="11"/>
    </i>
    <i>
      <x v="12"/>
    </i>
    <i t="grand">
      <x/>
    </i>
  </rowItems>
  <colItems count="1">
    <i/>
  </colItems>
  <formats count="6">
    <format dxfId="161">
      <pivotArea field="10" type="button" dataOnly="0" labelOnly="1" outline="0" axis="axisRow" fieldPosition="0"/>
    </format>
    <format dxfId="160">
      <pivotArea field="10" type="button" dataOnly="0" labelOnly="1" outline="0" axis="axisRow" fieldPosition="0"/>
    </format>
    <format dxfId="159">
      <pivotArea type="all" dataOnly="0" outline="0" fieldPosition="0"/>
    </format>
    <format dxfId="158">
      <pivotArea field="10" type="button" dataOnly="0" labelOnly="1" outline="0" axis="axisRow" fieldPosition="0"/>
    </format>
    <format dxfId="157">
      <pivotArea dataOnly="0" labelOnly="1" fieldPosition="0">
        <references count="1">
          <reference field="10" count="0"/>
        </references>
      </pivotArea>
    </format>
    <format dxfId="15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7"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5">
  <location ref="A134:B143" firstHeaderRow="1" firstDataRow="1" firstDataCol="1"/>
  <pivotFields count="24">
    <pivotField showAll="0"/>
    <pivotField showAll="0"/>
    <pivotField showAll="0"/>
    <pivotField showAll="0"/>
    <pivotField showAll="0"/>
    <pivotField axis="axisRow" dataField="1" showAll="0">
      <items count="9">
        <item x="3"/>
        <item x="4"/>
        <item x="7"/>
        <item x="2"/>
        <item x="6"/>
        <item x="1"/>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9">
    <i>
      <x/>
    </i>
    <i>
      <x v="1"/>
    </i>
    <i>
      <x v="2"/>
    </i>
    <i>
      <x v="3"/>
    </i>
    <i>
      <x v="4"/>
    </i>
    <i>
      <x v="5"/>
    </i>
    <i>
      <x v="6"/>
    </i>
    <i>
      <x v="7"/>
    </i>
    <i t="grand">
      <x/>
    </i>
  </rowItems>
  <colItems count="1">
    <i/>
  </colItems>
  <dataFields count="1">
    <dataField name="Cuenta de Tema de Consulta" fld="5" subtotal="count" baseField="0" baseItem="0"/>
  </dataFields>
  <formats count="29">
    <format dxfId="190">
      <pivotArea type="all" dataOnly="0" outline="0" fieldPosition="0"/>
    </format>
    <format dxfId="189">
      <pivotArea outline="0" collapsedLevelsAreSubtotals="1" fieldPosition="0"/>
    </format>
    <format dxfId="188">
      <pivotArea field="5" type="button" dataOnly="0" labelOnly="1" outline="0" axis="axisRow" fieldPosition="0"/>
    </format>
    <format dxfId="187">
      <pivotArea dataOnly="0" labelOnly="1" outline="0" axis="axisValues" fieldPosition="0"/>
    </format>
    <format dxfId="186">
      <pivotArea dataOnly="0" labelOnly="1" fieldPosition="0">
        <references count="1">
          <reference field="5" count="0"/>
        </references>
      </pivotArea>
    </format>
    <format dxfId="185">
      <pivotArea dataOnly="0" labelOnly="1" grandRow="1" outline="0" fieldPosition="0"/>
    </format>
    <format dxfId="184">
      <pivotArea dataOnly="0" labelOnly="1" outline="0" axis="axisValues" fieldPosition="0"/>
    </format>
    <format dxfId="183">
      <pivotArea field="5" type="button" dataOnly="0" labelOnly="1" outline="0" axis="axisRow" fieldPosition="0"/>
    </format>
    <format dxfId="182">
      <pivotArea dataOnly="0" labelOnly="1" outline="0" axis="axisValues" fieldPosition="0"/>
    </format>
    <format dxfId="181">
      <pivotArea dataOnly="0" labelOnly="1" outline="0" axis="axisValues" fieldPosition="0"/>
    </format>
    <format dxfId="180">
      <pivotArea field="5" type="button" dataOnly="0" labelOnly="1" outline="0" axis="axisRow" fieldPosition="0"/>
    </format>
    <format dxfId="179">
      <pivotArea dataOnly="0" labelOnly="1" outline="0" axis="axisValues" fieldPosition="0"/>
    </format>
    <format dxfId="178">
      <pivotArea dataOnly="0" labelOnly="1" outline="0" axis="axisValues" fieldPosition="0"/>
    </format>
    <format dxfId="177">
      <pivotArea outline="0" collapsedLevelsAreSubtotals="1" fieldPosition="0"/>
    </format>
    <format dxfId="176">
      <pivotArea outline="0" collapsedLevelsAreSubtotals="1" fieldPosition="0"/>
    </format>
    <format dxfId="175">
      <pivotArea type="all" dataOnly="0" outline="0" fieldPosition="0"/>
    </format>
    <format dxfId="174">
      <pivotArea outline="0" collapsedLevelsAreSubtotals="1" fieldPosition="0"/>
    </format>
    <format dxfId="173">
      <pivotArea field="5" type="button" dataOnly="0" labelOnly="1" outline="0" axis="axisRow" fieldPosition="0"/>
    </format>
    <format dxfId="172">
      <pivotArea dataOnly="0" labelOnly="1" outline="0" axis="axisValues" fieldPosition="0"/>
    </format>
    <format dxfId="171">
      <pivotArea dataOnly="0" labelOnly="1" fieldPosition="0">
        <references count="1">
          <reference field="5" count="0"/>
        </references>
      </pivotArea>
    </format>
    <format dxfId="170">
      <pivotArea dataOnly="0" labelOnly="1" grandRow="1" outline="0" fieldPosition="0"/>
    </format>
    <format dxfId="169">
      <pivotArea dataOnly="0" labelOnly="1" outline="0" axis="axisValues" fieldPosition="0"/>
    </format>
    <format dxfId="168">
      <pivotArea type="all" dataOnly="0" outline="0" fieldPosition="0"/>
    </format>
    <format dxfId="167">
      <pivotArea outline="0" collapsedLevelsAreSubtotals="1" fieldPosition="0"/>
    </format>
    <format dxfId="166">
      <pivotArea field="5" type="button" dataOnly="0" labelOnly="1" outline="0" axis="axisRow" fieldPosition="0"/>
    </format>
    <format dxfId="165">
      <pivotArea dataOnly="0" labelOnly="1" outline="0" axis="axisValues" fieldPosition="0"/>
    </format>
    <format dxfId="164">
      <pivotArea dataOnly="0" labelOnly="1" fieldPosition="0">
        <references count="1">
          <reference field="5" count="0"/>
        </references>
      </pivotArea>
    </format>
    <format dxfId="163">
      <pivotArea dataOnly="0" labelOnly="1" grandRow="1" outline="0" fieldPosition="0"/>
    </format>
    <format dxfId="162">
      <pivotArea dataOnly="0" labelOnly="1" outline="0" axis="axisValues" fieldPosition="0"/>
    </format>
  </formats>
  <chartFormats count="2">
    <chartFormat chart="17" format="0" series="1">
      <pivotArea type="data" outline="0" fieldPosition="0">
        <references count="1">
          <reference field="4294967294" count="1" selected="0">
            <x v="0"/>
          </reference>
        </references>
      </pivotArea>
    </chartFormat>
    <chartFormat chart="2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X826" totalsRowShown="0" headerRowDxfId="219" dataDxfId="217" headerRowBorderDxfId="218" tableBorderDxfId="216" totalsRowBorderDxfId="215">
  <autoFilter ref="A1:X826">
    <filterColumn colId="17">
      <filters>
        <filter val="CUMPLIDO"/>
      </filters>
    </filterColumn>
  </autoFilter>
  <tableColumns count="24">
    <tableColumn id="1" name="Canal Oficial de Entrada" dataDxfId="214"/>
    <tableColumn id="2" name="Canal de Atención" dataDxfId="213"/>
    <tableColumn id="3" name="Departamento" dataDxfId="212"/>
    <tableColumn id="4" name="Peticionario" dataDxfId="211"/>
    <tableColumn id="5" name="Naturaleza jurídica del peticionario" dataDxfId="210"/>
    <tableColumn id="6" name="Tema de Consulta" dataDxfId="209"/>
    <tableColumn id="7" name="Asunto" dataDxfId="208"/>
    <tableColumn id="8" name="Responsable" dataDxfId="207"/>
    <tableColumn id="9" name="Área" dataDxfId="206"/>
    <tableColumn id="10" name="Dependencia" dataDxfId="205"/>
    <tableColumn id="11" name="Tipo de petición" dataDxfId="204"/>
    <tableColumn id="12" name="Tiempo de respuesta legal" dataDxfId="203"/>
    <tableColumn id="13" name="No Radicado" dataDxfId="202"/>
    <tableColumn id="14" name="Fecha Radicación" dataDxfId="201"/>
    <tableColumn id="15" name="Número de salida" dataDxfId="200"/>
    <tableColumn id="16" name="Fecha de salida" dataDxfId="199"/>
    <tableColumn id="17" name="Tiempo de respuesta días hábiles" dataDxfId="198"/>
    <tableColumn id="18" name="Estado" dataDxfId="197"/>
    <tableColumn id="19" name="Observaciones" dataDxfId="196"/>
    <tableColumn id="20" name="FECHA DIGITALIZACIÓN DOCUMENTO DE RESPUESTA" dataDxfId="195"/>
    <tableColumn id="21" name="TIPO DE DOCUMENTO SALIDA" dataDxfId="194"/>
    <tableColumn id="22" name="ENVIAR POR CORREO ELECTRÓNICO" dataDxfId="193"/>
    <tableColumn id="23" name="ENVIAR POR CORREO TERRESTRE #PLANILLA" dataDxfId="192"/>
    <tableColumn id="24" name="OBSERVACIONES ATENCIÓN CIUDADANO" dataDxfId="19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8576"/>
  <sheetViews>
    <sheetView tabSelected="1" topLeftCell="G1" zoomScale="130" zoomScaleNormal="130" workbookViewId="0">
      <pane ySplit="1" topLeftCell="A454" activePane="bottomLeft" state="frozen"/>
      <selection pane="bottomLeft" activeCell="G778" sqref="G778"/>
    </sheetView>
  </sheetViews>
  <sheetFormatPr baseColWidth="10" defaultRowHeight="11.25" x14ac:dyDescent="0.25"/>
  <cols>
    <col min="1" max="1" width="25.28515625" style="122" customWidth="1"/>
    <col min="2" max="2" width="21.85546875" style="103" customWidth="1"/>
    <col min="3" max="3" width="23.28515625" style="103" customWidth="1"/>
    <col min="4" max="4" width="29.7109375" style="103" customWidth="1"/>
    <col min="5" max="5" width="29.28515625" style="103" customWidth="1"/>
    <col min="6" max="6" width="29.42578125" style="103" customWidth="1"/>
    <col min="7" max="7" width="37.85546875" style="103" customWidth="1"/>
    <col min="8" max="8" width="30.140625" style="103" customWidth="1"/>
    <col min="9" max="9" width="27" style="103" customWidth="1"/>
    <col min="10" max="10" width="32" style="103" customWidth="1"/>
    <col min="11" max="11" width="30.7109375" style="103" customWidth="1"/>
    <col min="12" max="12" width="23.85546875" style="103" customWidth="1"/>
    <col min="13" max="13" width="25.28515625" style="103" customWidth="1"/>
    <col min="14" max="14" width="28.140625" style="123" customWidth="1"/>
    <col min="15" max="15" width="25.28515625" style="124" customWidth="1"/>
    <col min="16" max="16" width="28" style="123" customWidth="1"/>
    <col min="17" max="17" width="28.28515625" style="103" customWidth="1"/>
    <col min="18" max="18" width="33.42578125" style="103" customWidth="1"/>
    <col min="19" max="19" width="46" style="103" customWidth="1"/>
    <col min="20" max="20" width="43.28515625" style="103" customWidth="1"/>
    <col min="21" max="21" width="31.28515625" style="103" customWidth="1"/>
    <col min="22" max="22" width="30.28515625" style="103" customWidth="1"/>
    <col min="23" max="23" width="37.28515625" style="103" customWidth="1"/>
    <col min="24" max="24" width="33.42578125" style="103" customWidth="1"/>
    <col min="25" max="16384" width="11.42578125" style="103"/>
  </cols>
  <sheetData>
    <row r="1" spans="1:25" x14ac:dyDescent="0.25">
      <c r="A1" s="91" t="s">
        <v>0</v>
      </c>
      <c r="B1" s="92" t="s">
        <v>1</v>
      </c>
      <c r="C1" s="92" t="s">
        <v>2</v>
      </c>
      <c r="D1" s="92" t="s">
        <v>3</v>
      </c>
      <c r="E1" s="92" t="s">
        <v>4</v>
      </c>
      <c r="F1" s="92" t="s">
        <v>5</v>
      </c>
      <c r="G1" s="92" t="s">
        <v>6</v>
      </c>
      <c r="H1" s="92" t="s">
        <v>7</v>
      </c>
      <c r="I1" s="92" t="s">
        <v>8</v>
      </c>
      <c r="J1" s="92" t="s">
        <v>9</v>
      </c>
      <c r="K1" s="92" t="s">
        <v>10</v>
      </c>
      <c r="L1" s="92" t="s">
        <v>11</v>
      </c>
      <c r="M1" s="93" t="s">
        <v>12</v>
      </c>
      <c r="N1" s="94" t="s">
        <v>13</v>
      </c>
      <c r="O1" s="93" t="s">
        <v>14</v>
      </c>
      <c r="P1" s="94" t="s">
        <v>15</v>
      </c>
      <c r="Q1" s="92" t="s">
        <v>16</v>
      </c>
      <c r="R1" s="92" t="s">
        <v>17</v>
      </c>
      <c r="S1" s="92" t="s">
        <v>18</v>
      </c>
      <c r="T1" s="92" t="s">
        <v>19</v>
      </c>
      <c r="U1" s="92" t="s">
        <v>20</v>
      </c>
      <c r="V1" s="92" t="s">
        <v>21</v>
      </c>
      <c r="W1" s="92" t="s">
        <v>22</v>
      </c>
      <c r="X1" s="95" t="s">
        <v>165</v>
      </c>
      <c r="Y1" s="31"/>
    </row>
    <row r="2" spans="1:25" s="105" customFormat="1" ht="22.5" hidden="1" x14ac:dyDescent="0.25">
      <c r="A2" s="32" t="s">
        <v>97</v>
      </c>
      <c r="B2" s="32" t="s">
        <v>82</v>
      </c>
      <c r="C2" s="32" t="s">
        <v>202</v>
      </c>
      <c r="D2" s="33" t="s">
        <v>229</v>
      </c>
      <c r="E2" s="32" t="s">
        <v>33</v>
      </c>
      <c r="F2" s="32" t="s">
        <v>200</v>
      </c>
      <c r="G2" s="33" t="s">
        <v>230</v>
      </c>
      <c r="H2" s="33" t="s">
        <v>83</v>
      </c>
      <c r="I2" s="33" t="s">
        <v>172</v>
      </c>
      <c r="J2" s="33" t="s">
        <v>3171</v>
      </c>
      <c r="K2" s="33" t="s">
        <v>3174</v>
      </c>
      <c r="L2" s="32">
        <v>30</v>
      </c>
      <c r="M2" s="33" t="s">
        <v>231</v>
      </c>
      <c r="N2" s="34">
        <v>44013</v>
      </c>
      <c r="O2" s="35"/>
      <c r="P2" s="36"/>
      <c r="Q2" s="32"/>
      <c r="R2" s="32" t="s">
        <v>45</v>
      </c>
      <c r="S2" s="32"/>
      <c r="T2" s="32"/>
      <c r="U2" s="32"/>
      <c r="V2" s="32"/>
      <c r="W2" s="32"/>
      <c r="X2" s="82" t="s">
        <v>232</v>
      </c>
      <c r="Y2" s="104"/>
    </row>
    <row r="3" spans="1:25" s="107" customFormat="1" ht="22.5" x14ac:dyDescent="0.25">
      <c r="A3" s="37" t="s">
        <v>97</v>
      </c>
      <c r="B3" s="37" t="s">
        <v>82</v>
      </c>
      <c r="C3" s="37" t="s">
        <v>64</v>
      </c>
      <c r="D3" s="38" t="s">
        <v>233</v>
      </c>
      <c r="E3" s="37" t="s">
        <v>88</v>
      </c>
      <c r="F3" s="37" t="s">
        <v>200</v>
      </c>
      <c r="G3" s="38" t="s">
        <v>234</v>
      </c>
      <c r="H3" s="38" t="s">
        <v>143</v>
      </c>
      <c r="I3" s="38" t="s">
        <v>235</v>
      </c>
      <c r="J3" s="38" t="s">
        <v>3171</v>
      </c>
      <c r="K3" s="38" t="s">
        <v>3173</v>
      </c>
      <c r="L3" s="37">
        <v>30</v>
      </c>
      <c r="M3" s="38" t="s">
        <v>236</v>
      </c>
      <c r="N3" s="39">
        <v>44013</v>
      </c>
      <c r="O3" s="40" t="s">
        <v>237</v>
      </c>
      <c r="P3" s="41">
        <v>44020</v>
      </c>
      <c r="Q3" s="37">
        <v>6</v>
      </c>
      <c r="R3" s="42" t="s">
        <v>2634</v>
      </c>
      <c r="S3" s="37"/>
      <c r="T3" s="43">
        <v>44018</v>
      </c>
      <c r="U3" s="37" t="s">
        <v>90</v>
      </c>
      <c r="V3" s="37" t="s">
        <v>91</v>
      </c>
      <c r="W3" s="37"/>
      <c r="X3" s="83" t="s">
        <v>232</v>
      </c>
      <c r="Y3" s="106"/>
    </row>
    <row r="4" spans="1:25" s="107" customFormat="1" ht="33.75" x14ac:dyDescent="0.25">
      <c r="A4" s="37" t="s">
        <v>97</v>
      </c>
      <c r="B4" s="37" t="s">
        <v>82</v>
      </c>
      <c r="C4" s="37" t="s">
        <v>61</v>
      </c>
      <c r="D4" s="38" t="s">
        <v>3322</v>
      </c>
      <c r="E4" s="37" t="s">
        <v>3520</v>
      </c>
      <c r="F4" s="37" t="s">
        <v>200</v>
      </c>
      <c r="G4" s="38" t="s">
        <v>238</v>
      </c>
      <c r="H4" s="38" t="s">
        <v>149</v>
      </c>
      <c r="I4" s="38" t="s">
        <v>114</v>
      </c>
      <c r="J4" s="37" t="s">
        <v>563</v>
      </c>
      <c r="K4" s="38" t="s">
        <v>3172</v>
      </c>
      <c r="L4" s="37">
        <v>20</v>
      </c>
      <c r="M4" s="38" t="s">
        <v>239</v>
      </c>
      <c r="N4" s="39">
        <v>44013</v>
      </c>
      <c r="O4" s="40" t="s">
        <v>31</v>
      </c>
      <c r="P4" s="41">
        <v>44035</v>
      </c>
      <c r="Q4" s="37">
        <v>15</v>
      </c>
      <c r="R4" s="42" t="s">
        <v>2634</v>
      </c>
      <c r="S4" s="37" t="s">
        <v>240</v>
      </c>
      <c r="T4" s="37" t="s">
        <v>31</v>
      </c>
      <c r="U4" s="37" t="s">
        <v>90</v>
      </c>
      <c r="V4" s="37" t="s">
        <v>91</v>
      </c>
      <c r="W4" s="37"/>
      <c r="X4" s="83" t="s">
        <v>241</v>
      </c>
      <c r="Y4" s="106"/>
    </row>
    <row r="5" spans="1:25" s="107" customFormat="1" ht="78.75" x14ac:dyDescent="0.25">
      <c r="A5" s="37" t="s">
        <v>97</v>
      </c>
      <c r="B5" s="37" t="s">
        <v>82</v>
      </c>
      <c r="C5" s="37" t="s">
        <v>48</v>
      </c>
      <c r="D5" s="38" t="s">
        <v>242</v>
      </c>
      <c r="E5" s="37" t="s">
        <v>3520</v>
      </c>
      <c r="F5" s="37" t="s">
        <v>3323</v>
      </c>
      <c r="G5" s="38" t="s">
        <v>243</v>
      </c>
      <c r="H5" s="38" t="s">
        <v>244</v>
      </c>
      <c r="I5" s="38" t="s">
        <v>125</v>
      </c>
      <c r="J5" s="38" t="s">
        <v>3171</v>
      </c>
      <c r="K5" s="38" t="s">
        <v>3174</v>
      </c>
      <c r="L5" s="37">
        <v>30</v>
      </c>
      <c r="M5" s="38" t="s">
        <v>245</v>
      </c>
      <c r="N5" s="39">
        <v>44013</v>
      </c>
      <c r="O5" s="39" t="s">
        <v>3175</v>
      </c>
      <c r="P5" s="41">
        <v>44049</v>
      </c>
      <c r="Q5" s="37">
        <v>27</v>
      </c>
      <c r="R5" s="37" t="s">
        <v>2634</v>
      </c>
      <c r="S5" s="37"/>
      <c r="T5" s="43">
        <v>44049</v>
      </c>
      <c r="U5" s="37" t="s">
        <v>131</v>
      </c>
      <c r="V5" s="37" t="s">
        <v>91</v>
      </c>
      <c r="W5" s="37" t="s">
        <v>31</v>
      </c>
      <c r="X5" s="83" t="s">
        <v>246</v>
      </c>
      <c r="Y5" s="106"/>
    </row>
    <row r="6" spans="1:25" s="109" customFormat="1" ht="22.5" hidden="1" x14ac:dyDescent="0.25">
      <c r="A6" s="44" t="s">
        <v>97</v>
      </c>
      <c r="B6" s="44" t="s">
        <v>82</v>
      </c>
      <c r="C6" s="44" t="s">
        <v>818</v>
      </c>
      <c r="D6" s="45" t="s">
        <v>3324</v>
      </c>
      <c r="E6" s="44" t="s">
        <v>3520</v>
      </c>
      <c r="F6" s="44" t="s">
        <v>72</v>
      </c>
      <c r="G6" s="45" t="s">
        <v>247</v>
      </c>
      <c r="H6" s="45" t="s">
        <v>95</v>
      </c>
      <c r="I6" s="45" t="s">
        <v>89</v>
      </c>
      <c r="J6" s="45" t="s">
        <v>3171</v>
      </c>
      <c r="K6" s="45" t="s">
        <v>3173</v>
      </c>
      <c r="L6" s="44">
        <v>30</v>
      </c>
      <c r="M6" s="45" t="s">
        <v>248</v>
      </c>
      <c r="N6" s="46">
        <v>44013</v>
      </c>
      <c r="O6" s="47" t="s">
        <v>3176</v>
      </c>
      <c r="P6" s="48" t="s">
        <v>3177</v>
      </c>
      <c r="Q6" s="44">
        <v>37</v>
      </c>
      <c r="R6" s="44" t="s">
        <v>38</v>
      </c>
      <c r="S6" s="44"/>
      <c r="T6" s="44"/>
      <c r="U6" s="44"/>
      <c r="V6" s="44"/>
      <c r="W6" s="44"/>
      <c r="X6" s="84" t="s">
        <v>241</v>
      </c>
      <c r="Y6" s="108"/>
    </row>
    <row r="7" spans="1:25" s="107" customFormat="1" ht="22.5" x14ac:dyDescent="0.25">
      <c r="A7" s="37" t="s">
        <v>97</v>
      </c>
      <c r="B7" s="37" t="s">
        <v>138</v>
      </c>
      <c r="C7" s="37" t="s">
        <v>61</v>
      </c>
      <c r="D7" s="38" t="s">
        <v>3325</v>
      </c>
      <c r="E7" s="37" t="s">
        <v>3520</v>
      </c>
      <c r="F7" s="37" t="s">
        <v>200</v>
      </c>
      <c r="G7" s="38" t="s">
        <v>249</v>
      </c>
      <c r="H7" s="38" t="s">
        <v>122</v>
      </c>
      <c r="I7" s="38" t="s">
        <v>89</v>
      </c>
      <c r="J7" s="38" t="s">
        <v>3171</v>
      </c>
      <c r="K7" s="38" t="s">
        <v>3173</v>
      </c>
      <c r="L7" s="37">
        <v>30</v>
      </c>
      <c r="M7" s="38" t="s">
        <v>250</v>
      </c>
      <c r="N7" s="39">
        <v>44013</v>
      </c>
      <c r="O7" s="40" t="s">
        <v>251</v>
      </c>
      <c r="P7" s="41">
        <v>44020</v>
      </c>
      <c r="Q7" s="37">
        <v>5</v>
      </c>
      <c r="R7" s="42" t="s">
        <v>2634</v>
      </c>
      <c r="S7" s="37"/>
      <c r="T7" s="43">
        <v>44033</v>
      </c>
      <c r="U7" s="37" t="s">
        <v>90</v>
      </c>
      <c r="V7" s="37" t="s">
        <v>91</v>
      </c>
      <c r="W7" s="37"/>
      <c r="X7" s="83" t="s">
        <v>241</v>
      </c>
      <c r="Y7" s="106"/>
    </row>
    <row r="8" spans="1:25" s="107" customFormat="1" ht="22.5" x14ac:dyDescent="0.25">
      <c r="A8" s="37" t="s">
        <v>97</v>
      </c>
      <c r="B8" s="37" t="s">
        <v>82</v>
      </c>
      <c r="C8" s="37" t="s">
        <v>108</v>
      </c>
      <c r="D8" s="38" t="s">
        <v>252</v>
      </c>
      <c r="E8" s="37" t="s">
        <v>3520</v>
      </c>
      <c r="F8" s="37" t="s">
        <v>200</v>
      </c>
      <c r="G8" s="38" t="s">
        <v>253</v>
      </c>
      <c r="H8" s="38" t="s">
        <v>254</v>
      </c>
      <c r="I8" s="37" t="s">
        <v>201</v>
      </c>
      <c r="J8" s="38" t="s">
        <v>3171</v>
      </c>
      <c r="K8" s="38" t="s">
        <v>3173</v>
      </c>
      <c r="L8" s="37">
        <v>30</v>
      </c>
      <c r="M8" s="38" t="s">
        <v>255</v>
      </c>
      <c r="N8" s="39">
        <v>44013</v>
      </c>
      <c r="O8" s="40" t="s">
        <v>256</v>
      </c>
      <c r="P8" s="41">
        <v>44052</v>
      </c>
      <c r="Q8" s="37">
        <v>26</v>
      </c>
      <c r="R8" s="42" t="s">
        <v>2634</v>
      </c>
      <c r="S8" s="37" t="s">
        <v>257</v>
      </c>
      <c r="T8" s="37" t="s">
        <v>31</v>
      </c>
      <c r="U8" s="37" t="s">
        <v>39</v>
      </c>
      <c r="V8" s="37" t="s">
        <v>91</v>
      </c>
      <c r="W8" s="37" t="s">
        <v>31</v>
      </c>
      <c r="X8" s="83" t="s">
        <v>31</v>
      </c>
      <c r="Y8" s="106"/>
    </row>
    <row r="9" spans="1:25" s="109" customFormat="1" ht="22.5" hidden="1" x14ac:dyDescent="0.25">
      <c r="A9" s="44" t="s">
        <v>97</v>
      </c>
      <c r="B9" s="44" t="s">
        <v>82</v>
      </c>
      <c r="C9" s="44" t="s">
        <v>159</v>
      </c>
      <c r="D9" s="45" t="s">
        <v>258</v>
      </c>
      <c r="E9" s="44" t="s">
        <v>3520</v>
      </c>
      <c r="F9" s="44" t="s">
        <v>200</v>
      </c>
      <c r="G9" s="45" t="s">
        <v>259</v>
      </c>
      <c r="H9" s="45" t="s">
        <v>66</v>
      </c>
      <c r="I9" s="45" t="s">
        <v>89</v>
      </c>
      <c r="J9" s="45" t="s">
        <v>3171</v>
      </c>
      <c r="K9" s="45" t="s">
        <v>3172</v>
      </c>
      <c r="L9" s="44">
        <v>20</v>
      </c>
      <c r="M9" s="45" t="s">
        <v>260</v>
      </c>
      <c r="N9" s="46">
        <v>44014</v>
      </c>
      <c r="O9" s="47" t="s">
        <v>261</v>
      </c>
      <c r="P9" s="48">
        <v>44041</v>
      </c>
      <c r="Q9" s="44">
        <v>24</v>
      </c>
      <c r="R9" s="44" t="s">
        <v>38</v>
      </c>
      <c r="S9" s="44"/>
      <c r="T9" s="44"/>
      <c r="U9" s="44" t="s">
        <v>39</v>
      </c>
      <c r="V9" s="44"/>
      <c r="W9" s="44"/>
      <c r="X9" s="84" t="s">
        <v>262</v>
      </c>
      <c r="Y9" s="108"/>
    </row>
    <row r="10" spans="1:25" s="109" customFormat="1" ht="22.5" hidden="1" x14ac:dyDescent="0.25">
      <c r="A10" s="44" t="s">
        <v>97</v>
      </c>
      <c r="B10" s="44" t="s">
        <v>82</v>
      </c>
      <c r="C10" s="44" t="s">
        <v>79</v>
      </c>
      <c r="D10" s="45" t="s">
        <v>3326</v>
      </c>
      <c r="E10" s="44" t="s">
        <v>3520</v>
      </c>
      <c r="F10" s="44" t="s">
        <v>200</v>
      </c>
      <c r="G10" s="45" t="s">
        <v>263</v>
      </c>
      <c r="H10" s="45" t="s">
        <v>149</v>
      </c>
      <c r="I10" s="45" t="s">
        <v>114</v>
      </c>
      <c r="J10" s="44" t="s">
        <v>563</v>
      </c>
      <c r="K10" s="45" t="s">
        <v>3172</v>
      </c>
      <c r="L10" s="44">
        <v>20</v>
      </c>
      <c r="M10" s="45" t="s">
        <v>264</v>
      </c>
      <c r="N10" s="46">
        <v>44014</v>
      </c>
      <c r="O10" s="47" t="s">
        <v>3179</v>
      </c>
      <c r="P10" s="48">
        <v>44120</v>
      </c>
      <c r="Q10" s="44">
        <v>72</v>
      </c>
      <c r="R10" s="44" t="s">
        <v>38</v>
      </c>
      <c r="S10" s="44" t="s">
        <v>3178</v>
      </c>
      <c r="T10" s="44"/>
      <c r="U10" s="44"/>
      <c r="V10" s="44"/>
      <c r="W10" s="44"/>
      <c r="X10" s="84" t="s">
        <v>241</v>
      </c>
      <c r="Y10" s="108"/>
    </row>
    <row r="11" spans="1:25" s="105" customFormat="1" ht="22.5" hidden="1" x14ac:dyDescent="0.25">
      <c r="A11" s="32" t="s">
        <v>97</v>
      </c>
      <c r="B11" s="32" t="s">
        <v>82</v>
      </c>
      <c r="C11" s="32" t="s">
        <v>55</v>
      </c>
      <c r="D11" s="33" t="s">
        <v>3327</v>
      </c>
      <c r="E11" s="32" t="s">
        <v>3520</v>
      </c>
      <c r="F11" s="32" t="s">
        <v>200</v>
      </c>
      <c r="G11" s="33" t="s">
        <v>265</v>
      </c>
      <c r="H11" s="33" t="s">
        <v>83</v>
      </c>
      <c r="I11" s="33" t="s">
        <v>172</v>
      </c>
      <c r="J11" s="33" t="s">
        <v>3171</v>
      </c>
      <c r="K11" s="33" t="s">
        <v>3174</v>
      </c>
      <c r="L11" s="32">
        <v>30</v>
      </c>
      <c r="M11" s="33" t="s">
        <v>266</v>
      </c>
      <c r="N11" s="34">
        <v>44014</v>
      </c>
      <c r="O11" s="35"/>
      <c r="P11" s="36"/>
      <c r="Q11" s="32"/>
      <c r="R11" s="32" t="s">
        <v>45</v>
      </c>
      <c r="S11" s="32"/>
      <c r="T11" s="32"/>
      <c r="U11" s="32"/>
      <c r="V11" s="32"/>
      <c r="W11" s="32"/>
      <c r="X11" s="82" t="s">
        <v>246</v>
      </c>
      <c r="Y11" s="104"/>
    </row>
    <row r="12" spans="1:25" s="107" customFormat="1" ht="45" x14ac:dyDescent="0.25">
      <c r="A12" s="37" t="s">
        <v>97</v>
      </c>
      <c r="B12" s="37" t="s">
        <v>82</v>
      </c>
      <c r="C12" s="37" t="s">
        <v>48</v>
      </c>
      <c r="D12" s="38" t="s">
        <v>267</v>
      </c>
      <c r="E12" s="37" t="s">
        <v>88</v>
      </c>
      <c r="F12" s="37" t="s">
        <v>268</v>
      </c>
      <c r="G12" s="38" t="s">
        <v>269</v>
      </c>
      <c r="H12" s="38" t="s">
        <v>66</v>
      </c>
      <c r="I12" s="38" t="s">
        <v>89</v>
      </c>
      <c r="J12" s="38" t="s">
        <v>3171</v>
      </c>
      <c r="K12" s="38" t="s">
        <v>3173</v>
      </c>
      <c r="L12" s="37">
        <v>30</v>
      </c>
      <c r="M12" s="38" t="s">
        <v>270</v>
      </c>
      <c r="N12" s="39">
        <v>44014</v>
      </c>
      <c r="O12" s="40" t="s">
        <v>271</v>
      </c>
      <c r="P12" s="41">
        <v>44041</v>
      </c>
      <c r="Q12" s="37">
        <v>19</v>
      </c>
      <c r="R12" s="42" t="s">
        <v>2634</v>
      </c>
      <c r="S12" s="37"/>
      <c r="T12" s="37"/>
      <c r="U12" s="37" t="s">
        <v>39</v>
      </c>
      <c r="V12" s="37"/>
      <c r="W12" s="37"/>
      <c r="X12" s="83" t="s">
        <v>272</v>
      </c>
      <c r="Y12" s="106"/>
    </row>
    <row r="13" spans="1:25" s="107" customFormat="1" ht="22.5" x14ac:dyDescent="0.25">
      <c r="A13" s="37" t="s">
        <v>97</v>
      </c>
      <c r="B13" s="37" t="s">
        <v>82</v>
      </c>
      <c r="C13" s="37" t="s">
        <v>202</v>
      </c>
      <c r="D13" s="38" t="s">
        <v>187</v>
      </c>
      <c r="E13" s="37" t="s">
        <v>96</v>
      </c>
      <c r="F13" s="37" t="s">
        <v>268</v>
      </c>
      <c r="G13" s="38" t="s">
        <v>227</v>
      </c>
      <c r="H13" s="38" t="s">
        <v>66</v>
      </c>
      <c r="I13" s="38" t="s">
        <v>89</v>
      </c>
      <c r="J13" s="38" t="s">
        <v>3171</v>
      </c>
      <c r="K13" s="38" t="s">
        <v>3174</v>
      </c>
      <c r="L13" s="37">
        <v>30</v>
      </c>
      <c r="M13" s="38" t="s">
        <v>273</v>
      </c>
      <c r="N13" s="39">
        <v>44014</v>
      </c>
      <c r="O13" s="40" t="s">
        <v>274</v>
      </c>
      <c r="P13" s="41">
        <v>44039</v>
      </c>
      <c r="Q13" s="37">
        <v>16</v>
      </c>
      <c r="R13" s="42" t="s">
        <v>2634</v>
      </c>
      <c r="S13" s="37"/>
      <c r="T13" s="37"/>
      <c r="U13" s="37" t="s">
        <v>39</v>
      </c>
      <c r="V13" s="37"/>
      <c r="W13" s="37"/>
      <c r="X13" s="83" t="s">
        <v>272</v>
      </c>
      <c r="Y13" s="106"/>
    </row>
    <row r="14" spans="1:25" s="107" customFormat="1" ht="22.5" x14ac:dyDescent="0.25">
      <c r="A14" s="37" t="s">
        <v>97</v>
      </c>
      <c r="B14" s="37" t="s">
        <v>82</v>
      </c>
      <c r="C14" s="37" t="s">
        <v>79</v>
      </c>
      <c r="D14" s="38" t="s">
        <v>3328</v>
      </c>
      <c r="E14" s="37" t="s">
        <v>3520</v>
      </c>
      <c r="F14" s="37" t="s">
        <v>200</v>
      </c>
      <c r="G14" s="38" t="s">
        <v>275</v>
      </c>
      <c r="H14" s="38" t="s">
        <v>244</v>
      </c>
      <c r="I14" s="38" t="s">
        <v>125</v>
      </c>
      <c r="J14" s="38" t="s">
        <v>3171</v>
      </c>
      <c r="K14" s="38" t="s">
        <v>3173</v>
      </c>
      <c r="L14" s="37">
        <v>30</v>
      </c>
      <c r="M14" s="38" t="s">
        <v>276</v>
      </c>
      <c r="N14" s="39">
        <v>44015</v>
      </c>
      <c r="O14" s="40" t="s">
        <v>3180</v>
      </c>
      <c r="P14" s="41">
        <v>44049</v>
      </c>
      <c r="Q14" s="37">
        <v>23</v>
      </c>
      <c r="R14" s="37" t="s">
        <v>2634</v>
      </c>
      <c r="S14" s="37"/>
      <c r="T14" s="43">
        <v>44049</v>
      </c>
      <c r="U14" s="37" t="s">
        <v>131</v>
      </c>
      <c r="V14" s="37" t="s">
        <v>91</v>
      </c>
      <c r="W14" s="37" t="s">
        <v>31</v>
      </c>
      <c r="X14" s="83" t="s">
        <v>277</v>
      </c>
      <c r="Y14" s="106"/>
    </row>
    <row r="15" spans="1:25" s="107" customFormat="1" ht="22.5" x14ac:dyDescent="0.25">
      <c r="A15" s="37" t="s">
        <v>97</v>
      </c>
      <c r="B15" s="37" t="s">
        <v>82</v>
      </c>
      <c r="C15" s="37" t="s">
        <v>63</v>
      </c>
      <c r="D15" s="38" t="s">
        <v>278</v>
      </c>
      <c r="E15" s="37" t="s">
        <v>33</v>
      </c>
      <c r="F15" s="37" t="s">
        <v>72</v>
      </c>
      <c r="G15" s="38" t="s">
        <v>279</v>
      </c>
      <c r="H15" s="38" t="s">
        <v>208</v>
      </c>
      <c r="I15" s="38" t="s">
        <v>89</v>
      </c>
      <c r="J15" s="38" t="s">
        <v>3171</v>
      </c>
      <c r="K15" s="38" t="s">
        <v>29</v>
      </c>
      <c r="L15" s="37">
        <v>35</v>
      </c>
      <c r="M15" s="38" t="s">
        <v>280</v>
      </c>
      <c r="N15" s="39">
        <v>44015</v>
      </c>
      <c r="O15" s="40" t="s">
        <v>3181</v>
      </c>
      <c r="P15" s="41">
        <v>44040</v>
      </c>
      <c r="Q15" s="37">
        <v>16</v>
      </c>
      <c r="R15" s="37" t="s">
        <v>2634</v>
      </c>
      <c r="S15" s="37"/>
      <c r="T15" s="43">
        <v>44098</v>
      </c>
      <c r="U15" s="37"/>
      <c r="V15" s="37"/>
      <c r="W15" s="37"/>
      <c r="X15" s="83" t="s">
        <v>277</v>
      </c>
      <c r="Y15" s="106"/>
    </row>
    <row r="16" spans="1:25" s="107" customFormat="1" ht="45" x14ac:dyDescent="0.25">
      <c r="A16" s="37" t="s">
        <v>97</v>
      </c>
      <c r="B16" s="37" t="s">
        <v>138</v>
      </c>
      <c r="C16" s="37" t="s">
        <v>202</v>
      </c>
      <c r="D16" s="38" t="s">
        <v>281</v>
      </c>
      <c r="E16" s="37" t="s">
        <v>96</v>
      </c>
      <c r="F16" s="37" t="s">
        <v>175</v>
      </c>
      <c r="G16" s="38" t="s">
        <v>282</v>
      </c>
      <c r="H16" s="38" t="s">
        <v>158</v>
      </c>
      <c r="I16" s="38" t="s">
        <v>210</v>
      </c>
      <c r="J16" s="37" t="s">
        <v>563</v>
      </c>
      <c r="K16" s="38" t="s">
        <v>3172</v>
      </c>
      <c r="L16" s="37">
        <v>20</v>
      </c>
      <c r="M16" s="38" t="s">
        <v>283</v>
      </c>
      <c r="N16" s="39">
        <v>44018</v>
      </c>
      <c r="O16" s="40" t="s">
        <v>284</v>
      </c>
      <c r="P16" s="41"/>
      <c r="Q16" s="37">
        <v>19</v>
      </c>
      <c r="R16" s="42" t="s">
        <v>2634</v>
      </c>
      <c r="S16" s="37" t="s">
        <v>285</v>
      </c>
      <c r="T16" s="37"/>
      <c r="U16" s="37"/>
      <c r="V16" s="37"/>
      <c r="W16" s="37"/>
      <c r="X16" s="83" t="s">
        <v>286</v>
      </c>
      <c r="Y16" s="106"/>
    </row>
    <row r="17" spans="1:25" s="109" customFormat="1" ht="33.75" hidden="1" x14ac:dyDescent="0.25">
      <c r="A17" s="44" t="s">
        <v>97</v>
      </c>
      <c r="B17" s="44" t="s">
        <v>138</v>
      </c>
      <c r="C17" s="44" t="s">
        <v>202</v>
      </c>
      <c r="D17" s="45" t="s">
        <v>287</v>
      </c>
      <c r="E17" s="44" t="s">
        <v>96</v>
      </c>
      <c r="F17" s="44" t="s">
        <v>200</v>
      </c>
      <c r="G17" s="45" t="s">
        <v>288</v>
      </c>
      <c r="H17" s="45" t="s">
        <v>149</v>
      </c>
      <c r="I17" s="45" t="s">
        <v>114</v>
      </c>
      <c r="J17" s="44" t="s">
        <v>563</v>
      </c>
      <c r="K17" s="45" t="s">
        <v>3174</v>
      </c>
      <c r="L17" s="44">
        <v>30</v>
      </c>
      <c r="M17" s="45" t="s">
        <v>289</v>
      </c>
      <c r="N17" s="46">
        <v>44018</v>
      </c>
      <c r="O17" s="47"/>
      <c r="P17" s="48">
        <v>44123</v>
      </c>
      <c r="Q17" s="44">
        <v>71</v>
      </c>
      <c r="R17" s="44" t="s">
        <v>38</v>
      </c>
      <c r="S17" s="44" t="s">
        <v>3182</v>
      </c>
      <c r="T17" s="44"/>
      <c r="U17" s="44"/>
      <c r="V17" s="44"/>
      <c r="W17" s="44"/>
      <c r="X17" s="84" t="s">
        <v>290</v>
      </c>
      <c r="Y17" s="108"/>
    </row>
    <row r="18" spans="1:25" s="109" customFormat="1" ht="22.5" hidden="1" x14ac:dyDescent="0.25">
      <c r="A18" s="44" t="s">
        <v>97</v>
      </c>
      <c r="B18" s="44" t="s">
        <v>138</v>
      </c>
      <c r="C18" s="44" t="s">
        <v>202</v>
      </c>
      <c r="D18" s="45" t="s">
        <v>74</v>
      </c>
      <c r="E18" s="44" t="s">
        <v>96</v>
      </c>
      <c r="F18" s="44" t="s">
        <v>200</v>
      </c>
      <c r="G18" s="45" t="s">
        <v>291</v>
      </c>
      <c r="H18" s="45" t="s">
        <v>158</v>
      </c>
      <c r="I18" s="45" t="s">
        <v>210</v>
      </c>
      <c r="J18" s="44" t="s">
        <v>563</v>
      </c>
      <c r="K18" s="45" t="s">
        <v>58</v>
      </c>
      <c r="L18" s="44">
        <v>5</v>
      </c>
      <c r="M18" s="45" t="s">
        <v>292</v>
      </c>
      <c r="N18" s="46">
        <v>44018</v>
      </c>
      <c r="O18" s="47"/>
      <c r="P18" s="48" t="s">
        <v>293</v>
      </c>
      <c r="Q18" s="44">
        <v>18</v>
      </c>
      <c r="R18" s="44" t="s">
        <v>38</v>
      </c>
      <c r="S18" s="44" t="s">
        <v>285</v>
      </c>
      <c r="T18" s="44"/>
      <c r="U18" s="44"/>
      <c r="V18" s="44"/>
      <c r="W18" s="44"/>
      <c r="X18" s="84" t="s">
        <v>290</v>
      </c>
      <c r="Y18" s="108"/>
    </row>
    <row r="19" spans="1:25" s="109" customFormat="1" ht="22.5" hidden="1" x14ac:dyDescent="0.25">
      <c r="A19" s="44" t="s">
        <v>97</v>
      </c>
      <c r="B19" s="44" t="s">
        <v>82</v>
      </c>
      <c r="C19" s="44" t="s">
        <v>71</v>
      </c>
      <c r="D19" s="45" t="s">
        <v>207</v>
      </c>
      <c r="E19" s="44" t="s">
        <v>3520</v>
      </c>
      <c r="F19" s="44" t="s">
        <v>200</v>
      </c>
      <c r="G19" s="45" t="s">
        <v>265</v>
      </c>
      <c r="H19" s="45" t="s">
        <v>188</v>
      </c>
      <c r="I19" s="45" t="s">
        <v>125</v>
      </c>
      <c r="J19" s="45" t="s">
        <v>3171</v>
      </c>
      <c r="K19" s="45" t="s">
        <v>3173</v>
      </c>
      <c r="L19" s="44">
        <v>30</v>
      </c>
      <c r="M19" s="45" t="s">
        <v>294</v>
      </c>
      <c r="N19" s="46">
        <v>44018</v>
      </c>
      <c r="O19" s="47" t="s">
        <v>295</v>
      </c>
      <c r="P19" s="48" t="s">
        <v>296</v>
      </c>
      <c r="Q19" s="44">
        <v>39</v>
      </c>
      <c r="R19" s="44" t="s">
        <v>38</v>
      </c>
      <c r="S19" s="44"/>
      <c r="T19" s="44" t="s">
        <v>297</v>
      </c>
      <c r="U19" s="44" t="s">
        <v>90</v>
      </c>
      <c r="V19" s="44" t="s">
        <v>91</v>
      </c>
      <c r="W19" s="44"/>
      <c r="X19" s="84" t="s">
        <v>277</v>
      </c>
      <c r="Y19" s="108"/>
    </row>
    <row r="20" spans="1:25" s="107" customFormat="1" ht="22.5" x14ac:dyDescent="0.25">
      <c r="A20" s="37" t="s">
        <v>97</v>
      </c>
      <c r="B20" s="37" t="s">
        <v>138</v>
      </c>
      <c r="C20" s="37" t="s">
        <v>202</v>
      </c>
      <c r="D20" s="38" t="s">
        <v>298</v>
      </c>
      <c r="E20" s="37" t="s">
        <v>96</v>
      </c>
      <c r="F20" s="38" t="s">
        <v>200</v>
      </c>
      <c r="G20" s="38" t="s">
        <v>299</v>
      </c>
      <c r="H20" s="38" t="s">
        <v>66</v>
      </c>
      <c r="I20" s="38" t="s">
        <v>89</v>
      </c>
      <c r="J20" s="38" t="s">
        <v>3171</v>
      </c>
      <c r="K20" s="38" t="s">
        <v>3172</v>
      </c>
      <c r="L20" s="37">
        <v>20</v>
      </c>
      <c r="M20" s="38" t="s">
        <v>300</v>
      </c>
      <c r="N20" s="39">
        <v>44018</v>
      </c>
      <c r="O20" s="40" t="s">
        <v>261</v>
      </c>
      <c r="P20" s="41">
        <v>44041</v>
      </c>
      <c r="Q20" s="37">
        <v>17</v>
      </c>
      <c r="R20" s="42" t="s">
        <v>2634</v>
      </c>
      <c r="S20" s="37" t="s">
        <v>301</v>
      </c>
      <c r="T20" s="37"/>
      <c r="U20" s="37" t="s">
        <v>39</v>
      </c>
      <c r="V20" s="37"/>
      <c r="W20" s="37"/>
      <c r="X20" s="83" t="s">
        <v>302</v>
      </c>
      <c r="Y20" s="106"/>
    </row>
    <row r="21" spans="1:25" s="109" customFormat="1" ht="33.75" hidden="1" x14ac:dyDescent="0.25">
      <c r="A21" s="44" t="s">
        <v>97</v>
      </c>
      <c r="B21" s="44" t="s">
        <v>82</v>
      </c>
      <c r="C21" s="44" t="s">
        <v>202</v>
      </c>
      <c r="D21" s="45" t="s">
        <v>196</v>
      </c>
      <c r="E21" s="44" t="s">
        <v>96</v>
      </c>
      <c r="F21" s="44" t="s">
        <v>200</v>
      </c>
      <c r="G21" s="45" t="s">
        <v>303</v>
      </c>
      <c r="H21" s="45" t="s">
        <v>77</v>
      </c>
      <c r="I21" s="45" t="s">
        <v>125</v>
      </c>
      <c r="J21" s="45" t="s">
        <v>3171</v>
      </c>
      <c r="K21" s="45" t="s">
        <v>3173</v>
      </c>
      <c r="L21" s="44">
        <v>30</v>
      </c>
      <c r="M21" s="45" t="s">
        <v>304</v>
      </c>
      <c r="N21" s="46">
        <v>44018</v>
      </c>
      <c r="O21" s="47" t="s">
        <v>3183</v>
      </c>
      <c r="P21" s="48">
        <v>44095</v>
      </c>
      <c r="Q21" s="44">
        <v>51</v>
      </c>
      <c r="R21" s="44" t="s">
        <v>38</v>
      </c>
      <c r="S21" s="44"/>
      <c r="T21" s="44"/>
      <c r="U21" s="44"/>
      <c r="V21" s="44"/>
      <c r="W21" s="44"/>
      <c r="X21" s="84" t="s">
        <v>305</v>
      </c>
      <c r="Y21" s="108"/>
    </row>
    <row r="22" spans="1:25" s="109" customFormat="1" ht="22.5" hidden="1" x14ac:dyDescent="0.25">
      <c r="A22" s="44" t="s">
        <v>97</v>
      </c>
      <c r="B22" s="44" t="s">
        <v>82</v>
      </c>
      <c r="C22" s="44" t="s">
        <v>140</v>
      </c>
      <c r="D22" s="45" t="s">
        <v>306</v>
      </c>
      <c r="E22" s="44" t="s">
        <v>3520</v>
      </c>
      <c r="F22" s="44" t="s">
        <v>268</v>
      </c>
      <c r="G22" s="45" t="s">
        <v>307</v>
      </c>
      <c r="H22" s="45" t="s">
        <v>214</v>
      </c>
      <c r="I22" s="45" t="s">
        <v>89</v>
      </c>
      <c r="J22" s="45" t="s">
        <v>3171</v>
      </c>
      <c r="K22" s="45" t="s">
        <v>29</v>
      </c>
      <c r="L22" s="44">
        <v>35</v>
      </c>
      <c r="M22" s="45" t="s">
        <v>308</v>
      </c>
      <c r="N22" s="46">
        <v>44018</v>
      </c>
      <c r="O22" s="47" t="s">
        <v>3184</v>
      </c>
      <c r="P22" s="48">
        <v>44098</v>
      </c>
      <c r="Q22" s="44">
        <v>55</v>
      </c>
      <c r="R22" s="44" t="s">
        <v>38</v>
      </c>
      <c r="S22" s="44"/>
      <c r="T22" s="44"/>
      <c r="U22" s="44"/>
      <c r="V22" s="44"/>
      <c r="W22" s="44"/>
      <c r="X22" s="84" t="s">
        <v>309</v>
      </c>
      <c r="Y22" s="108"/>
    </row>
    <row r="23" spans="1:25" s="107" customFormat="1" ht="22.5" x14ac:dyDescent="0.25">
      <c r="A23" s="37" t="s">
        <v>97</v>
      </c>
      <c r="B23" s="37" t="s">
        <v>82</v>
      </c>
      <c r="C23" s="37" t="s">
        <v>112</v>
      </c>
      <c r="D23" s="38" t="s">
        <v>3329</v>
      </c>
      <c r="E23" s="37" t="s">
        <v>3520</v>
      </c>
      <c r="F23" s="37" t="s">
        <v>200</v>
      </c>
      <c r="G23" s="38" t="s">
        <v>310</v>
      </c>
      <c r="H23" s="38" t="s">
        <v>122</v>
      </c>
      <c r="I23" s="38" t="s">
        <v>89</v>
      </c>
      <c r="J23" s="38" t="s">
        <v>3171</v>
      </c>
      <c r="K23" s="38" t="s">
        <v>3173</v>
      </c>
      <c r="L23" s="37">
        <v>30</v>
      </c>
      <c r="M23" s="38" t="s">
        <v>311</v>
      </c>
      <c r="N23" s="39">
        <v>44018</v>
      </c>
      <c r="O23" s="40"/>
      <c r="P23" s="41"/>
      <c r="Q23" s="37"/>
      <c r="R23" s="42" t="s">
        <v>2634</v>
      </c>
      <c r="S23" s="37" t="s">
        <v>312</v>
      </c>
      <c r="T23" s="37"/>
      <c r="U23" s="37"/>
      <c r="V23" s="37"/>
      <c r="W23" s="37"/>
      <c r="X23" s="83" t="s">
        <v>309</v>
      </c>
      <c r="Y23" s="106"/>
    </row>
    <row r="24" spans="1:25" s="105" customFormat="1" ht="22.5" hidden="1" x14ac:dyDescent="0.25">
      <c r="A24" s="32" t="s">
        <v>97</v>
      </c>
      <c r="B24" s="32" t="s">
        <v>82</v>
      </c>
      <c r="C24" s="32" t="s">
        <v>152</v>
      </c>
      <c r="D24" s="33" t="s">
        <v>3330</v>
      </c>
      <c r="E24" s="32" t="s">
        <v>3520</v>
      </c>
      <c r="F24" s="32" t="s">
        <v>200</v>
      </c>
      <c r="G24" s="33" t="s">
        <v>313</v>
      </c>
      <c r="H24" s="33" t="s">
        <v>83</v>
      </c>
      <c r="I24" s="33" t="s">
        <v>172</v>
      </c>
      <c r="J24" s="33" t="s">
        <v>3171</v>
      </c>
      <c r="K24" s="33" t="s">
        <v>3172</v>
      </c>
      <c r="L24" s="32">
        <v>20</v>
      </c>
      <c r="M24" s="33" t="s">
        <v>314</v>
      </c>
      <c r="N24" s="34">
        <v>44018</v>
      </c>
      <c r="O24" s="35"/>
      <c r="P24" s="36"/>
      <c r="Q24" s="32"/>
      <c r="R24" s="32" t="s">
        <v>45</v>
      </c>
      <c r="S24" s="32"/>
      <c r="T24" s="32"/>
      <c r="U24" s="32"/>
      <c r="V24" s="32"/>
      <c r="W24" s="32"/>
      <c r="X24" s="82" t="s">
        <v>315</v>
      </c>
      <c r="Y24" s="104"/>
    </row>
    <row r="25" spans="1:25" s="109" customFormat="1" ht="22.5" hidden="1" x14ac:dyDescent="0.25">
      <c r="A25" s="44" t="s">
        <v>97</v>
      </c>
      <c r="B25" s="44" t="s">
        <v>82</v>
      </c>
      <c r="C25" s="44" t="s">
        <v>63</v>
      </c>
      <c r="D25" s="45" t="s">
        <v>316</v>
      </c>
      <c r="E25" s="44" t="s">
        <v>3520</v>
      </c>
      <c r="F25" s="44" t="s">
        <v>175</v>
      </c>
      <c r="G25" s="45" t="s">
        <v>317</v>
      </c>
      <c r="H25" s="45" t="s">
        <v>95</v>
      </c>
      <c r="I25" s="45" t="s">
        <v>89</v>
      </c>
      <c r="J25" s="45" t="s">
        <v>3171</v>
      </c>
      <c r="K25" s="45" t="s">
        <v>3173</v>
      </c>
      <c r="L25" s="44">
        <v>30</v>
      </c>
      <c r="M25" s="45" t="s">
        <v>318</v>
      </c>
      <c r="N25" s="46">
        <v>44018</v>
      </c>
      <c r="O25" s="47" t="s">
        <v>3185</v>
      </c>
      <c r="P25" s="48">
        <v>44068</v>
      </c>
      <c r="Q25" s="44">
        <v>33</v>
      </c>
      <c r="R25" s="44" t="s">
        <v>38</v>
      </c>
      <c r="S25" s="44"/>
      <c r="T25" s="44"/>
      <c r="U25" s="44"/>
      <c r="V25" s="44"/>
      <c r="W25" s="44"/>
      <c r="X25" s="84" t="s">
        <v>319</v>
      </c>
      <c r="Y25" s="108"/>
    </row>
    <row r="26" spans="1:25" s="107" customFormat="1" ht="22.5" x14ac:dyDescent="0.25">
      <c r="A26" s="37" t="s">
        <v>97</v>
      </c>
      <c r="B26" s="37" t="s">
        <v>82</v>
      </c>
      <c r="C26" s="37" t="s">
        <v>48</v>
      </c>
      <c r="D26" s="38" t="s">
        <v>3331</v>
      </c>
      <c r="E26" s="37" t="s">
        <v>3520</v>
      </c>
      <c r="F26" s="37" t="s">
        <v>200</v>
      </c>
      <c r="G26" s="38" t="s">
        <v>320</v>
      </c>
      <c r="H26" s="38" t="s">
        <v>122</v>
      </c>
      <c r="I26" s="38" t="s">
        <v>89</v>
      </c>
      <c r="J26" s="38" t="s">
        <v>3171</v>
      </c>
      <c r="K26" s="38" t="s">
        <v>3173</v>
      </c>
      <c r="L26" s="37">
        <v>30</v>
      </c>
      <c r="M26" s="38" t="s">
        <v>321</v>
      </c>
      <c r="N26" s="39">
        <v>44018</v>
      </c>
      <c r="O26" s="40" t="s">
        <v>322</v>
      </c>
      <c r="P26" s="41" t="s">
        <v>323</v>
      </c>
      <c r="Q26" s="37">
        <v>23</v>
      </c>
      <c r="R26" s="42" t="s">
        <v>2634</v>
      </c>
      <c r="S26" s="37"/>
      <c r="T26" s="37" t="s">
        <v>323</v>
      </c>
      <c r="U26" s="37" t="s">
        <v>90</v>
      </c>
      <c r="V26" s="37" t="s">
        <v>91</v>
      </c>
      <c r="W26" s="37"/>
      <c r="X26" s="83" t="s">
        <v>319</v>
      </c>
      <c r="Y26" s="106"/>
    </row>
    <row r="27" spans="1:25" s="109" customFormat="1" ht="22.5" hidden="1" x14ac:dyDescent="0.25">
      <c r="A27" s="44" t="s">
        <v>97</v>
      </c>
      <c r="B27" s="44" t="s">
        <v>82</v>
      </c>
      <c r="C27" s="44" t="s">
        <v>202</v>
      </c>
      <c r="D27" s="45" t="s">
        <v>196</v>
      </c>
      <c r="E27" s="44" t="s">
        <v>96</v>
      </c>
      <c r="F27" s="44" t="s">
        <v>200</v>
      </c>
      <c r="G27" s="45" t="s">
        <v>324</v>
      </c>
      <c r="H27" s="45" t="s">
        <v>77</v>
      </c>
      <c r="I27" s="45" t="s">
        <v>125</v>
      </c>
      <c r="J27" s="45" t="s">
        <v>3171</v>
      </c>
      <c r="K27" s="45" t="s">
        <v>3173</v>
      </c>
      <c r="L27" s="44">
        <v>30</v>
      </c>
      <c r="M27" s="45" t="s">
        <v>325</v>
      </c>
      <c r="N27" s="46">
        <v>44018</v>
      </c>
      <c r="O27" s="47" t="s">
        <v>3186</v>
      </c>
      <c r="P27" s="48">
        <v>44095</v>
      </c>
      <c r="Q27" s="44">
        <v>52</v>
      </c>
      <c r="R27" s="44" t="s">
        <v>38</v>
      </c>
      <c r="S27" s="44"/>
      <c r="T27" s="44"/>
      <c r="U27" s="44"/>
      <c r="V27" s="44"/>
      <c r="W27" s="44"/>
      <c r="X27" s="84" t="s">
        <v>315</v>
      </c>
      <c r="Y27" s="108"/>
    </row>
    <row r="28" spans="1:25" s="107" customFormat="1" ht="22.5" x14ac:dyDescent="0.25">
      <c r="A28" s="37" t="s">
        <v>97</v>
      </c>
      <c r="B28" s="37" t="s">
        <v>82</v>
      </c>
      <c r="C28" s="37" t="s">
        <v>64</v>
      </c>
      <c r="D28" s="38" t="s">
        <v>326</v>
      </c>
      <c r="E28" s="37" t="s">
        <v>88</v>
      </c>
      <c r="F28" s="37" t="s">
        <v>200</v>
      </c>
      <c r="G28" s="38" t="s">
        <v>327</v>
      </c>
      <c r="H28" s="38" t="s">
        <v>26</v>
      </c>
      <c r="I28" s="38" t="s">
        <v>89</v>
      </c>
      <c r="J28" s="38" t="s">
        <v>3171</v>
      </c>
      <c r="K28" s="38" t="s">
        <v>3172</v>
      </c>
      <c r="L28" s="37">
        <v>20</v>
      </c>
      <c r="M28" s="38" t="s">
        <v>328</v>
      </c>
      <c r="N28" s="39">
        <v>44018</v>
      </c>
      <c r="O28" s="40" t="s">
        <v>329</v>
      </c>
      <c r="P28" s="41" t="s">
        <v>330</v>
      </c>
      <c r="Q28" s="37">
        <v>3</v>
      </c>
      <c r="R28" s="42" t="s">
        <v>2634</v>
      </c>
      <c r="S28" s="37"/>
      <c r="T28" s="37" t="s">
        <v>331</v>
      </c>
      <c r="U28" s="37" t="s">
        <v>90</v>
      </c>
      <c r="V28" s="37" t="s">
        <v>91</v>
      </c>
      <c r="W28" s="37"/>
      <c r="X28" s="83" t="s">
        <v>315</v>
      </c>
      <c r="Y28" s="106"/>
    </row>
    <row r="29" spans="1:25" s="107" customFormat="1" ht="22.5" x14ac:dyDescent="0.25">
      <c r="A29" s="37" t="s">
        <v>97</v>
      </c>
      <c r="B29" s="37" t="s">
        <v>82</v>
      </c>
      <c r="C29" s="37" t="s">
        <v>48</v>
      </c>
      <c r="D29" s="38" t="s">
        <v>3332</v>
      </c>
      <c r="E29" s="37" t="s">
        <v>3520</v>
      </c>
      <c r="F29" s="37" t="s">
        <v>268</v>
      </c>
      <c r="G29" s="38" t="s">
        <v>332</v>
      </c>
      <c r="H29" s="38" t="s">
        <v>208</v>
      </c>
      <c r="I29" s="38" t="s">
        <v>89</v>
      </c>
      <c r="J29" s="38" t="s">
        <v>3171</v>
      </c>
      <c r="K29" s="38" t="s">
        <v>3173</v>
      </c>
      <c r="L29" s="37">
        <v>30</v>
      </c>
      <c r="M29" s="38" t="s">
        <v>333</v>
      </c>
      <c r="N29" s="39">
        <v>44018</v>
      </c>
      <c r="O29" s="40" t="s">
        <v>3187</v>
      </c>
      <c r="P29" s="41">
        <v>44041</v>
      </c>
      <c r="Q29" s="37">
        <v>16</v>
      </c>
      <c r="R29" s="37" t="s">
        <v>2634</v>
      </c>
      <c r="S29" s="37"/>
      <c r="T29" s="37"/>
      <c r="U29" s="37"/>
      <c r="V29" s="37"/>
      <c r="W29" s="37"/>
      <c r="X29" s="83" t="s">
        <v>315</v>
      </c>
      <c r="Y29" s="106"/>
    </row>
    <row r="30" spans="1:25" s="107" customFormat="1" ht="33.75" x14ac:dyDescent="0.25">
      <c r="A30" s="37" t="s">
        <v>97</v>
      </c>
      <c r="B30" s="37" t="s">
        <v>82</v>
      </c>
      <c r="C30" s="37" t="s">
        <v>55</v>
      </c>
      <c r="D30" s="38" t="s">
        <v>3333</v>
      </c>
      <c r="E30" s="37" t="s">
        <v>3520</v>
      </c>
      <c r="F30" s="37" t="s">
        <v>200</v>
      </c>
      <c r="G30" s="38" t="s">
        <v>334</v>
      </c>
      <c r="H30" s="38" t="s">
        <v>122</v>
      </c>
      <c r="I30" s="38" t="s">
        <v>89</v>
      </c>
      <c r="J30" s="38" t="s">
        <v>3171</v>
      </c>
      <c r="K30" s="38" t="s">
        <v>3173</v>
      </c>
      <c r="L30" s="37">
        <v>30</v>
      </c>
      <c r="M30" s="38" t="s">
        <v>335</v>
      </c>
      <c r="N30" s="39">
        <v>44018</v>
      </c>
      <c r="O30" s="40"/>
      <c r="P30" s="41" t="s">
        <v>336</v>
      </c>
      <c r="Q30" s="37">
        <v>18</v>
      </c>
      <c r="R30" s="42" t="s">
        <v>2634</v>
      </c>
      <c r="S30" s="37" t="s">
        <v>337</v>
      </c>
      <c r="T30" s="37" t="s">
        <v>336</v>
      </c>
      <c r="U30" s="37" t="s">
        <v>90</v>
      </c>
      <c r="V30" s="37" t="s">
        <v>91</v>
      </c>
      <c r="W30" s="37"/>
      <c r="X30" s="83" t="s">
        <v>315</v>
      </c>
      <c r="Y30" s="106"/>
    </row>
    <row r="31" spans="1:25" s="107" customFormat="1" ht="22.5" x14ac:dyDescent="0.25">
      <c r="A31" s="37" t="s">
        <v>97</v>
      </c>
      <c r="B31" s="37" t="s">
        <v>82</v>
      </c>
      <c r="C31" s="37" t="s">
        <v>48</v>
      </c>
      <c r="D31" s="38" t="s">
        <v>3332</v>
      </c>
      <c r="E31" s="37" t="s">
        <v>3520</v>
      </c>
      <c r="F31" s="37" t="s">
        <v>200</v>
      </c>
      <c r="G31" s="38" t="s">
        <v>338</v>
      </c>
      <c r="H31" s="38" t="s">
        <v>208</v>
      </c>
      <c r="I31" s="38" t="s">
        <v>89</v>
      </c>
      <c r="J31" s="38" t="s">
        <v>3171</v>
      </c>
      <c r="K31" s="38" t="s">
        <v>3173</v>
      </c>
      <c r="L31" s="37">
        <v>30</v>
      </c>
      <c r="M31" s="38" t="s">
        <v>339</v>
      </c>
      <c r="N31" s="39">
        <v>44018</v>
      </c>
      <c r="O31" s="40" t="s">
        <v>3188</v>
      </c>
      <c r="P31" s="41">
        <v>44041</v>
      </c>
      <c r="Q31" s="37">
        <v>16</v>
      </c>
      <c r="R31" s="37" t="s">
        <v>2634</v>
      </c>
      <c r="S31" s="37"/>
      <c r="T31" s="37"/>
      <c r="U31" s="37"/>
      <c r="V31" s="37"/>
      <c r="W31" s="37"/>
      <c r="X31" s="83" t="s">
        <v>315</v>
      </c>
      <c r="Y31" s="106"/>
    </row>
    <row r="32" spans="1:25" s="107" customFormat="1" ht="22.5" x14ac:dyDescent="0.25">
      <c r="A32" s="37" t="s">
        <v>166</v>
      </c>
      <c r="B32" s="37" t="s">
        <v>24</v>
      </c>
      <c r="C32" s="37" t="s">
        <v>92</v>
      </c>
      <c r="D32" s="38" t="s">
        <v>340</v>
      </c>
      <c r="E32" s="37" t="s">
        <v>88</v>
      </c>
      <c r="F32" s="37" t="s">
        <v>2060</v>
      </c>
      <c r="G32" s="38" t="s">
        <v>341</v>
      </c>
      <c r="H32" s="38" t="s">
        <v>244</v>
      </c>
      <c r="I32" s="38" t="s">
        <v>125</v>
      </c>
      <c r="J32" s="38" t="s">
        <v>3171</v>
      </c>
      <c r="K32" s="38" t="s">
        <v>3173</v>
      </c>
      <c r="L32" s="37">
        <v>30</v>
      </c>
      <c r="M32" s="38" t="s">
        <v>342</v>
      </c>
      <c r="N32" s="39">
        <v>44019</v>
      </c>
      <c r="O32" s="40" t="s">
        <v>3189</v>
      </c>
      <c r="P32" s="41">
        <v>44063</v>
      </c>
      <c r="Q32" s="37">
        <v>29</v>
      </c>
      <c r="R32" s="37" t="s">
        <v>2634</v>
      </c>
      <c r="S32" s="37"/>
      <c r="T32" s="37"/>
      <c r="U32" s="37"/>
      <c r="V32" s="37"/>
      <c r="W32" s="37"/>
      <c r="X32" s="83" t="s">
        <v>343</v>
      </c>
      <c r="Y32" s="106"/>
    </row>
    <row r="33" spans="1:25" s="109" customFormat="1" ht="22.5" hidden="1" x14ac:dyDescent="0.25">
      <c r="A33" s="44" t="s">
        <v>97</v>
      </c>
      <c r="B33" s="44" t="s">
        <v>82</v>
      </c>
      <c r="C33" s="44" t="s">
        <v>79</v>
      </c>
      <c r="D33" s="45" t="s">
        <v>344</v>
      </c>
      <c r="E33" s="44" t="s">
        <v>3520</v>
      </c>
      <c r="F33" s="44" t="s">
        <v>200</v>
      </c>
      <c r="G33" s="45" t="s">
        <v>345</v>
      </c>
      <c r="H33" s="45" t="s">
        <v>77</v>
      </c>
      <c r="I33" s="45" t="s">
        <v>125</v>
      </c>
      <c r="J33" s="45" t="s">
        <v>3171</v>
      </c>
      <c r="K33" s="45" t="s">
        <v>3173</v>
      </c>
      <c r="L33" s="44">
        <v>30</v>
      </c>
      <c r="M33" s="45" t="s">
        <v>346</v>
      </c>
      <c r="N33" s="46">
        <v>44019</v>
      </c>
      <c r="O33" s="47" t="s">
        <v>3190</v>
      </c>
      <c r="P33" s="48">
        <v>44069</v>
      </c>
      <c r="Q33" s="44">
        <v>33</v>
      </c>
      <c r="R33" s="44" t="s">
        <v>38</v>
      </c>
      <c r="S33" s="44"/>
      <c r="T33" s="44"/>
      <c r="U33" s="44"/>
      <c r="V33" s="44"/>
      <c r="W33" s="44"/>
      <c r="X33" s="84" t="s">
        <v>343</v>
      </c>
      <c r="Y33" s="108"/>
    </row>
    <row r="34" spans="1:25" s="107" customFormat="1" ht="22.5" x14ac:dyDescent="0.25">
      <c r="A34" s="37" t="s">
        <v>166</v>
      </c>
      <c r="B34" s="37" t="s">
        <v>24</v>
      </c>
      <c r="C34" s="37" t="s">
        <v>202</v>
      </c>
      <c r="D34" s="38" t="s">
        <v>217</v>
      </c>
      <c r="E34" s="37" t="s">
        <v>33</v>
      </c>
      <c r="F34" s="37" t="s">
        <v>268</v>
      </c>
      <c r="G34" s="38" t="s">
        <v>347</v>
      </c>
      <c r="H34" s="38" t="s">
        <v>348</v>
      </c>
      <c r="I34" s="38" t="s">
        <v>148</v>
      </c>
      <c r="J34" s="37" t="s">
        <v>205</v>
      </c>
      <c r="K34" s="38" t="s">
        <v>3174</v>
      </c>
      <c r="L34" s="37">
        <v>30</v>
      </c>
      <c r="M34" s="38" t="s">
        <v>349</v>
      </c>
      <c r="N34" s="39">
        <v>44019</v>
      </c>
      <c r="O34" s="40" t="s">
        <v>350</v>
      </c>
      <c r="P34" s="49" t="s">
        <v>351</v>
      </c>
      <c r="Q34" s="37">
        <v>3</v>
      </c>
      <c r="R34" s="42" t="s">
        <v>2634</v>
      </c>
      <c r="S34" s="37"/>
      <c r="T34" s="37"/>
      <c r="U34" s="37" t="s">
        <v>352</v>
      </c>
      <c r="V34" s="37" t="s">
        <v>91</v>
      </c>
      <c r="W34" s="37"/>
      <c r="X34" s="83" t="s">
        <v>353</v>
      </c>
      <c r="Y34" s="106"/>
    </row>
    <row r="35" spans="1:25" s="109" customFormat="1" ht="22.5" hidden="1" x14ac:dyDescent="0.25">
      <c r="A35" s="44" t="s">
        <v>166</v>
      </c>
      <c r="B35" s="44" t="s">
        <v>24</v>
      </c>
      <c r="C35" s="44" t="s">
        <v>173</v>
      </c>
      <c r="D35" s="45" t="s">
        <v>224</v>
      </c>
      <c r="E35" s="44" t="s">
        <v>3520</v>
      </c>
      <c r="F35" s="44" t="s">
        <v>3323</v>
      </c>
      <c r="G35" s="45" t="s">
        <v>354</v>
      </c>
      <c r="H35" s="45" t="s">
        <v>214</v>
      </c>
      <c r="I35" s="45" t="s">
        <v>89</v>
      </c>
      <c r="J35" s="45" t="s">
        <v>3171</v>
      </c>
      <c r="K35" s="45" t="s">
        <v>3173</v>
      </c>
      <c r="L35" s="44">
        <v>30</v>
      </c>
      <c r="M35" s="45" t="s">
        <v>355</v>
      </c>
      <c r="N35" s="46">
        <v>44019</v>
      </c>
      <c r="O35" s="47" t="s">
        <v>3191</v>
      </c>
      <c r="P35" s="48">
        <v>44098</v>
      </c>
      <c r="Q35" s="44">
        <v>54</v>
      </c>
      <c r="R35" s="44" t="s">
        <v>38</v>
      </c>
      <c r="S35" s="44"/>
      <c r="T35" s="44"/>
      <c r="U35" s="44"/>
      <c r="V35" s="44"/>
      <c r="W35" s="44"/>
      <c r="X35" s="84" t="s">
        <v>356</v>
      </c>
      <c r="Y35" s="108"/>
    </row>
    <row r="36" spans="1:25" s="109" customFormat="1" ht="33.75" hidden="1" x14ac:dyDescent="0.25">
      <c r="A36" s="44" t="s">
        <v>97</v>
      </c>
      <c r="B36" s="44" t="s">
        <v>82</v>
      </c>
      <c r="C36" s="44" t="s">
        <v>64</v>
      </c>
      <c r="D36" s="45" t="s">
        <v>357</v>
      </c>
      <c r="E36" s="44" t="s">
        <v>67</v>
      </c>
      <c r="F36" s="44" t="s">
        <v>200</v>
      </c>
      <c r="G36" s="45" t="s">
        <v>358</v>
      </c>
      <c r="H36" s="45" t="s">
        <v>66</v>
      </c>
      <c r="I36" s="45" t="s">
        <v>89</v>
      </c>
      <c r="J36" s="45" t="s">
        <v>3171</v>
      </c>
      <c r="K36" s="45" t="s">
        <v>3172</v>
      </c>
      <c r="L36" s="44">
        <v>20</v>
      </c>
      <c r="M36" s="45" t="s">
        <v>359</v>
      </c>
      <c r="N36" s="46">
        <v>44019</v>
      </c>
      <c r="O36" s="47" t="s">
        <v>360</v>
      </c>
      <c r="P36" s="48" t="s">
        <v>361</v>
      </c>
      <c r="Q36" s="44">
        <v>93</v>
      </c>
      <c r="R36" s="44" t="s">
        <v>38</v>
      </c>
      <c r="S36" s="44"/>
      <c r="T36" s="44"/>
      <c r="U36" s="44" t="s">
        <v>352</v>
      </c>
      <c r="V36" s="44" t="s">
        <v>91</v>
      </c>
      <c r="W36" s="44"/>
      <c r="X36" s="84" t="s">
        <v>362</v>
      </c>
      <c r="Y36" s="108"/>
    </row>
    <row r="37" spans="1:25" s="107" customFormat="1" ht="22.5" x14ac:dyDescent="0.25">
      <c r="A37" s="37" t="s">
        <v>97</v>
      </c>
      <c r="B37" s="37" t="s">
        <v>82</v>
      </c>
      <c r="C37" s="37" t="s">
        <v>202</v>
      </c>
      <c r="D37" s="38" t="s">
        <v>3334</v>
      </c>
      <c r="E37" s="37" t="s">
        <v>3520</v>
      </c>
      <c r="F37" s="37" t="s">
        <v>200</v>
      </c>
      <c r="G37" s="38" t="s">
        <v>363</v>
      </c>
      <c r="H37" s="38" t="s">
        <v>105</v>
      </c>
      <c r="I37" s="37" t="s">
        <v>54</v>
      </c>
      <c r="J37" s="38" t="s">
        <v>3171</v>
      </c>
      <c r="K37" s="38" t="s">
        <v>3173</v>
      </c>
      <c r="L37" s="37">
        <v>30</v>
      </c>
      <c r="M37" s="38" t="s">
        <v>364</v>
      </c>
      <c r="N37" s="39">
        <v>44019</v>
      </c>
      <c r="O37" s="40"/>
      <c r="P37" s="41" t="s">
        <v>365</v>
      </c>
      <c r="Q37" s="37">
        <v>0</v>
      </c>
      <c r="R37" s="42" t="s">
        <v>2634</v>
      </c>
      <c r="S37" s="37" t="s">
        <v>366</v>
      </c>
      <c r="T37" s="37"/>
      <c r="U37" s="37"/>
      <c r="V37" s="37" t="s">
        <v>91</v>
      </c>
      <c r="W37" s="37"/>
      <c r="X37" s="83" t="s">
        <v>367</v>
      </c>
      <c r="Y37" s="106"/>
    </row>
    <row r="38" spans="1:25" s="107" customFormat="1" ht="22.5" x14ac:dyDescent="0.25">
      <c r="A38" s="37" t="s">
        <v>97</v>
      </c>
      <c r="B38" s="37" t="s">
        <v>82</v>
      </c>
      <c r="C38" s="37" t="s">
        <v>202</v>
      </c>
      <c r="D38" s="38" t="s">
        <v>157</v>
      </c>
      <c r="E38" s="37" t="s">
        <v>96</v>
      </c>
      <c r="F38" s="37" t="s">
        <v>200</v>
      </c>
      <c r="G38" s="38" t="s">
        <v>368</v>
      </c>
      <c r="H38" s="38" t="s">
        <v>26</v>
      </c>
      <c r="I38" s="38" t="s">
        <v>89</v>
      </c>
      <c r="J38" s="38" t="s">
        <v>3171</v>
      </c>
      <c r="K38" s="38" t="s">
        <v>3173</v>
      </c>
      <c r="L38" s="37">
        <v>30</v>
      </c>
      <c r="M38" s="38" t="s">
        <v>369</v>
      </c>
      <c r="N38" s="39">
        <v>44019</v>
      </c>
      <c r="O38" s="50" t="s">
        <v>3192</v>
      </c>
      <c r="P38" s="41">
        <v>44020</v>
      </c>
      <c r="Q38" s="37">
        <v>1</v>
      </c>
      <c r="R38" s="37" t="s">
        <v>2634</v>
      </c>
      <c r="S38" s="37" t="s">
        <v>370</v>
      </c>
      <c r="T38" s="37"/>
      <c r="U38" s="37"/>
      <c r="V38" s="37"/>
      <c r="W38" s="37"/>
      <c r="X38" s="83" t="s">
        <v>371</v>
      </c>
      <c r="Y38" s="106"/>
    </row>
    <row r="39" spans="1:25" s="109" customFormat="1" ht="22.5" hidden="1" x14ac:dyDescent="0.25">
      <c r="A39" s="44" t="s">
        <v>97</v>
      </c>
      <c r="B39" s="44" t="s">
        <v>82</v>
      </c>
      <c r="C39" s="44" t="s">
        <v>140</v>
      </c>
      <c r="D39" s="45" t="s">
        <v>372</v>
      </c>
      <c r="E39" s="44" t="s">
        <v>3520</v>
      </c>
      <c r="F39" s="44" t="s">
        <v>175</v>
      </c>
      <c r="G39" s="45" t="s">
        <v>373</v>
      </c>
      <c r="H39" s="45" t="s">
        <v>122</v>
      </c>
      <c r="I39" s="45" t="s">
        <v>89</v>
      </c>
      <c r="J39" s="45" t="s">
        <v>3171</v>
      </c>
      <c r="K39" s="45" t="s">
        <v>3173</v>
      </c>
      <c r="L39" s="44">
        <v>30</v>
      </c>
      <c r="M39" s="45" t="s">
        <v>374</v>
      </c>
      <c r="N39" s="46">
        <v>44019</v>
      </c>
      <c r="O39" s="47"/>
      <c r="P39" s="48">
        <v>44082</v>
      </c>
      <c r="Q39" s="44">
        <v>42</v>
      </c>
      <c r="R39" s="44" t="s">
        <v>38</v>
      </c>
      <c r="S39" s="44" t="s">
        <v>3193</v>
      </c>
      <c r="T39" s="44"/>
      <c r="U39" s="44"/>
      <c r="V39" s="44"/>
      <c r="W39" s="44"/>
      <c r="X39" s="84" t="s">
        <v>127</v>
      </c>
      <c r="Y39" s="108"/>
    </row>
    <row r="40" spans="1:25" s="107" customFormat="1" ht="45" x14ac:dyDescent="0.25">
      <c r="A40" s="37" t="s">
        <v>97</v>
      </c>
      <c r="B40" s="37" t="s">
        <v>138</v>
      </c>
      <c r="C40" s="37" t="s">
        <v>71</v>
      </c>
      <c r="D40" s="38" t="s">
        <v>117</v>
      </c>
      <c r="E40" s="37" t="s">
        <v>88</v>
      </c>
      <c r="F40" s="37" t="s">
        <v>2060</v>
      </c>
      <c r="G40" s="38" t="s">
        <v>375</v>
      </c>
      <c r="H40" s="38" t="s">
        <v>66</v>
      </c>
      <c r="I40" s="38" t="s">
        <v>89</v>
      </c>
      <c r="J40" s="38" t="s">
        <v>3171</v>
      </c>
      <c r="K40" s="38" t="s">
        <v>3173</v>
      </c>
      <c r="L40" s="37">
        <v>30</v>
      </c>
      <c r="M40" s="38" t="s">
        <v>376</v>
      </c>
      <c r="N40" s="39">
        <v>44019</v>
      </c>
      <c r="O40" s="40" t="s">
        <v>377</v>
      </c>
      <c r="P40" s="41" t="s">
        <v>100</v>
      </c>
      <c r="Q40" s="37">
        <v>7</v>
      </c>
      <c r="R40" s="42" t="s">
        <v>2634</v>
      </c>
      <c r="S40" s="37" t="s">
        <v>378</v>
      </c>
      <c r="T40" s="37"/>
      <c r="U40" s="37" t="s">
        <v>39</v>
      </c>
      <c r="V40" s="37" t="s">
        <v>91</v>
      </c>
      <c r="W40" s="37"/>
      <c r="X40" s="83" t="s">
        <v>379</v>
      </c>
      <c r="Y40" s="106"/>
    </row>
    <row r="41" spans="1:25" s="109" customFormat="1" ht="22.5" hidden="1" x14ac:dyDescent="0.25">
      <c r="A41" s="44" t="s">
        <v>97</v>
      </c>
      <c r="B41" s="44" t="s">
        <v>82</v>
      </c>
      <c r="C41" s="44" t="s">
        <v>202</v>
      </c>
      <c r="D41" s="45" t="s">
        <v>380</v>
      </c>
      <c r="E41" s="44" t="s">
        <v>67</v>
      </c>
      <c r="F41" s="44" t="s">
        <v>200</v>
      </c>
      <c r="G41" s="45" t="s">
        <v>381</v>
      </c>
      <c r="H41" s="45" t="s">
        <v>382</v>
      </c>
      <c r="I41" s="45" t="s">
        <v>383</v>
      </c>
      <c r="J41" s="45" t="s">
        <v>3171</v>
      </c>
      <c r="K41" s="45" t="s">
        <v>3174</v>
      </c>
      <c r="L41" s="44">
        <v>30</v>
      </c>
      <c r="M41" s="45" t="s">
        <v>384</v>
      </c>
      <c r="N41" s="46">
        <v>44019</v>
      </c>
      <c r="O41" s="47" t="s">
        <v>385</v>
      </c>
      <c r="P41" s="48" t="s">
        <v>386</v>
      </c>
      <c r="Q41" s="44">
        <v>68</v>
      </c>
      <c r="R41" s="44" t="s">
        <v>38</v>
      </c>
      <c r="S41" s="44"/>
      <c r="T41" s="44"/>
      <c r="U41" s="44" t="s">
        <v>39</v>
      </c>
      <c r="V41" s="44" t="s">
        <v>91</v>
      </c>
      <c r="W41" s="44"/>
      <c r="X41" s="84" t="s">
        <v>387</v>
      </c>
      <c r="Y41" s="108"/>
    </row>
    <row r="42" spans="1:25" s="107" customFormat="1" ht="22.5" x14ac:dyDescent="0.25">
      <c r="A42" s="37" t="s">
        <v>97</v>
      </c>
      <c r="B42" s="37" t="s">
        <v>138</v>
      </c>
      <c r="C42" s="37" t="s">
        <v>64</v>
      </c>
      <c r="D42" s="38" t="s">
        <v>3335</v>
      </c>
      <c r="E42" s="37" t="s">
        <v>3520</v>
      </c>
      <c r="F42" s="37" t="s">
        <v>72</v>
      </c>
      <c r="G42" s="38" t="s">
        <v>388</v>
      </c>
      <c r="H42" s="38" t="s">
        <v>244</v>
      </c>
      <c r="I42" s="38" t="s">
        <v>125</v>
      </c>
      <c r="J42" s="38" t="s">
        <v>3171</v>
      </c>
      <c r="K42" s="38" t="s">
        <v>29</v>
      </c>
      <c r="L42" s="37">
        <v>35</v>
      </c>
      <c r="M42" s="38" t="s">
        <v>389</v>
      </c>
      <c r="N42" s="39">
        <v>44019</v>
      </c>
      <c r="O42" s="40" t="s">
        <v>3189</v>
      </c>
      <c r="P42" s="41">
        <v>44063</v>
      </c>
      <c r="Q42" s="37">
        <v>29</v>
      </c>
      <c r="R42" s="37" t="s">
        <v>2634</v>
      </c>
      <c r="S42" s="37"/>
      <c r="T42" s="37"/>
      <c r="U42" s="37"/>
      <c r="V42" s="37"/>
      <c r="W42" s="37"/>
      <c r="X42" s="83" t="s">
        <v>390</v>
      </c>
      <c r="Y42" s="106"/>
    </row>
    <row r="43" spans="1:25" s="107" customFormat="1" ht="22.5" x14ac:dyDescent="0.25">
      <c r="A43" s="37" t="s">
        <v>97</v>
      </c>
      <c r="B43" s="37" t="s">
        <v>138</v>
      </c>
      <c r="C43" s="37" t="s">
        <v>159</v>
      </c>
      <c r="D43" s="38" t="s">
        <v>3336</v>
      </c>
      <c r="E43" s="37" t="s">
        <v>3520</v>
      </c>
      <c r="F43" s="37" t="s">
        <v>200</v>
      </c>
      <c r="G43" s="38" t="s">
        <v>391</v>
      </c>
      <c r="H43" s="38" t="s">
        <v>122</v>
      </c>
      <c r="I43" s="38" t="s">
        <v>89</v>
      </c>
      <c r="J43" s="38" t="s">
        <v>3171</v>
      </c>
      <c r="K43" s="38" t="s">
        <v>3173</v>
      </c>
      <c r="L43" s="37">
        <v>30</v>
      </c>
      <c r="M43" s="38" t="s">
        <v>392</v>
      </c>
      <c r="N43" s="39">
        <v>44019</v>
      </c>
      <c r="O43" s="40" t="s">
        <v>393</v>
      </c>
      <c r="P43" s="41" t="s">
        <v>323</v>
      </c>
      <c r="Q43" s="37">
        <v>22</v>
      </c>
      <c r="R43" s="42" t="s">
        <v>2634</v>
      </c>
      <c r="S43" s="37"/>
      <c r="T43" s="37"/>
      <c r="U43" s="37" t="s">
        <v>352</v>
      </c>
      <c r="V43" s="37" t="s">
        <v>91</v>
      </c>
      <c r="W43" s="37"/>
      <c r="X43" s="83" t="s">
        <v>353</v>
      </c>
      <c r="Y43" s="106"/>
    </row>
    <row r="44" spans="1:25" s="109" customFormat="1" ht="22.5" hidden="1" x14ac:dyDescent="0.25">
      <c r="A44" s="44" t="s">
        <v>97</v>
      </c>
      <c r="B44" s="44" t="s">
        <v>138</v>
      </c>
      <c r="C44" s="44" t="s">
        <v>202</v>
      </c>
      <c r="D44" s="45" t="s">
        <v>394</v>
      </c>
      <c r="E44" s="44" t="s">
        <v>96</v>
      </c>
      <c r="F44" s="44" t="s">
        <v>200</v>
      </c>
      <c r="G44" s="45" t="s">
        <v>395</v>
      </c>
      <c r="H44" s="45" t="s">
        <v>396</v>
      </c>
      <c r="I44" s="45" t="s">
        <v>397</v>
      </c>
      <c r="J44" s="45" t="s">
        <v>3171</v>
      </c>
      <c r="K44" s="45" t="s">
        <v>3173</v>
      </c>
      <c r="L44" s="44">
        <v>30</v>
      </c>
      <c r="M44" s="45" t="s">
        <v>398</v>
      </c>
      <c r="N44" s="46">
        <v>44019</v>
      </c>
      <c r="O44" s="47" t="s">
        <v>3194</v>
      </c>
      <c r="P44" s="48">
        <v>44088</v>
      </c>
      <c r="Q44" s="44">
        <v>46</v>
      </c>
      <c r="R44" s="44" t="s">
        <v>38</v>
      </c>
      <c r="S44" s="44"/>
      <c r="T44" s="44"/>
      <c r="U44" s="44"/>
      <c r="V44" s="44"/>
      <c r="W44" s="44"/>
      <c r="X44" s="84" t="s">
        <v>127</v>
      </c>
      <c r="Y44" s="108"/>
    </row>
    <row r="45" spans="1:25" s="107" customFormat="1" ht="78.75" x14ac:dyDescent="0.25">
      <c r="A45" s="37" t="s">
        <v>97</v>
      </c>
      <c r="B45" s="37" t="s">
        <v>82</v>
      </c>
      <c r="C45" s="37" t="s">
        <v>61</v>
      </c>
      <c r="D45" s="38" t="s">
        <v>3322</v>
      </c>
      <c r="E45" s="37" t="s">
        <v>3520</v>
      </c>
      <c r="F45" s="37" t="s">
        <v>72</v>
      </c>
      <c r="G45" s="38" t="s">
        <v>399</v>
      </c>
      <c r="H45" s="38" t="s">
        <v>208</v>
      </c>
      <c r="I45" s="38" t="s">
        <v>89</v>
      </c>
      <c r="J45" s="38" t="s">
        <v>3171</v>
      </c>
      <c r="K45" s="38" t="s">
        <v>3173</v>
      </c>
      <c r="L45" s="37">
        <v>30</v>
      </c>
      <c r="M45" s="38" t="s">
        <v>400</v>
      </c>
      <c r="N45" s="39">
        <v>44020</v>
      </c>
      <c r="O45" s="40" t="s">
        <v>3195</v>
      </c>
      <c r="P45" s="41">
        <v>44404</v>
      </c>
      <c r="Q45" s="37">
        <v>12</v>
      </c>
      <c r="R45" s="37" t="s">
        <v>2634</v>
      </c>
      <c r="S45" s="37" t="s">
        <v>3196</v>
      </c>
      <c r="T45" s="37"/>
      <c r="U45" s="37"/>
      <c r="V45" s="37"/>
      <c r="W45" s="37"/>
      <c r="X45" s="83" t="s">
        <v>343</v>
      </c>
      <c r="Y45" s="106"/>
    </row>
    <row r="46" spans="1:25" s="107" customFormat="1" ht="22.5" x14ac:dyDescent="0.25">
      <c r="A46" s="37" t="s">
        <v>97</v>
      </c>
      <c r="B46" s="37" t="s">
        <v>82</v>
      </c>
      <c r="C46" s="37" t="s">
        <v>48</v>
      </c>
      <c r="D46" s="38" t="s">
        <v>401</v>
      </c>
      <c r="E46" s="37" t="s">
        <v>96</v>
      </c>
      <c r="F46" s="37" t="s">
        <v>200</v>
      </c>
      <c r="G46" s="38" t="s">
        <v>402</v>
      </c>
      <c r="H46" s="38" t="s">
        <v>105</v>
      </c>
      <c r="I46" s="37" t="s">
        <v>54</v>
      </c>
      <c r="J46" s="38" t="s">
        <v>3171</v>
      </c>
      <c r="K46" s="38" t="s">
        <v>3173</v>
      </c>
      <c r="L46" s="37">
        <v>30</v>
      </c>
      <c r="M46" s="38" t="s">
        <v>403</v>
      </c>
      <c r="N46" s="39">
        <v>44020</v>
      </c>
      <c r="O46" s="40"/>
      <c r="P46" s="41" t="s">
        <v>331</v>
      </c>
      <c r="Q46" s="37">
        <v>7</v>
      </c>
      <c r="R46" s="42" t="s">
        <v>2634</v>
      </c>
      <c r="S46" s="37" t="s">
        <v>404</v>
      </c>
      <c r="T46" s="37"/>
      <c r="U46" s="37"/>
      <c r="V46" s="37" t="s">
        <v>91</v>
      </c>
      <c r="W46" s="37"/>
      <c r="X46" s="83" t="s">
        <v>343</v>
      </c>
      <c r="Y46" s="106"/>
    </row>
    <row r="47" spans="1:25" s="107" customFormat="1" ht="22.5" x14ac:dyDescent="0.25">
      <c r="A47" s="37" t="s">
        <v>97</v>
      </c>
      <c r="B47" s="37" t="s">
        <v>82</v>
      </c>
      <c r="C47" s="37" t="s">
        <v>173</v>
      </c>
      <c r="D47" s="38" t="s">
        <v>222</v>
      </c>
      <c r="E47" s="37" t="s">
        <v>33</v>
      </c>
      <c r="F47" s="37" t="s">
        <v>72</v>
      </c>
      <c r="G47" s="38" t="s">
        <v>405</v>
      </c>
      <c r="H47" s="38" t="s">
        <v>406</v>
      </c>
      <c r="I47" s="38" t="s">
        <v>89</v>
      </c>
      <c r="J47" s="38" t="s">
        <v>3171</v>
      </c>
      <c r="K47" s="38" t="s">
        <v>29</v>
      </c>
      <c r="L47" s="37">
        <v>35</v>
      </c>
      <c r="M47" s="38" t="s">
        <v>407</v>
      </c>
      <c r="N47" s="39">
        <v>44020</v>
      </c>
      <c r="O47" s="40" t="s">
        <v>408</v>
      </c>
      <c r="P47" s="41" t="s">
        <v>409</v>
      </c>
      <c r="Q47" s="37">
        <v>30</v>
      </c>
      <c r="R47" s="42" t="s">
        <v>2634</v>
      </c>
      <c r="S47" s="37" t="s">
        <v>410</v>
      </c>
      <c r="T47" s="37"/>
      <c r="U47" s="37" t="s">
        <v>39</v>
      </c>
      <c r="V47" s="37" t="s">
        <v>91</v>
      </c>
      <c r="W47" s="37"/>
      <c r="X47" s="83" t="s">
        <v>353</v>
      </c>
      <c r="Y47" s="106"/>
    </row>
    <row r="48" spans="1:25" s="107" customFormat="1" ht="22.5" x14ac:dyDescent="0.25">
      <c r="A48" s="37" t="s">
        <v>97</v>
      </c>
      <c r="B48" s="37" t="s">
        <v>82</v>
      </c>
      <c r="C48" s="37" t="s">
        <v>61</v>
      </c>
      <c r="D48" s="38" t="s">
        <v>3337</v>
      </c>
      <c r="E48" s="37" t="s">
        <v>3520</v>
      </c>
      <c r="F48" s="37" t="s">
        <v>72</v>
      </c>
      <c r="G48" s="38" t="s">
        <v>411</v>
      </c>
      <c r="H48" s="38" t="s">
        <v>188</v>
      </c>
      <c r="I48" s="38" t="s">
        <v>125</v>
      </c>
      <c r="J48" s="38" t="s">
        <v>3171</v>
      </c>
      <c r="K48" s="38" t="s">
        <v>29</v>
      </c>
      <c r="L48" s="37">
        <v>35</v>
      </c>
      <c r="M48" s="38" t="s">
        <v>412</v>
      </c>
      <c r="N48" s="39">
        <v>44020</v>
      </c>
      <c r="O48" s="40" t="s">
        <v>413</v>
      </c>
      <c r="P48" s="41" t="s">
        <v>414</v>
      </c>
      <c r="Q48" s="37">
        <v>28</v>
      </c>
      <c r="R48" s="42" t="s">
        <v>2634</v>
      </c>
      <c r="S48" s="37"/>
      <c r="T48" s="37" t="s">
        <v>414</v>
      </c>
      <c r="U48" s="37" t="s">
        <v>90</v>
      </c>
      <c r="V48" s="37" t="s">
        <v>91</v>
      </c>
      <c r="W48" s="37"/>
      <c r="X48" s="83" t="s">
        <v>415</v>
      </c>
      <c r="Y48" s="106"/>
    </row>
    <row r="49" spans="1:25" s="109" customFormat="1" ht="22.5" hidden="1" x14ac:dyDescent="0.25">
      <c r="A49" s="44" t="s">
        <v>97</v>
      </c>
      <c r="B49" s="44" t="s">
        <v>82</v>
      </c>
      <c r="C49" s="44" t="s">
        <v>64</v>
      </c>
      <c r="D49" s="45" t="s">
        <v>3338</v>
      </c>
      <c r="E49" s="44" t="s">
        <v>3520</v>
      </c>
      <c r="F49" s="44" t="s">
        <v>200</v>
      </c>
      <c r="G49" s="45" t="s">
        <v>416</v>
      </c>
      <c r="H49" s="45" t="s">
        <v>417</v>
      </c>
      <c r="I49" s="45" t="s">
        <v>125</v>
      </c>
      <c r="J49" s="45" t="s">
        <v>3171</v>
      </c>
      <c r="K49" s="45" t="s">
        <v>3173</v>
      </c>
      <c r="L49" s="44">
        <v>30</v>
      </c>
      <c r="M49" s="45" t="s">
        <v>418</v>
      </c>
      <c r="N49" s="46">
        <v>44020</v>
      </c>
      <c r="O49" s="47" t="s">
        <v>3197</v>
      </c>
      <c r="P49" s="48">
        <v>44090</v>
      </c>
      <c r="Q49" s="44">
        <v>47</v>
      </c>
      <c r="R49" s="44" t="s">
        <v>38</v>
      </c>
      <c r="S49" s="44"/>
      <c r="T49" s="44"/>
      <c r="U49" s="44"/>
      <c r="V49" s="44"/>
      <c r="W49" s="44"/>
      <c r="X49" s="84" t="s">
        <v>415</v>
      </c>
      <c r="Y49" s="108"/>
    </row>
    <row r="50" spans="1:25" s="107" customFormat="1" ht="22.5" x14ac:dyDescent="0.25">
      <c r="A50" s="37" t="s">
        <v>97</v>
      </c>
      <c r="B50" s="37" t="s">
        <v>82</v>
      </c>
      <c r="C50" s="37" t="s">
        <v>64</v>
      </c>
      <c r="D50" s="38" t="s">
        <v>3338</v>
      </c>
      <c r="E50" s="37" t="s">
        <v>3520</v>
      </c>
      <c r="F50" s="37" t="s">
        <v>200</v>
      </c>
      <c r="G50" s="38" t="s">
        <v>419</v>
      </c>
      <c r="H50" s="38" t="s">
        <v>188</v>
      </c>
      <c r="I50" s="38" t="s">
        <v>125</v>
      </c>
      <c r="J50" s="38" t="s">
        <v>3171</v>
      </c>
      <c r="K50" s="38" t="s">
        <v>3173</v>
      </c>
      <c r="L50" s="37">
        <v>30</v>
      </c>
      <c r="M50" s="38" t="s">
        <v>420</v>
      </c>
      <c r="N50" s="39">
        <v>44020</v>
      </c>
      <c r="O50" s="40" t="s">
        <v>421</v>
      </c>
      <c r="P50" s="41" t="s">
        <v>422</v>
      </c>
      <c r="Q50" s="37">
        <v>23</v>
      </c>
      <c r="R50" s="42" t="s">
        <v>2634</v>
      </c>
      <c r="S50" s="37"/>
      <c r="T50" s="37"/>
      <c r="U50" s="37"/>
      <c r="V50" s="37"/>
      <c r="W50" s="37"/>
      <c r="X50" s="83" t="s">
        <v>415</v>
      </c>
      <c r="Y50" s="106"/>
    </row>
    <row r="51" spans="1:25" s="107" customFormat="1" ht="33.75" x14ac:dyDescent="0.25">
      <c r="A51" s="37" t="s">
        <v>97</v>
      </c>
      <c r="B51" s="37" t="s">
        <v>138</v>
      </c>
      <c r="C51" s="37" t="s">
        <v>52</v>
      </c>
      <c r="D51" s="38" t="s">
        <v>3339</v>
      </c>
      <c r="E51" s="37" t="s">
        <v>3520</v>
      </c>
      <c r="F51" s="37" t="s">
        <v>200</v>
      </c>
      <c r="G51" s="38" t="s">
        <v>423</v>
      </c>
      <c r="H51" s="38" t="s">
        <v>208</v>
      </c>
      <c r="I51" s="38" t="s">
        <v>89</v>
      </c>
      <c r="J51" s="38" t="s">
        <v>3171</v>
      </c>
      <c r="K51" s="38" t="s">
        <v>3173</v>
      </c>
      <c r="L51" s="37">
        <v>30</v>
      </c>
      <c r="M51" s="38" t="s">
        <v>424</v>
      </c>
      <c r="N51" s="39">
        <v>44020</v>
      </c>
      <c r="O51" s="40" t="s">
        <v>3198</v>
      </c>
      <c r="P51" s="41">
        <v>44041</v>
      </c>
      <c r="Q51" s="37">
        <v>14</v>
      </c>
      <c r="R51" s="37" t="s">
        <v>2634</v>
      </c>
      <c r="S51" s="37"/>
      <c r="T51" s="37"/>
      <c r="U51" s="37"/>
      <c r="V51" s="37"/>
      <c r="W51" s="37"/>
      <c r="X51" s="83" t="s">
        <v>415</v>
      </c>
      <c r="Y51" s="106"/>
    </row>
    <row r="52" spans="1:25" s="107" customFormat="1" ht="78.75" x14ac:dyDescent="0.25">
      <c r="A52" s="37" t="s">
        <v>97</v>
      </c>
      <c r="B52" s="37" t="s">
        <v>82</v>
      </c>
      <c r="C52" s="37" t="s">
        <v>202</v>
      </c>
      <c r="D52" s="38" t="s">
        <v>425</v>
      </c>
      <c r="E52" s="37" t="s">
        <v>96</v>
      </c>
      <c r="F52" s="37" t="s">
        <v>200</v>
      </c>
      <c r="G52" s="38" t="s">
        <v>426</v>
      </c>
      <c r="H52" s="38" t="s">
        <v>66</v>
      </c>
      <c r="I52" s="38" t="s">
        <v>89</v>
      </c>
      <c r="J52" s="38" t="s">
        <v>3171</v>
      </c>
      <c r="K52" s="38" t="s">
        <v>3172</v>
      </c>
      <c r="L52" s="37">
        <v>20</v>
      </c>
      <c r="M52" s="38" t="s">
        <v>427</v>
      </c>
      <c r="N52" s="39">
        <v>44020</v>
      </c>
      <c r="O52" s="40" t="s">
        <v>428</v>
      </c>
      <c r="P52" s="41" t="s">
        <v>429</v>
      </c>
      <c r="Q52" s="37">
        <v>16</v>
      </c>
      <c r="R52" s="42" t="s">
        <v>2634</v>
      </c>
      <c r="S52" s="37"/>
      <c r="T52" s="37"/>
      <c r="U52" s="37" t="s">
        <v>352</v>
      </c>
      <c r="V52" s="37" t="s">
        <v>91</v>
      </c>
      <c r="W52" s="37"/>
      <c r="X52" s="83" t="s">
        <v>430</v>
      </c>
      <c r="Y52" s="106"/>
    </row>
    <row r="53" spans="1:25" s="107" customFormat="1" ht="22.5" x14ac:dyDescent="0.25">
      <c r="A53" s="37" t="s">
        <v>97</v>
      </c>
      <c r="B53" s="37" t="s">
        <v>82</v>
      </c>
      <c r="C53" s="37" t="s">
        <v>79</v>
      </c>
      <c r="D53" s="38" t="s">
        <v>431</v>
      </c>
      <c r="E53" s="37" t="s">
        <v>33</v>
      </c>
      <c r="F53" s="37" t="s">
        <v>200</v>
      </c>
      <c r="G53" s="38" t="s">
        <v>432</v>
      </c>
      <c r="H53" s="38" t="s">
        <v>254</v>
      </c>
      <c r="I53" s="38" t="s">
        <v>125</v>
      </c>
      <c r="J53" s="38" t="s">
        <v>3171</v>
      </c>
      <c r="K53" s="38" t="s">
        <v>3174</v>
      </c>
      <c r="L53" s="37">
        <v>30</v>
      </c>
      <c r="M53" s="38" t="s">
        <v>433</v>
      </c>
      <c r="N53" s="39">
        <v>44021</v>
      </c>
      <c r="O53" s="40" t="s">
        <v>434</v>
      </c>
      <c r="P53" s="41" t="s">
        <v>435</v>
      </c>
      <c r="Q53" s="37">
        <v>28</v>
      </c>
      <c r="R53" s="42" t="s">
        <v>2634</v>
      </c>
      <c r="S53" s="37" t="s">
        <v>436</v>
      </c>
      <c r="T53" s="43" t="s">
        <v>435</v>
      </c>
      <c r="U53" s="37" t="s">
        <v>90</v>
      </c>
      <c r="V53" s="37" t="s">
        <v>91</v>
      </c>
      <c r="W53" s="37"/>
      <c r="X53" s="83" t="s">
        <v>415</v>
      </c>
      <c r="Y53" s="106"/>
    </row>
    <row r="54" spans="1:25" s="109" customFormat="1" ht="22.5" hidden="1" x14ac:dyDescent="0.25">
      <c r="A54" s="44" t="s">
        <v>97</v>
      </c>
      <c r="B54" s="44" t="s">
        <v>82</v>
      </c>
      <c r="C54" s="44" t="s">
        <v>112</v>
      </c>
      <c r="D54" s="45" t="s">
        <v>3340</v>
      </c>
      <c r="E54" s="44" t="s">
        <v>3520</v>
      </c>
      <c r="F54" s="44" t="s">
        <v>53</v>
      </c>
      <c r="G54" s="45" t="s">
        <v>437</v>
      </c>
      <c r="H54" s="45" t="s">
        <v>95</v>
      </c>
      <c r="I54" s="45" t="s">
        <v>89</v>
      </c>
      <c r="J54" s="45" t="s">
        <v>3171</v>
      </c>
      <c r="K54" s="45" t="s">
        <v>3173</v>
      </c>
      <c r="L54" s="44">
        <v>30</v>
      </c>
      <c r="M54" s="45" t="s">
        <v>438</v>
      </c>
      <c r="N54" s="46">
        <v>44021</v>
      </c>
      <c r="O54" s="47" t="s">
        <v>3199</v>
      </c>
      <c r="P54" s="48">
        <v>44076</v>
      </c>
      <c r="Q54" s="44">
        <v>36</v>
      </c>
      <c r="R54" s="44" t="s">
        <v>38</v>
      </c>
      <c r="S54" s="44"/>
      <c r="T54" s="44"/>
      <c r="U54" s="44"/>
      <c r="V54" s="44"/>
      <c r="W54" s="44"/>
      <c r="X54" s="84" t="s">
        <v>439</v>
      </c>
      <c r="Y54" s="108"/>
    </row>
    <row r="55" spans="1:25" s="109" customFormat="1" ht="22.5" hidden="1" x14ac:dyDescent="0.25">
      <c r="A55" s="44" t="s">
        <v>97</v>
      </c>
      <c r="B55" s="44" t="s">
        <v>82</v>
      </c>
      <c r="C55" s="44" t="s">
        <v>52</v>
      </c>
      <c r="D55" s="45" t="s">
        <v>440</v>
      </c>
      <c r="E55" s="44" t="s">
        <v>88</v>
      </c>
      <c r="F55" s="44" t="s">
        <v>53</v>
      </c>
      <c r="G55" s="45" t="s">
        <v>441</v>
      </c>
      <c r="H55" s="45" t="s">
        <v>77</v>
      </c>
      <c r="I55" s="45" t="s">
        <v>125</v>
      </c>
      <c r="J55" s="45" t="s">
        <v>3171</v>
      </c>
      <c r="K55" s="45" t="s">
        <v>3173</v>
      </c>
      <c r="L55" s="44">
        <v>30</v>
      </c>
      <c r="M55" s="45" t="s">
        <v>442</v>
      </c>
      <c r="N55" s="46">
        <v>44021</v>
      </c>
      <c r="O55" s="47" t="s">
        <v>443</v>
      </c>
      <c r="P55" s="48" t="s">
        <v>444</v>
      </c>
      <c r="Q55" s="44">
        <v>32</v>
      </c>
      <c r="R55" s="44" t="s">
        <v>38</v>
      </c>
      <c r="S55" s="44"/>
      <c r="T55" s="44" t="s">
        <v>444</v>
      </c>
      <c r="U55" s="44" t="s">
        <v>90</v>
      </c>
      <c r="V55" s="44" t="s">
        <v>91</v>
      </c>
      <c r="W55" s="44"/>
      <c r="X55" s="84" t="s">
        <v>439</v>
      </c>
      <c r="Y55" s="108"/>
    </row>
    <row r="56" spans="1:25" s="107" customFormat="1" ht="22.5" x14ac:dyDescent="0.25">
      <c r="A56" s="37" t="s">
        <v>97</v>
      </c>
      <c r="B56" s="37" t="s">
        <v>82</v>
      </c>
      <c r="C56" s="37" t="s">
        <v>55</v>
      </c>
      <c r="D56" s="38" t="s">
        <v>147</v>
      </c>
      <c r="E56" s="37" t="s">
        <v>33</v>
      </c>
      <c r="F56" s="37" t="s">
        <v>200</v>
      </c>
      <c r="G56" s="38" t="s">
        <v>445</v>
      </c>
      <c r="H56" s="38" t="s">
        <v>103</v>
      </c>
      <c r="I56" s="37" t="s">
        <v>204</v>
      </c>
      <c r="J56" s="37" t="s">
        <v>205</v>
      </c>
      <c r="K56" s="38" t="s">
        <v>3174</v>
      </c>
      <c r="L56" s="37">
        <v>30</v>
      </c>
      <c r="M56" s="38" t="s">
        <v>446</v>
      </c>
      <c r="N56" s="39">
        <v>44022</v>
      </c>
      <c r="O56" s="40" t="s">
        <v>447</v>
      </c>
      <c r="P56" s="41" t="s">
        <v>448</v>
      </c>
      <c r="Q56" s="37">
        <v>18</v>
      </c>
      <c r="R56" s="42" t="s">
        <v>2634</v>
      </c>
      <c r="S56" s="37"/>
      <c r="T56" s="37"/>
      <c r="U56" s="37" t="s">
        <v>39</v>
      </c>
      <c r="V56" s="37" t="s">
        <v>91</v>
      </c>
      <c r="W56" s="37"/>
      <c r="X56" s="83" t="s">
        <v>449</v>
      </c>
      <c r="Y56" s="106"/>
    </row>
    <row r="57" spans="1:25" s="107" customFormat="1" ht="22.5" x14ac:dyDescent="0.25">
      <c r="A57" s="37" t="s">
        <v>97</v>
      </c>
      <c r="B57" s="37" t="s">
        <v>82</v>
      </c>
      <c r="C57" s="37" t="s">
        <v>202</v>
      </c>
      <c r="D57" s="38" t="s">
        <v>182</v>
      </c>
      <c r="E57" s="37" t="s">
        <v>3520</v>
      </c>
      <c r="F57" s="37" t="s">
        <v>200</v>
      </c>
      <c r="G57" s="38" t="s">
        <v>450</v>
      </c>
      <c r="H57" s="38" t="s">
        <v>105</v>
      </c>
      <c r="I57" s="37" t="s">
        <v>54</v>
      </c>
      <c r="J57" s="38" t="s">
        <v>3171</v>
      </c>
      <c r="K57" s="38" t="s">
        <v>3173</v>
      </c>
      <c r="L57" s="37">
        <v>30</v>
      </c>
      <c r="M57" s="38" t="s">
        <v>451</v>
      </c>
      <c r="N57" s="39">
        <v>44022</v>
      </c>
      <c r="O57" s="40" t="s">
        <v>452</v>
      </c>
      <c r="P57" s="41" t="s">
        <v>453</v>
      </c>
      <c r="Q57" s="37">
        <v>5</v>
      </c>
      <c r="R57" s="42" t="s">
        <v>2634</v>
      </c>
      <c r="S57" s="37"/>
      <c r="T57" s="37"/>
      <c r="U57" s="37" t="s">
        <v>39</v>
      </c>
      <c r="V57" s="37" t="s">
        <v>91</v>
      </c>
      <c r="W57" s="37"/>
      <c r="X57" s="83" t="s">
        <v>454</v>
      </c>
      <c r="Y57" s="106"/>
    </row>
    <row r="58" spans="1:25" s="107" customFormat="1" ht="22.5" x14ac:dyDescent="0.25">
      <c r="A58" s="37" t="s">
        <v>97</v>
      </c>
      <c r="B58" s="37" t="s">
        <v>82</v>
      </c>
      <c r="C58" s="37" t="s">
        <v>202</v>
      </c>
      <c r="D58" s="38" t="s">
        <v>455</v>
      </c>
      <c r="E58" s="37" t="s">
        <v>96</v>
      </c>
      <c r="F58" s="37" t="s">
        <v>200</v>
      </c>
      <c r="G58" s="38" t="s">
        <v>456</v>
      </c>
      <c r="H58" s="38" t="s">
        <v>66</v>
      </c>
      <c r="I58" s="38" t="s">
        <v>89</v>
      </c>
      <c r="J58" s="38" t="s">
        <v>3171</v>
      </c>
      <c r="K58" s="38" t="s">
        <v>58</v>
      </c>
      <c r="L58" s="37">
        <v>10</v>
      </c>
      <c r="M58" s="38" t="s">
        <v>457</v>
      </c>
      <c r="N58" s="39">
        <v>44022</v>
      </c>
      <c r="O58" s="40" t="s">
        <v>458</v>
      </c>
      <c r="P58" s="41" t="s">
        <v>459</v>
      </c>
      <c r="Q58" s="37">
        <v>10</v>
      </c>
      <c r="R58" s="42" t="s">
        <v>2634</v>
      </c>
      <c r="S58" s="37"/>
      <c r="T58" s="37"/>
      <c r="U58" s="37" t="s">
        <v>39</v>
      </c>
      <c r="V58" s="37" t="s">
        <v>91</v>
      </c>
      <c r="W58" s="37"/>
      <c r="X58" s="83" t="s">
        <v>454</v>
      </c>
      <c r="Y58" s="106"/>
    </row>
    <row r="59" spans="1:25" s="107" customFormat="1" ht="33.75" x14ac:dyDescent="0.25">
      <c r="A59" s="37" t="s">
        <v>97</v>
      </c>
      <c r="B59" s="37" t="s">
        <v>82</v>
      </c>
      <c r="C59" s="37" t="s">
        <v>79</v>
      </c>
      <c r="D59" s="38" t="s">
        <v>3341</v>
      </c>
      <c r="E59" s="37" t="s">
        <v>3520</v>
      </c>
      <c r="F59" s="37" t="s">
        <v>200</v>
      </c>
      <c r="G59" s="38" t="s">
        <v>460</v>
      </c>
      <c r="H59" s="38" t="s">
        <v>461</v>
      </c>
      <c r="I59" s="38" t="s">
        <v>125</v>
      </c>
      <c r="J59" s="38" t="s">
        <v>3171</v>
      </c>
      <c r="K59" s="38" t="s">
        <v>3173</v>
      </c>
      <c r="L59" s="37">
        <v>30</v>
      </c>
      <c r="M59" s="38" t="s">
        <v>462</v>
      </c>
      <c r="N59" s="39">
        <v>44025</v>
      </c>
      <c r="O59" s="40" t="s">
        <v>463</v>
      </c>
      <c r="P59" s="41" t="s">
        <v>464</v>
      </c>
      <c r="Q59" s="37">
        <v>19</v>
      </c>
      <c r="R59" s="42" t="s">
        <v>2634</v>
      </c>
      <c r="S59" s="37"/>
      <c r="T59" s="37" t="s">
        <v>464</v>
      </c>
      <c r="U59" s="37" t="s">
        <v>90</v>
      </c>
      <c r="V59" s="37" t="s">
        <v>91</v>
      </c>
      <c r="W59" s="37"/>
      <c r="X59" s="83" t="s">
        <v>465</v>
      </c>
      <c r="Y59" s="106"/>
    </row>
    <row r="60" spans="1:25" s="107" customFormat="1" ht="22.5" x14ac:dyDescent="0.25">
      <c r="A60" s="37" t="s">
        <v>97</v>
      </c>
      <c r="B60" s="37" t="s">
        <v>138</v>
      </c>
      <c r="C60" s="37" t="s">
        <v>173</v>
      </c>
      <c r="D60" s="38" t="s">
        <v>3342</v>
      </c>
      <c r="E60" s="37" t="s">
        <v>3520</v>
      </c>
      <c r="F60" s="37" t="s">
        <v>200</v>
      </c>
      <c r="G60" s="38" t="s">
        <v>466</v>
      </c>
      <c r="H60" s="38" t="s">
        <v>77</v>
      </c>
      <c r="I60" s="38" t="s">
        <v>125</v>
      </c>
      <c r="J60" s="38" t="s">
        <v>3171</v>
      </c>
      <c r="K60" s="38" t="s">
        <v>3173</v>
      </c>
      <c r="L60" s="37">
        <v>30</v>
      </c>
      <c r="M60" s="38" t="s">
        <v>467</v>
      </c>
      <c r="N60" s="39">
        <v>44025</v>
      </c>
      <c r="O60" s="40" t="s">
        <v>468</v>
      </c>
      <c r="P60" s="41" t="s">
        <v>469</v>
      </c>
      <c r="Q60" s="37">
        <v>30</v>
      </c>
      <c r="R60" s="42" t="s">
        <v>2634</v>
      </c>
      <c r="S60" s="37"/>
      <c r="T60" s="37" t="s">
        <v>469</v>
      </c>
      <c r="U60" s="37" t="s">
        <v>90</v>
      </c>
      <c r="V60" s="37" t="s">
        <v>91</v>
      </c>
      <c r="W60" s="37"/>
      <c r="X60" s="83" t="s">
        <v>470</v>
      </c>
      <c r="Y60" s="106"/>
    </row>
    <row r="61" spans="1:25" s="107" customFormat="1" ht="33.75" x14ac:dyDescent="0.25">
      <c r="A61" s="37" t="s">
        <v>97</v>
      </c>
      <c r="B61" s="37" t="s">
        <v>82</v>
      </c>
      <c r="C61" s="37" t="s">
        <v>79</v>
      </c>
      <c r="D61" s="38" t="s">
        <v>471</v>
      </c>
      <c r="E61" s="37" t="s">
        <v>88</v>
      </c>
      <c r="F61" s="37" t="s">
        <v>200</v>
      </c>
      <c r="G61" s="38" t="s">
        <v>472</v>
      </c>
      <c r="H61" s="38" t="s">
        <v>110</v>
      </c>
      <c r="I61" s="38" t="s">
        <v>89</v>
      </c>
      <c r="J61" s="38" t="s">
        <v>3171</v>
      </c>
      <c r="K61" s="38" t="s">
        <v>3173</v>
      </c>
      <c r="L61" s="37">
        <v>30</v>
      </c>
      <c r="M61" s="38" t="s">
        <v>473</v>
      </c>
      <c r="N61" s="39">
        <v>44025</v>
      </c>
      <c r="O61" s="40"/>
      <c r="P61" s="41" t="s">
        <v>474</v>
      </c>
      <c r="Q61" s="37">
        <v>15</v>
      </c>
      <c r="R61" s="42" t="s">
        <v>2634</v>
      </c>
      <c r="S61" s="37" t="s">
        <v>475</v>
      </c>
      <c r="T61" s="37"/>
      <c r="U61" s="37"/>
      <c r="V61" s="37"/>
      <c r="W61" s="37"/>
      <c r="X61" s="83" t="s">
        <v>476</v>
      </c>
      <c r="Y61" s="106"/>
    </row>
    <row r="62" spans="1:25" s="109" customFormat="1" ht="22.5" hidden="1" x14ac:dyDescent="0.25">
      <c r="A62" s="44" t="s">
        <v>97</v>
      </c>
      <c r="B62" s="44" t="s">
        <v>82</v>
      </c>
      <c r="C62" s="44" t="s">
        <v>202</v>
      </c>
      <c r="D62" s="45" t="s">
        <v>477</v>
      </c>
      <c r="E62" s="44" t="s">
        <v>33</v>
      </c>
      <c r="F62" s="44" t="s">
        <v>200</v>
      </c>
      <c r="G62" s="45" t="s">
        <v>478</v>
      </c>
      <c r="H62" s="45" t="s">
        <v>214</v>
      </c>
      <c r="I62" s="45" t="s">
        <v>89</v>
      </c>
      <c r="J62" s="45" t="s">
        <v>3171</v>
      </c>
      <c r="K62" s="45" t="s">
        <v>3174</v>
      </c>
      <c r="L62" s="44">
        <v>30</v>
      </c>
      <c r="M62" s="45" t="s">
        <v>479</v>
      </c>
      <c r="N62" s="46">
        <v>44026</v>
      </c>
      <c r="O62" s="47" t="s">
        <v>3200</v>
      </c>
      <c r="P62" s="48">
        <v>44098</v>
      </c>
      <c r="Q62" s="44">
        <v>49</v>
      </c>
      <c r="R62" s="44" t="s">
        <v>38</v>
      </c>
      <c r="S62" s="44"/>
      <c r="T62" s="44"/>
      <c r="U62" s="44"/>
      <c r="V62" s="44"/>
      <c r="W62" s="44"/>
      <c r="X62" s="84" t="s">
        <v>480</v>
      </c>
      <c r="Y62" s="108"/>
    </row>
    <row r="63" spans="1:25" s="107" customFormat="1" ht="22.5" x14ac:dyDescent="0.25">
      <c r="A63" s="37" t="s">
        <v>97</v>
      </c>
      <c r="B63" s="37" t="s">
        <v>82</v>
      </c>
      <c r="C63" s="37" t="s">
        <v>48</v>
      </c>
      <c r="D63" s="38" t="s">
        <v>481</v>
      </c>
      <c r="E63" s="37" t="s">
        <v>33</v>
      </c>
      <c r="F63" s="37" t="s">
        <v>200</v>
      </c>
      <c r="G63" s="38" t="s">
        <v>482</v>
      </c>
      <c r="H63" s="38" t="s">
        <v>244</v>
      </c>
      <c r="I63" s="38" t="s">
        <v>125</v>
      </c>
      <c r="J63" s="38" t="s">
        <v>3171</v>
      </c>
      <c r="K63" s="38" t="s">
        <v>3174</v>
      </c>
      <c r="L63" s="37">
        <v>30</v>
      </c>
      <c r="M63" s="38" t="s">
        <v>483</v>
      </c>
      <c r="N63" s="39">
        <v>44026</v>
      </c>
      <c r="O63" s="40" t="s">
        <v>484</v>
      </c>
      <c r="P63" s="41" t="s">
        <v>485</v>
      </c>
      <c r="Q63" s="37">
        <v>31</v>
      </c>
      <c r="R63" s="42" t="s">
        <v>2634</v>
      </c>
      <c r="S63" s="37"/>
      <c r="T63" s="37"/>
      <c r="U63" s="37" t="s">
        <v>352</v>
      </c>
      <c r="V63" s="37"/>
      <c r="W63" s="37"/>
      <c r="X63" s="83" t="s">
        <v>486</v>
      </c>
      <c r="Y63" s="106"/>
    </row>
    <row r="64" spans="1:25" s="107" customFormat="1" ht="22.5" x14ac:dyDescent="0.25">
      <c r="A64" s="37" t="s">
        <v>97</v>
      </c>
      <c r="B64" s="37" t="s">
        <v>82</v>
      </c>
      <c r="C64" s="37" t="s">
        <v>48</v>
      </c>
      <c r="D64" s="38" t="s">
        <v>481</v>
      </c>
      <c r="E64" s="37" t="s">
        <v>33</v>
      </c>
      <c r="F64" s="37" t="s">
        <v>200</v>
      </c>
      <c r="G64" s="38" t="s">
        <v>482</v>
      </c>
      <c r="H64" s="38" t="s">
        <v>244</v>
      </c>
      <c r="I64" s="38" t="s">
        <v>125</v>
      </c>
      <c r="J64" s="38" t="s">
        <v>3171</v>
      </c>
      <c r="K64" s="38" t="s">
        <v>3174</v>
      </c>
      <c r="L64" s="37">
        <v>30</v>
      </c>
      <c r="M64" s="38" t="s">
        <v>487</v>
      </c>
      <c r="N64" s="39">
        <v>44026</v>
      </c>
      <c r="O64" s="40" t="s">
        <v>488</v>
      </c>
      <c r="P64" s="41" t="s">
        <v>485</v>
      </c>
      <c r="Q64" s="37">
        <v>31</v>
      </c>
      <c r="R64" s="42" t="s">
        <v>2634</v>
      </c>
      <c r="S64" s="37"/>
      <c r="T64" s="37"/>
      <c r="U64" s="37" t="s">
        <v>352</v>
      </c>
      <c r="V64" s="37"/>
      <c r="W64" s="37"/>
      <c r="X64" s="83" t="s">
        <v>486</v>
      </c>
      <c r="Y64" s="106"/>
    </row>
    <row r="65" spans="1:25" s="109" customFormat="1" ht="33.75" hidden="1" x14ac:dyDescent="0.25">
      <c r="A65" s="44" t="s">
        <v>97</v>
      </c>
      <c r="B65" s="44" t="s">
        <v>82</v>
      </c>
      <c r="C65" s="44" t="s">
        <v>173</v>
      </c>
      <c r="D65" s="45" t="s">
        <v>224</v>
      </c>
      <c r="E65" s="44" t="s">
        <v>3520</v>
      </c>
      <c r="F65" s="44" t="s">
        <v>200</v>
      </c>
      <c r="G65" s="45" t="s">
        <v>489</v>
      </c>
      <c r="H65" s="45" t="s">
        <v>77</v>
      </c>
      <c r="I65" s="45" t="s">
        <v>125</v>
      </c>
      <c r="J65" s="45" t="s">
        <v>3171</v>
      </c>
      <c r="K65" s="45" t="s">
        <v>3173</v>
      </c>
      <c r="L65" s="44">
        <v>30</v>
      </c>
      <c r="M65" s="45" t="s">
        <v>490</v>
      </c>
      <c r="N65" s="46">
        <v>44027</v>
      </c>
      <c r="O65" s="47" t="s">
        <v>3201</v>
      </c>
      <c r="P65" s="48">
        <v>44175</v>
      </c>
      <c r="Q65" s="44">
        <v>99</v>
      </c>
      <c r="R65" s="44" t="s">
        <v>38</v>
      </c>
      <c r="S65" s="44"/>
      <c r="T65" s="44"/>
      <c r="U65" s="44"/>
      <c r="V65" s="44"/>
      <c r="W65" s="44"/>
      <c r="X65" s="84" t="s">
        <v>491</v>
      </c>
      <c r="Y65" s="108"/>
    </row>
    <row r="66" spans="1:25" s="107" customFormat="1" ht="33.75" x14ac:dyDescent="0.25">
      <c r="A66" s="37" t="s">
        <v>97</v>
      </c>
      <c r="B66" s="37" t="s">
        <v>82</v>
      </c>
      <c r="C66" s="37" t="s">
        <v>63</v>
      </c>
      <c r="D66" s="38" t="s">
        <v>492</v>
      </c>
      <c r="E66" s="37" t="s">
        <v>88</v>
      </c>
      <c r="F66" s="37" t="s">
        <v>268</v>
      </c>
      <c r="G66" s="38" t="s">
        <v>493</v>
      </c>
      <c r="H66" s="38" t="s">
        <v>406</v>
      </c>
      <c r="I66" s="38" t="s">
        <v>89</v>
      </c>
      <c r="J66" s="38" t="s">
        <v>3171</v>
      </c>
      <c r="K66" s="38" t="s">
        <v>3173</v>
      </c>
      <c r="L66" s="37">
        <v>30</v>
      </c>
      <c r="M66" s="38" t="s">
        <v>494</v>
      </c>
      <c r="N66" s="39">
        <v>44027</v>
      </c>
      <c r="O66" s="40"/>
      <c r="P66" s="41" t="s">
        <v>495</v>
      </c>
      <c r="Q66" s="37">
        <v>24</v>
      </c>
      <c r="R66" s="42" t="s">
        <v>2634</v>
      </c>
      <c r="S66" s="37" t="s">
        <v>496</v>
      </c>
      <c r="T66" s="37"/>
      <c r="U66" s="37"/>
      <c r="V66" s="37"/>
      <c r="W66" s="37"/>
      <c r="X66" s="83" t="s">
        <v>497</v>
      </c>
      <c r="Y66" s="106"/>
    </row>
    <row r="67" spans="1:25" s="109" customFormat="1" ht="45" hidden="1" x14ac:dyDescent="0.25">
      <c r="A67" s="44" t="s">
        <v>97</v>
      </c>
      <c r="B67" s="44" t="s">
        <v>82</v>
      </c>
      <c r="C67" s="44" t="s">
        <v>202</v>
      </c>
      <c r="D67" s="45" t="s">
        <v>498</v>
      </c>
      <c r="E67" s="44" t="s">
        <v>96</v>
      </c>
      <c r="F67" s="44" t="s">
        <v>53</v>
      </c>
      <c r="G67" s="45" t="s">
        <v>499</v>
      </c>
      <c r="H67" s="45" t="s">
        <v>77</v>
      </c>
      <c r="I67" s="45" t="s">
        <v>125</v>
      </c>
      <c r="J67" s="45" t="s">
        <v>3171</v>
      </c>
      <c r="K67" s="45" t="s">
        <v>3173</v>
      </c>
      <c r="L67" s="44">
        <v>30</v>
      </c>
      <c r="M67" s="45" t="s">
        <v>500</v>
      </c>
      <c r="N67" s="46">
        <v>44027</v>
      </c>
      <c r="O67" s="47" t="s">
        <v>3202</v>
      </c>
      <c r="P67" s="48">
        <v>44083</v>
      </c>
      <c r="Q67" s="44">
        <v>38</v>
      </c>
      <c r="R67" s="44" t="s">
        <v>38</v>
      </c>
      <c r="S67" s="44"/>
      <c r="T67" s="44"/>
      <c r="U67" s="44"/>
      <c r="V67" s="44"/>
      <c r="W67" s="44"/>
      <c r="X67" s="84" t="s">
        <v>497</v>
      </c>
      <c r="Y67" s="108"/>
    </row>
    <row r="68" spans="1:25" s="109" customFormat="1" ht="22.5" hidden="1" x14ac:dyDescent="0.25">
      <c r="A68" s="44" t="s">
        <v>97</v>
      </c>
      <c r="B68" s="44" t="s">
        <v>82</v>
      </c>
      <c r="C68" s="44" t="s">
        <v>202</v>
      </c>
      <c r="D68" s="45" t="s">
        <v>501</v>
      </c>
      <c r="E68" s="44" t="s">
        <v>33</v>
      </c>
      <c r="F68" s="44" t="s">
        <v>200</v>
      </c>
      <c r="G68" s="45" t="s">
        <v>502</v>
      </c>
      <c r="H68" s="45" t="s">
        <v>95</v>
      </c>
      <c r="I68" s="45" t="s">
        <v>89</v>
      </c>
      <c r="J68" s="45" t="s">
        <v>3171</v>
      </c>
      <c r="K68" s="45" t="s">
        <v>3174</v>
      </c>
      <c r="L68" s="44">
        <v>30</v>
      </c>
      <c r="M68" s="45" t="s">
        <v>503</v>
      </c>
      <c r="N68" s="46">
        <v>44027</v>
      </c>
      <c r="O68" s="47" t="s">
        <v>3203</v>
      </c>
      <c r="P68" s="48">
        <v>44078</v>
      </c>
      <c r="Q68" s="44">
        <v>35</v>
      </c>
      <c r="R68" s="44" t="s">
        <v>38</v>
      </c>
      <c r="S68" s="44"/>
      <c r="T68" s="44"/>
      <c r="U68" s="44"/>
      <c r="V68" s="44"/>
      <c r="W68" s="44"/>
      <c r="X68" s="84" t="s">
        <v>497</v>
      </c>
      <c r="Y68" s="108"/>
    </row>
    <row r="69" spans="1:25" s="105" customFormat="1" ht="22.5" hidden="1" x14ac:dyDescent="0.25">
      <c r="A69" s="32" t="s">
        <v>166</v>
      </c>
      <c r="B69" s="32" t="s">
        <v>24</v>
      </c>
      <c r="C69" s="32" t="s">
        <v>48</v>
      </c>
      <c r="D69" s="33" t="s">
        <v>3343</v>
      </c>
      <c r="E69" s="32" t="s">
        <v>3520</v>
      </c>
      <c r="F69" s="32" t="s">
        <v>200</v>
      </c>
      <c r="G69" s="33" t="s">
        <v>504</v>
      </c>
      <c r="H69" s="33" t="s">
        <v>156</v>
      </c>
      <c r="I69" s="33" t="s">
        <v>148</v>
      </c>
      <c r="J69" s="33" t="s">
        <v>205</v>
      </c>
      <c r="K69" s="33" t="s">
        <v>3173</v>
      </c>
      <c r="L69" s="32">
        <v>30</v>
      </c>
      <c r="M69" s="33" t="s">
        <v>505</v>
      </c>
      <c r="N69" s="34">
        <v>44027</v>
      </c>
      <c r="O69" s="35"/>
      <c r="P69" s="36"/>
      <c r="Q69" s="32"/>
      <c r="R69" s="32" t="s">
        <v>45</v>
      </c>
      <c r="S69" s="32"/>
      <c r="T69" s="32"/>
      <c r="U69" s="32"/>
      <c r="V69" s="32"/>
      <c r="W69" s="32"/>
      <c r="X69" s="82" t="s">
        <v>497</v>
      </c>
      <c r="Y69" s="104"/>
    </row>
    <row r="70" spans="1:25" s="107" customFormat="1" ht="22.5" x14ac:dyDescent="0.25">
      <c r="A70" s="37" t="s">
        <v>97</v>
      </c>
      <c r="B70" s="37" t="s">
        <v>82</v>
      </c>
      <c r="C70" s="37" t="s">
        <v>202</v>
      </c>
      <c r="D70" s="38" t="s">
        <v>187</v>
      </c>
      <c r="E70" s="37" t="s">
        <v>96</v>
      </c>
      <c r="F70" s="37" t="s">
        <v>268</v>
      </c>
      <c r="G70" s="38" t="s">
        <v>227</v>
      </c>
      <c r="H70" s="38" t="s">
        <v>244</v>
      </c>
      <c r="I70" s="38" t="s">
        <v>125</v>
      </c>
      <c r="J70" s="38" t="s">
        <v>3171</v>
      </c>
      <c r="K70" s="38" t="s">
        <v>29</v>
      </c>
      <c r="L70" s="37">
        <v>35</v>
      </c>
      <c r="M70" s="38" t="s">
        <v>506</v>
      </c>
      <c r="N70" s="39">
        <v>44027</v>
      </c>
      <c r="O70" s="40" t="s">
        <v>3204</v>
      </c>
      <c r="P70" s="41">
        <v>44076</v>
      </c>
      <c r="Q70" s="37">
        <v>33</v>
      </c>
      <c r="R70" s="37" t="s">
        <v>2634</v>
      </c>
      <c r="S70" s="37"/>
      <c r="T70" s="37"/>
      <c r="U70" s="37"/>
      <c r="V70" s="37"/>
      <c r="W70" s="37"/>
      <c r="X70" s="83" t="s">
        <v>497</v>
      </c>
      <c r="Y70" s="106"/>
    </row>
    <row r="71" spans="1:25" s="107" customFormat="1" ht="22.5" x14ac:dyDescent="0.25">
      <c r="A71" s="37" t="s">
        <v>97</v>
      </c>
      <c r="B71" s="37" t="s">
        <v>82</v>
      </c>
      <c r="C71" s="37" t="s">
        <v>48</v>
      </c>
      <c r="D71" s="38" t="s">
        <v>3344</v>
      </c>
      <c r="E71" s="37" t="s">
        <v>3520</v>
      </c>
      <c r="F71" s="37" t="s">
        <v>200</v>
      </c>
      <c r="G71" s="38" t="s">
        <v>507</v>
      </c>
      <c r="H71" s="38" t="s">
        <v>105</v>
      </c>
      <c r="I71" s="37" t="s">
        <v>54</v>
      </c>
      <c r="J71" s="38" t="s">
        <v>3171</v>
      </c>
      <c r="K71" s="38" t="s">
        <v>3173</v>
      </c>
      <c r="L71" s="37">
        <v>30</v>
      </c>
      <c r="M71" s="38" t="s">
        <v>508</v>
      </c>
      <c r="N71" s="39">
        <v>44027</v>
      </c>
      <c r="O71" s="40" t="s">
        <v>509</v>
      </c>
      <c r="P71" s="41" t="s">
        <v>323</v>
      </c>
      <c r="Q71" s="37">
        <v>15</v>
      </c>
      <c r="R71" s="42" t="s">
        <v>2634</v>
      </c>
      <c r="S71" s="37"/>
      <c r="T71" s="37" t="s">
        <v>323</v>
      </c>
      <c r="U71" s="37" t="s">
        <v>90</v>
      </c>
      <c r="V71" s="37" t="s">
        <v>91</v>
      </c>
      <c r="W71" s="37"/>
      <c r="X71" s="83" t="s">
        <v>497</v>
      </c>
      <c r="Y71" s="106"/>
    </row>
    <row r="72" spans="1:25" s="107" customFormat="1" ht="56.25" x14ac:dyDescent="0.25">
      <c r="A72" s="37" t="s">
        <v>97</v>
      </c>
      <c r="B72" s="37" t="s">
        <v>82</v>
      </c>
      <c r="C72" s="37" t="s">
        <v>202</v>
      </c>
      <c r="D72" s="38" t="s">
        <v>109</v>
      </c>
      <c r="E72" s="37" t="s">
        <v>33</v>
      </c>
      <c r="F72" s="37" t="s">
        <v>200</v>
      </c>
      <c r="G72" s="38" t="s">
        <v>510</v>
      </c>
      <c r="H72" s="38" t="s">
        <v>110</v>
      </c>
      <c r="I72" s="38" t="s">
        <v>89</v>
      </c>
      <c r="J72" s="38" t="s">
        <v>3171</v>
      </c>
      <c r="K72" s="38" t="s">
        <v>3174</v>
      </c>
      <c r="L72" s="37">
        <v>30</v>
      </c>
      <c r="M72" s="38" t="s">
        <v>511</v>
      </c>
      <c r="N72" s="39">
        <v>44027</v>
      </c>
      <c r="O72" s="40" t="s">
        <v>512</v>
      </c>
      <c r="P72" s="41" t="s">
        <v>513</v>
      </c>
      <c r="Q72" s="37">
        <v>8</v>
      </c>
      <c r="R72" s="42" t="s">
        <v>2634</v>
      </c>
      <c r="S72" s="37"/>
      <c r="T72" s="37"/>
      <c r="U72" s="37" t="s">
        <v>352</v>
      </c>
      <c r="V72" s="37"/>
      <c r="W72" s="37"/>
      <c r="X72" s="83" t="s">
        <v>514</v>
      </c>
      <c r="Y72" s="106"/>
    </row>
    <row r="73" spans="1:25" s="107" customFormat="1" ht="22.5" x14ac:dyDescent="0.25">
      <c r="A73" s="37" t="s">
        <v>97</v>
      </c>
      <c r="B73" s="37" t="s">
        <v>82</v>
      </c>
      <c r="C73" s="37" t="s">
        <v>64</v>
      </c>
      <c r="D73" s="38" t="s">
        <v>3345</v>
      </c>
      <c r="E73" s="37" t="s">
        <v>3520</v>
      </c>
      <c r="F73" s="37" t="s">
        <v>200</v>
      </c>
      <c r="G73" s="38" t="s">
        <v>515</v>
      </c>
      <c r="H73" s="38" t="s">
        <v>105</v>
      </c>
      <c r="I73" s="37" t="s">
        <v>54</v>
      </c>
      <c r="J73" s="38" t="s">
        <v>3171</v>
      </c>
      <c r="K73" s="38" t="s">
        <v>3173</v>
      </c>
      <c r="L73" s="37">
        <v>30</v>
      </c>
      <c r="M73" s="38" t="s">
        <v>516</v>
      </c>
      <c r="N73" s="39">
        <v>44028</v>
      </c>
      <c r="O73" s="40" t="s">
        <v>517</v>
      </c>
      <c r="P73" s="41" t="s">
        <v>518</v>
      </c>
      <c r="Q73" s="37">
        <v>13</v>
      </c>
      <c r="R73" s="42" t="s">
        <v>2634</v>
      </c>
      <c r="S73" s="37"/>
      <c r="T73" s="37" t="s">
        <v>518</v>
      </c>
      <c r="U73" s="37" t="s">
        <v>90</v>
      </c>
      <c r="V73" s="37" t="s">
        <v>91</v>
      </c>
      <c r="W73" s="37"/>
      <c r="X73" s="83" t="s">
        <v>497</v>
      </c>
      <c r="Y73" s="106"/>
    </row>
    <row r="74" spans="1:25" s="107" customFormat="1" ht="22.5" x14ac:dyDescent="0.25">
      <c r="A74" s="37" t="s">
        <v>97</v>
      </c>
      <c r="B74" s="37" t="s">
        <v>82</v>
      </c>
      <c r="C74" s="37" t="s">
        <v>202</v>
      </c>
      <c r="D74" s="38" t="s">
        <v>162</v>
      </c>
      <c r="E74" s="37" t="s">
        <v>33</v>
      </c>
      <c r="F74" s="37" t="s">
        <v>200</v>
      </c>
      <c r="G74" s="38" t="s">
        <v>519</v>
      </c>
      <c r="H74" s="38" t="s">
        <v>520</v>
      </c>
      <c r="I74" s="38" t="s">
        <v>114</v>
      </c>
      <c r="J74" s="37" t="s">
        <v>563</v>
      </c>
      <c r="K74" s="38" t="s">
        <v>3172</v>
      </c>
      <c r="L74" s="37">
        <v>20</v>
      </c>
      <c r="M74" s="38" t="s">
        <v>521</v>
      </c>
      <c r="N74" s="39">
        <v>44028</v>
      </c>
      <c r="O74" s="40"/>
      <c r="P74" s="41" t="s">
        <v>522</v>
      </c>
      <c r="Q74" s="37">
        <v>5</v>
      </c>
      <c r="R74" s="42" t="s">
        <v>2634</v>
      </c>
      <c r="S74" s="37" t="s">
        <v>523</v>
      </c>
      <c r="T74" s="37"/>
      <c r="U74" s="37"/>
      <c r="V74" s="37" t="s">
        <v>91</v>
      </c>
      <c r="W74" s="37"/>
      <c r="X74" s="83" t="s">
        <v>524</v>
      </c>
      <c r="Y74" s="106"/>
    </row>
    <row r="75" spans="1:25" s="107" customFormat="1" ht="22.5" x14ac:dyDescent="0.25">
      <c r="A75" s="37" t="s">
        <v>97</v>
      </c>
      <c r="B75" s="37" t="s">
        <v>82</v>
      </c>
      <c r="C75" s="37" t="s">
        <v>202</v>
      </c>
      <c r="D75" s="38" t="s">
        <v>106</v>
      </c>
      <c r="E75" s="37" t="s">
        <v>67</v>
      </c>
      <c r="F75" s="37" t="s">
        <v>72</v>
      </c>
      <c r="G75" s="38" t="s">
        <v>525</v>
      </c>
      <c r="H75" s="38" t="s">
        <v>124</v>
      </c>
      <c r="I75" s="38" t="s">
        <v>125</v>
      </c>
      <c r="J75" s="38" t="s">
        <v>3171</v>
      </c>
      <c r="K75" s="38" t="s">
        <v>3174</v>
      </c>
      <c r="L75" s="37">
        <v>30</v>
      </c>
      <c r="M75" s="38" t="s">
        <v>526</v>
      </c>
      <c r="N75" s="39">
        <v>44028</v>
      </c>
      <c r="O75" s="40" t="s">
        <v>527</v>
      </c>
      <c r="P75" s="41">
        <v>44055</v>
      </c>
      <c r="Q75" s="37">
        <v>17</v>
      </c>
      <c r="R75" s="42" t="s">
        <v>2634</v>
      </c>
      <c r="S75" s="37"/>
      <c r="T75" s="37"/>
      <c r="U75" s="37"/>
      <c r="V75" s="37"/>
      <c r="W75" s="37"/>
      <c r="X75" s="83" t="s">
        <v>524</v>
      </c>
      <c r="Y75" s="106"/>
    </row>
    <row r="76" spans="1:25" s="105" customFormat="1" ht="22.5" hidden="1" x14ac:dyDescent="0.25">
      <c r="A76" s="32" t="s">
        <v>97</v>
      </c>
      <c r="B76" s="32" t="s">
        <v>82</v>
      </c>
      <c r="C76" s="32" t="s">
        <v>202</v>
      </c>
      <c r="D76" s="33" t="s">
        <v>528</v>
      </c>
      <c r="E76" s="32" t="s">
        <v>67</v>
      </c>
      <c r="F76" s="32" t="s">
        <v>175</v>
      </c>
      <c r="G76" s="33" t="s">
        <v>529</v>
      </c>
      <c r="H76" s="33" t="s">
        <v>156</v>
      </c>
      <c r="I76" s="33" t="s">
        <v>148</v>
      </c>
      <c r="J76" s="33" t="s">
        <v>205</v>
      </c>
      <c r="K76" s="33" t="s">
        <v>3174</v>
      </c>
      <c r="L76" s="32">
        <v>30</v>
      </c>
      <c r="M76" s="33" t="s">
        <v>530</v>
      </c>
      <c r="N76" s="34">
        <v>44028</v>
      </c>
      <c r="O76" s="35"/>
      <c r="P76" s="36"/>
      <c r="Q76" s="32"/>
      <c r="R76" s="32" t="s">
        <v>45</v>
      </c>
      <c r="S76" s="32"/>
      <c r="T76" s="32"/>
      <c r="U76" s="32"/>
      <c r="V76" s="32"/>
      <c r="W76" s="32"/>
      <c r="X76" s="82" t="s">
        <v>524</v>
      </c>
      <c r="Y76" s="104"/>
    </row>
    <row r="77" spans="1:25" s="107" customFormat="1" ht="22.5" x14ac:dyDescent="0.25">
      <c r="A77" s="37" t="s">
        <v>97</v>
      </c>
      <c r="B77" s="37" t="s">
        <v>82</v>
      </c>
      <c r="C77" s="37" t="s">
        <v>79</v>
      </c>
      <c r="D77" s="38" t="s">
        <v>3346</v>
      </c>
      <c r="E77" s="37" t="s">
        <v>3520</v>
      </c>
      <c r="F77" s="37" t="s">
        <v>200</v>
      </c>
      <c r="G77" s="38" t="s">
        <v>531</v>
      </c>
      <c r="H77" s="38" t="s">
        <v>66</v>
      </c>
      <c r="I77" s="38" t="s">
        <v>89</v>
      </c>
      <c r="J77" s="38" t="s">
        <v>3171</v>
      </c>
      <c r="K77" s="38" t="s">
        <v>3173</v>
      </c>
      <c r="L77" s="37">
        <v>30</v>
      </c>
      <c r="M77" s="38" t="s">
        <v>532</v>
      </c>
      <c r="N77" s="39">
        <v>44028</v>
      </c>
      <c r="O77" s="40" t="s">
        <v>533</v>
      </c>
      <c r="P77" s="41" t="s">
        <v>534</v>
      </c>
      <c r="Q77" s="37">
        <v>7</v>
      </c>
      <c r="R77" s="42" t="s">
        <v>2634</v>
      </c>
      <c r="S77" s="37"/>
      <c r="T77" s="37"/>
      <c r="U77" s="37" t="s">
        <v>352</v>
      </c>
      <c r="V77" s="37"/>
      <c r="W77" s="37"/>
      <c r="X77" s="83" t="s">
        <v>535</v>
      </c>
      <c r="Y77" s="106"/>
    </row>
    <row r="78" spans="1:25" s="107" customFormat="1" ht="22.5" x14ac:dyDescent="0.25">
      <c r="A78" s="37" t="s">
        <v>97</v>
      </c>
      <c r="B78" s="37" t="s">
        <v>82</v>
      </c>
      <c r="C78" s="37" t="s">
        <v>173</v>
      </c>
      <c r="D78" s="38" t="s">
        <v>3347</v>
      </c>
      <c r="E78" s="37" t="s">
        <v>3520</v>
      </c>
      <c r="F78" s="37" t="s">
        <v>268</v>
      </c>
      <c r="G78" s="38" t="s">
        <v>536</v>
      </c>
      <c r="H78" s="38" t="s">
        <v>406</v>
      </c>
      <c r="I78" s="38" t="s">
        <v>89</v>
      </c>
      <c r="J78" s="38" t="s">
        <v>3171</v>
      </c>
      <c r="K78" s="38" t="s">
        <v>3173</v>
      </c>
      <c r="L78" s="37">
        <v>30</v>
      </c>
      <c r="M78" s="38" t="s">
        <v>537</v>
      </c>
      <c r="N78" s="39">
        <v>44028</v>
      </c>
      <c r="O78" s="40"/>
      <c r="P78" s="41" t="s">
        <v>409</v>
      </c>
      <c r="Q78" s="37">
        <v>23</v>
      </c>
      <c r="R78" s="42" t="s">
        <v>2634</v>
      </c>
      <c r="S78" s="37" t="s">
        <v>538</v>
      </c>
      <c r="T78" s="37"/>
      <c r="U78" s="37"/>
      <c r="V78" s="37" t="s">
        <v>91</v>
      </c>
      <c r="W78" s="37"/>
      <c r="X78" s="83" t="s">
        <v>539</v>
      </c>
      <c r="Y78" s="106"/>
    </row>
    <row r="79" spans="1:25" s="107" customFormat="1" ht="22.5" x14ac:dyDescent="0.25">
      <c r="A79" s="37" t="s">
        <v>97</v>
      </c>
      <c r="B79" s="37" t="s">
        <v>82</v>
      </c>
      <c r="C79" s="37" t="s">
        <v>228</v>
      </c>
      <c r="D79" s="38" t="s">
        <v>3348</v>
      </c>
      <c r="E79" s="37" t="s">
        <v>3520</v>
      </c>
      <c r="F79" s="37" t="s">
        <v>53</v>
      </c>
      <c r="G79" s="38" t="s">
        <v>540</v>
      </c>
      <c r="H79" s="38" t="s">
        <v>77</v>
      </c>
      <c r="I79" s="38" t="s">
        <v>125</v>
      </c>
      <c r="J79" s="38" t="s">
        <v>3171</v>
      </c>
      <c r="K79" s="38" t="s">
        <v>3173</v>
      </c>
      <c r="L79" s="37">
        <v>30</v>
      </c>
      <c r="M79" s="38" t="s">
        <v>541</v>
      </c>
      <c r="N79" s="39">
        <v>44029</v>
      </c>
      <c r="O79" s="40" t="s">
        <v>542</v>
      </c>
      <c r="P79" s="41" t="s">
        <v>469</v>
      </c>
      <c r="Q79" s="37">
        <v>26</v>
      </c>
      <c r="R79" s="42" t="s">
        <v>2634</v>
      </c>
      <c r="S79" s="37"/>
      <c r="T79" s="37" t="s">
        <v>469</v>
      </c>
      <c r="U79" s="37" t="s">
        <v>90</v>
      </c>
      <c r="V79" s="37" t="s">
        <v>91</v>
      </c>
      <c r="W79" s="37"/>
      <c r="X79" s="83" t="s">
        <v>524</v>
      </c>
      <c r="Y79" s="106"/>
    </row>
    <row r="80" spans="1:25" s="107" customFormat="1" ht="22.5" x14ac:dyDescent="0.25">
      <c r="A80" s="37" t="s">
        <v>97</v>
      </c>
      <c r="B80" s="37" t="s">
        <v>82</v>
      </c>
      <c r="C80" s="37" t="s">
        <v>108</v>
      </c>
      <c r="D80" s="38" t="s">
        <v>543</v>
      </c>
      <c r="E80" s="37" t="s">
        <v>88</v>
      </c>
      <c r="F80" s="37" t="s">
        <v>268</v>
      </c>
      <c r="G80" s="38" t="s">
        <v>544</v>
      </c>
      <c r="H80" s="38" t="s">
        <v>66</v>
      </c>
      <c r="I80" s="38" t="s">
        <v>89</v>
      </c>
      <c r="J80" s="38" t="s">
        <v>3171</v>
      </c>
      <c r="K80" s="38" t="s">
        <v>3173</v>
      </c>
      <c r="L80" s="37">
        <v>30</v>
      </c>
      <c r="M80" s="38" t="s">
        <v>545</v>
      </c>
      <c r="N80" s="39">
        <v>44029</v>
      </c>
      <c r="O80" s="40" t="s">
        <v>546</v>
      </c>
      <c r="P80" s="41" t="s">
        <v>518</v>
      </c>
      <c r="Q80" s="37">
        <v>11</v>
      </c>
      <c r="R80" s="42" t="s">
        <v>2634</v>
      </c>
      <c r="S80" s="37"/>
      <c r="T80" s="37" t="s">
        <v>518</v>
      </c>
      <c r="U80" s="37" t="s">
        <v>90</v>
      </c>
      <c r="V80" s="37" t="s">
        <v>91</v>
      </c>
      <c r="W80" s="37"/>
      <c r="X80" s="83" t="s">
        <v>535</v>
      </c>
      <c r="Y80" s="106"/>
    </row>
    <row r="81" spans="1:25" s="107" customFormat="1" ht="22.5" x14ac:dyDescent="0.25">
      <c r="A81" s="37" t="s">
        <v>97</v>
      </c>
      <c r="B81" s="37" t="s">
        <v>82</v>
      </c>
      <c r="C81" s="37" t="s">
        <v>79</v>
      </c>
      <c r="D81" s="38" t="s">
        <v>3349</v>
      </c>
      <c r="E81" s="37" t="s">
        <v>3520</v>
      </c>
      <c r="F81" s="37" t="s">
        <v>200</v>
      </c>
      <c r="G81" s="38" t="s">
        <v>547</v>
      </c>
      <c r="H81" s="38" t="s">
        <v>520</v>
      </c>
      <c r="I81" s="38" t="s">
        <v>114</v>
      </c>
      <c r="J81" s="37" t="s">
        <v>563</v>
      </c>
      <c r="K81" s="38" t="s">
        <v>3172</v>
      </c>
      <c r="L81" s="37">
        <v>20</v>
      </c>
      <c r="M81" s="38" t="s">
        <v>548</v>
      </c>
      <c r="N81" s="39">
        <v>44029</v>
      </c>
      <c r="O81" s="40" t="s">
        <v>549</v>
      </c>
      <c r="P81" s="41" t="s">
        <v>550</v>
      </c>
      <c r="Q81" s="37">
        <v>2</v>
      </c>
      <c r="R81" s="42" t="s">
        <v>2634</v>
      </c>
      <c r="S81" s="37" t="s">
        <v>551</v>
      </c>
      <c r="T81" s="37"/>
      <c r="U81" s="37" t="s">
        <v>39</v>
      </c>
      <c r="V81" s="37" t="s">
        <v>91</v>
      </c>
      <c r="W81" s="37"/>
      <c r="X81" s="83" t="s">
        <v>552</v>
      </c>
      <c r="Y81" s="106"/>
    </row>
    <row r="82" spans="1:25" s="109" customFormat="1" ht="22.5" hidden="1" x14ac:dyDescent="0.25">
      <c r="A82" s="44" t="s">
        <v>166</v>
      </c>
      <c r="B82" s="44" t="s">
        <v>192</v>
      </c>
      <c r="C82" s="44" t="s">
        <v>48</v>
      </c>
      <c r="D82" s="45" t="s">
        <v>553</v>
      </c>
      <c r="E82" s="44" t="s">
        <v>96</v>
      </c>
      <c r="F82" s="44" t="s">
        <v>200</v>
      </c>
      <c r="G82" s="45" t="s">
        <v>554</v>
      </c>
      <c r="H82" s="45" t="s">
        <v>124</v>
      </c>
      <c r="I82" s="45" t="s">
        <v>125</v>
      </c>
      <c r="J82" s="45" t="s">
        <v>3171</v>
      </c>
      <c r="K82" s="45" t="s">
        <v>58</v>
      </c>
      <c r="L82" s="44">
        <v>10</v>
      </c>
      <c r="M82" s="45" t="s">
        <v>555</v>
      </c>
      <c r="N82" s="46">
        <v>44029</v>
      </c>
      <c r="O82" s="47" t="s">
        <v>3206</v>
      </c>
      <c r="P82" s="48">
        <v>44083</v>
      </c>
      <c r="Q82" s="44">
        <v>35</v>
      </c>
      <c r="R82" s="44" t="s">
        <v>38</v>
      </c>
      <c r="S82" s="44" t="s">
        <v>3205</v>
      </c>
      <c r="T82" s="44"/>
      <c r="U82" s="44"/>
      <c r="V82" s="44"/>
      <c r="W82" s="44"/>
      <c r="X82" s="84" t="s">
        <v>535</v>
      </c>
      <c r="Y82" s="108"/>
    </row>
    <row r="83" spans="1:25" s="109" customFormat="1" ht="22.5" hidden="1" x14ac:dyDescent="0.25">
      <c r="A83" s="44" t="s">
        <v>97</v>
      </c>
      <c r="B83" s="44" t="s">
        <v>82</v>
      </c>
      <c r="C83" s="44" t="s">
        <v>159</v>
      </c>
      <c r="D83" s="45" t="s">
        <v>3321</v>
      </c>
      <c r="E83" s="44" t="s">
        <v>3520</v>
      </c>
      <c r="F83" s="44" t="s">
        <v>200</v>
      </c>
      <c r="G83" s="45" t="s">
        <v>556</v>
      </c>
      <c r="H83" s="45" t="s">
        <v>557</v>
      </c>
      <c r="I83" s="45" t="s">
        <v>172</v>
      </c>
      <c r="J83" s="45" t="s">
        <v>3171</v>
      </c>
      <c r="K83" s="45" t="s">
        <v>3172</v>
      </c>
      <c r="L83" s="44">
        <v>20</v>
      </c>
      <c r="M83" s="45" t="s">
        <v>558</v>
      </c>
      <c r="N83" s="46">
        <v>44029</v>
      </c>
      <c r="O83" s="47" t="s">
        <v>559</v>
      </c>
      <c r="P83" s="48" t="s">
        <v>560</v>
      </c>
      <c r="Q83" s="44">
        <v>29</v>
      </c>
      <c r="R83" s="44" t="s">
        <v>38</v>
      </c>
      <c r="S83" s="44"/>
      <c r="T83" s="44"/>
      <c r="U83" s="44" t="s">
        <v>352</v>
      </c>
      <c r="V83" s="44"/>
      <c r="W83" s="44"/>
      <c r="X83" s="84" t="s">
        <v>561</v>
      </c>
      <c r="Y83" s="108"/>
    </row>
    <row r="84" spans="1:25" s="109" customFormat="1" ht="22.5" hidden="1" x14ac:dyDescent="0.25">
      <c r="A84" s="44" t="s">
        <v>97</v>
      </c>
      <c r="B84" s="44" t="s">
        <v>82</v>
      </c>
      <c r="C84" s="44" t="s">
        <v>819</v>
      </c>
      <c r="D84" s="45" t="s">
        <v>3350</v>
      </c>
      <c r="E84" s="44" t="s">
        <v>3520</v>
      </c>
      <c r="F84" s="44" t="s">
        <v>200</v>
      </c>
      <c r="G84" s="45" t="s">
        <v>562</v>
      </c>
      <c r="H84" s="45" t="s">
        <v>149</v>
      </c>
      <c r="I84" s="45" t="s">
        <v>114</v>
      </c>
      <c r="J84" s="44" t="s">
        <v>563</v>
      </c>
      <c r="K84" s="45" t="s">
        <v>3172</v>
      </c>
      <c r="L84" s="44">
        <v>20</v>
      </c>
      <c r="M84" s="45" t="s">
        <v>564</v>
      </c>
      <c r="N84" s="46">
        <v>44029</v>
      </c>
      <c r="O84" s="47" t="s">
        <v>3207</v>
      </c>
      <c r="P84" s="48">
        <v>44120</v>
      </c>
      <c r="Q84" s="44">
        <v>61</v>
      </c>
      <c r="R84" s="44" t="s">
        <v>38</v>
      </c>
      <c r="S84" s="44"/>
      <c r="T84" s="44"/>
      <c r="U84" s="44"/>
      <c r="V84" s="44"/>
      <c r="W84" s="44"/>
      <c r="X84" s="84" t="s">
        <v>386</v>
      </c>
      <c r="Y84" s="108"/>
    </row>
    <row r="85" spans="1:25" s="107" customFormat="1" ht="22.5" x14ac:dyDescent="0.25">
      <c r="A85" s="37" t="s">
        <v>97</v>
      </c>
      <c r="B85" s="37" t="s">
        <v>82</v>
      </c>
      <c r="C85" s="37" t="s">
        <v>48</v>
      </c>
      <c r="D85" s="38" t="s">
        <v>3331</v>
      </c>
      <c r="E85" s="37" t="s">
        <v>3520</v>
      </c>
      <c r="F85" s="38" t="s">
        <v>200</v>
      </c>
      <c r="G85" s="38" t="s">
        <v>565</v>
      </c>
      <c r="H85" s="38" t="s">
        <v>141</v>
      </c>
      <c r="I85" s="38" t="s">
        <v>89</v>
      </c>
      <c r="J85" s="38" t="s">
        <v>3171</v>
      </c>
      <c r="K85" s="38" t="s">
        <v>3173</v>
      </c>
      <c r="L85" s="37">
        <v>30</v>
      </c>
      <c r="M85" s="38" t="s">
        <v>566</v>
      </c>
      <c r="N85" s="39">
        <v>44029</v>
      </c>
      <c r="O85" s="40" t="s">
        <v>3208</v>
      </c>
      <c r="P85" s="41">
        <v>44063</v>
      </c>
      <c r="Q85" s="37">
        <v>21</v>
      </c>
      <c r="R85" s="37" t="s">
        <v>2634</v>
      </c>
      <c r="S85" s="37"/>
      <c r="T85" s="37"/>
      <c r="U85" s="37"/>
      <c r="V85" s="37"/>
      <c r="W85" s="37"/>
      <c r="X85" s="83" t="s">
        <v>567</v>
      </c>
      <c r="Y85" s="106"/>
    </row>
    <row r="86" spans="1:25" s="107" customFormat="1" ht="22.5" x14ac:dyDescent="0.25">
      <c r="A86" s="37" t="s">
        <v>166</v>
      </c>
      <c r="B86" s="37" t="s">
        <v>192</v>
      </c>
      <c r="C86" s="37" t="s">
        <v>79</v>
      </c>
      <c r="D86" s="38" t="s">
        <v>568</v>
      </c>
      <c r="E86" s="37" t="s">
        <v>33</v>
      </c>
      <c r="F86" s="37" t="s">
        <v>72</v>
      </c>
      <c r="G86" s="38" t="s">
        <v>569</v>
      </c>
      <c r="H86" s="38" t="s">
        <v>244</v>
      </c>
      <c r="I86" s="38" t="s">
        <v>125</v>
      </c>
      <c r="J86" s="38" t="s">
        <v>3171</v>
      </c>
      <c r="K86" s="38" t="s">
        <v>3174</v>
      </c>
      <c r="L86" s="37">
        <v>30</v>
      </c>
      <c r="M86" s="38" t="s">
        <v>570</v>
      </c>
      <c r="N86" s="39">
        <v>44033</v>
      </c>
      <c r="O86" s="40" t="s">
        <v>571</v>
      </c>
      <c r="P86" s="41" t="s">
        <v>572</v>
      </c>
      <c r="Q86" s="37">
        <v>27</v>
      </c>
      <c r="R86" s="42" t="s">
        <v>2634</v>
      </c>
      <c r="S86" s="37"/>
      <c r="T86" s="37"/>
      <c r="U86" s="37" t="s">
        <v>352</v>
      </c>
      <c r="V86" s="37"/>
      <c r="W86" s="37"/>
      <c r="X86" s="83" t="s">
        <v>573</v>
      </c>
      <c r="Y86" s="106"/>
    </row>
    <row r="87" spans="1:25" s="107" customFormat="1" ht="22.5" x14ac:dyDescent="0.25">
      <c r="A87" s="37" t="s">
        <v>166</v>
      </c>
      <c r="B87" s="37" t="s">
        <v>192</v>
      </c>
      <c r="C87" s="37" t="s">
        <v>173</v>
      </c>
      <c r="D87" s="38" t="s">
        <v>3347</v>
      </c>
      <c r="E87" s="37" t="s">
        <v>3520</v>
      </c>
      <c r="F87" s="37" t="s">
        <v>72</v>
      </c>
      <c r="G87" s="38" t="s">
        <v>574</v>
      </c>
      <c r="H87" s="38" t="s">
        <v>214</v>
      </c>
      <c r="I87" s="38" t="s">
        <v>89</v>
      </c>
      <c r="J87" s="38" t="s">
        <v>3171</v>
      </c>
      <c r="K87" s="38" t="s">
        <v>3173</v>
      </c>
      <c r="L87" s="37">
        <v>30</v>
      </c>
      <c r="M87" s="38" t="s">
        <v>575</v>
      </c>
      <c r="N87" s="39">
        <v>44033</v>
      </c>
      <c r="O87" s="40" t="s">
        <v>3209</v>
      </c>
      <c r="P87" s="41">
        <v>44067</v>
      </c>
      <c r="Q87" s="37">
        <v>23</v>
      </c>
      <c r="R87" s="37" t="s">
        <v>2634</v>
      </c>
      <c r="S87" s="37"/>
      <c r="T87" s="37"/>
      <c r="U87" s="37"/>
      <c r="V87" s="37"/>
      <c r="W87" s="37"/>
      <c r="X87" s="83" t="s">
        <v>576</v>
      </c>
      <c r="Y87" s="106"/>
    </row>
    <row r="88" spans="1:25" s="107" customFormat="1" ht="22.5" x14ac:dyDescent="0.25">
      <c r="A88" s="37" t="s">
        <v>166</v>
      </c>
      <c r="B88" s="37" t="s">
        <v>192</v>
      </c>
      <c r="C88" s="37" t="s">
        <v>64</v>
      </c>
      <c r="D88" s="38" t="s">
        <v>577</v>
      </c>
      <c r="E88" s="37" t="s">
        <v>88</v>
      </c>
      <c r="F88" s="37" t="s">
        <v>200</v>
      </c>
      <c r="G88" s="38" t="s">
        <v>578</v>
      </c>
      <c r="H88" s="38" t="s">
        <v>143</v>
      </c>
      <c r="I88" s="38" t="s">
        <v>579</v>
      </c>
      <c r="J88" s="38" t="s">
        <v>3171</v>
      </c>
      <c r="K88" s="38" t="s">
        <v>3173</v>
      </c>
      <c r="L88" s="37">
        <v>30</v>
      </c>
      <c r="M88" s="38" t="s">
        <v>580</v>
      </c>
      <c r="N88" s="39">
        <v>44033</v>
      </c>
      <c r="O88" s="40" t="s">
        <v>581</v>
      </c>
      <c r="P88" s="41" t="s">
        <v>582</v>
      </c>
      <c r="Q88" s="37">
        <v>9</v>
      </c>
      <c r="R88" s="42" t="s">
        <v>2634</v>
      </c>
      <c r="S88" s="37"/>
      <c r="T88" s="37" t="s">
        <v>582</v>
      </c>
      <c r="U88" s="37" t="s">
        <v>90</v>
      </c>
      <c r="V88" s="37" t="s">
        <v>91</v>
      </c>
      <c r="W88" s="37"/>
      <c r="X88" s="83" t="s">
        <v>576</v>
      </c>
      <c r="Y88" s="106"/>
    </row>
    <row r="89" spans="1:25" s="109" customFormat="1" ht="22.5" hidden="1" x14ac:dyDescent="0.25">
      <c r="A89" s="44" t="s">
        <v>97</v>
      </c>
      <c r="B89" s="44" t="s">
        <v>82</v>
      </c>
      <c r="C89" s="44" t="s">
        <v>61</v>
      </c>
      <c r="D89" s="45" t="s">
        <v>3351</v>
      </c>
      <c r="E89" s="44" t="s">
        <v>3520</v>
      </c>
      <c r="F89" s="44" t="s">
        <v>200</v>
      </c>
      <c r="G89" s="45" t="s">
        <v>583</v>
      </c>
      <c r="H89" s="45" t="s">
        <v>149</v>
      </c>
      <c r="I89" s="45" t="s">
        <v>114</v>
      </c>
      <c r="J89" s="44" t="s">
        <v>563</v>
      </c>
      <c r="K89" s="45" t="s">
        <v>3172</v>
      </c>
      <c r="L89" s="44">
        <v>20</v>
      </c>
      <c r="M89" s="45" t="s">
        <v>584</v>
      </c>
      <c r="N89" s="46">
        <v>44033</v>
      </c>
      <c r="O89" s="47" t="s">
        <v>3211</v>
      </c>
      <c r="P89" s="48">
        <v>44176</v>
      </c>
      <c r="Q89" s="44">
        <v>97</v>
      </c>
      <c r="R89" s="44" t="s">
        <v>38</v>
      </c>
      <c r="S89" s="44" t="s">
        <v>3210</v>
      </c>
      <c r="T89" s="44"/>
      <c r="U89" s="44"/>
      <c r="V89" s="44"/>
      <c r="W89" s="44"/>
      <c r="X89" s="84" t="s">
        <v>567</v>
      </c>
      <c r="Y89" s="108"/>
    </row>
    <row r="90" spans="1:25" s="107" customFormat="1" ht="22.5" x14ac:dyDescent="0.25">
      <c r="A90" s="37" t="s">
        <v>97</v>
      </c>
      <c r="B90" s="37" t="s">
        <v>82</v>
      </c>
      <c r="C90" s="37" t="s">
        <v>79</v>
      </c>
      <c r="D90" s="38" t="s">
        <v>3352</v>
      </c>
      <c r="E90" s="37" t="s">
        <v>3520</v>
      </c>
      <c r="F90" s="37" t="s">
        <v>53</v>
      </c>
      <c r="G90" s="38" t="s">
        <v>585</v>
      </c>
      <c r="H90" s="38" t="s">
        <v>77</v>
      </c>
      <c r="I90" s="38" t="s">
        <v>125</v>
      </c>
      <c r="J90" s="38" t="s">
        <v>3171</v>
      </c>
      <c r="K90" s="38" t="s">
        <v>171</v>
      </c>
      <c r="L90" s="37">
        <v>30</v>
      </c>
      <c r="M90" s="38" t="s">
        <v>586</v>
      </c>
      <c r="N90" s="39">
        <v>44033</v>
      </c>
      <c r="O90" s="40" t="s">
        <v>587</v>
      </c>
      <c r="P90" s="41" t="s">
        <v>469</v>
      </c>
      <c r="Q90" s="37">
        <v>25</v>
      </c>
      <c r="R90" s="42" t="s">
        <v>2634</v>
      </c>
      <c r="S90" s="37"/>
      <c r="T90" s="37" t="s">
        <v>469</v>
      </c>
      <c r="U90" s="37" t="s">
        <v>90</v>
      </c>
      <c r="V90" s="37" t="s">
        <v>91</v>
      </c>
      <c r="W90" s="37"/>
      <c r="X90" s="83" t="s">
        <v>567</v>
      </c>
      <c r="Y90" s="106"/>
    </row>
    <row r="91" spans="1:25" s="107" customFormat="1" ht="33.75" x14ac:dyDescent="0.25">
      <c r="A91" s="37" t="s">
        <v>97</v>
      </c>
      <c r="B91" s="37" t="s">
        <v>138</v>
      </c>
      <c r="C91" s="37" t="s">
        <v>139</v>
      </c>
      <c r="D91" s="38" t="s">
        <v>170</v>
      </c>
      <c r="E91" s="37" t="s">
        <v>3520</v>
      </c>
      <c r="F91" s="37" t="s">
        <v>268</v>
      </c>
      <c r="G91" s="38" t="s">
        <v>3353</v>
      </c>
      <c r="H91" s="38" t="s">
        <v>244</v>
      </c>
      <c r="I91" s="38" t="s">
        <v>125</v>
      </c>
      <c r="J91" s="38" t="s">
        <v>3171</v>
      </c>
      <c r="K91" s="38" t="s">
        <v>3173</v>
      </c>
      <c r="L91" s="37">
        <v>30</v>
      </c>
      <c r="M91" s="38" t="s">
        <v>588</v>
      </c>
      <c r="N91" s="39">
        <v>44033</v>
      </c>
      <c r="O91" s="40" t="s">
        <v>589</v>
      </c>
      <c r="P91" s="41" t="s">
        <v>590</v>
      </c>
      <c r="Q91" s="37"/>
      <c r="R91" s="42" t="s">
        <v>2634</v>
      </c>
      <c r="S91" s="37"/>
      <c r="T91" s="37" t="s">
        <v>591</v>
      </c>
      <c r="U91" s="37" t="s">
        <v>90</v>
      </c>
      <c r="V91" s="37" t="s">
        <v>91</v>
      </c>
      <c r="W91" s="37"/>
      <c r="X91" s="83" t="s">
        <v>592</v>
      </c>
      <c r="Y91" s="106"/>
    </row>
    <row r="92" spans="1:25" s="107" customFormat="1" ht="22.5" x14ac:dyDescent="0.25">
      <c r="A92" s="37" t="s">
        <v>97</v>
      </c>
      <c r="B92" s="37" t="s">
        <v>82</v>
      </c>
      <c r="C92" s="37" t="s">
        <v>159</v>
      </c>
      <c r="D92" s="38" t="s">
        <v>593</v>
      </c>
      <c r="E92" s="37" t="s">
        <v>96</v>
      </c>
      <c r="F92" s="37" t="s">
        <v>268</v>
      </c>
      <c r="G92" s="38" t="s">
        <v>594</v>
      </c>
      <c r="H92" s="38" t="s">
        <v>595</v>
      </c>
      <c r="I92" s="38" t="s">
        <v>125</v>
      </c>
      <c r="J92" s="38" t="s">
        <v>3171</v>
      </c>
      <c r="K92" s="38" t="s">
        <v>3172</v>
      </c>
      <c r="L92" s="37">
        <v>20</v>
      </c>
      <c r="M92" s="38" t="s">
        <v>596</v>
      </c>
      <c r="N92" s="39">
        <v>44033</v>
      </c>
      <c r="O92" s="40" t="s">
        <v>597</v>
      </c>
      <c r="P92" s="41" t="s">
        <v>414</v>
      </c>
      <c r="Q92" s="37">
        <v>20</v>
      </c>
      <c r="R92" s="42" t="s">
        <v>2634</v>
      </c>
      <c r="S92" s="37"/>
      <c r="T92" s="37" t="s">
        <v>414</v>
      </c>
      <c r="U92" s="37" t="s">
        <v>90</v>
      </c>
      <c r="V92" s="37" t="s">
        <v>91</v>
      </c>
      <c r="W92" s="37"/>
      <c r="X92" s="83" t="s">
        <v>598</v>
      </c>
      <c r="Y92" s="106"/>
    </row>
    <row r="93" spans="1:25" s="107" customFormat="1" ht="22.5" x14ac:dyDescent="0.25">
      <c r="A93" s="37" t="s">
        <v>97</v>
      </c>
      <c r="B93" s="37" t="s">
        <v>82</v>
      </c>
      <c r="C93" s="37" t="s">
        <v>228</v>
      </c>
      <c r="D93" s="38" t="s">
        <v>599</v>
      </c>
      <c r="E93" s="37" t="s">
        <v>3520</v>
      </c>
      <c r="F93" s="37" t="s">
        <v>200</v>
      </c>
      <c r="G93" s="38" t="s">
        <v>600</v>
      </c>
      <c r="H93" s="38" t="s">
        <v>208</v>
      </c>
      <c r="I93" s="38" t="s">
        <v>89</v>
      </c>
      <c r="J93" s="38" t="s">
        <v>3171</v>
      </c>
      <c r="K93" s="38" t="s">
        <v>3173</v>
      </c>
      <c r="L93" s="37">
        <v>30</v>
      </c>
      <c r="M93" s="38" t="s">
        <v>601</v>
      </c>
      <c r="N93" s="39">
        <v>44033</v>
      </c>
      <c r="O93" s="40" t="s">
        <v>3212</v>
      </c>
      <c r="P93" s="41">
        <v>44077</v>
      </c>
      <c r="Q93" s="37">
        <v>30</v>
      </c>
      <c r="R93" s="37" t="s">
        <v>2634</v>
      </c>
      <c r="S93" s="37"/>
      <c r="T93" s="37"/>
      <c r="U93" s="37"/>
      <c r="V93" s="37"/>
      <c r="W93" s="37"/>
      <c r="X93" s="83" t="s">
        <v>602</v>
      </c>
      <c r="Y93" s="106"/>
    </row>
    <row r="94" spans="1:25" s="107" customFormat="1" ht="33.75" x14ac:dyDescent="0.25">
      <c r="A94" s="37" t="s">
        <v>97</v>
      </c>
      <c r="B94" s="37" t="s">
        <v>82</v>
      </c>
      <c r="C94" s="37" t="s">
        <v>48</v>
      </c>
      <c r="D94" s="38" t="s">
        <v>603</v>
      </c>
      <c r="E94" s="37" t="s">
        <v>3520</v>
      </c>
      <c r="F94" s="37" t="s">
        <v>200</v>
      </c>
      <c r="G94" s="38" t="s">
        <v>604</v>
      </c>
      <c r="H94" s="38" t="s">
        <v>110</v>
      </c>
      <c r="I94" s="38" t="s">
        <v>89</v>
      </c>
      <c r="J94" s="38" t="s">
        <v>3171</v>
      </c>
      <c r="K94" s="38" t="s">
        <v>3173</v>
      </c>
      <c r="L94" s="37">
        <v>30</v>
      </c>
      <c r="M94" s="38" t="s">
        <v>605</v>
      </c>
      <c r="N94" s="39">
        <v>44033</v>
      </c>
      <c r="O94" s="40"/>
      <c r="P94" s="41" t="s">
        <v>448</v>
      </c>
      <c r="Q94" s="37"/>
      <c r="R94" s="42" t="s">
        <v>2634</v>
      </c>
      <c r="S94" s="37" t="s">
        <v>3354</v>
      </c>
      <c r="T94" s="37"/>
      <c r="U94" s="37"/>
      <c r="V94" s="37" t="s">
        <v>91</v>
      </c>
      <c r="W94" s="37"/>
      <c r="X94" s="83" t="s">
        <v>602</v>
      </c>
      <c r="Y94" s="106"/>
    </row>
    <row r="95" spans="1:25" s="107" customFormat="1" ht="22.5" x14ac:dyDescent="0.25">
      <c r="A95" s="37" t="s">
        <v>97</v>
      </c>
      <c r="B95" s="37" t="s">
        <v>82</v>
      </c>
      <c r="C95" s="37" t="s">
        <v>202</v>
      </c>
      <c r="D95" s="38" t="s">
        <v>182</v>
      </c>
      <c r="E95" s="37" t="s">
        <v>33</v>
      </c>
      <c r="F95" s="37" t="s">
        <v>200</v>
      </c>
      <c r="G95" s="38" t="s">
        <v>606</v>
      </c>
      <c r="H95" s="38" t="s">
        <v>406</v>
      </c>
      <c r="I95" s="38" t="s">
        <v>89</v>
      </c>
      <c r="J95" s="38" t="s">
        <v>3171</v>
      </c>
      <c r="K95" s="38" t="s">
        <v>29</v>
      </c>
      <c r="L95" s="37">
        <v>35</v>
      </c>
      <c r="M95" s="38" t="s">
        <v>607</v>
      </c>
      <c r="N95" s="39">
        <v>44033</v>
      </c>
      <c r="O95" s="40"/>
      <c r="P95" s="41" t="s">
        <v>591</v>
      </c>
      <c r="Q95" s="37">
        <v>0</v>
      </c>
      <c r="R95" s="42" t="s">
        <v>2634</v>
      </c>
      <c r="S95" s="37" t="s">
        <v>608</v>
      </c>
      <c r="T95" s="37"/>
      <c r="U95" s="37"/>
      <c r="V95" s="37" t="s">
        <v>91</v>
      </c>
      <c r="W95" s="37"/>
      <c r="X95" s="83" t="s">
        <v>602</v>
      </c>
      <c r="Y95" s="106"/>
    </row>
    <row r="96" spans="1:25" s="109" customFormat="1" ht="22.5" hidden="1" x14ac:dyDescent="0.25">
      <c r="A96" s="44" t="s">
        <v>97</v>
      </c>
      <c r="B96" s="44" t="s">
        <v>82</v>
      </c>
      <c r="C96" s="44" t="s">
        <v>48</v>
      </c>
      <c r="D96" s="45" t="s">
        <v>609</v>
      </c>
      <c r="E96" s="44" t="s">
        <v>88</v>
      </c>
      <c r="F96" s="44" t="s">
        <v>200</v>
      </c>
      <c r="G96" s="45" t="s">
        <v>525</v>
      </c>
      <c r="H96" s="45" t="s">
        <v>95</v>
      </c>
      <c r="I96" s="45" t="s">
        <v>89</v>
      </c>
      <c r="J96" s="45" t="s">
        <v>3171</v>
      </c>
      <c r="K96" s="45" t="s">
        <v>3173</v>
      </c>
      <c r="L96" s="44">
        <v>30</v>
      </c>
      <c r="M96" s="45" t="s">
        <v>610</v>
      </c>
      <c r="N96" s="46">
        <v>44033</v>
      </c>
      <c r="O96" s="47" t="s">
        <v>3213</v>
      </c>
      <c r="P96" s="48">
        <v>44078</v>
      </c>
      <c r="Q96" s="44">
        <v>31</v>
      </c>
      <c r="R96" s="44" t="s">
        <v>38</v>
      </c>
      <c r="S96" s="44"/>
      <c r="T96" s="44"/>
      <c r="U96" s="44"/>
      <c r="V96" s="44"/>
      <c r="W96" s="44"/>
      <c r="X96" s="84" t="s">
        <v>602</v>
      </c>
      <c r="Y96" s="108"/>
    </row>
    <row r="97" spans="1:25" s="109" customFormat="1" ht="22.5" hidden="1" x14ac:dyDescent="0.25">
      <c r="A97" s="44" t="s">
        <v>97</v>
      </c>
      <c r="B97" s="44" t="s">
        <v>82</v>
      </c>
      <c r="C97" s="44" t="s">
        <v>63</v>
      </c>
      <c r="D97" s="45" t="s">
        <v>3355</v>
      </c>
      <c r="E97" s="44" t="s">
        <v>3520</v>
      </c>
      <c r="F97" s="44" t="s">
        <v>200</v>
      </c>
      <c r="G97" s="45" t="s">
        <v>611</v>
      </c>
      <c r="H97" s="45" t="s">
        <v>149</v>
      </c>
      <c r="I97" s="45" t="s">
        <v>114</v>
      </c>
      <c r="J97" s="44" t="s">
        <v>563</v>
      </c>
      <c r="K97" s="45" t="s">
        <v>3172</v>
      </c>
      <c r="L97" s="44">
        <v>20</v>
      </c>
      <c r="M97" s="45" t="s">
        <v>612</v>
      </c>
      <c r="N97" s="46">
        <v>44033</v>
      </c>
      <c r="O97" s="47"/>
      <c r="P97" s="48">
        <v>44120</v>
      </c>
      <c r="Q97" s="44">
        <v>60</v>
      </c>
      <c r="R97" s="44" t="s">
        <v>38</v>
      </c>
      <c r="S97" s="44" t="s">
        <v>3214</v>
      </c>
      <c r="T97" s="44"/>
      <c r="U97" s="44"/>
      <c r="V97" s="44"/>
      <c r="W97" s="44"/>
      <c r="X97" s="84" t="s">
        <v>602</v>
      </c>
      <c r="Y97" s="108"/>
    </row>
    <row r="98" spans="1:25" s="109" customFormat="1" ht="33.75" hidden="1" x14ac:dyDescent="0.25">
      <c r="A98" s="44" t="s">
        <v>97</v>
      </c>
      <c r="B98" s="44" t="s">
        <v>82</v>
      </c>
      <c r="C98" s="44" t="s">
        <v>48</v>
      </c>
      <c r="D98" s="45" t="s">
        <v>206</v>
      </c>
      <c r="E98" s="44" t="s">
        <v>3520</v>
      </c>
      <c r="F98" s="44" t="s">
        <v>268</v>
      </c>
      <c r="G98" s="45" t="s">
        <v>613</v>
      </c>
      <c r="H98" s="45" t="s">
        <v>214</v>
      </c>
      <c r="I98" s="45" t="s">
        <v>89</v>
      </c>
      <c r="J98" s="45" t="s">
        <v>3171</v>
      </c>
      <c r="K98" s="45" t="s">
        <v>3173</v>
      </c>
      <c r="L98" s="44">
        <v>30</v>
      </c>
      <c r="M98" s="45" t="s">
        <v>614</v>
      </c>
      <c r="N98" s="46">
        <v>44033</v>
      </c>
      <c r="O98" s="47" t="s">
        <v>3215</v>
      </c>
      <c r="P98" s="48">
        <v>44098</v>
      </c>
      <c r="Q98" s="44">
        <v>45</v>
      </c>
      <c r="R98" s="44" t="s">
        <v>38</v>
      </c>
      <c r="S98" s="44"/>
      <c r="T98" s="44"/>
      <c r="U98" s="44"/>
      <c r="V98" s="44"/>
      <c r="W98" s="44"/>
      <c r="X98" s="84" t="s">
        <v>591</v>
      </c>
      <c r="Y98" s="108"/>
    </row>
    <row r="99" spans="1:25" s="107" customFormat="1" ht="22.5" x14ac:dyDescent="0.25">
      <c r="A99" s="37" t="s">
        <v>97</v>
      </c>
      <c r="B99" s="37" t="s">
        <v>82</v>
      </c>
      <c r="C99" s="37" t="s">
        <v>55</v>
      </c>
      <c r="D99" s="38" t="s">
        <v>3356</v>
      </c>
      <c r="E99" s="37" t="s">
        <v>3520</v>
      </c>
      <c r="F99" s="37" t="s">
        <v>200</v>
      </c>
      <c r="G99" s="38" t="s">
        <v>615</v>
      </c>
      <c r="H99" s="38" t="s">
        <v>66</v>
      </c>
      <c r="I99" s="38" t="s">
        <v>89</v>
      </c>
      <c r="J99" s="38" t="s">
        <v>3171</v>
      </c>
      <c r="K99" s="38" t="s">
        <v>3173</v>
      </c>
      <c r="L99" s="37">
        <v>30</v>
      </c>
      <c r="M99" s="38" t="s">
        <v>616</v>
      </c>
      <c r="N99" s="39">
        <v>44034</v>
      </c>
      <c r="O99" s="40" t="s">
        <v>617</v>
      </c>
      <c r="P99" s="41" t="s">
        <v>618</v>
      </c>
      <c r="Q99" s="37">
        <v>6</v>
      </c>
      <c r="R99" s="42" t="s">
        <v>2634</v>
      </c>
      <c r="S99" s="37"/>
      <c r="T99" s="37"/>
      <c r="U99" s="37" t="s">
        <v>352</v>
      </c>
      <c r="V99" s="37"/>
      <c r="W99" s="37"/>
      <c r="X99" s="83" t="s">
        <v>619</v>
      </c>
      <c r="Y99" s="106"/>
    </row>
    <row r="100" spans="1:25" s="107" customFormat="1" ht="22.5" x14ac:dyDescent="0.25">
      <c r="A100" s="37" t="s">
        <v>97</v>
      </c>
      <c r="B100" s="37" t="s">
        <v>82</v>
      </c>
      <c r="C100" s="37" t="s">
        <v>173</v>
      </c>
      <c r="D100" s="38" t="s">
        <v>3357</v>
      </c>
      <c r="E100" s="37" t="s">
        <v>3520</v>
      </c>
      <c r="F100" s="37" t="s">
        <v>200</v>
      </c>
      <c r="G100" s="38" t="s">
        <v>620</v>
      </c>
      <c r="H100" s="38" t="s">
        <v>83</v>
      </c>
      <c r="I100" s="38" t="s">
        <v>172</v>
      </c>
      <c r="J100" s="38" t="s">
        <v>3171</v>
      </c>
      <c r="K100" s="38" t="s">
        <v>3173</v>
      </c>
      <c r="L100" s="37">
        <v>30</v>
      </c>
      <c r="M100" s="38" t="s">
        <v>621</v>
      </c>
      <c r="N100" s="39">
        <v>44034</v>
      </c>
      <c r="O100" s="40" t="s">
        <v>622</v>
      </c>
      <c r="P100" s="41" t="s">
        <v>623</v>
      </c>
      <c r="Q100" s="37">
        <v>17</v>
      </c>
      <c r="R100" s="42" t="s">
        <v>2634</v>
      </c>
      <c r="S100" s="37"/>
      <c r="T100" s="37" t="s">
        <v>623</v>
      </c>
      <c r="U100" s="37" t="s">
        <v>90</v>
      </c>
      <c r="V100" s="37" t="s">
        <v>91</v>
      </c>
      <c r="W100" s="37"/>
      <c r="X100" s="83" t="s">
        <v>550</v>
      </c>
      <c r="Y100" s="106"/>
    </row>
    <row r="101" spans="1:25" s="107" customFormat="1" ht="22.5" x14ac:dyDescent="0.25">
      <c r="A101" s="37" t="s">
        <v>97</v>
      </c>
      <c r="B101" s="37" t="s">
        <v>82</v>
      </c>
      <c r="C101" s="37" t="s">
        <v>48</v>
      </c>
      <c r="D101" s="38" t="s">
        <v>624</v>
      </c>
      <c r="E101" s="37" t="s">
        <v>33</v>
      </c>
      <c r="F101" s="37" t="s">
        <v>200</v>
      </c>
      <c r="G101" s="38" t="s">
        <v>625</v>
      </c>
      <c r="H101" s="38" t="s">
        <v>141</v>
      </c>
      <c r="I101" s="38" t="s">
        <v>89</v>
      </c>
      <c r="J101" s="38" t="s">
        <v>3171</v>
      </c>
      <c r="K101" s="38" t="s">
        <v>3174</v>
      </c>
      <c r="L101" s="37">
        <v>30</v>
      </c>
      <c r="M101" s="38" t="s">
        <v>626</v>
      </c>
      <c r="N101" s="39">
        <v>44034</v>
      </c>
      <c r="O101" s="40" t="s">
        <v>627</v>
      </c>
      <c r="P101" s="41" t="s">
        <v>628</v>
      </c>
      <c r="Q101" s="37">
        <v>22</v>
      </c>
      <c r="R101" s="42" t="s">
        <v>2634</v>
      </c>
      <c r="S101" s="37"/>
      <c r="T101" s="37" t="s">
        <v>629</v>
      </c>
      <c r="U101" s="37" t="s">
        <v>90</v>
      </c>
      <c r="V101" s="37" t="s">
        <v>91</v>
      </c>
      <c r="W101" s="37"/>
      <c r="X101" s="83" t="s">
        <v>550</v>
      </c>
      <c r="Y101" s="106"/>
    </row>
    <row r="102" spans="1:25" s="107" customFormat="1" ht="33.75" x14ac:dyDescent="0.25">
      <c r="A102" s="37" t="s">
        <v>97</v>
      </c>
      <c r="B102" s="37" t="s">
        <v>82</v>
      </c>
      <c r="C102" s="37" t="s">
        <v>126</v>
      </c>
      <c r="D102" s="38" t="s">
        <v>3358</v>
      </c>
      <c r="E102" s="37" t="s">
        <v>3520</v>
      </c>
      <c r="F102" s="37" t="s">
        <v>200</v>
      </c>
      <c r="G102" s="38" t="s">
        <v>630</v>
      </c>
      <c r="H102" s="38" t="s">
        <v>631</v>
      </c>
      <c r="I102" s="38" t="s">
        <v>114</v>
      </c>
      <c r="J102" s="37" t="s">
        <v>563</v>
      </c>
      <c r="K102" s="38" t="s">
        <v>3172</v>
      </c>
      <c r="L102" s="37">
        <v>20</v>
      </c>
      <c r="M102" s="38" t="s">
        <v>632</v>
      </c>
      <c r="N102" s="39">
        <v>44034</v>
      </c>
      <c r="O102" s="40" t="s">
        <v>633</v>
      </c>
      <c r="P102" s="41" t="s">
        <v>518</v>
      </c>
      <c r="Q102" s="37">
        <v>9</v>
      </c>
      <c r="R102" s="42" t="s">
        <v>2634</v>
      </c>
      <c r="S102" s="37" t="s">
        <v>634</v>
      </c>
      <c r="T102" s="37" t="s">
        <v>635</v>
      </c>
      <c r="U102" s="37" t="s">
        <v>90</v>
      </c>
      <c r="V102" s="37" t="s">
        <v>91</v>
      </c>
      <c r="W102" s="37"/>
      <c r="X102" s="83" t="s">
        <v>636</v>
      </c>
      <c r="Y102" s="106"/>
    </row>
    <row r="103" spans="1:25" s="107" customFormat="1" ht="67.5" x14ac:dyDescent="0.25">
      <c r="A103" s="37" t="s">
        <v>97</v>
      </c>
      <c r="B103" s="37" t="s">
        <v>82</v>
      </c>
      <c r="C103" s="37" t="s">
        <v>202</v>
      </c>
      <c r="D103" s="38" t="s">
        <v>155</v>
      </c>
      <c r="E103" s="37" t="s">
        <v>96</v>
      </c>
      <c r="F103" s="37" t="s">
        <v>200</v>
      </c>
      <c r="G103" s="38" t="s">
        <v>637</v>
      </c>
      <c r="H103" s="38" t="s">
        <v>103</v>
      </c>
      <c r="I103" s="38" t="s">
        <v>42</v>
      </c>
      <c r="J103" s="37" t="s">
        <v>205</v>
      </c>
      <c r="K103" s="38" t="s">
        <v>3172</v>
      </c>
      <c r="L103" s="37">
        <v>20</v>
      </c>
      <c r="M103" s="38" t="s">
        <v>638</v>
      </c>
      <c r="N103" s="39">
        <v>44035</v>
      </c>
      <c r="O103" s="40"/>
      <c r="P103" s="41" t="s">
        <v>448</v>
      </c>
      <c r="Q103" s="37">
        <v>10</v>
      </c>
      <c r="R103" s="42" t="s">
        <v>2634</v>
      </c>
      <c r="S103" s="37" t="s">
        <v>639</v>
      </c>
      <c r="T103" s="37"/>
      <c r="U103" s="37"/>
      <c r="V103" s="37" t="s">
        <v>91</v>
      </c>
      <c r="W103" s="37"/>
      <c r="X103" s="83" t="s">
        <v>550</v>
      </c>
      <c r="Y103" s="106"/>
    </row>
    <row r="104" spans="1:25" s="107" customFormat="1" ht="33.75" x14ac:dyDescent="0.25">
      <c r="A104" s="37" t="s">
        <v>87</v>
      </c>
      <c r="B104" s="37" t="s">
        <v>192</v>
      </c>
      <c r="C104" s="37" t="s">
        <v>48</v>
      </c>
      <c r="D104" s="38" t="s">
        <v>640</v>
      </c>
      <c r="E104" s="37" t="s">
        <v>33</v>
      </c>
      <c r="F104" s="37" t="s">
        <v>268</v>
      </c>
      <c r="G104" s="38" t="s">
        <v>641</v>
      </c>
      <c r="H104" s="38" t="s">
        <v>254</v>
      </c>
      <c r="I104" s="38" t="s">
        <v>125</v>
      </c>
      <c r="J104" s="38" t="s">
        <v>3171</v>
      </c>
      <c r="K104" s="38" t="s">
        <v>3174</v>
      </c>
      <c r="L104" s="37">
        <v>30</v>
      </c>
      <c r="M104" s="38" t="s">
        <v>642</v>
      </c>
      <c r="N104" s="39">
        <v>44035</v>
      </c>
      <c r="O104" s="40" t="s">
        <v>643</v>
      </c>
      <c r="P104" s="41" t="s">
        <v>628</v>
      </c>
      <c r="Q104" s="37">
        <v>21</v>
      </c>
      <c r="R104" s="42" t="s">
        <v>2634</v>
      </c>
      <c r="S104" s="37" t="s">
        <v>644</v>
      </c>
      <c r="T104" s="37" t="s">
        <v>629</v>
      </c>
      <c r="U104" s="37" t="s">
        <v>90</v>
      </c>
      <c r="V104" s="37" t="s">
        <v>91</v>
      </c>
      <c r="W104" s="37"/>
      <c r="X104" s="83" t="s">
        <v>645</v>
      </c>
      <c r="Y104" s="106"/>
    </row>
    <row r="105" spans="1:25" s="109" customFormat="1" ht="22.5" hidden="1" x14ac:dyDescent="0.25">
      <c r="A105" s="44" t="s">
        <v>97</v>
      </c>
      <c r="B105" s="44" t="s">
        <v>82</v>
      </c>
      <c r="C105" s="44" t="s">
        <v>112</v>
      </c>
      <c r="D105" s="45" t="s">
        <v>3359</v>
      </c>
      <c r="E105" s="44" t="s">
        <v>3520</v>
      </c>
      <c r="F105" s="44" t="s">
        <v>200</v>
      </c>
      <c r="G105" s="45" t="s">
        <v>320</v>
      </c>
      <c r="H105" s="45" t="s">
        <v>149</v>
      </c>
      <c r="I105" s="45" t="s">
        <v>114</v>
      </c>
      <c r="J105" s="44" t="s">
        <v>563</v>
      </c>
      <c r="K105" s="45" t="s">
        <v>3172</v>
      </c>
      <c r="L105" s="44">
        <v>20</v>
      </c>
      <c r="M105" s="45" t="s">
        <v>646</v>
      </c>
      <c r="N105" s="46">
        <v>44035</v>
      </c>
      <c r="O105" s="47" t="s">
        <v>3217</v>
      </c>
      <c r="P105" s="48">
        <v>44123</v>
      </c>
      <c r="Q105" s="44">
        <v>59</v>
      </c>
      <c r="R105" s="44" t="s">
        <v>38</v>
      </c>
      <c r="S105" s="44" t="s">
        <v>3216</v>
      </c>
      <c r="T105" s="44"/>
      <c r="U105" s="44"/>
      <c r="V105" s="44"/>
      <c r="W105" s="44"/>
      <c r="X105" s="84" t="s">
        <v>647</v>
      </c>
      <c r="Y105" s="108"/>
    </row>
    <row r="106" spans="1:25" s="105" customFormat="1" ht="22.5" hidden="1" x14ac:dyDescent="0.25">
      <c r="A106" s="32" t="s">
        <v>97</v>
      </c>
      <c r="B106" s="32" t="s">
        <v>82</v>
      </c>
      <c r="C106" s="32" t="s">
        <v>104</v>
      </c>
      <c r="D106" s="33" t="s">
        <v>3360</v>
      </c>
      <c r="E106" s="32" t="s">
        <v>3520</v>
      </c>
      <c r="F106" s="32" t="s">
        <v>200</v>
      </c>
      <c r="G106" s="33" t="s">
        <v>648</v>
      </c>
      <c r="H106" s="33" t="s">
        <v>113</v>
      </c>
      <c r="I106" s="33" t="s">
        <v>114</v>
      </c>
      <c r="J106" s="32" t="s">
        <v>563</v>
      </c>
      <c r="K106" s="33" t="s">
        <v>3172</v>
      </c>
      <c r="L106" s="32">
        <v>20</v>
      </c>
      <c r="M106" s="33" t="s">
        <v>649</v>
      </c>
      <c r="N106" s="34">
        <v>44035</v>
      </c>
      <c r="O106" s="35"/>
      <c r="P106" s="36"/>
      <c r="Q106" s="32"/>
      <c r="R106" s="32" t="s">
        <v>45</v>
      </c>
      <c r="S106" s="32"/>
      <c r="T106" s="32"/>
      <c r="U106" s="32"/>
      <c r="V106" s="32"/>
      <c r="W106" s="32"/>
      <c r="X106" s="82" t="s">
        <v>650</v>
      </c>
      <c r="Y106" s="104"/>
    </row>
    <row r="107" spans="1:25" s="107" customFormat="1" ht="56.25" x14ac:dyDescent="0.25">
      <c r="A107" s="37" t="s">
        <v>97</v>
      </c>
      <c r="B107" s="37" t="s">
        <v>82</v>
      </c>
      <c r="C107" s="37" t="s">
        <v>159</v>
      </c>
      <c r="D107" s="38" t="s">
        <v>242</v>
      </c>
      <c r="E107" s="37" t="s">
        <v>33</v>
      </c>
      <c r="F107" s="37" t="s">
        <v>268</v>
      </c>
      <c r="G107" s="38" t="s">
        <v>651</v>
      </c>
      <c r="H107" s="38" t="s">
        <v>254</v>
      </c>
      <c r="I107" s="38" t="s">
        <v>28</v>
      </c>
      <c r="J107" s="38" t="s">
        <v>3171</v>
      </c>
      <c r="K107" s="38" t="s">
        <v>3174</v>
      </c>
      <c r="L107" s="37">
        <v>30</v>
      </c>
      <c r="M107" s="38" t="s">
        <v>652</v>
      </c>
      <c r="N107" s="39">
        <v>44035</v>
      </c>
      <c r="O107" s="40" t="s">
        <v>653</v>
      </c>
      <c r="P107" s="41" t="s">
        <v>654</v>
      </c>
      <c r="Q107" s="37" t="s">
        <v>655</v>
      </c>
      <c r="R107" s="42" t="s">
        <v>2634</v>
      </c>
      <c r="S107" s="37" t="s">
        <v>656</v>
      </c>
      <c r="T107" s="37"/>
      <c r="U107" s="37" t="s">
        <v>90</v>
      </c>
      <c r="V107" s="37" t="s">
        <v>91</v>
      </c>
      <c r="W107" s="37"/>
      <c r="X107" s="83" t="s">
        <v>657</v>
      </c>
      <c r="Y107" s="106"/>
    </row>
    <row r="108" spans="1:25" s="107" customFormat="1" ht="33.75" x14ac:dyDescent="0.25">
      <c r="A108" s="37" t="s">
        <v>97</v>
      </c>
      <c r="B108" s="37" t="s">
        <v>82</v>
      </c>
      <c r="C108" s="37" t="s">
        <v>173</v>
      </c>
      <c r="D108" s="38" t="s">
        <v>3361</v>
      </c>
      <c r="E108" s="37" t="s">
        <v>3520</v>
      </c>
      <c r="F108" s="37" t="s">
        <v>200</v>
      </c>
      <c r="G108" s="38" t="s">
        <v>658</v>
      </c>
      <c r="H108" s="38" t="s">
        <v>520</v>
      </c>
      <c r="I108" s="38" t="s">
        <v>114</v>
      </c>
      <c r="J108" s="37" t="s">
        <v>563</v>
      </c>
      <c r="K108" s="38" t="s">
        <v>3172</v>
      </c>
      <c r="L108" s="37">
        <v>20</v>
      </c>
      <c r="M108" s="38" t="s">
        <v>659</v>
      </c>
      <c r="N108" s="39">
        <v>44035</v>
      </c>
      <c r="O108" s="40" t="s">
        <v>660</v>
      </c>
      <c r="P108" s="41" t="s">
        <v>661</v>
      </c>
      <c r="Q108" s="37">
        <v>12</v>
      </c>
      <c r="R108" s="42" t="s">
        <v>2634</v>
      </c>
      <c r="S108" s="37" t="s">
        <v>662</v>
      </c>
      <c r="T108" s="37"/>
      <c r="U108" s="37" t="s">
        <v>352</v>
      </c>
      <c r="V108" s="37" t="s">
        <v>91</v>
      </c>
      <c r="W108" s="37"/>
      <c r="X108" s="83" t="s">
        <v>657</v>
      </c>
      <c r="Y108" s="106"/>
    </row>
    <row r="109" spans="1:25" s="109" customFormat="1" ht="22.5" hidden="1" x14ac:dyDescent="0.25">
      <c r="A109" s="44" t="s">
        <v>97</v>
      </c>
      <c r="B109" s="44" t="s">
        <v>82</v>
      </c>
      <c r="C109" s="44" t="s">
        <v>48</v>
      </c>
      <c r="D109" s="45" t="s">
        <v>3362</v>
      </c>
      <c r="E109" s="44" t="s">
        <v>3520</v>
      </c>
      <c r="F109" s="44" t="s">
        <v>200</v>
      </c>
      <c r="G109" s="45" t="s">
        <v>3363</v>
      </c>
      <c r="H109" s="45" t="s">
        <v>149</v>
      </c>
      <c r="I109" s="45" t="s">
        <v>114</v>
      </c>
      <c r="J109" s="44" t="s">
        <v>563</v>
      </c>
      <c r="K109" s="45" t="s">
        <v>3172</v>
      </c>
      <c r="L109" s="44">
        <v>20</v>
      </c>
      <c r="M109" s="45" t="s">
        <v>663</v>
      </c>
      <c r="N109" s="46">
        <v>44035</v>
      </c>
      <c r="O109" s="47" t="s">
        <v>3218</v>
      </c>
      <c r="P109" s="48">
        <v>44123</v>
      </c>
      <c r="Q109" s="44">
        <v>59</v>
      </c>
      <c r="R109" s="44" t="s">
        <v>38</v>
      </c>
      <c r="S109" s="44" t="s">
        <v>3216</v>
      </c>
      <c r="T109" s="44"/>
      <c r="U109" s="44"/>
      <c r="V109" s="44"/>
      <c r="W109" s="44"/>
      <c r="X109" s="84" t="s">
        <v>664</v>
      </c>
      <c r="Y109" s="108"/>
    </row>
    <row r="110" spans="1:25" s="107" customFormat="1" ht="22.5" x14ac:dyDescent="0.25">
      <c r="A110" s="37" t="s">
        <v>97</v>
      </c>
      <c r="B110" s="37" t="s">
        <v>82</v>
      </c>
      <c r="C110" s="37" t="s">
        <v>1534</v>
      </c>
      <c r="D110" s="38" t="s">
        <v>3364</v>
      </c>
      <c r="E110" s="37" t="s">
        <v>3520</v>
      </c>
      <c r="F110" s="37" t="s">
        <v>268</v>
      </c>
      <c r="G110" s="38" t="s">
        <v>665</v>
      </c>
      <c r="H110" s="38" t="s">
        <v>66</v>
      </c>
      <c r="I110" s="38" t="s">
        <v>89</v>
      </c>
      <c r="J110" s="38" t="s">
        <v>3171</v>
      </c>
      <c r="K110" s="38" t="s">
        <v>29</v>
      </c>
      <c r="L110" s="37">
        <v>35</v>
      </c>
      <c r="M110" s="38" t="s">
        <v>666</v>
      </c>
      <c r="N110" s="39">
        <v>44036</v>
      </c>
      <c r="O110" s="40" t="s">
        <v>667</v>
      </c>
      <c r="P110" s="41" t="s">
        <v>422</v>
      </c>
      <c r="Q110" s="37">
        <v>13</v>
      </c>
      <c r="R110" s="42" t="s">
        <v>2634</v>
      </c>
      <c r="S110" s="37"/>
      <c r="T110" s="37"/>
      <c r="U110" s="37" t="s">
        <v>90</v>
      </c>
      <c r="V110" s="37" t="s">
        <v>91</v>
      </c>
      <c r="W110" s="37"/>
      <c r="X110" s="83" t="s">
        <v>664</v>
      </c>
      <c r="Y110" s="106"/>
    </row>
    <row r="111" spans="1:25" s="107" customFormat="1" ht="33.75" x14ac:dyDescent="0.25">
      <c r="A111" s="37" t="s">
        <v>97</v>
      </c>
      <c r="B111" s="37" t="s">
        <v>82</v>
      </c>
      <c r="C111" s="37" t="s">
        <v>92</v>
      </c>
      <c r="D111" s="38" t="s">
        <v>668</v>
      </c>
      <c r="E111" s="37" t="s">
        <v>3520</v>
      </c>
      <c r="F111" s="37" t="s">
        <v>200</v>
      </c>
      <c r="G111" s="38" t="s">
        <v>669</v>
      </c>
      <c r="H111" s="38" t="s">
        <v>417</v>
      </c>
      <c r="I111" s="38" t="s">
        <v>125</v>
      </c>
      <c r="J111" s="38" t="s">
        <v>3171</v>
      </c>
      <c r="K111" s="38" t="s">
        <v>3173</v>
      </c>
      <c r="L111" s="37">
        <v>30</v>
      </c>
      <c r="M111" s="38" t="s">
        <v>670</v>
      </c>
      <c r="N111" s="39">
        <v>44036</v>
      </c>
      <c r="O111" s="40"/>
      <c r="P111" s="41" t="s">
        <v>671</v>
      </c>
      <c r="Q111" s="37">
        <v>26</v>
      </c>
      <c r="R111" s="42" t="s">
        <v>2634</v>
      </c>
      <c r="S111" s="37" t="s">
        <v>672</v>
      </c>
      <c r="T111" s="37"/>
      <c r="U111" s="37"/>
      <c r="V111" s="37" t="s">
        <v>91</v>
      </c>
      <c r="W111" s="37"/>
      <c r="X111" s="83" t="s">
        <v>673</v>
      </c>
      <c r="Y111" s="106"/>
    </row>
    <row r="112" spans="1:25" s="107" customFormat="1" ht="22.5" x14ac:dyDescent="0.25">
      <c r="A112" s="37" t="s">
        <v>97</v>
      </c>
      <c r="B112" s="37" t="s">
        <v>82</v>
      </c>
      <c r="C112" s="37" t="s">
        <v>159</v>
      </c>
      <c r="D112" s="38" t="s">
        <v>674</v>
      </c>
      <c r="E112" s="37" t="s">
        <v>88</v>
      </c>
      <c r="F112" s="37" t="s">
        <v>200</v>
      </c>
      <c r="G112" s="38" t="s">
        <v>675</v>
      </c>
      <c r="H112" s="38" t="s">
        <v>676</v>
      </c>
      <c r="I112" s="38" t="s">
        <v>677</v>
      </c>
      <c r="J112" s="37" t="s">
        <v>563</v>
      </c>
      <c r="K112" s="38" t="s">
        <v>3173</v>
      </c>
      <c r="L112" s="37">
        <v>30</v>
      </c>
      <c r="M112" s="38" t="s">
        <v>678</v>
      </c>
      <c r="N112" s="39">
        <v>44036</v>
      </c>
      <c r="O112" s="40" t="s">
        <v>679</v>
      </c>
      <c r="P112" s="41" t="s">
        <v>522</v>
      </c>
      <c r="Q112" s="37">
        <v>0</v>
      </c>
      <c r="R112" s="42" t="s">
        <v>2634</v>
      </c>
      <c r="S112" s="37" t="s">
        <v>680</v>
      </c>
      <c r="T112" s="37" t="s">
        <v>522</v>
      </c>
      <c r="U112" s="37" t="s">
        <v>90</v>
      </c>
      <c r="V112" s="37" t="s">
        <v>91</v>
      </c>
      <c r="W112" s="37"/>
      <c r="X112" s="83" t="s">
        <v>681</v>
      </c>
      <c r="Y112" s="106"/>
    </row>
    <row r="113" spans="1:25" s="109" customFormat="1" ht="22.5" hidden="1" x14ac:dyDescent="0.25">
      <c r="A113" s="44" t="s">
        <v>97</v>
      </c>
      <c r="B113" s="44" t="s">
        <v>82</v>
      </c>
      <c r="C113" s="44" t="s">
        <v>173</v>
      </c>
      <c r="D113" s="45" t="s">
        <v>682</v>
      </c>
      <c r="E113" s="44" t="s">
        <v>3520</v>
      </c>
      <c r="F113" s="44" t="s">
        <v>200</v>
      </c>
      <c r="G113" s="45" t="s">
        <v>683</v>
      </c>
      <c r="H113" s="45" t="s">
        <v>77</v>
      </c>
      <c r="I113" s="45" t="s">
        <v>125</v>
      </c>
      <c r="J113" s="45" t="s">
        <v>3171</v>
      </c>
      <c r="K113" s="45" t="s">
        <v>3173</v>
      </c>
      <c r="L113" s="44">
        <v>30</v>
      </c>
      <c r="M113" s="45" t="s">
        <v>684</v>
      </c>
      <c r="N113" s="46">
        <v>44036</v>
      </c>
      <c r="O113" s="47" t="s">
        <v>3219</v>
      </c>
      <c r="P113" s="48">
        <v>44175</v>
      </c>
      <c r="Q113" s="44">
        <v>93</v>
      </c>
      <c r="R113" s="44" t="s">
        <v>38</v>
      </c>
      <c r="S113" s="44"/>
      <c r="T113" s="44"/>
      <c r="U113" s="44"/>
      <c r="V113" s="44"/>
      <c r="W113" s="44"/>
      <c r="X113" s="84" t="s">
        <v>681</v>
      </c>
      <c r="Y113" s="108"/>
    </row>
    <row r="114" spans="1:25" s="109" customFormat="1" ht="22.5" hidden="1" x14ac:dyDescent="0.25">
      <c r="A114" s="44" t="s">
        <v>97</v>
      </c>
      <c r="B114" s="44" t="s">
        <v>82</v>
      </c>
      <c r="C114" s="44" t="s">
        <v>48</v>
      </c>
      <c r="D114" s="45" t="s">
        <v>3365</v>
      </c>
      <c r="E114" s="44" t="s">
        <v>3520</v>
      </c>
      <c r="F114" s="44" t="s">
        <v>200</v>
      </c>
      <c r="G114" s="45" t="s">
        <v>685</v>
      </c>
      <c r="H114" s="45" t="s">
        <v>149</v>
      </c>
      <c r="I114" s="45" t="s">
        <v>114</v>
      </c>
      <c r="J114" s="44" t="s">
        <v>563</v>
      </c>
      <c r="K114" s="45" t="s">
        <v>3172</v>
      </c>
      <c r="L114" s="44">
        <v>20</v>
      </c>
      <c r="M114" s="45" t="s">
        <v>686</v>
      </c>
      <c r="N114" s="46">
        <v>44039</v>
      </c>
      <c r="O114" s="47" t="s">
        <v>3221</v>
      </c>
      <c r="P114" s="48">
        <v>44176</v>
      </c>
      <c r="Q114" s="44">
        <v>93</v>
      </c>
      <c r="R114" s="44" t="s">
        <v>38</v>
      </c>
      <c r="S114" s="44" t="s">
        <v>3220</v>
      </c>
      <c r="T114" s="44"/>
      <c r="U114" s="44"/>
      <c r="V114" s="44"/>
      <c r="W114" s="44"/>
      <c r="X114" s="84" t="s">
        <v>681</v>
      </c>
      <c r="Y114" s="108"/>
    </row>
    <row r="115" spans="1:25" s="107" customFormat="1" ht="22.5" x14ac:dyDescent="0.25">
      <c r="A115" s="37" t="s">
        <v>87</v>
      </c>
      <c r="B115" s="37" t="s">
        <v>192</v>
      </c>
      <c r="C115" s="37" t="s">
        <v>202</v>
      </c>
      <c r="D115" s="38" t="s">
        <v>687</v>
      </c>
      <c r="E115" s="37" t="s">
        <v>96</v>
      </c>
      <c r="F115" s="37" t="s">
        <v>200</v>
      </c>
      <c r="G115" s="38" t="s">
        <v>81</v>
      </c>
      <c r="H115" s="38" t="s">
        <v>176</v>
      </c>
      <c r="I115" s="38" t="s">
        <v>177</v>
      </c>
      <c r="J115" s="37" t="s">
        <v>563</v>
      </c>
      <c r="K115" s="38" t="s">
        <v>58</v>
      </c>
      <c r="L115" s="37">
        <v>5</v>
      </c>
      <c r="M115" s="38" t="s">
        <v>688</v>
      </c>
      <c r="N115" s="39">
        <v>44039</v>
      </c>
      <c r="O115" s="40" t="s">
        <v>689</v>
      </c>
      <c r="P115" s="41" t="s">
        <v>690</v>
      </c>
      <c r="Q115" s="37">
        <v>4</v>
      </c>
      <c r="R115" s="42" t="s">
        <v>2634</v>
      </c>
      <c r="S115" s="37"/>
      <c r="T115" s="37" t="s">
        <v>690</v>
      </c>
      <c r="U115" s="37" t="s">
        <v>90</v>
      </c>
      <c r="V115" s="37" t="s">
        <v>91</v>
      </c>
      <c r="W115" s="37"/>
      <c r="X115" s="83" t="s">
        <v>459</v>
      </c>
      <c r="Y115" s="106"/>
    </row>
    <row r="116" spans="1:25" s="107" customFormat="1" ht="22.5" x14ac:dyDescent="0.25">
      <c r="A116" s="37" t="s">
        <v>97</v>
      </c>
      <c r="B116" s="37" t="s">
        <v>82</v>
      </c>
      <c r="C116" s="37" t="s">
        <v>159</v>
      </c>
      <c r="D116" s="38" t="s">
        <v>691</v>
      </c>
      <c r="E116" s="37" t="s">
        <v>3520</v>
      </c>
      <c r="F116" s="37" t="s">
        <v>200</v>
      </c>
      <c r="G116" s="38" t="s">
        <v>692</v>
      </c>
      <c r="H116" s="38" t="s">
        <v>122</v>
      </c>
      <c r="I116" s="38" t="s">
        <v>89</v>
      </c>
      <c r="J116" s="38" t="s">
        <v>3171</v>
      </c>
      <c r="K116" s="38" t="s">
        <v>3173</v>
      </c>
      <c r="L116" s="37">
        <v>30</v>
      </c>
      <c r="M116" s="38" t="s">
        <v>693</v>
      </c>
      <c r="N116" s="39">
        <v>44039</v>
      </c>
      <c r="O116" s="40"/>
      <c r="P116" s="41" t="s">
        <v>336</v>
      </c>
      <c r="Q116" s="37">
        <v>4</v>
      </c>
      <c r="R116" s="42" t="s">
        <v>2634</v>
      </c>
      <c r="S116" s="37" t="s">
        <v>694</v>
      </c>
      <c r="T116" s="37"/>
      <c r="U116" s="37"/>
      <c r="V116" s="37"/>
      <c r="W116" s="37"/>
      <c r="X116" s="83" t="s">
        <v>695</v>
      </c>
      <c r="Y116" s="106"/>
    </row>
    <row r="117" spans="1:25" s="107" customFormat="1" ht="22.5" x14ac:dyDescent="0.25">
      <c r="A117" s="37" t="s">
        <v>97</v>
      </c>
      <c r="B117" s="37" t="s">
        <v>82</v>
      </c>
      <c r="C117" s="37" t="s">
        <v>1534</v>
      </c>
      <c r="D117" s="38" t="s">
        <v>123</v>
      </c>
      <c r="E117" s="37" t="s">
        <v>33</v>
      </c>
      <c r="F117" s="37" t="s">
        <v>268</v>
      </c>
      <c r="G117" s="38" t="s">
        <v>696</v>
      </c>
      <c r="H117" s="38" t="s">
        <v>141</v>
      </c>
      <c r="I117" s="38" t="s">
        <v>89</v>
      </c>
      <c r="J117" s="38" t="s">
        <v>3171</v>
      </c>
      <c r="K117" s="38" t="s">
        <v>3174</v>
      </c>
      <c r="L117" s="37">
        <v>30</v>
      </c>
      <c r="M117" s="38" t="s">
        <v>697</v>
      </c>
      <c r="N117" s="39">
        <v>44039</v>
      </c>
      <c r="O117" s="40" t="s">
        <v>698</v>
      </c>
      <c r="P117" s="41" t="s">
        <v>699</v>
      </c>
      <c r="Q117" s="37">
        <v>0</v>
      </c>
      <c r="R117" s="42" t="s">
        <v>2634</v>
      </c>
      <c r="S117" s="37"/>
      <c r="T117" s="37" t="s">
        <v>699</v>
      </c>
      <c r="U117" s="37" t="s">
        <v>90</v>
      </c>
      <c r="V117" s="37" t="s">
        <v>91</v>
      </c>
      <c r="W117" s="37"/>
      <c r="X117" s="83" t="s">
        <v>695</v>
      </c>
      <c r="Y117" s="106"/>
    </row>
    <row r="118" spans="1:25" s="109" customFormat="1" ht="22.5" hidden="1" x14ac:dyDescent="0.25">
      <c r="A118" s="44" t="s">
        <v>97</v>
      </c>
      <c r="B118" s="44" t="s">
        <v>82</v>
      </c>
      <c r="C118" s="44" t="s">
        <v>112</v>
      </c>
      <c r="D118" s="45" t="s">
        <v>3329</v>
      </c>
      <c r="E118" s="44" t="s">
        <v>3520</v>
      </c>
      <c r="F118" s="44" t="s">
        <v>175</v>
      </c>
      <c r="G118" s="45" t="s">
        <v>700</v>
      </c>
      <c r="H118" s="45" t="s">
        <v>141</v>
      </c>
      <c r="I118" s="45" t="s">
        <v>89</v>
      </c>
      <c r="J118" s="45" t="s">
        <v>3171</v>
      </c>
      <c r="K118" s="45" t="s">
        <v>29</v>
      </c>
      <c r="L118" s="44">
        <v>35</v>
      </c>
      <c r="M118" s="45" t="s">
        <v>701</v>
      </c>
      <c r="N118" s="46">
        <v>44039</v>
      </c>
      <c r="O118" s="47" t="s">
        <v>3222</v>
      </c>
      <c r="P118" s="48">
        <v>44195</v>
      </c>
      <c r="Q118" s="44">
        <v>105</v>
      </c>
      <c r="R118" s="44" t="s">
        <v>38</v>
      </c>
      <c r="S118" s="44"/>
      <c r="T118" s="44"/>
      <c r="U118" s="44"/>
      <c r="V118" s="44"/>
      <c r="W118" s="44"/>
      <c r="X118" s="84" t="s">
        <v>459</v>
      </c>
      <c r="Y118" s="108"/>
    </row>
    <row r="119" spans="1:25" s="109" customFormat="1" ht="22.5" hidden="1" x14ac:dyDescent="0.25">
      <c r="A119" s="44" t="s">
        <v>97</v>
      </c>
      <c r="B119" s="44" t="s">
        <v>82</v>
      </c>
      <c r="C119" s="44" t="s">
        <v>64</v>
      </c>
      <c r="D119" s="45" t="s">
        <v>3366</v>
      </c>
      <c r="E119" s="44" t="s">
        <v>3520</v>
      </c>
      <c r="F119" s="44" t="s">
        <v>200</v>
      </c>
      <c r="G119" s="45" t="s">
        <v>702</v>
      </c>
      <c r="H119" s="45" t="s">
        <v>113</v>
      </c>
      <c r="I119" s="45" t="s">
        <v>114</v>
      </c>
      <c r="J119" s="44" t="s">
        <v>563</v>
      </c>
      <c r="K119" s="45" t="s">
        <v>3172</v>
      </c>
      <c r="L119" s="44">
        <v>20</v>
      </c>
      <c r="M119" s="45" t="s">
        <v>703</v>
      </c>
      <c r="N119" s="46">
        <v>44039</v>
      </c>
      <c r="O119" s="47"/>
      <c r="P119" s="48">
        <v>44180</v>
      </c>
      <c r="Q119" s="44">
        <v>95</v>
      </c>
      <c r="R119" s="44" t="s">
        <v>38</v>
      </c>
      <c r="S119" s="44"/>
      <c r="T119" s="44"/>
      <c r="U119" s="44"/>
      <c r="V119" s="44"/>
      <c r="W119" s="44"/>
      <c r="X119" s="84" t="s">
        <v>459</v>
      </c>
      <c r="Y119" s="108"/>
    </row>
    <row r="120" spans="1:25" s="107" customFormat="1" ht="22.5" x14ac:dyDescent="0.25">
      <c r="A120" s="37" t="s">
        <v>97</v>
      </c>
      <c r="B120" s="37" t="s">
        <v>82</v>
      </c>
      <c r="C120" s="37" t="s">
        <v>48</v>
      </c>
      <c r="D120" s="38" t="s">
        <v>3331</v>
      </c>
      <c r="E120" s="37" t="s">
        <v>3520</v>
      </c>
      <c r="F120" s="37" t="s">
        <v>200</v>
      </c>
      <c r="G120" s="38" t="s">
        <v>704</v>
      </c>
      <c r="H120" s="38" t="s">
        <v>110</v>
      </c>
      <c r="I120" s="38" t="s">
        <v>89</v>
      </c>
      <c r="J120" s="38" t="s">
        <v>3171</v>
      </c>
      <c r="K120" s="38" t="s">
        <v>3173</v>
      </c>
      <c r="L120" s="37">
        <v>30</v>
      </c>
      <c r="M120" s="38" t="s">
        <v>705</v>
      </c>
      <c r="N120" s="39">
        <v>44039</v>
      </c>
      <c r="O120" s="40" t="s">
        <v>706</v>
      </c>
      <c r="P120" s="41" t="s">
        <v>323</v>
      </c>
      <c r="Q120" s="37">
        <v>8</v>
      </c>
      <c r="R120" s="42" t="s">
        <v>2634</v>
      </c>
      <c r="S120" s="37"/>
      <c r="T120" s="37" t="s">
        <v>323</v>
      </c>
      <c r="U120" s="37" t="s">
        <v>90</v>
      </c>
      <c r="V120" s="37" t="s">
        <v>91</v>
      </c>
      <c r="W120" s="37"/>
      <c r="X120" s="83" t="s">
        <v>459</v>
      </c>
      <c r="Y120" s="106"/>
    </row>
    <row r="121" spans="1:25" s="107" customFormat="1" ht="33.75" x14ac:dyDescent="0.25">
      <c r="A121" s="37" t="s">
        <v>97</v>
      </c>
      <c r="B121" s="37" t="s">
        <v>82</v>
      </c>
      <c r="C121" s="37" t="s">
        <v>61</v>
      </c>
      <c r="D121" s="38" t="s">
        <v>3367</v>
      </c>
      <c r="E121" s="37" t="s">
        <v>3520</v>
      </c>
      <c r="F121" s="37" t="s">
        <v>200</v>
      </c>
      <c r="G121" s="38" t="s">
        <v>707</v>
      </c>
      <c r="H121" s="38" t="s">
        <v>149</v>
      </c>
      <c r="I121" s="38" t="s">
        <v>114</v>
      </c>
      <c r="J121" s="37" t="s">
        <v>563</v>
      </c>
      <c r="K121" s="38" t="s">
        <v>3172</v>
      </c>
      <c r="L121" s="37">
        <v>20</v>
      </c>
      <c r="M121" s="38" t="s">
        <v>708</v>
      </c>
      <c r="N121" s="39">
        <v>44039</v>
      </c>
      <c r="O121" s="40" t="s">
        <v>709</v>
      </c>
      <c r="P121" s="41" t="s">
        <v>518</v>
      </c>
      <c r="Q121" s="37">
        <v>6</v>
      </c>
      <c r="R121" s="42" t="s">
        <v>2634</v>
      </c>
      <c r="S121" s="37" t="s">
        <v>710</v>
      </c>
      <c r="T121" s="37"/>
      <c r="U121" s="37" t="s">
        <v>352</v>
      </c>
      <c r="V121" s="37" t="s">
        <v>91</v>
      </c>
      <c r="W121" s="37"/>
      <c r="X121" s="83" t="s">
        <v>711</v>
      </c>
      <c r="Y121" s="106"/>
    </row>
    <row r="122" spans="1:25" s="109" customFormat="1" ht="22.5" hidden="1" x14ac:dyDescent="0.25">
      <c r="A122" s="44" t="s">
        <v>97</v>
      </c>
      <c r="B122" s="44" t="s">
        <v>82</v>
      </c>
      <c r="C122" s="44" t="s">
        <v>202</v>
      </c>
      <c r="D122" s="45" t="s">
        <v>106</v>
      </c>
      <c r="E122" s="44" t="s">
        <v>67</v>
      </c>
      <c r="F122" s="44" t="s">
        <v>268</v>
      </c>
      <c r="G122" s="45" t="s">
        <v>712</v>
      </c>
      <c r="H122" s="45" t="s">
        <v>244</v>
      </c>
      <c r="I122" s="45" t="s">
        <v>125</v>
      </c>
      <c r="J122" s="45" t="s">
        <v>3171</v>
      </c>
      <c r="K122" s="45" t="s">
        <v>3174</v>
      </c>
      <c r="L122" s="44">
        <v>30</v>
      </c>
      <c r="M122" s="45" t="s">
        <v>713</v>
      </c>
      <c r="N122" s="46">
        <v>44039</v>
      </c>
      <c r="O122" s="47" t="s">
        <v>3223</v>
      </c>
      <c r="P122" s="48">
        <v>44110</v>
      </c>
      <c r="Q122" s="44">
        <v>49</v>
      </c>
      <c r="R122" s="44" t="s">
        <v>38</v>
      </c>
      <c r="S122" s="44"/>
      <c r="T122" s="44"/>
      <c r="U122" s="44"/>
      <c r="V122" s="44"/>
      <c r="W122" s="44"/>
      <c r="X122" s="84" t="s">
        <v>459</v>
      </c>
      <c r="Y122" s="108"/>
    </row>
    <row r="123" spans="1:25" s="109" customFormat="1" ht="22.5" hidden="1" x14ac:dyDescent="0.25">
      <c r="A123" s="44" t="s">
        <v>97</v>
      </c>
      <c r="B123" s="44" t="s">
        <v>82</v>
      </c>
      <c r="C123" s="44" t="s">
        <v>111</v>
      </c>
      <c r="D123" s="45" t="s">
        <v>3368</v>
      </c>
      <c r="E123" s="44" t="s">
        <v>3520</v>
      </c>
      <c r="F123" s="44" t="s">
        <v>200</v>
      </c>
      <c r="G123" s="45" t="s">
        <v>714</v>
      </c>
      <c r="H123" s="45" t="s">
        <v>149</v>
      </c>
      <c r="I123" s="45" t="s">
        <v>114</v>
      </c>
      <c r="J123" s="44" t="s">
        <v>563</v>
      </c>
      <c r="K123" s="45" t="s">
        <v>3172</v>
      </c>
      <c r="L123" s="44">
        <v>20</v>
      </c>
      <c r="M123" s="45" t="s">
        <v>715</v>
      </c>
      <c r="N123" s="46">
        <v>44040</v>
      </c>
      <c r="O123" s="47" t="s">
        <v>3225</v>
      </c>
      <c r="P123" s="48">
        <v>44180</v>
      </c>
      <c r="Q123" s="44">
        <v>94</v>
      </c>
      <c r="R123" s="44" t="s">
        <v>38</v>
      </c>
      <c r="S123" s="44" t="s">
        <v>3224</v>
      </c>
      <c r="T123" s="44"/>
      <c r="U123" s="44"/>
      <c r="V123" s="44"/>
      <c r="W123" s="44"/>
      <c r="X123" s="84" t="s">
        <v>459</v>
      </c>
      <c r="Y123" s="108"/>
    </row>
    <row r="124" spans="1:25" s="107" customFormat="1" ht="22.5" x14ac:dyDescent="0.25">
      <c r="A124" s="37" t="s">
        <v>97</v>
      </c>
      <c r="B124" s="37" t="s">
        <v>82</v>
      </c>
      <c r="C124" s="37" t="s">
        <v>819</v>
      </c>
      <c r="D124" s="38" t="s">
        <v>3369</v>
      </c>
      <c r="E124" s="37" t="s">
        <v>3520</v>
      </c>
      <c r="F124" s="37" t="s">
        <v>200</v>
      </c>
      <c r="G124" s="38" t="s">
        <v>716</v>
      </c>
      <c r="H124" s="38" t="s">
        <v>133</v>
      </c>
      <c r="I124" s="38" t="s">
        <v>125</v>
      </c>
      <c r="J124" s="38" t="s">
        <v>3171</v>
      </c>
      <c r="K124" s="38" t="s">
        <v>3173</v>
      </c>
      <c r="L124" s="37">
        <v>30</v>
      </c>
      <c r="M124" s="38" t="s">
        <v>717</v>
      </c>
      <c r="N124" s="39">
        <v>44040</v>
      </c>
      <c r="O124" s="40"/>
      <c r="P124" s="41" t="s">
        <v>534</v>
      </c>
      <c r="Q124" s="37">
        <v>2</v>
      </c>
      <c r="R124" s="42" t="s">
        <v>2634</v>
      </c>
      <c r="S124" s="37" t="s">
        <v>718</v>
      </c>
      <c r="T124" s="37"/>
      <c r="U124" s="37"/>
      <c r="V124" s="37" t="s">
        <v>91</v>
      </c>
      <c r="W124" s="37"/>
      <c r="X124" s="83" t="s">
        <v>459</v>
      </c>
      <c r="Y124" s="106"/>
    </row>
    <row r="125" spans="1:25" s="107" customFormat="1" ht="22.5" x14ac:dyDescent="0.25">
      <c r="A125" s="37" t="s">
        <v>97</v>
      </c>
      <c r="B125" s="37" t="s">
        <v>138</v>
      </c>
      <c r="C125" s="37" t="s">
        <v>92</v>
      </c>
      <c r="D125" s="38" t="s">
        <v>3370</v>
      </c>
      <c r="E125" s="37" t="s">
        <v>3520</v>
      </c>
      <c r="F125" s="37" t="s">
        <v>200</v>
      </c>
      <c r="G125" s="38" t="s">
        <v>719</v>
      </c>
      <c r="H125" s="38" t="s">
        <v>66</v>
      </c>
      <c r="I125" s="38" t="s">
        <v>89</v>
      </c>
      <c r="J125" s="38" t="s">
        <v>3171</v>
      </c>
      <c r="K125" s="38" t="s">
        <v>3173</v>
      </c>
      <c r="L125" s="37">
        <v>30</v>
      </c>
      <c r="M125" s="38" t="s">
        <v>720</v>
      </c>
      <c r="N125" s="39">
        <v>44040</v>
      </c>
      <c r="O125" s="40" t="s">
        <v>721</v>
      </c>
      <c r="P125" s="41" t="s">
        <v>323</v>
      </c>
      <c r="Q125" s="37">
        <v>6</v>
      </c>
      <c r="R125" s="42" t="s">
        <v>2634</v>
      </c>
      <c r="S125" s="37"/>
      <c r="T125" s="37" t="s">
        <v>323</v>
      </c>
      <c r="U125" s="37" t="s">
        <v>90</v>
      </c>
      <c r="V125" s="37" t="s">
        <v>91</v>
      </c>
      <c r="W125" s="37"/>
      <c r="X125" s="83" t="s">
        <v>459</v>
      </c>
      <c r="Y125" s="106"/>
    </row>
    <row r="126" spans="1:25" s="107" customFormat="1" ht="22.5" x14ac:dyDescent="0.25">
      <c r="A126" s="37" t="s">
        <v>97</v>
      </c>
      <c r="B126" s="37" t="s">
        <v>82</v>
      </c>
      <c r="C126" s="37" t="s">
        <v>59</v>
      </c>
      <c r="D126" s="38" t="s">
        <v>3371</v>
      </c>
      <c r="E126" s="37" t="s">
        <v>3520</v>
      </c>
      <c r="F126" s="37" t="s">
        <v>268</v>
      </c>
      <c r="G126" s="38" t="s">
        <v>3372</v>
      </c>
      <c r="H126" s="38" t="s">
        <v>95</v>
      </c>
      <c r="I126" s="38" t="s">
        <v>89</v>
      </c>
      <c r="J126" s="38" t="s">
        <v>3171</v>
      </c>
      <c r="K126" s="38" t="s">
        <v>3173</v>
      </c>
      <c r="L126" s="37">
        <v>30</v>
      </c>
      <c r="M126" s="38" t="s">
        <v>722</v>
      </c>
      <c r="N126" s="39">
        <v>44040</v>
      </c>
      <c r="O126" s="40" t="s">
        <v>3226</v>
      </c>
      <c r="P126" s="41">
        <v>44077</v>
      </c>
      <c r="Q126" s="37">
        <v>25</v>
      </c>
      <c r="R126" s="37" t="s">
        <v>2634</v>
      </c>
      <c r="S126" s="37"/>
      <c r="T126" s="37"/>
      <c r="U126" s="37"/>
      <c r="V126" s="37"/>
      <c r="W126" s="37"/>
      <c r="X126" s="83" t="s">
        <v>459</v>
      </c>
      <c r="Y126" s="106"/>
    </row>
    <row r="127" spans="1:25" s="107" customFormat="1" ht="22.5" x14ac:dyDescent="0.25">
      <c r="A127" s="37" t="s">
        <v>97</v>
      </c>
      <c r="B127" s="37" t="s">
        <v>82</v>
      </c>
      <c r="C127" s="37" t="s">
        <v>59</v>
      </c>
      <c r="D127" s="38" t="s">
        <v>3371</v>
      </c>
      <c r="E127" s="37" t="s">
        <v>3520</v>
      </c>
      <c r="F127" s="37" t="s">
        <v>268</v>
      </c>
      <c r="G127" s="38" t="s">
        <v>3373</v>
      </c>
      <c r="H127" s="38" t="s">
        <v>95</v>
      </c>
      <c r="I127" s="38" t="s">
        <v>89</v>
      </c>
      <c r="J127" s="38" t="s">
        <v>3171</v>
      </c>
      <c r="K127" s="38" t="s">
        <v>3173</v>
      </c>
      <c r="L127" s="37">
        <v>30</v>
      </c>
      <c r="M127" s="38" t="s">
        <v>723</v>
      </c>
      <c r="N127" s="39">
        <v>44040</v>
      </c>
      <c r="O127" s="40" t="s">
        <v>3226</v>
      </c>
      <c r="P127" s="41">
        <v>44077</v>
      </c>
      <c r="Q127" s="37">
        <v>25</v>
      </c>
      <c r="R127" s="37" t="s">
        <v>2634</v>
      </c>
      <c r="S127" s="37"/>
      <c r="T127" s="37"/>
      <c r="U127" s="37"/>
      <c r="V127" s="37"/>
      <c r="W127" s="37"/>
      <c r="X127" s="83" t="s">
        <v>459</v>
      </c>
      <c r="Y127" s="106"/>
    </row>
    <row r="128" spans="1:25" s="109" customFormat="1" ht="22.5" hidden="1" x14ac:dyDescent="0.25">
      <c r="A128" s="44" t="s">
        <v>97</v>
      </c>
      <c r="B128" s="44" t="s">
        <v>82</v>
      </c>
      <c r="C128" s="44" t="s">
        <v>71</v>
      </c>
      <c r="D128" s="45" t="s">
        <v>3374</v>
      </c>
      <c r="E128" s="44" t="s">
        <v>3520</v>
      </c>
      <c r="F128" s="44" t="s">
        <v>200</v>
      </c>
      <c r="G128" s="45" t="s">
        <v>724</v>
      </c>
      <c r="H128" s="45" t="s">
        <v>149</v>
      </c>
      <c r="I128" s="45" t="s">
        <v>114</v>
      </c>
      <c r="J128" s="44" t="s">
        <v>563</v>
      </c>
      <c r="K128" s="45" t="s">
        <v>3172</v>
      </c>
      <c r="L128" s="44">
        <v>20</v>
      </c>
      <c r="M128" s="45" t="s">
        <v>725</v>
      </c>
      <c r="N128" s="46">
        <v>44040</v>
      </c>
      <c r="O128" s="47" t="s">
        <v>3228</v>
      </c>
      <c r="P128" s="48">
        <v>44123</v>
      </c>
      <c r="Q128" s="44">
        <v>56</v>
      </c>
      <c r="R128" s="44" t="s">
        <v>38</v>
      </c>
      <c r="S128" s="44" t="s">
        <v>3227</v>
      </c>
      <c r="T128" s="44"/>
      <c r="U128" s="44"/>
      <c r="V128" s="44"/>
      <c r="W128" s="44"/>
      <c r="X128" s="84" t="s">
        <v>459</v>
      </c>
      <c r="Y128" s="108"/>
    </row>
    <row r="129" spans="1:25" s="107" customFormat="1" ht="22.5" x14ac:dyDescent="0.25">
      <c r="A129" s="37" t="s">
        <v>97</v>
      </c>
      <c r="B129" s="37" t="s">
        <v>82</v>
      </c>
      <c r="C129" s="37" t="s">
        <v>202</v>
      </c>
      <c r="D129" s="38" t="s">
        <v>726</v>
      </c>
      <c r="E129" s="37" t="s">
        <v>96</v>
      </c>
      <c r="F129" s="37" t="s">
        <v>200</v>
      </c>
      <c r="G129" s="38" t="s">
        <v>320</v>
      </c>
      <c r="H129" s="38" t="s">
        <v>115</v>
      </c>
      <c r="I129" s="38" t="s">
        <v>28</v>
      </c>
      <c r="J129" s="38" t="s">
        <v>3171</v>
      </c>
      <c r="K129" s="38" t="s">
        <v>3173</v>
      </c>
      <c r="L129" s="37">
        <v>30</v>
      </c>
      <c r="M129" s="38" t="s">
        <v>727</v>
      </c>
      <c r="N129" s="39">
        <v>44040</v>
      </c>
      <c r="O129" s="40" t="s">
        <v>728</v>
      </c>
      <c r="P129" s="41" t="s">
        <v>518</v>
      </c>
      <c r="Q129" s="37">
        <v>6</v>
      </c>
      <c r="R129" s="42" t="s">
        <v>2634</v>
      </c>
      <c r="S129" s="37"/>
      <c r="T129" s="37" t="s">
        <v>518</v>
      </c>
      <c r="U129" s="37" t="s">
        <v>90</v>
      </c>
      <c r="V129" s="37" t="s">
        <v>91</v>
      </c>
      <c r="W129" s="37"/>
      <c r="X129" s="83" t="s">
        <v>459</v>
      </c>
      <c r="Y129" s="106"/>
    </row>
    <row r="130" spans="1:25" s="107" customFormat="1" ht="22.5" x14ac:dyDescent="0.25">
      <c r="A130" s="37" t="s">
        <v>97</v>
      </c>
      <c r="B130" s="37" t="s">
        <v>82</v>
      </c>
      <c r="C130" s="37" t="s">
        <v>48</v>
      </c>
      <c r="D130" s="38" t="s">
        <v>3375</v>
      </c>
      <c r="E130" s="37" t="s">
        <v>3520</v>
      </c>
      <c r="F130" s="37" t="s">
        <v>268</v>
      </c>
      <c r="G130" s="38" t="s">
        <v>729</v>
      </c>
      <c r="H130" s="38" t="s">
        <v>406</v>
      </c>
      <c r="I130" s="38" t="s">
        <v>27</v>
      </c>
      <c r="J130" s="38" t="s">
        <v>3171</v>
      </c>
      <c r="K130" s="38" t="s">
        <v>3173</v>
      </c>
      <c r="L130" s="37">
        <v>30</v>
      </c>
      <c r="M130" s="38" t="s">
        <v>730</v>
      </c>
      <c r="N130" s="39">
        <v>44040</v>
      </c>
      <c r="O130" s="40"/>
      <c r="P130" s="41" t="s">
        <v>409</v>
      </c>
      <c r="Q130" s="37">
        <v>16</v>
      </c>
      <c r="R130" s="42" t="s">
        <v>2634</v>
      </c>
      <c r="S130" s="37" t="s">
        <v>731</v>
      </c>
      <c r="T130" s="37"/>
      <c r="U130" s="37"/>
      <c r="V130" s="37"/>
      <c r="W130" s="37"/>
      <c r="X130" s="83" t="s">
        <v>732</v>
      </c>
      <c r="Y130" s="106"/>
    </row>
    <row r="131" spans="1:25" s="107" customFormat="1" ht="33.75" x14ac:dyDescent="0.25">
      <c r="A131" s="37" t="s">
        <v>97</v>
      </c>
      <c r="B131" s="37" t="s">
        <v>82</v>
      </c>
      <c r="C131" s="37" t="s">
        <v>202</v>
      </c>
      <c r="D131" s="38" t="s">
        <v>187</v>
      </c>
      <c r="E131" s="37" t="s">
        <v>96</v>
      </c>
      <c r="F131" s="37" t="s">
        <v>175</v>
      </c>
      <c r="G131" s="38" t="s">
        <v>733</v>
      </c>
      <c r="H131" s="38" t="s">
        <v>734</v>
      </c>
      <c r="I131" s="38" t="s">
        <v>89</v>
      </c>
      <c r="J131" s="38" t="s">
        <v>3171</v>
      </c>
      <c r="K131" s="38" t="s">
        <v>3173</v>
      </c>
      <c r="L131" s="37">
        <v>30</v>
      </c>
      <c r="M131" s="38" t="s">
        <v>735</v>
      </c>
      <c r="N131" s="39">
        <v>44040</v>
      </c>
      <c r="O131" s="40" t="s">
        <v>3229</v>
      </c>
      <c r="P131" s="41">
        <v>44069</v>
      </c>
      <c r="Q131" s="37">
        <v>19</v>
      </c>
      <c r="R131" s="37" t="s">
        <v>2634</v>
      </c>
      <c r="S131" s="37"/>
      <c r="T131" s="37"/>
      <c r="U131" s="37"/>
      <c r="V131" s="37"/>
      <c r="W131" s="37"/>
      <c r="X131" s="83" t="s">
        <v>736</v>
      </c>
      <c r="Y131" s="106"/>
    </row>
    <row r="132" spans="1:25" s="110" customFormat="1" ht="22.5" hidden="1" x14ac:dyDescent="0.25">
      <c r="A132" s="45" t="s">
        <v>97</v>
      </c>
      <c r="B132" s="45" t="s">
        <v>82</v>
      </c>
      <c r="C132" s="45" t="s">
        <v>111</v>
      </c>
      <c r="D132" s="45" t="s">
        <v>128</v>
      </c>
      <c r="E132" s="45" t="s">
        <v>3520</v>
      </c>
      <c r="F132" s="45" t="s">
        <v>200</v>
      </c>
      <c r="G132" s="45" t="s">
        <v>737</v>
      </c>
      <c r="H132" s="45" t="s">
        <v>149</v>
      </c>
      <c r="I132" s="45" t="s">
        <v>114</v>
      </c>
      <c r="J132" s="45" t="s">
        <v>563</v>
      </c>
      <c r="K132" s="45" t="s">
        <v>3172</v>
      </c>
      <c r="L132" s="45">
        <v>20</v>
      </c>
      <c r="M132" s="45" t="s">
        <v>738</v>
      </c>
      <c r="N132" s="46">
        <v>44040</v>
      </c>
      <c r="O132" s="51" t="s">
        <v>3231</v>
      </c>
      <c r="P132" s="46">
        <v>44180</v>
      </c>
      <c r="Q132" s="45">
        <v>94</v>
      </c>
      <c r="R132" s="44" t="s">
        <v>38</v>
      </c>
      <c r="S132" s="45" t="s">
        <v>3230</v>
      </c>
      <c r="T132" s="45"/>
      <c r="U132" s="45"/>
      <c r="V132" s="45"/>
      <c r="W132" s="45"/>
      <c r="X132" s="85" t="s">
        <v>736</v>
      </c>
      <c r="Y132" s="108"/>
    </row>
    <row r="133" spans="1:25" s="109" customFormat="1" ht="22.5" hidden="1" x14ac:dyDescent="0.25">
      <c r="A133" s="44" t="s">
        <v>97</v>
      </c>
      <c r="B133" s="44" t="s">
        <v>82</v>
      </c>
      <c r="C133" s="44" t="s">
        <v>152</v>
      </c>
      <c r="D133" s="45" t="s">
        <v>739</v>
      </c>
      <c r="E133" s="44" t="s">
        <v>3520</v>
      </c>
      <c r="F133" s="44" t="s">
        <v>268</v>
      </c>
      <c r="G133" s="45" t="s">
        <v>740</v>
      </c>
      <c r="H133" s="45" t="s">
        <v>214</v>
      </c>
      <c r="I133" s="45" t="s">
        <v>89</v>
      </c>
      <c r="J133" s="45" t="s">
        <v>3171</v>
      </c>
      <c r="K133" s="45" t="s">
        <v>3173</v>
      </c>
      <c r="L133" s="44">
        <v>30</v>
      </c>
      <c r="M133" s="45" t="s">
        <v>741</v>
      </c>
      <c r="N133" s="46">
        <v>44040</v>
      </c>
      <c r="O133" s="47" t="s">
        <v>1737</v>
      </c>
      <c r="P133" s="48">
        <v>44140</v>
      </c>
      <c r="Q133" s="44">
        <v>68</v>
      </c>
      <c r="R133" s="44" t="s">
        <v>38</v>
      </c>
      <c r="S133" s="44"/>
      <c r="T133" s="44"/>
      <c r="U133" s="44"/>
      <c r="V133" s="44"/>
      <c r="W133" s="44"/>
      <c r="X133" s="84" t="s">
        <v>736</v>
      </c>
      <c r="Y133" s="108"/>
    </row>
    <row r="134" spans="1:25" s="107" customFormat="1" ht="22.5" x14ac:dyDescent="0.25">
      <c r="A134" s="37" t="s">
        <v>97</v>
      </c>
      <c r="B134" s="37" t="s">
        <v>82</v>
      </c>
      <c r="C134" s="37" t="s">
        <v>173</v>
      </c>
      <c r="D134" s="38" t="s">
        <v>3357</v>
      </c>
      <c r="E134" s="37" t="s">
        <v>3520</v>
      </c>
      <c r="F134" s="37" t="s">
        <v>200</v>
      </c>
      <c r="G134" s="38" t="s">
        <v>742</v>
      </c>
      <c r="H134" s="38" t="s">
        <v>83</v>
      </c>
      <c r="I134" s="38" t="s">
        <v>172</v>
      </c>
      <c r="J134" s="38" t="s">
        <v>3171</v>
      </c>
      <c r="K134" s="38" t="s">
        <v>3173</v>
      </c>
      <c r="L134" s="37">
        <v>30</v>
      </c>
      <c r="M134" s="38" t="s">
        <v>743</v>
      </c>
      <c r="N134" s="39">
        <v>44040</v>
      </c>
      <c r="O134" s="40"/>
      <c r="P134" s="41">
        <v>44071</v>
      </c>
      <c r="Q134" s="37">
        <v>21</v>
      </c>
      <c r="R134" s="37" t="s">
        <v>2634</v>
      </c>
      <c r="S134" s="37" t="s">
        <v>744</v>
      </c>
      <c r="T134" s="37"/>
      <c r="U134" s="37"/>
      <c r="V134" s="37"/>
      <c r="W134" s="37"/>
      <c r="X134" s="83" t="s">
        <v>736</v>
      </c>
      <c r="Y134" s="106"/>
    </row>
    <row r="135" spans="1:25" s="109" customFormat="1" ht="56.25" hidden="1" x14ac:dyDescent="0.25">
      <c r="A135" s="44" t="s">
        <v>97</v>
      </c>
      <c r="B135" s="44" t="s">
        <v>82</v>
      </c>
      <c r="C135" s="44" t="s">
        <v>202</v>
      </c>
      <c r="D135" s="45" t="s">
        <v>745</v>
      </c>
      <c r="E135" s="44" t="s">
        <v>96</v>
      </c>
      <c r="F135" s="44" t="s">
        <v>200</v>
      </c>
      <c r="G135" s="45" t="s">
        <v>746</v>
      </c>
      <c r="H135" s="45" t="s">
        <v>103</v>
      </c>
      <c r="I135" s="45" t="s">
        <v>42</v>
      </c>
      <c r="J135" s="44" t="s">
        <v>205</v>
      </c>
      <c r="K135" s="45" t="s">
        <v>180</v>
      </c>
      <c r="L135" s="44">
        <v>5</v>
      </c>
      <c r="M135" s="45" t="s">
        <v>747</v>
      </c>
      <c r="N135" s="46">
        <v>44041</v>
      </c>
      <c r="O135" s="47" t="s">
        <v>748</v>
      </c>
      <c r="P135" s="48" t="s">
        <v>323</v>
      </c>
      <c r="Q135" s="44">
        <v>7</v>
      </c>
      <c r="R135" s="44" t="s">
        <v>38</v>
      </c>
      <c r="S135" s="44"/>
      <c r="T135" s="44"/>
      <c r="U135" s="44" t="s">
        <v>352</v>
      </c>
      <c r="V135" s="44"/>
      <c r="W135" s="44"/>
      <c r="X135" s="84" t="s">
        <v>749</v>
      </c>
      <c r="Y135" s="108"/>
    </row>
    <row r="136" spans="1:25" s="110" customFormat="1" ht="22.5" hidden="1" x14ac:dyDescent="0.25">
      <c r="A136" s="45" t="s">
        <v>97</v>
      </c>
      <c r="B136" s="45" t="s">
        <v>82</v>
      </c>
      <c r="C136" s="45" t="s">
        <v>173</v>
      </c>
      <c r="D136" s="45" t="s">
        <v>224</v>
      </c>
      <c r="E136" s="45" t="s">
        <v>3520</v>
      </c>
      <c r="F136" s="45" t="s">
        <v>200</v>
      </c>
      <c r="G136" s="45" t="s">
        <v>750</v>
      </c>
      <c r="H136" s="45" t="s">
        <v>77</v>
      </c>
      <c r="I136" s="45" t="s">
        <v>125</v>
      </c>
      <c r="J136" s="45" t="s">
        <v>3171</v>
      </c>
      <c r="K136" s="45" t="s">
        <v>3173</v>
      </c>
      <c r="L136" s="45">
        <v>30</v>
      </c>
      <c r="M136" s="45" t="s">
        <v>751</v>
      </c>
      <c r="N136" s="46">
        <v>44041</v>
      </c>
      <c r="O136" s="51" t="s">
        <v>3232</v>
      </c>
      <c r="P136" s="46">
        <v>44175</v>
      </c>
      <c r="Q136" s="45">
        <v>90</v>
      </c>
      <c r="R136" s="44" t="s">
        <v>38</v>
      </c>
      <c r="S136" s="45"/>
      <c r="T136" s="45"/>
      <c r="U136" s="45"/>
      <c r="V136" s="45"/>
      <c r="W136" s="45"/>
      <c r="X136" s="85" t="s">
        <v>736</v>
      </c>
      <c r="Y136" s="108"/>
    </row>
    <row r="137" spans="1:25" s="107" customFormat="1" ht="22.5" x14ac:dyDescent="0.25">
      <c r="A137" s="37" t="s">
        <v>97</v>
      </c>
      <c r="B137" s="37" t="s">
        <v>82</v>
      </c>
      <c r="C137" s="37" t="s">
        <v>111</v>
      </c>
      <c r="D137" s="38" t="s">
        <v>163</v>
      </c>
      <c r="E137" s="37" t="s">
        <v>3520</v>
      </c>
      <c r="F137" s="37" t="s">
        <v>53</v>
      </c>
      <c r="G137" s="38" t="s">
        <v>752</v>
      </c>
      <c r="H137" s="38" t="s">
        <v>77</v>
      </c>
      <c r="I137" s="38" t="s">
        <v>125</v>
      </c>
      <c r="J137" s="38" t="s">
        <v>3171</v>
      </c>
      <c r="K137" s="38" t="s">
        <v>3173</v>
      </c>
      <c r="L137" s="37">
        <v>30</v>
      </c>
      <c r="M137" s="38" t="s">
        <v>753</v>
      </c>
      <c r="N137" s="39">
        <v>44041</v>
      </c>
      <c r="O137" s="40" t="s">
        <v>754</v>
      </c>
      <c r="P137" s="41" t="s">
        <v>755</v>
      </c>
      <c r="Q137" s="37">
        <v>28</v>
      </c>
      <c r="R137" s="42" t="s">
        <v>2634</v>
      </c>
      <c r="S137" s="37"/>
      <c r="T137" s="37" t="s">
        <v>755</v>
      </c>
      <c r="U137" s="37" t="s">
        <v>90</v>
      </c>
      <c r="V137" s="37" t="s">
        <v>91</v>
      </c>
      <c r="W137" s="37"/>
      <c r="X137" s="83" t="s">
        <v>534</v>
      </c>
      <c r="Y137" s="106"/>
    </row>
    <row r="138" spans="1:25" s="107" customFormat="1" ht="33.75" x14ac:dyDescent="0.25">
      <c r="A138" s="37" t="s">
        <v>97</v>
      </c>
      <c r="B138" s="37" t="s">
        <v>82</v>
      </c>
      <c r="C138" s="37" t="s">
        <v>63</v>
      </c>
      <c r="D138" s="38" t="s">
        <v>3376</v>
      </c>
      <c r="E138" s="37" t="s">
        <v>3520</v>
      </c>
      <c r="F138" s="37" t="s">
        <v>200</v>
      </c>
      <c r="G138" s="38" t="s">
        <v>756</v>
      </c>
      <c r="H138" s="38" t="s">
        <v>122</v>
      </c>
      <c r="I138" s="38" t="s">
        <v>89</v>
      </c>
      <c r="J138" s="38" t="s">
        <v>3171</v>
      </c>
      <c r="K138" s="38" t="s">
        <v>3173</v>
      </c>
      <c r="L138" s="37">
        <v>30</v>
      </c>
      <c r="M138" s="38" t="s">
        <v>757</v>
      </c>
      <c r="N138" s="39">
        <v>44041</v>
      </c>
      <c r="O138" s="40"/>
      <c r="P138" s="41" t="s">
        <v>336</v>
      </c>
      <c r="Q138" s="37">
        <v>1</v>
      </c>
      <c r="R138" s="42" t="s">
        <v>2634</v>
      </c>
      <c r="S138" s="37" t="s">
        <v>758</v>
      </c>
      <c r="T138" s="37"/>
      <c r="U138" s="37"/>
      <c r="V138" s="37"/>
      <c r="W138" s="37"/>
      <c r="X138" s="83" t="s">
        <v>759</v>
      </c>
      <c r="Y138" s="106"/>
    </row>
    <row r="139" spans="1:25" s="107" customFormat="1" ht="22.5" x14ac:dyDescent="0.25">
      <c r="A139" s="37" t="s">
        <v>97</v>
      </c>
      <c r="B139" s="37" t="s">
        <v>82</v>
      </c>
      <c r="C139" s="37" t="s">
        <v>202</v>
      </c>
      <c r="D139" s="38" t="s">
        <v>760</v>
      </c>
      <c r="E139" s="37" t="s">
        <v>33</v>
      </c>
      <c r="F139" s="37" t="s">
        <v>200</v>
      </c>
      <c r="G139" s="38" t="s">
        <v>761</v>
      </c>
      <c r="H139" s="38" t="s">
        <v>133</v>
      </c>
      <c r="I139" s="38" t="s">
        <v>125</v>
      </c>
      <c r="J139" s="38" t="s">
        <v>3171</v>
      </c>
      <c r="K139" s="38" t="s">
        <v>3174</v>
      </c>
      <c r="L139" s="37">
        <v>30</v>
      </c>
      <c r="M139" s="38" t="s">
        <v>762</v>
      </c>
      <c r="N139" s="39">
        <v>44041</v>
      </c>
      <c r="O139" s="40" t="s">
        <v>763</v>
      </c>
      <c r="P139" s="41" t="s">
        <v>422</v>
      </c>
      <c r="Q139" s="37">
        <v>9</v>
      </c>
      <c r="R139" s="42" t="s">
        <v>2634</v>
      </c>
      <c r="S139" s="37"/>
      <c r="T139" s="37"/>
      <c r="U139" s="37" t="s">
        <v>352</v>
      </c>
      <c r="V139" s="37" t="s">
        <v>91</v>
      </c>
      <c r="W139" s="37"/>
      <c r="X139" s="83" t="s">
        <v>764</v>
      </c>
      <c r="Y139" s="106"/>
    </row>
    <row r="140" spans="1:25" s="109" customFormat="1" ht="22.5" hidden="1" x14ac:dyDescent="0.25">
      <c r="A140" s="44" t="s">
        <v>97</v>
      </c>
      <c r="B140" s="44" t="s">
        <v>82</v>
      </c>
      <c r="C140" s="44" t="s">
        <v>55</v>
      </c>
      <c r="D140" s="45" t="s">
        <v>765</v>
      </c>
      <c r="E140" s="44" t="s">
        <v>33</v>
      </c>
      <c r="F140" s="44" t="s">
        <v>200</v>
      </c>
      <c r="G140" s="45" t="s">
        <v>766</v>
      </c>
      <c r="H140" s="45" t="s">
        <v>66</v>
      </c>
      <c r="I140" s="45" t="s">
        <v>89</v>
      </c>
      <c r="J140" s="45" t="s">
        <v>3171</v>
      </c>
      <c r="K140" s="45" t="s">
        <v>3174</v>
      </c>
      <c r="L140" s="44">
        <v>30</v>
      </c>
      <c r="M140" s="45" t="s">
        <v>767</v>
      </c>
      <c r="N140" s="46">
        <v>44042</v>
      </c>
      <c r="O140" s="47" t="s">
        <v>768</v>
      </c>
      <c r="P140" s="48" t="s">
        <v>336</v>
      </c>
      <c r="Q140" s="44">
        <v>76</v>
      </c>
      <c r="R140" s="44" t="s">
        <v>38</v>
      </c>
      <c r="S140" s="44"/>
      <c r="T140" s="44" t="s">
        <v>336</v>
      </c>
      <c r="U140" s="44" t="s">
        <v>90</v>
      </c>
      <c r="V140" s="44" t="s">
        <v>91</v>
      </c>
      <c r="W140" s="44"/>
      <c r="X140" s="84" t="s">
        <v>769</v>
      </c>
      <c r="Y140" s="108"/>
    </row>
    <row r="141" spans="1:25" s="107" customFormat="1" ht="33.75" x14ac:dyDescent="0.25">
      <c r="A141" s="37" t="s">
        <v>97</v>
      </c>
      <c r="B141" s="37" t="s">
        <v>138</v>
      </c>
      <c r="C141" s="37" t="s">
        <v>202</v>
      </c>
      <c r="D141" s="38" t="s">
        <v>167</v>
      </c>
      <c r="E141" s="37" t="s">
        <v>96</v>
      </c>
      <c r="F141" s="37" t="s">
        <v>200</v>
      </c>
      <c r="G141" s="38" t="s">
        <v>770</v>
      </c>
      <c r="H141" s="38" t="s">
        <v>520</v>
      </c>
      <c r="I141" s="38" t="s">
        <v>199</v>
      </c>
      <c r="J141" s="37" t="s">
        <v>563</v>
      </c>
      <c r="K141" s="38" t="s">
        <v>58</v>
      </c>
      <c r="L141" s="37">
        <v>10</v>
      </c>
      <c r="M141" s="38" t="s">
        <v>771</v>
      </c>
      <c r="N141" s="39">
        <v>44042</v>
      </c>
      <c r="O141" s="40"/>
      <c r="P141" s="41" t="s">
        <v>690</v>
      </c>
      <c r="Q141" s="37">
        <v>2</v>
      </c>
      <c r="R141" s="42" t="s">
        <v>2634</v>
      </c>
      <c r="S141" s="37" t="s">
        <v>772</v>
      </c>
      <c r="T141" s="37"/>
      <c r="U141" s="37"/>
      <c r="V141" s="37" t="s">
        <v>91</v>
      </c>
      <c r="W141" s="37"/>
      <c r="X141" s="83" t="s">
        <v>773</v>
      </c>
      <c r="Y141" s="106"/>
    </row>
    <row r="142" spans="1:25" s="107" customFormat="1" ht="22.5" x14ac:dyDescent="0.25">
      <c r="A142" s="37" t="s">
        <v>97</v>
      </c>
      <c r="B142" s="37" t="s">
        <v>82</v>
      </c>
      <c r="C142" s="37" t="s">
        <v>202</v>
      </c>
      <c r="D142" s="38" t="s">
        <v>774</v>
      </c>
      <c r="E142" s="37" t="s">
        <v>67</v>
      </c>
      <c r="F142" s="37" t="s">
        <v>200</v>
      </c>
      <c r="G142" s="38" t="s">
        <v>775</v>
      </c>
      <c r="H142" s="38" t="s">
        <v>176</v>
      </c>
      <c r="I142" s="38" t="s">
        <v>177</v>
      </c>
      <c r="J142" s="37" t="s">
        <v>563</v>
      </c>
      <c r="K142" s="38" t="s">
        <v>3172</v>
      </c>
      <c r="L142" s="37">
        <v>20</v>
      </c>
      <c r="M142" s="38" t="s">
        <v>776</v>
      </c>
      <c r="N142" s="39">
        <v>44042</v>
      </c>
      <c r="O142" s="40" t="s">
        <v>777</v>
      </c>
      <c r="P142" s="41" t="s">
        <v>778</v>
      </c>
      <c r="Q142" s="37">
        <v>7</v>
      </c>
      <c r="R142" s="42" t="s">
        <v>2634</v>
      </c>
      <c r="S142" s="37"/>
      <c r="T142" s="37" t="s">
        <v>778</v>
      </c>
      <c r="U142" s="37" t="s">
        <v>90</v>
      </c>
      <c r="V142" s="37" t="s">
        <v>91</v>
      </c>
      <c r="W142" s="37"/>
      <c r="X142" s="83" t="s">
        <v>779</v>
      </c>
      <c r="Y142" s="106"/>
    </row>
    <row r="143" spans="1:25" s="107" customFormat="1" ht="22.5" x14ac:dyDescent="0.25">
      <c r="A143" s="37" t="s">
        <v>97</v>
      </c>
      <c r="B143" s="37" t="s">
        <v>138</v>
      </c>
      <c r="C143" s="37" t="s">
        <v>55</v>
      </c>
      <c r="D143" s="38" t="s">
        <v>185</v>
      </c>
      <c r="E143" s="37" t="s">
        <v>33</v>
      </c>
      <c r="F143" s="37" t="s">
        <v>200</v>
      </c>
      <c r="G143" s="38" t="s">
        <v>780</v>
      </c>
      <c r="H143" s="38" t="s">
        <v>66</v>
      </c>
      <c r="I143" s="38" t="s">
        <v>89</v>
      </c>
      <c r="J143" s="38" t="s">
        <v>3171</v>
      </c>
      <c r="K143" s="38" t="s">
        <v>3174</v>
      </c>
      <c r="L143" s="37">
        <v>30</v>
      </c>
      <c r="M143" s="38" t="s">
        <v>781</v>
      </c>
      <c r="N143" s="39">
        <v>44042</v>
      </c>
      <c r="O143" s="40" t="s">
        <v>782</v>
      </c>
      <c r="P143" s="41" t="s">
        <v>323</v>
      </c>
      <c r="Q143" s="37">
        <v>5</v>
      </c>
      <c r="R143" s="42" t="s">
        <v>2634</v>
      </c>
      <c r="S143" s="37"/>
      <c r="T143" s="37" t="s">
        <v>323</v>
      </c>
      <c r="U143" s="37" t="s">
        <v>90</v>
      </c>
      <c r="V143" s="37" t="s">
        <v>91</v>
      </c>
      <c r="W143" s="37"/>
      <c r="X143" s="83" t="s">
        <v>783</v>
      </c>
      <c r="Y143" s="106"/>
    </row>
    <row r="144" spans="1:25" s="105" customFormat="1" ht="22.5" hidden="1" x14ac:dyDescent="0.25">
      <c r="A144" s="32" t="s">
        <v>97</v>
      </c>
      <c r="B144" s="32" t="s">
        <v>82</v>
      </c>
      <c r="C144" s="32" t="s">
        <v>202</v>
      </c>
      <c r="D144" s="33" t="s">
        <v>784</v>
      </c>
      <c r="E144" s="32" t="s">
        <v>67</v>
      </c>
      <c r="F144" s="32" t="s">
        <v>200</v>
      </c>
      <c r="G144" s="33" t="s">
        <v>445</v>
      </c>
      <c r="H144" s="33" t="s">
        <v>113</v>
      </c>
      <c r="I144" s="33" t="s">
        <v>114</v>
      </c>
      <c r="J144" s="32" t="s">
        <v>563</v>
      </c>
      <c r="K144" s="33" t="s">
        <v>3174</v>
      </c>
      <c r="L144" s="32">
        <v>30</v>
      </c>
      <c r="M144" s="33" t="s">
        <v>785</v>
      </c>
      <c r="N144" s="34">
        <v>44042</v>
      </c>
      <c r="O144" s="35"/>
      <c r="P144" s="36"/>
      <c r="Q144" s="32"/>
      <c r="R144" s="32" t="s">
        <v>45</v>
      </c>
      <c r="S144" s="32"/>
      <c r="T144" s="32"/>
      <c r="U144" s="32"/>
      <c r="V144" s="32"/>
      <c r="W144" s="32"/>
      <c r="X144" s="82" t="s">
        <v>783</v>
      </c>
      <c r="Y144" s="104"/>
    </row>
    <row r="145" spans="1:25" s="107" customFormat="1" ht="33.75" x14ac:dyDescent="0.25">
      <c r="A145" s="37" t="s">
        <v>97</v>
      </c>
      <c r="B145" s="37" t="s">
        <v>82</v>
      </c>
      <c r="C145" s="37" t="s">
        <v>202</v>
      </c>
      <c r="D145" s="38" t="s">
        <v>786</v>
      </c>
      <c r="E145" s="37" t="s">
        <v>96</v>
      </c>
      <c r="F145" s="37" t="s">
        <v>200</v>
      </c>
      <c r="G145" s="38" t="s">
        <v>787</v>
      </c>
      <c r="H145" s="38" t="s">
        <v>520</v>
      </c>
      <c r="I145" s="38" t="s">
        <v>114</v>
      </c>
      <c r="J145" s="37" t="s">
        <v>563</v>
      </c>
      <c r="K145" s="38" t="s">
        <v>58</v>
      </c>
      <c r="L145" s="37">
        <v>10</v>
      </c>
      <c r="M145" s="38" t="s">
        <v>788</v>
      </c>
      <c r="N145" s="39">
        <v>44042</v>
      </c>
      <c r="O145" s="40"/>
      <c r="P145" s="41" t="s">
        <v>323</v>
      </c>
      <c r="Q145" s="37">
        <v>5</v>
      </c>
      <c r="R145" s="42" t="s">
        <v>2634</v>
      </c>
      <c r="S145" s="37" t="s">
        <v>789</v>
      </c>
      <c r="T145" s="37"/>
      <c r="U145" s="37" t="s">
        <v>90</v>
      </c>
      <c r="V145" s="37" t="s">
        <v>91</v>
      </c>
      <c r="W145" s="37"/>
      <c r="X145" s="83" t="s">
        <v>790</v>
      </c>
      <c r="Y145" s="106"/>
    </row>
    <row r="146" spans="1:25" s="107" customFormat="1" ht="22.5" x14ac:dyDescent="0.25">
      <c r="A146" s="37" t="s">
        <v>97</v>
      </c>
      <c r="B146" s="37" t="s">
        <v>82</v>
      </c>
      <c r="C146" s="37" t="s">
        <v>202</v>
      </c>
      <c r="D146" s="38" t="s">
        <v>791</v>
      </c>
      <c r="E146" s="37" t="s">
        <v>33</v>
      </c>
      <c r="F146" s="37" t="s">
        <v>200</v>
      </c>
      <c r="G146" s="38" t="s">
        <v>792</v>
      </c>
      <c r="H146" s="38" t="s">
        <v>133</v>
      </c>
      <c r="I146" s="38" t="s">
        <v>125</v>
      </c>
      <c r="J146" s="38" t="s">
        <v>3171</v>
      </c>
      <c r="K146" s="38" t="s">
        <v>3174</v>
      </c>
      <c r="L146" s="37">
        <v>30</v>
      </c>
      <c r="M146" s="38" t="s">
        <v>793</v>
      </c>
      <c r="N146" s="39">
        <v>44042</v>
      </c>
      <c r="O146" s="40" t="s">
        <v>794</v>
      </c>
      <c r="P146" s="41" t="s">
        <v>422</v>
      </c>
      <c r="Q146" s="37">
        <v>8</v>
      </c>
      <c r="R146" s="42" t="s">
        <v>2634</v>
      </c>
      <c r="S146" s="37"/>
      <c r="T146" s="37"/>
      <c r="U146" s="37" t="s">
        <v>352</v>
      </c>
      <c r="V146" s="37" t="s">
        <v>91</v>
      </c>
      <c r="W146" s="37"/>
      <c r="X146" s="83" t="s">
        <v>795</v>
      </c>
      <c r="Y146" s="106"/>
    </row>
    <row r="147" spans="1:25" s="107" customFormat="1" ht="22.5" x14ac:dyDescent="0.25">
      <c r="A147" s="37" t="s">
        <v>97</v>
      </c>
      <c r="B147" s="37" t="s">
        <v>82</v>
      </c>
      <c r="C147" s="37" t="s">
        <v>79</v>
      </c>
      <c r="D147" s="38" t="s">
        <v>796</v>
      </c>
      <c r="E147" s="37" t="s">
        <v>33</v>
      </c>
      <c r="F147" s="37" t="s">
        <v>53</v>
      </c>
      <c r="G147" s="38" t="s">
        <v>797</v>
      </c>
      <c r="H147" s="38" t="s">
        <v>77</v>
      </c>
      <c r="I147" s="38" t="s">
        <v>125</v>
      </c>
      <c r="J147" s="38" t="s">
        <v>3171</v>
      </c>
      <c r="K147" s="38" t="s">
        <v>3174</v>
      </c>
      <c r="L147" s="37">
        <v>30</v>
      </c>
      <c r="M147" s="38" t="s">
        <v>798</v>
      </c>
      <c r="N147" s="39">
        <v>44043</v>
      </c>
      <c r="O147" s="40" t="s">
        <v>799</v>
      </c>
      <c r="P147" s="41" t="s">
        <v>469</v>
      </c>
      <c r="Q147" s="37">
        <v>16</v>
      </c>
      <c r="R147" s="42" t="s">
        <v>2634</v>
      </c>
      <c r="S147" s="37"/>
      <c r="T147" s="37" t="s">
        <v>469</v>
      </c>
      <c r="U147" s="37" t="s">
        <v>90</v>
      </c>
      <c r="V147" s="37" t="s">
        <v>91</v>
      </c>
      <c r="W147" s="37"/>
      <c r="X147" s="83" t="s">
        <v>690</v>
      </c>
      <c r="Y147" s="106"/>
    </row>
    <row r="148" spans="1:25" s="107" customFormat="1" ht="45" x14ac:dyDescent="0.25">
      <c r="A148" s="37" t="s">
        <v>97</v>
      </c>
      <c r="B148" s="37" t="s">
        <v>82</v>
      </c>
      <c r="C148" s="37" t="s">
        <v>202</v>
      </c>
      <c r="D148" s="38" t="s">
        <v>800</v>
      </c>
      <c r="E148" s="37" t="s">
        <v>67</v>
      </c>
      <c r="F148" s="37" t="s">
        <v>200</v>
      </c>
      <c r="G148" s="38" t="s">
        <v>801</v>
      </c>
      <c r="H148" s="38" t="s">
        <v>188</v>
      </c>
      <c r="I148" s="38" t="s">
        <v>125</v>
      </c>
      <c r="J148" s="38" t="s">
        <v>3171</v>
      </c>
      <c r="K148" s="38" t="s">
        <v>3174</v>
      </c>
      <c r="L148" s="37">
        <v>30</v>
      </c>
      <c r="M148" s="38" t="s">
        <v>802</v>
      </c>
      <c r="N148" s="39">
        <v>44043</v>
      </c>
      <c r="O148" s="40" t="s">
        <v>803</v>
      </c>
      <c r="P148" s="41" t="s">
        <v>414</v>
      </c>
      <c r="Q148" s="37">
        <v>12</v>
      </c>
      <c r="R148" s="42" t="s">
        <v>2634</v>
      </c>
      <c r="S148" s="37"/>
      <c r="T148" s="37" t="s">
        <v>414</v>
      </c>
      <c r="U148" s="37" t="s">
        <v>90</v>
      </c>
      <c r="V148" s="37" t="s">
        <v>91</v>
      </c>
      <c r="W148" s="37"/>
      <c r="X148" s="83" t="s">
        <v>690</v>
      </c>
      <c r="Y148" s="106"/>
    </row>
    <row r="149" spans="1:25" s="107" customFormat="1" ht="22.5" x14ac:dyDescent="0.25">
      <c r="A149" s="37" t="s">
        <v>87</v>
      </c>
      <c r="B149" s="37" t="s">
        <v>192</v>
      </c>
      <c r="C149" s="37" t="s">
        <v>79</v>
      </c>
      <c r="D149" s="38" t="s">
        <v>804</v>
      </c>
      <c r="E149" s="37" t="s">
        <v>88</v>
      </c>
      <c r="F149" s="37" t="s">
        <v>268</v>
      </c>
      <c r="G149" s="38" t="s">
        <v>805</v>
      </c>
      <c r="H149" s="38" t="s">
        <v>184</v>
      </c>
      <c r="I149" s="38" t="s">
        <v>125</v>
      </c>
      <c r="J149" s="38" t="s">
        <v>3171</v>
      </c>
      <c r="K149" s="38" t="s">
        <v>171</v>
      </c>
      <c r="L149" s="37">
        <v>30</v>
      </c>
      <c r="M149" s="38" t="s">
        <v>806</v>
      </c>
      <c r="N149" s="39">
        <v>44043</v>
      </c>
      <c r="O149" s="40"/>
      <c r="P149" s="41" t="s">
        <v>661</v>
      </c>
      <c r="Q149" s="37">
        <v>6</v>
      </c>
      <c r="R149" s="42" t="s">
        <v>2634</v>
      </c>
      <c r="S149" s="37" t="s">
        <v>807</v>
      </c>
      <c r="T149" s="37"/>
      <c r="U149" s="37"/>
      <c r="V149" s="37"/>
      <c r="W149" s="37"/>
      <c r="X149" s="83" t="s">
        <v>690</v>
      </c>
      <c r="Y149" s="106"/>
    </row>
    <row r="150" spans="1:25" s="107" customFormat="1" ht="22.5" x14ac:dyDescent="0.25">
      <c r="A150" s="37" t="s">
        <v>97</v>
      </c>
      <c r="B150" s="37" t="s">
        <v>82</v>
      </c>
      <c r="C150" s="37" t="s">
        <v>55</v>
      </c>
      <c r="D150" s="38" t="s">
        <v>808</v>
      </c>
      <c r="E150" s="37" t="s">
        <v>33</v>
      </c>
      <c r="F150" s="37" t="s">
        <v>72</v>
      </c>
      <c r="G150" s="38" t="s">
        <v>809</v>
      </c>
      <c r="H150" s="38" t="s">
        <v>141</v>
      </c>
      <c r="I150" s="38" t="s">
        <v>89</v>
      </c>
      <c r="J150" s="38" t="s">
        <v>3171</v>
      </c>
      <c r="K150" s="38" t="s">
        <v>3174</v>
      </c>
      <c r="L150" s="37">
        <v>30</v>
      </c>
      <c r="M150" s="38" t="s">
        <v>810</v>
      </c>
      <c r="N150" s="39">
        <v>44043</v>
      </c>
      <c r="O150" s="40" t="s">
        <v>811</v>
      </c>
      <c r="P150" s="41" t="s">
        <v>812</v>
      </c>
      <c r="Q150" s="37">
        <v>27</v>
      </c>
      <c r="R150" s="42" t="s">
        <v>2634</v>
      </c>
      <c r="S150" s="37"/>
      <c r="T150" s="37"/>
      <c r="U150" s="37" t="s">
        <v>352</v>
      </c>
      <c r="V150" s="37" t="s">
        <v>91</v>
      </c>
      <c r="W150" s="37"/>
      <c r="X150" s="83" t="s">
        <v>813</v>
      </c>
      <c r="Y150" s="106"/>
    </row>
    <row r="151" spans="1:25" s="107" customFormat="1" ht="22.5" x14ac:dyDescent="0.25">
      <c r="A151" s="37" t="s">
        <v>87</v>
      </c>
      <c r="B151" s="37" t="s">
        <v>192</v>
      </c>
      <c r="C151" s="37" t="s">
        <v>48</v>
      </c>
      <c r="D151" s="38" t="s">
        <v>814</v>
      </c>
      <c r="E151" s="37" t="s">
        <v>88</v>
      </c>
      <c r="F151" s="37" t="s">
        <v>53</v>
      </c>
      <c r="G151" s="38" t="s">
        <v>815</v>
      </c>
      <c r="H151" s="38" t="s">
        <v>77</v>
      </c>
      <c r="I151" s="38" t="s">
        <v>125</v>
      </c>
      <c r="J151" s="38" t="s">
        <v>3171</v>
      </c>
      <c r="K151" s="38" t="s">
        <v>3173</v>
      </c>
      <c r="L151" s="37">
        <v>30</v>
      </c>
      <c r="M151" s="38" t="s">
        <v>816</v>
      </c>
      <c r="N151" s="39">
        <v>44043</v>
      </c>
      <c r="O151" s="40" t="s">
        <v>817</v>
      </c>
      <c r="P151" s="41" t="s">
        <v>755</v>
      </c>
      <c r="Q151" s="37">
        <v>29</v>
      </c>
      <c r="R151" s="42" t="s">
        <v>2634</v>
      </c>
      <c r="S151" s="37"/>
      <c r="T151" s="37" t="s">
        <v>755</v>
      </c>
      <c r="U151" s="37" t="s">
        <v>90</v>
      </c>
      <c r="V151" s="37" t="s">
        <v>91</v>
      </c>
      <c r="W151" s="37"/>
      <c r="X151" s="83" t="s">
        <v>690</v>
      </c>
      <c r="Y151" s="106"/>
    </row>
    <row r="152" spans="1:25" s="107" customFormat="1" ht="33.75" x14ac:dyDescent="0.25">
      <c r="A152" s="37" t="s">
        <v>97</v>
      </c>
      <c r="B152" s="37" t="s">
        <v>820</v>
      </c>
      <c r="C152" s="37" t="s">
        <v>98</v>
      </c>
      <c r="D152" s="38" t="s">
        <v>3377</v>
      </c>
      <c r="E152" s="37" t="s">
        <v>3520</v>
      </c>
      <c r="F152" s="37" t="s">
        <v>200</v>
      </c>
      <c r="G152" s="38" t="s">
        <v>821</v>
      </c>
      <c r="H152" s="38" t="s">
        <v>520</v>
      </c>
      <c r="I152" s="37" t="s">
        <v>69</v>
      </c>
      <c r="J152" s="37" t="s">
        <v>563</v>
      </c>
      <c r="K152" s="38" t="s">
        <v>3172</v>
      </c>
      <c r="L152" s="37">
        <v>20</v>
      </c>
      <c r="M152" s="38" t="s">
        <v>822</v>
      </c>
      <c r="N152" s="39">
        <v>44045</v>
      </c>
      <c r="O152" s="111"/>
      <c r="P152" s="41">
        <v>44047</v>
      </c>
      <c r="Q152" s="37">
        <v>1</v>
      </c>
      <c r="R152" s="42" t="s">
        <v>2634</v>
      </c>
      <c r="S152" s="37" t="s">
        <v>823</v>
      </c>
      <c r="T152" s="37" t="s">
        <v>824</v>
      </c>
      <c r="U152" s="37" t="s">
        <v>824</v>
      </c>
      <c r="V152" s="37" t="s">
        <v>118</v>
      </c>
      <c r="W152" s="37" t="s">
        <v>824</v>
      </c>
      <c r="X152" s="83" t="s">
        <v>825</v>
      </c>
      <c r="Y152" s="106"/>
    </row>
    <row r="153" spans="1:25" s="107" customFormat="1" ht="22.5" x14ac:dyDescent="0.25">
      <c r="A153" s="37" t="s">
        <v>97</v>
      </c>
      <c r="B153" s="37" t="s">
        <v>820</v>
      </c>
      <c r="C153" s="37" t="s">
        <v>202</v>
      </c>
      <c r="D153" s="38" t="s">
        <v>182</v>
      </c>
      <c r="E153" s="37" t="s">
        <v>33</v>
      </c>
      <c r="F153" s="37" t="s">
        <v>200</v>
      </c>
      <c r="G153" s="38" t="s">
        <v>826</v>
      </c>
      <c r="H153" s="38" t="s">
        <v>827</v>
      </c>
      <c r="I153" s="38" t="s">
        <v>28</v>
      </c>
      <c r="J153" s="38" t="s">
        <v>3171</v>
      </c>
      <c r="K153" s="38" t="s">
        <v>3174</v>
      </c>
      <c r="L153" s="37">
        <v>35</v>
      </c>
      <c r="M153" s="38" t="s">
        <v>828</v>
      </c>
      <c r="N153" s="39">
        <v>44045</v>
      </c>
      <c r="O153" s="111"/>
      <c r="P153" s="41">
        <v>44056</v>
      </c>
      <c r="Q153" s="37">
        <v>7</v>
      </c>
      <c r="R153" s="42" t="s">
        <v>2634</v>
      </c>
      <c r="S153" s="37" t="s">
        <v>829</v>
      </c>
      <c r="T153" s="37" t="s">
        <v>824</v>
      </c>
      <c r="U153" s="37" t="s">
        <v>824</v>
      </c>
      <c r="V153" s="37" t="s">
        <v>824</v>
      </c>
      <c r="W153" s="37" t="s">
        <v>824</v>
      </c>
      <c r="X153" s="83" t="s">
        <v>830</v>
      </c>
      <c r="Y153" s="106"/>
    </row>
    <row r="154" spans="1:25" s="107" customFormat="1" ht="33.75" x14ac:dyDescent="0.25">
      <c r="A154" s="37" t="s">
        <v>97</v>
      </c>
      <c r="B154" s="37" t="s">
        <v>820</v>
      </c>
      <c r="C154" s="37" t="s">
        <v>202</v>
      </c>
      <c r="D154" s="38" t="s">
        <v>831</v>
      </c>
      <c r="E154" s="37" t="s">
        <v>33</v>
      </c>
      <c r="F154" s="37" t="s">
        <v>200</v>
      </c>
      <c r="G154" s="38" t="s">
        <v>832</v>
      </c>
      <c r="H154" s="38" t="s">
        <v>103</v>
      </c>
      <c r="I154" s="2" t="s">
        <v>42</v>
      </c>
      <c r="J154" s="37" t="s">
        <v>205</v>
      </c>
      <c r="K154" s="38" t="s">
        <v>3172</v>
      </c>
      <c r="L154" s="37">
        <v>20</v>
      </c>
      <c r="M154" s="38" t="s">
        <v>833</v>
      </c>
      <c r="N154" s="39">
        <v>44046</v>
      </c>
      <c r="O154" s="111"/>
      <c r="P154" s="41">
        <v>44061</v>
      </c>
      <c r="Q154" s="37">
        <v>9</v>
      </c>
      <c r="R154" s="42" t="s">
        <v>2634</v>
      </c>
      <c r="S154" s="37" t="s">
        <v>834</v>
      </c>
      <c r="T154" s="37" t="s">
        <v>824</v>
      </c>
      <c r="U154" s="37" t="s">
        <v>824</v>
      </c>
      <c r="V154" s="37" t="s">
        <v>824</v>
      </c>
      <c r="W154" s="37" t="s">
        <v>824</v>
      </c>
      <c r="X154" s="83" t="s">
        <v>835</v>
      </c>
      <c r="Y154" s="106"/>
    </row>
    <row r="155" spans="1:25" s="107" customFormat="1" ht="22.5" x14ac:dyDescent="0.25">
      <c r="A155" s="37" t="s">
        <v>97</v>
      </c>
      <c r="B155" s="37" t="s">
        <v>820</v>
      </c>
      <c r="C155" s="37" t="s">
        <v>202</v>
      </c>
      <c r="D155" s="38" t="s">
        <v>836</v>
      </c>
      <c r="E155" s="37" t="s">
        <v>33</v>
      </c>
      <c r="F155" s="37" t="s">
        <v>200</v>
      </c>
      <c r="G155" s="38" t="s">
        <v>837</v>
      </c>
      <c r="H155" s="38" t="s">
        <v>122</v>
      </c>
      <c r="I155" s="37" t="s">
        <v>27</v>
      </c>
      <c r="J155" s="38" t="s">
        <v>3171</v>
      </c>
      <c r="K155" s="38" t="s">
        <v>3174</v>
      </c>
      <c r="L155" s="37">
        <v>35</v>
      </c>
      <c r="M155" s="38" t="s">
        <v>838</v>
      </c>
      <c r="N155" s="39">
        <v>44046</v>
      </c>
      <c r="O155" s="111"/>
      <c r="P155" s="41">
        <v>44049</v>
      </c>
      <c r="Q155" s="37">
        <v>3</v>
      </c>
      <c r="R155" s="42" t="s">
        <v>2634</v>
      </c>
      <c r="S155" s="37" t="s">
        <v>839</v>
      </c>
      <c r="T155" s="37" t="s">
        <v>824</v>
      </c>
      <c r="U155" s="37" t="s">
        <v>824</v>
      </c>
      <c r="V155" s="37" t="s">
        <v>824</v>
      </c>
      <c r="W155" s="37" t="s">
        <v>824</v>
      </c>
      <c r="X155" s="83" t="s">
        <v>835</v>
      </c>
      <c r="Y155" s="106"/>
    </row>
    <row r="156" spans="1:25" s="107" customFormat="1" ht="22.5" x14ac:dyDescent="0.25">
      <c r="A156" s="37" t="s">
        <v>97</v>
      </c>
      <c r="B156" s="37" t="s">
        <v>820</v>
      </c>
      <c r="C156" s="37" t="s">
        <v>1534</v>
      </c>
      <c r="D156" s="38" t="s">
        <v>3364</v>
      </c>
      <c r="E156" s="37" t="s">
        <v>3520</v>
      </c>
      <c r="F156" s="37" t="s">
        <v>200</v>
      </c>
      <c r="G156" s="38" t="s">
        <v>840</v>
      </c>
      <c r="H156" s="38" t="s">
        <v>60</v>
      </c>
      <c r="I156" s="38" t="s">
        <v>125</v>
      </c>
      <c r="J156" s="38" t="s">
        <v>3171</v>
      </c>
      <c r="K156" s="38" t="s">
        <v>3174</v>
      </c>
      <c r="L156" s="37">
        <v>35</v>
      </c>
      <c r="M156" s="38" t="s">
        <v>841</v>
      </c>
      <c r="N156" s="39">
        <v>44046</v>
      </c>
      <c r="O156" s="111"/>
      <c r="P156" s="41">
        <v>44069</v>
      </c>
      <c r="Q156" s="37">
        <v>15</v>
      </c>
      <c r="R156" s="42" t="s">
        <v>2634</v>
      </c>
      <c r="S156" s="37" t="s">
        <v>842</v>
      </c>
      <c r="T156" s="37" t="s">
        <v>824</v>
      </c>
      <c r="U156" s="37" t="s">
        <v>824</v>
      </c>
      <c r="V156" s="37" t="s">
        <v>824</v>
      </c>
      <c r="W156" s="37" t="s">
        <v>824</v>
      </c>
      <c r="X156" s="83" t="s">
        <v>835</v>
      </c>
      <c r="Y156" s="106"/>
    </row>
    <row r="157" spans="1:25" s="107" customFormat="1" ht="22.5" x14ac:dyDescent="0.25">
      <c r="A157" s="37" t="s">
        <v>97</v>
      </c>
      <c r="B157" s="37" t="s">
        <v>820</v>
      </c>
      <c r="C157" s="37" t="s">
        <v>202</v>
      </c>
      <c r="D157" s="38" t="s">
        <v>258</v>
      </c>
      <c r="E157" s="37" t="s">
        <v>33</v>
      </c>
      <c r="F157" s="37" t="s">
        <v>200</v>
      </c>
      <c r="G157" s="38" t="s">
        <v>843</v>
      </c>
      <c r="H157" s="38" t="s">
        <v>254</v>
      </c>
      <c r="I157" s="38" t="s">
        <v>89</v>
      </c>
      <c r="J157" s="38" t="s">
        <v>3171</v>
      </c>
      <c r="K157" s="38" t="s">
        <v>29</v>
      </c>
      <c r="L157" s="37">
        <v>35</v>
      </c>
      <c r="M157" s="38" t="s">
        <v>844</v>
      </c>
      <c r="N157" s="39">
        <v>44046</v>
      </c>
      <c r="O157" s="111"/>
      <c r="P157" s="41">
        <v>44064</v>
      </c>
      <c r="Q157" s="37">
        <v>12</v>
      </c>
      <c r="R157" s="42" t="s">
        <v>2634</v>
      </c>
      <c r="S157" s="37" t="s">
        <v>845</v>
      </c>
      <c r="T157" s="37" t="s">
        <v>824</v>
      </c>
      <c r="U157" s="37" t="s">
        <v>824</v>
      </c>
      <c r="V157" s="37" t="s">
        <v>824</v>
      </c>
      <c r="W157" s="37" t="s">
        <v>824</v>
      </c>
      <c r="X157" s="83" t="s">
        <v>835</v>
      </c>
      <c r="Y157" s="106"/>
    </row>
    <row r="158" spans="1:25" s="107" customFormat="1" ht="22.5" x14ac:dyDescent="0.25">
      <c r="A158" s="37" t="s">
        <v>97</v>
      </c>
      <c r="B158" s="37" t="s">
        <v>820</v>
      </c>
      <c r="C158" s="2" t="s">
        <v>48</v>
      </c>
      <c r="D158" s="38" t="s">
        <v>3378</v>
      </c>
      <c r="E158" s="37" t="s">
        <v>3520</v>
      </c>
      <c r="F158" s="38" t="s">
        <v>57</v>
      </c>
      <c r="G158" s="38" t="s">
        <v>846</v>
      </c>
      <c r="H158" s="38" t="s">
        <v>188</v>
      </c>
      <c r="I158" s="38" t="s">
        <v>847</v>
      </c>
      <c r="J158" s="38" t="s">
        <v>3171</v>
      </c>
      <c r="K158" s="38" t="s">
        <v>3173</v>
      </c>
      <c r="L158" s="37">
        <v>30</v>
      </c>
      <c r="M158" s="38" t="s">
        <v>848</v>
      </c>
      <c r="N158" s="39">
        <v>44046</v>
      </c>
      <c r="O158" s="111"/>
      <c r="P158" s="41">
        <v>44049</v>
      </c>
      <c r="Q158" s="37">
        <v>3</v>
      </c>
      <c r="R158" s="42" t="s">
        <v>2634</v>
      </c>
      <c r="S158" s="37" t="s">
        <v>849</v>
      </c>
      <c r="T158" s="37" t="s">
        <v>824</v>
      </c>
      <c r="U158" s="37" t="s">
        <v>824</v>
      </c>
      <c r="V158" s="37" t="s">
        <v>824</v>
      </c>
      <c r="W158" s="37" t="s">
        <v>824</v>
      </c>
      <c r="X158" s="83" t="s">
        <v>835</v>
      </c>
      <c r="Y158" s="106"/>
    </row>
    <row r="159" spans="1:25" s="107" customFormat="1" ht="22.5" x14ac:dyDescent="0.25">
      <c r="A159" s="37" t="s">
        <v>97</v>
      </c>
      <c r="B159" s="37" t="s">
        <v>820</v>
      </c>
      <c r="C159" s="37" t="s">
        <v>79</v>
      </c>
      <c r="D159" s="38" t="s">
        <v>850</v>
      </c>
      <c r="E159" s="37" t="s">
        <v>33</v>
      </c>
      <c r="F159" s="37" t="s">
        <v>200</v>
      </c>
      <c r="G159" s="38" t="s">
        <v>851</v>
      </c>
      <c r="H159" s="38" t="s">
        <v>115</v>
      </c>
      <c r="I159" s="38" t="s">
        <v>847</v>
      </c>
      <c r="J159" s="38" t="s">
        <v>3171</v>
      </c>
      <c r="K159" s="38" t="s">
        <v>29</v>
      </c>
      <c r="L159" s="37">
        <v>35</v>
      </c>
      <c r="M159" s="38" t="s">
        <v>852</v>
      </c>
      <c r="N159" s="39">
        <v>44046</v>
      </c>
      <c r="O159" s="111"/>
      <c r="P159" s="41">
        <v>44050</v>
      </c>
      <c r="Q159" s="37">
        <v>4</v>
      </c>
      <c r="R159" s="42" t="s">
        <v>2634</v>
      </c>
      <c r="S159" s="37" t="s">
        <v>853</v>
      </c>
      <c r="T159" s="37" t="s">
        <v>824</v>
      </c>
      <c r="U159" s="37" t="s">
        <v>824</v>
      </c>
      <c r="V159" s="37" t="s">
        <v>824</v>
      </c>
      <c r="W159" s="37" t="s">
        <v>824</v>
      </c>
      <c r="X159" s="83" t="s">
        <v>854</v>
      </c>
      <c r="Y159" s="106"/>
    </row>
    <row r="160" spans="1:25" s="107" customFormat="1" ht="33.75" x14ac:dyDescent="0.25">
      <c r="A160" s="37" t="s">
        <v>97</v>
      </c>
      <c r="B160" s="37" t="s">
        <v>820</v>
      </c>
      <c r="C160" s="37" t="s">
        <v>202</v>
      </c>
      <c r="D160" s="38" t="s">
        <v>855</v>
      </c>
      <c r="E160" s="37" t="s">
        <v>33</v>
      </c>
      <c r="F160" s="37" t="s">
        <v>200</v>
      </c>
      <c r="G160" s="38" t="s">
        <v>856</v>
      </c>
      <c r="H160" s="38" t="s">
        <v>103</v>
      </c>
      <c r="I160" s="2" t="s">
        <v>42</v>
      </c>
      <c r="J160" s="37" t="s">
        <v>205</v>
      </c>
      <c r="K160" s="38" t="s">
        <v>3172</v>
      </c>
      <c r="L160" s="37">
        <v>20</v>
      </c>
      <c r="M160" s="38" t="s">
        <v>857</v>
      </c>
      <c r="N160" s="39">
        <v>44046</v>
      </c>
      <c r="O160" s="111"/>
      <c r="P160" s="41">
        <v>44061</v>
      </c>
      <c r="Q160" s="37">
        <v>9</v>
      </c>
      <c r="R160" s="42" t="s">
        <v>2634</v>
      </c>
      <c r="S160" s="37" t="s">
        <v>858</v>
      </c>
      <c r="T160" s="37" t="s">
        <v>824</v>
      </c>
      <c r="U160" s="37" t="s">
        <v>824</v>
      </c>
      <c r="V160" s="37" t="s">
        <v>824</v>
      </c>
      <c r="W160" s="37" t="s">
        <v>824</v>
      </c>
      <c r="X160" s="83" t="s">
        <v>859</v>
      </c>
      <c r="Y160" s="106"/>
    </row>
    <row r="161" spans="1:25" s="107" customFormat="1" ht="22.5" x14ac:dyDescent="0.25">
      <c r="A161" s="37" t="s">
        <v>97</v>
      </c>
      <c r="B161" s="37" t="s">
        <v>820</v>
      </c>
      <c r="C161" s="2" t="s">
        <v>92</v>
      </c>
      <c r="D161" s="38" t="s">
        <v>3379</v>
      </c>
      <c r="E161" s="37" t="s">
        <v>3520</v>
      </c>
      <c r="F161" s="37" t="s">
        <v>200</v>
      </c>
      <c r="G161" s="38" t="s">
        <v>860</v>
      </c>
      <c r="H161" s="38" t="s">
        <v>188</v>
      </c>
      <c r="I161" s="38" t="s">
        <v>847</v>
      </c>
      <c r="J161" s="38" t="s">
        <v>3171</v>
      </c>
      <c r="K161" s="38" t="s">
        <v>3173</v>
      </c>
      <c r="L161" s="37">
        <v>30</v>
      </c>
      <c r="M161" s="38" t="s">
        <v>861</v>
      </c>
      <c r="N161" s="39">
        <v>44046</v>
      </c>
      <c r="O161" s="111"/>
      <c r="P161" s="41">
        <v>44051</v>
      </c>
      <c r="Q161" s="37">
        <v>4</v>
      </c>
      <c r="R161" s="42" t="s">
        <v>2634</v>
      </c>
      <c r="S161" s="37" t="s">
        <v>862</v>
      </c>
      <c r="T161" s="37" t="s">
        <v>824</v>
      </c>
      <c r="U161" s="37" t="s">
        <v>824</v>
      </c>
      <c r="V161" s="37" t="s">
        <v>824</v>
      </c>
      <c r="W161" s="37" t="s">
        <v>824</v>
      </c>
      <c r="X161" s="83" t="s">
        <v>859</v>
      </c>
      <c r="Y161" s="106"/>
    </row>
    <row r="162" spans="1:25" s="107" customFormat="1" ht="56.25" x14ac:dyDescent="0.25">
      <c r="A162" s="37" t="s">
        <v>97</v>
      </c>
      <c r="B162" s="37" t="s">
        <v>820</v>
      </c>
      <c r="C162" s="37" t="s">
        <v>202</v>
      </c>
      <c r="D162" s="38" t="s">
        <v>863</v>
      </c>
      <c r="E162" s="37" t="s">
        <v>67</v>
      </c>
      <c r="F162" s="37" t="s">
        <v>268</v>
      </c>
      <c r="G162" s="38" t="s">
        <v>864</v>
      </c>
      <c r="H162" s="38" t="s">
        <v>184</v>
      </c>
      <c r="I162" s="37" t="s">
        <v>28</v>
      </c>
      <c r="J162" s="38" t="s">
        <v>3171</v>
      </c>
      <c r="K162" s="38" t="s">
        <v>3174</v>
      </c>
      <c r="L162" s="37">
        <v>35</v>
      </c>
      <c r="M162" s="38" t="s">
        <v>865</v>
      </c>
      <c r="N162" s="39">
        <v>44046</v>
      </c>
      <c r="O162" s="111"/>
      <c r="P162" s="29">
        <v>44047</v>
      </c>
      <c r="Q162" s="2">
        <v>1</v>
      </c>
      <c r="R162" s="42" t="s">
        <v>2634</v>
      </c>
      <c r="S162" s="37" t="s">
        <v>866</v>
      </c>
      <c r="T162" s="37" t="s">
        <v>824</v>
      </c>
      <c r="U162" s="37" t="s">
        <v>824</v>
      </c>
      <c r="V162" s="37" t="s">
        <v>824</v>
      </c>
      <c r="W162" s="37" t="s">
        <v>824</v>
      </c>
      <c r="X162" s="83" t="s">
        <v>859</v>
      </c>
      <c r="Y162" s="106"/>
    </row>
    <row r="163" spans="1:25" s="107" customFormat="1" ht="22.5" x14ac:dyDescent="0.25">
      <c r="A163" s="37" t="s">
        <v>97</v>
      </c>
      <c r="B163" s="37" t="s">
        <v>820</v>
      </c>
      <c r="C163" s="37" t="s">
        <v>79</v>
      </c>
      <c r="D163" s="38" t="s">
        <v>796</v>
      </c>
      <c r="E163" s="37" t="s">
        <v>33</v>
      </c>
      <c r="F163" s="38" t="s">
        <v>53</v>
      </c>
      <c r="G163" s="38" t="s">
        <v>867</v>
      </c>
      <c r="H163" s="38" t="s">
        <v>60</v>
      </c>
      <c r="I163" s="38" t="s">
        <v>125</v>
      </c>
      <c r="J163" s="38" t="s">
        <v>3171</v>
      </c>
      <c r="K163" s="38" t="s">
        <v>3174</v>
      </c>
      <c r="L163" s="37">
        <v>35</v>
      </c>
      <c r="M163" s="38" t="s">
        <v>868</v>
      </c>
      <c r="N163" s="39">
        <v>44046</v>
      </c>
      <c r="O163" s="111"/>
      <c r="P163" s="41">
        <v>44083</v>
      </c>
      <c r="Q163" s="37">
        <v>4</v>
      </c>
      <c r="R163" s="42" t="s">
        <v>2634</v>
      </c>
      <c r="S163" s="37" t="s">
        <v>869</v>
      </c>
      <c r="T163" s="37" t="s">
        <v>824</v>
      </c>
      <c r="U163" s="37" t="s">
        <v>824</v>
      </c>
      <c r="V163" s="37" t="s">
        <v>824</v>
      </c>
      <c r="W163" s="37" t="s">
        <v>824</v>
      </c>
      <c r="X163" s="83" t="s">
        <v>859</v>
      </c>
      <c r="Y163" s="106"/>
    </row>
    <row r="164" spans="1:25" s="107" customFormat="1" ht="33.75" x14ac:dyDescent="0.25">
      <c r="A164" s="37" t="s">
        <v>97</v>
      </c>
      <c r="B164" s="37" t="s">
        <v>820</v>
      </c>
      <c r="C164" s="37" t="s">
        <v>79</v>
      </c>
      <c r="D164" s="38" t="s">
        <v>870</v>
      </c>
      <c r="E164" s="37" t="s">
        <v>33</v>
      </c>
      <c r="F164" s="37" t="s">
        <v>200</v>
      </c>
      <c r="G164" s="38" t="s">
        <v>871</v>
      </c>
      <c r="H164" s="38" t="s">
        <v>122</v>
      </c>
      <c r="I164" s="37" t="s">
        <v>27</v>
      </c>
      <c r="J164" s="38" t="s">
        <v>3171</v>
      </c>
      <c r="K164" s="38" t="s">
        <v>3174</v>
      </c>
      <c r="L164" s="37">
        <v>35</v>
      </c>
      <c r="M164" s="38" t="s">
        <v>872</v>
      </c>
      <c r="N164" s="39">
        <v>44046</v>
      </c>
      <c r="O164" s="111"/>
      <c r="P164" s="41">
        <v>44075</v>
      </c>
      <c r="Q164" s="37">
        <v>19</v>
      </c>
      <c r="R164" s="42" t="s">
        <v>2634</v>
      </c>
      <c r="S164" s="37" t="s">
        <v>873</v>
      </c>
      <c r="T164" s="37" t="s">
        <v>824</v>
      </c>
      <c r="U164" s="37" t="s">
        <v>824</v>
      </c>
      <c r="V164" s="37" t="s">
        <v>824</v>
      </c>
      <c r="W164" s="37" t="s">
        <v>824</v>
      </c>
      <c r="X164" s="83" t="s">
        <v>859</v>
      </c>
      <c r="Y164" s="106"/>
    </row>
    <row r="165" spans="1:25" s="107" customFormat="1" ht="33.75" x14ac:dyDescent="0.25">
      <c r="A165" s="37" t="s">
        <v>97</v>
      </c>
      <c r="B165" s="37" t="s">
        <v>820</v>
      </c>
      <c r="C165" s="2" t="s">
        <v>111</v>
      </c>
      <c r="D165" s="38" t="s">
        <v>874</v>
      </c>
      <c r="E165" s="37" t="s">
        <v>33</v>
      </c>
      <c r="F165" s="37" t="s">
        <v>200</v>
      </c>
      <c r="G165" s="38" t="s">
        <v>875</v>
      </c>
      <c r="H165" s="38" t="s">
        <v>208</v>
      </c>
      <c r="I165" s="38" t="s">
        <v>89</v>
      </c>
      <c r="J165" s="38" t="s">
        <v>3171</v>
      </c>
      <c r="K165" s="38" t="s">
        <v>3174</v>
      </c>
      <c r="L165" s="37">
        <v>35</v>
      </c>
      <c r="M165" s="38" t="s">
        <v>876</v>
      </c>
      <c r="N165" s="39">
        <v>44046</v>
      </c>
      <c r="O165" s="111"/>
      <c r="P165" s="41">
        <v>44075</v>
      </c>
      <c r="Q165" s="37">
        <v>19</v>
      </c>
      <c r="R165" s="42" t="s">
        <v>2634</v>
      </c>
      <c r="S165" s="37" t="s">
        <v>877</v>
      </c>
      <c r="T165" s="37" t="s">
        <v>824</v>
      </c>
      <c r="U165" s="37" t="s">
        <v>824</v>
      </c>
      <c r="V165" s="37" t="s">
        <v>824</v>
      </c>
      <c r="W165" s="37" t="s">
        <v>824</v>
      </c>
      <c r="X165" s="83" t="s">
        <v>859</v>
      </c>
      <c r="Y165" s="106"/>
    </row>
    <row r="166" spans="1:25" s="107" customFormat="1" ht="22.5" x14ac:dyDescent="0.25">
      <c r="A166" s="37" t="s">
        <v>97</v>
      </c>
      <c r="B166" s="37" t="s">
        <v>820</v>
      </c>
      <c r="C166" s="37" t="s">
        <v>202</v>
      </c>
      <c r="D166" s="38" t="s">
        <v>157</v>
      </c>
      <c r="E166" s="37" t="s">
        <v>96</v>
      </c>
      <c r="F166" s="37" t="s">
        <v>200</v>
      </c>
      <c r="G166" s="38" t="s">
        <v>878</v>
      </c>
      <c r="H166" s="38" t="s">
        <v>254</v>
      </c>
      <c r="I166" s="38" t="s">
        <v>89</v>
      </c>
      <c r="J166" s="38" t="s">
        <v>3171</v>
      </c>
      <c r="K166" s="38" t="s">
        <v>3173</v>
      </c>
      <c r="L166" s="37">
        <v>30</v>
      </c>
      <c r="M166" s="38" t="s">
        <v>879</v>
      </c>
      <c r="N166" s="39">
        <v>44046</v>
      </c>
      <c r="O166" s="111"/>
      <c r="P166" s="41">
        <v>44083</v>
      </c>
      <c r="Q166" s="37">
        <v>25</v>
      </c>
      <c r="R166" s="42" t="s">
        <v>2634</v>
      </c>
      <c r="S166" s="37" t="s">
        <v>880</v>
      </c>
      <c r="T166" s="37" t="s">
        <v>824</v>
      </c>
      <c r="U166" s="37" t="s">
        <v>824</v>
      </c>
      <c r="V166" s="37" t="s">
        <v>824</v>
      </c>
      <c r="W166" s="37" t="s">
        <v>824</v>
      </c>
      <c r="X166" s="83" t="s">
        <v>859</v>
      </c>
      <c r="Y166" s="106"/>
    </row>
    <row r="167" spans="1:25" s="107" customFormat="1" ht="33.75" x14ac:dyDescent="0.25">
      <c r="A167" s="37" t="s">
        <v>97</v>
      </c>
      <c r="B167" s="37" t="s">
        <v>820</v>
      </c>
      <c r="C167" s="37" t="s">
        <v>202</v>
      </c>
      <c r="D167" s="38" t="s">
        <v>881</v>
      </c>
      <c r="E167" s="37" t="s">
        <v>33</v>
      </c>
      <c r="F167" s="37" t="s">
        <v>200</v>
      </c>
      <c r="G167" s="38" t="s">
        <v>882</v>
      </c>
      <c r="H167" s="38" t="s">
        <v>141</v>
      </c>
      <c r="I167" s="38" t="s">
        <v>89</v>
      </c>
      <c r="J167" s="38" t="s">
        <v>3171</v>
      </c>
      <c r="K167" s="38" t="s">
        <v>29</v>
      </c>
      <c r="L167" s="37">
        <v>35</v>
      </c>
      <c r="M167" s="38" t="s">
        <v>883</v>
      </c>
      <c r="N167" s="39">
        <v>44047</v>
      </c>
      <c r="O167" s="111"/>
      <c r="P167" s="41">
        <v>44089</v>
      </c>
      <c r="Q167" s="37">
        <v>28</v>
      </c>
      <c r="R167" s="42" t="s">
        <v>2634</v>
      </c>
      <c r="S167" s="37" t="s">
        <v>884</v>
      </c>
      <c r="T167" s="37" t="s">
        <v>824</v>
      </c>
      <c r="U167" s="37" t="s">
        <v>824</v>
      </c>
      <c r="V167" s="37" t="s">
        <v>824</v>
      </c>
      <c r="W167" s="37" t="s">
        <v>824</v>
      </c>
      <c r="X167" s="83" t="s">
        <v>830</v>
      </c>
      <c r="Y167" s="106"/>
    </row>
    <row r="168" spans="1:25" s="107" customFormat="1" ht="22.5" x14ac:dyDescent="0.25">
      <c r="A168" s="37" t="s">
        <v>97</v>
      </c>
      <c r="B168" s="37" t="s">
        <v>820</v>
      </c>
      <c r="C168" s="2" t="s">
        <v>64</v>
      </c>
      <c r="D168" s="38" t="s">
        <v>174</v>
      </c>
      <c r="E168" s="37" t="s">
        <v>33</v>
      </c>
      <c r="F168" s="37" t="s">
        <v>2060</v>
      </c>
      <c r="G168" s="38" t="s">
        <v>885</v>
      </c>
      <c r="H168" s="38" t="s">
        <v>95</v>
      </c>
      <c r="I168" s="38" t="s">
        <v>89</v>
      </c>
      <c r="J168" s="38" t="s">
        <v>3171</v>
      </c>
      <c r="K168" s="38" t="s">
        <v>3174</v>
      </c>
      <c r="L168" s="37">
        <v>35</v>
      </c>
      <c r="M168" s="38" t="s">
        <v>886</v>
      </c>
      <c r="N168" s="39">
        <v>44047</v>
      </c>
      <c r="O168" s="111"/>
      <c r="P168" s="41">
        <v>44048</v>
      </c>
      <c r="Q168" s="37">
        <v>1</v>
      </c>
      <c r="R168" s="42" t="s">
        <v>2634</v>
      </c>
      <c r="S168" s="37" t="s">
        <v>887</v>
      </c>
      <c r="T168" s="37" t="s">
        <v>824</v>
      </c>
      <c r="U168" s="37" t="s">
        <v>824</v>
      </c>
      <c r="V168" s="37" t="s">
        <v>824</v>
      </c>
      <c r="W168" s="37" t="s">
        <v>824</v>
      </c>
      <c r="X168" s="83" t="s">
        <v>830</v>
      </c>
      <c r="Y168" s="106"/>
    </row>
    <row r="169" spans="1:25" s="107" customFormat="1" ht="33.75" x14ac:dyDescent="0.25">
      <c r="A169" s="37" t="s">
        <v>97</v>
      </c>
      <c r="B169" s="37" t="s">
        <v>820</v>
      </c>
      <c r="C169" s="37" t="s">
        <v>202</v>
      </c>
      <c r="D169" s="38" t="s">
        <v>888</v>
      </c>
      <c r="E169" s="37" t="s">
        <v>33</v>
      </c>
      <c r="F169" s="37" t="s">
        <v>2060</v>
      </c>
      <c r="G169" s="38" t="s">
        <v>889</v>
      </c>
      <c r="H169" s="38" t="s">
        <v>141</v>
      </c>
      <c r="I169" s="38" t="s">
        <v>89</v>
      </c>
      <c r="J169" s="38" t="s">
        <v>3171</v>
      </c>
      <c r="K169" s="38" t="s">
        <v>3174</v>
      </c>
      <c r="L169" s="37">
        <v>35</v>
      </c>
      <c r="M169" s="38" t="s">
        <v>890</v>
      </c>
      <c r="N169" s="39">
        <v>44047</v>
      </c>
      <c r="O169" s="111"/>
      <c r="P169" s="41">
        <v>44084</v>
      </c>
      <c r="Q169" s="37">
        <v>25</v>
      </c>
      <c r="R169" s="42" t="s">
        <v>2634</v>
      </c>
      <c r="S169" s="37" t="s">
        <v>891</v>
      </c>
      <c r="T169" s="37" t="s">
        <v>824</v>
      </c>
      <c r="U169" s="37" t="s">
        <v>824</v>
      </c>
      <c r="V169" s="37" t="s">
        <v>824</v>
      </c>
      <c r="W169" s="37" t="s">
        <v>824</v>
      </c>
      <c r="X169" s="83" t="s">
        <v>830</v>
      </c>
      <c r="Y169" s="106"/>
    </row>
    <row r="170" spans="1:25" s="107" customFormat="1" ht="22.5" x14ac:dyDescent="0.25">
      <c r="A170" s="37" t="s">
        <v>97</v>
      </c>
      <c r="B170" s="37" t="s">
        <v>820</v>
      </c>
      <c r="C170" s="2" t="s">
        <v>71</v>
      </c>
      <c r="D170" s="38" t="s">
        <v>3380</v>
      </c>
      <c r="E170" s="37" t="s">
        <v>3520</v>
      </c>
      <c r="F170" s="37" t="s">
        <v>200</v>
      </c>
      <c r="G170" s="38" t="s">
        <v>892</v>
      </c>
      <c r="H170" s="38" t="s">
        <v>520</v>
      </c>
      <c r="I170" s="37" t="s">
        <v>69</v>
      </c>
      <c r="J170" s="37" t="s">
        <v>563</v>
      </c>
      <c r="K170" s="38" t="s">
        <v>3172</v>
      </c>
      <c r="L170" s="37">
        <v>20</v>
      </c>
      <c r="M170" s="38" t="s">
        <v>893</v>
      </c>
      <c r="N170" s="39">
        <v>44047</v>
      </c>
      <c r="O170" s="111"/>
      <c r="P170" s="41">
        <v>44049</v>
      </c>
      <c r="Q170" s="37">
        <v>2</v>
      </c>
      <c r="R170" s="42" t="s">
        <v>2634</v>
      </c>
      <c r="S170" s="37" t="s">
        <v>894</v>
      </c>
      <c r="T170" s="37" t="s">
        <v>824</v>
      </c>
      <c r="U170" s="37" t="s">
        <v>824</v>
      </c>
      <c r="V170" s="37" t="s">
        <v>824</v>
      </c>
      <c r="W170" s="37" t="s">
        <v>824</v>
      </c>
      <c r="X170" s="83" t="s">
        <v>895</v>
      </c>
      <c r="Y170" s="106"/>
    </row>
    <row r="171" spans="1:25" s="107" customFormat="1" ht="22.5" x14ac:dyDescent="0.25">
      <c r="A171" s="37" t="s">
        <v>97</v>
      </c>
      <c r="B171" s="37" t="s">
        <v>820</v>
      </c>
      <c r="C171" s="37" t="s">
        <v>79</v>
      </c>
      <c r="D171" s="38" t="s">
        <v>3381</v>
      </c>
      <c r="E171" s="37" t="s">
        <v>3520</v>
      </c>
      <c r="F171" s="37" t="s">
        <v>72</v>
      </c>
      <c r="G171" s="38" t="s">
        <v>896</v>
      </c>
      <c r="H171" s="38" t="s">
        <v>188</v>
      </c>
      <c r="I171" s="38" t="s">
        <v>847</v>
      </c>
      <c r="J171" s="38" t="s">
        <v>3171</v>
      </c>
      <c r="K171" s="38" t="s">
        <v>3174</v>
      </c>
      <c r="L171" s="37">
        <v>35</v>
      </c>
      <c r="M171" s="38" t="s">
        <v>897</v>
      </c>
      <c r="N171" s="39">
        <v>44047</v>
      </c>
      <c r="O171" s="111"/>
      <c r="P171" s="41">
        <v>44053</v>
      </c>
      <c r="Q171" s="37">
        <v>3</v>
      </c>
      <c r="R171" s="42" t="s">
        <v>2634</v>
      </c>
      <c r="S171" s="37" t="s">
        <v>898</v>
      </c>
      <c r="T171" s="37" t="s">
        <v>824</v>
      </c>
      <c r="U171" s="37" t="s">
        <v>824</v>
      </c>
      <c r="V171" s="37" t="s">
        <v>824</v>
      </c>
      <c r="W171" s="37" t="s">
        <v>824</v>
      </c>
      <c r="X171" s="83" t="s">
        <v>830</v>
      </c>
      <c r="Y171" s="106"/>
    </row>
    <row r="172" spans="1:25" s="107" customFormat="1" ht="33.75" x14ac:dyDescent="0.25">
      <c r="A172" s="37" t="s">
        <v>97</v>
      </c>
      <c r="B172" s="37" t="s">
        <v>820</v>
      </c>
      <c r="C172" s="2" t="s">
        <v>48</v>
      </c>
      <c r="D172" s="38" t="s">
        <v>3344</v>
      </c>
      <c r="E172" s="37" t="s">
        <v>3520</v>
      </c>
      <c r="F172" s="37" t="s">
        <v>200</v>
      </c>
      <c r="G172" s="38" t="s">
        <v>899</v>
      </c>
      <c r="H172" s="38" t="s">
        <v>254</v>
      </c>
      <c r="I172" s="38" t="s">
        <v>89</v>
      </c>
      <c r="J172" s="38" t="s">
        <v>3171</v>
      </c>
      <c r="K172" s="38" t="s">
        <v>3173</v>
      </c>
      <c r="L172" s="37">
        <v>30</v>
      </c>
      <c r="M172" s="38" t="s">
        <v>900</v>
      </c>
      <c r="N172" s="39">
        <v>44047</v>
      </c>
      <c r="O172" s="111"/>
      <c r="P172" s="41">
        <v>44068</v>
      </c>
      <c r="Q172" s="37">
        <v>13</v>
      </c>
      <c r="R172" s="42" t="s">
        <v>2634</v>
      </c>
      <c r="S172" s="37" t="s">
        <v>901</v>
      </c>
      <c r="T172" s="37" t="s">
        <v>824</v>
      </c>
      <c r="U172" s="37" t="s">
        <v>824</v>
      </c>
      <c r="V172" s="37" t="s">
        <v>824</v>
      </c>
      <c r="W172" s="37" t="s">
        <v>824</v>
      </c>
      <c r="X172" s="83" t="s">
        <v>830</v>
      </c>
      <c r="Y172" s="106"/>
    </row>
    <row r="173" spans="1:25" s="107" customFormat="1" ht="33.75" x14ac:dyDescent="0.25">
      <c r="A173" s="37" t="s">
        <v>97</v>
      </c>
      <c r="B173" s="37" t="s">
        <v>820</v>
      </c>
      <c r="C173" s="2" t="s">
        <v>140</v>
      </c>
      <c r="D173" s="38" t="s">
        <v>3382</v>
      </c>
      <c r="E173" s="37" t="s">
        <v>3520</v>
      </c>
      <c r="F173" s="37" t="s">
        <v>72</v>
      </c>
      <c r="G173" s="38" t="s">
        <v>902</v>
      </c>
      <c r="H173" s="38" t="s">
        <v>141</v>
      </c>
      <c r="I173" s="38" t="s">
        <v>89</v>
      </c>
      <c r="J173" s="38" t="s">
        <v>3171</v>
      </c>
      <c r="K173" s="38" t="s">
        <v>3174</v>
      </c>
      <c r="L173" s="37">
        <v>35</v>
      </c>
      <c r="M173" s="38" t="s">
        <v>903</v>
      </c>
      <c r="N173" s="39">
        <v>44047</v>
      </c>
      <c r="O173" s="111"/>
      <c r="P173" s="41">
        <v>44056</v>
      </c>
      <c r="Q173" s="37">
        <v>6</v>
      </c>
      <c r="R173" s="42" t="s">
        <v>2634</v>
      </c>
      <c r="S173" s="37" t="s">
        <v>904</v>
      </c>
      <c r="T173" s="37" t="s">
        <v>824</v>
      </c>
      <c r="U173" s="37" t="s">
        <v>824</v>
      </c>
      <c r="V173" s="37" t="s">
        <v>824</v>
      </c>
      <c r="W173" s="37" t="s">
        <v>824</v>
      </c>
      <c r="X173" s="83" t="s">
        <v>830</v>
      </c>
      <c r="Y173" s="106"/>
    </row>
    <row r="174" spans="1:25" s="107" customFormat="1" ht="45" x14ac:dyDescent="0.25">
      <c r="A174" s="37" t="s">
        <v>97</v>
      </c>
      <c r="B174" s="37" t="s">
        <v>820</v>
      </c>
      <c r="C174" s="2" t="s">
        <v>905</v>
      </c>
      <c r="D174" s="38" t="s">
        <v>3383</v>
      </c>
      <c r="E174" s="37" t="s">
        <v>3520</v>
      </c>
      <c r="F174" s="37" t="s">
        <v>200</v>
      </c>
      <c r="G174" s="38" t="s">
        <v>906</v>
      </c>
      <c r="H174" s="38" t="s">
        <v>208</v>
      </c>
      <c r="I174" s="38" t="s">
        <v>89</v>
      </c>
      <c r="J174" s="38" t="s">
        <v>3171</v>
      </c>
      <c r="K174" s="38" t="s">
        <v>3174</v>
      </c>
      <c r="L174" s="37">
        <v>35</v>
      </c>
      <c r="M174" s="38" t="s">
        <v>907</v>
      </c>
      <c r="N174" s="39">
        <v>44047</v>
      </c>
      <c r="O174" s="111"/>
      <c r="P174" s="41">
        <v>44078</v>
      </c>
      <c r="Q174" s="37">
        <v>21</v>
      </c>
      <c r="R174" s="42" t="s">
        <v>2634</v>
      </c>
      <c r="S174" s="37" t="s">
        <v>908</v>
      </c>
      <c r="T174" s="37" t="s">
        <v>824</v>
      </c>
      <c r="U174" s="37" t="s">
        <v>824</v>
      </c>
      <c r="V174" s="37" t="s">
        <v>824</v>
      </c>
      <c r="W174" s="37" t="s">
        <v>824</v>
      </c>
      <c r="X174" s="83" t="s">
        <v>830</v>
      </c>
      <c r="Y174" s="106"/>
    </row>
    <row r="175" spans="1:25" s="107" customFormat="1" ht="33.75" x14ac:dyDescent="0.25">
      <c r="A175" s="37" t="s">
        <v>97</v>
      </c>
      <c r="B175" s="37" t="s">
        <v>820</v>
      </c>
      <c r="C175" s="2" t="s">
        <v>181</v>
      </c>
      <c r="D175" s="38" t="s">
        <v>909</v>
      </c>
      <c r="E175" s="37" t="s">
        <v>67</v>
      </c>
      <c r="F175" s="37" t="s">
        <v>2060</v>
      </c>
      <c r="G175" s="38" t="s">
        <v>910</v>
      </c>
      <c r="H175" s="38" t="s">
        <v>244</v>
      </c>
      <c r="I175" s="38" t="s">
        <v>125</v>
      </c>
      <c r="J175" s="38" t="s">
        <v>3171</v>
      </c>
      <c r="K175" s="38" t="s">
        <v>3174</v>
      </c>
      <c r="L175" s="37">
        <v>35</v>
      </c>
      <c r="M175" s="38" t="s">
        <v>911</v>
      </c>
      <c r="N175" s="39">
        <v>44047</v>
      </c>
      <c r="O175" s="111"/>
      <c r="P175" s="41">
        <v>44097</v>
      </c>
      <c r="Q175" s="37">
        <v>34</v>
      </c>
      <c r="R175" s="42" t="s">
        <v>2634</v>
      </c>
      <c r="S175" s="37" t="s">
        <v>912</v>
      </c>
      <c r="T175" s="37" t="s">
        <v>824</v>
      </c>
      <c r="U175" s="37" t="s">
        <v>824</v>
      </c>
      <c r="V175" s="37" t="s">
        <v>824</v>
      </c>
      <c r="W175" s="37" t="s">
        <v>824</v>
      </c>
      <c r="X175" s="83" t="s">
        <v>830</v>
      </c>
      <c r="Y175" s="106"/>
    </row>
    <row r="176" spans="1:25" s="107" customFormat="1" ht="22.5" x14ac:dyDescent="0.25">
      <c r="A176" s="37" t="s">
        <v>97</v>
      </c>
      <c r="B176" s="37" t="s">
        <v>820</v>
      </c>
      <c r="C176" s="2" t="s">
        <v>48</v>
      </c>
      <c r="D176" s="38" t="s">
        <v>206</v>
      </c>
      <c r="E176" s="37" t="s">
        <v>33</v>
      </c>
      <c r="F176" s="38" t="s">
        <v>53</v>
      </c>
      <c r="G176" s="38" t="s">
        <v>913</v>
      </c>
      <c r="H176" s="38" t="s">
        <v>827</v>
      </c>
      <c r="I176" s="38" t="s">
        <v>28</v>
      </c>
      <c r="J176" s="38" t="s">
        <v>3171</v>
      </c>
      <c r="K176" s="38" t="s">
        <v>3174</v>
      </c>
      <c r="L176" s="37">
        <v>35</v>
      </c>
      <c r="M176" s="38" t="s">
        <v>914</v>
      </c>
      <c r="N176" s="39">
        <v>44048</v>
      </c>
      <c r="O176" s="111"/>
      <c r="P176" s="41">
        <v>44046</v>
      </c>
      <c r="Q176" s="37">
        <v>0</v>
      </c>
      <c r="R176" s="42" t="s">
        <v>2634</v>
      </c>
      <c r="S176" s="37" t="s">
        <v>915</v>
      </c>
      <c r="T176" s="37" t="s">
        <v>824</v>
      </c>
      <c r="U176" s="37" t="s">
        <v>824</v>
      </c>
      <c r="V176" s="37" t="s">
        <v>824</v>
      </c>
      <c r="W176" s="37" t="s">
        <v>824</v>
      </c>
      <c r="X176" s="83" t="s">
        <v>830</v>
      </c>
      <c r="Y176" s="106"/>
    </row>
    <row r="177" spans="1:25" s="107" customFormat="1" ht="56.25" x14ac:dyDescent="0.25">
      <c r="A177" s="37" t="s">
        <v>97</v>
      </c>
      <c r="B177" s="37" t="s">
        <v>820</v>
      </c>
      <c r="C177" s="2" t="s">
        <v>819</v>
      </c>
      <c r="D177" s="38" t="s">
        <v>3384</v>
      </c>
      <c r="E177" s="37" t="s">
        <v>3520</v>
      </c>
      <c r="F177" s="37" t="s">
        <v>72</v>
      </c>
      <c r="G177" s="38" t="s">
        <v>916</v>
      </c>
      <c r="H177" s="38" t="s">
        <v>188</v>
      </c>
      <c r="I177" s="38" t="s">
        <v>847</v>
      </c>
      <c r="J177" s="38" t="s">
        <v>3171</v>
      </c>
      <c r="K177" s="38" t="s">
        <v>3174</v>
      </c>
      <c r="L177" s="37">
        <v>35</v>
      </c>
      <c r="M177" s="38" t="s">
        <v>917</v>
      </c>
      <c r="N177" s="39">
        <v>44048</v>
      </c>
      <c r="O177" s="111"/>
      <c r="P177" s="41">
        <v>44056</v>
      </c>
      <c r="Q177" s="37">
        <v>5</v>
      </c>
      <c r="R177" s="42" t="s">
        <v>2634</v>
      </c>
      <c r="S177" s="37" t="s">
        <v>918</v>
      </c>
      <c r="T177" s="37" t="s">
        <v>824</v>
      </c>
      <c r="U177" s="37" t="s">
        <v>824</v>
      </c>
      <c r="V177" s="37" t="s">
        <v>824</v>
      </c>
      <c r="W177" s="37" t="s">
        <v>824</v>
      </c>
      <c r="X177" s="83" t="s">
        <v>830</v>
      </c>
      <c r="Y177" s="106"/>
    </row>
    <row r="178" spans="1:25" s="107" customFormat="1" ht="22.5" x14ac:dyDescent="0.25">
      <c r="A178" s="37" t="s">
        <v>97</v>
      </c>
      <c r="B178" s="37" t="s">
        <v>820</v>
      </c>
      <c r="C178" s="2" t="s">
        <v>905</v>
      </c>
      <c r="D178" s="38" t="s">
        <v>919</v>
      </c>
      <c r="E178" s="37" t="s">
        <v>67</v>
      </c>
      <c r="F178" s="37" t="s">
        <v>200</v>
      </c>
      <c r="G178" s="38" t="s">
        <v>920</v>
      </c>
      <c r="H178" s="38" t="s">
        <v>60</v>
      </c>
      <c r="I178" s="38" t="s">
        <v>125</v>
      </c>
      <c r="J178" s="38" t="s">
        <v>3171</v>
      </c>
      <c r="K178" s="38" t="s">
        <v>3173</v>
      </c>
      <c r="L178" s="37">
        <v>30</v>
      </c>
      <c r="M178" s="38" t="s">
        <v>921</v>
      </c>
      <c r="N178" s="39">
        <v>44048</v>
      </c>
      <c r="O178" s="111"/>
      <c r="P178" s="41">
        <v>44083</v>
      </c>
      <c r="Q178" s="37">
        <v>23</v>
      </c>
      <c r="R178" s="42" t="s">
        <v>2634</v>
      </c>
      <c r="S178" s="37" t="s">
        <v>922</v>
      </c>
      <c r="T178" s="37" t="s">
        <v>824</v>
      </c>
      <c r="U178" s="37" t="s">
        <v>824</v>
      </c>
      <c r="V178" s="37" t="s">
        <v>824</v>
      </c>
      <c r="W178" s="37" t="s">
        <v>824</v>
      </c>
      <c r="X178" s="83" t="s">
        <v>830</v>
      </c>
      <c r="Y178" s="106"/>
    </row>
    <row r="179" spans="1:25" s="107" customFormat="1" ht="33.75" x14ac:dyDescent="0.25">
      <c r="A179" s="37" t="s">
        <v>97</v>
      </c>
      <c r="B179" s="37" t="s">
        <v>820</v>
      </c>
      <c r="C179" s="37" t="s">
        <v>202</v>
      </c>
      <c r="D179" s="38" t="s">
        <v>923</v>
      </c>
      <c r="E179" s="37" t="s">
        <v>33</v>
      </c>
      <c r="F179" s="37" t="s">
        <v>200</v>
      </c>
      <c r="G179" s="38" t="s">
        <v>924</v>
      </c>
      <c r="H179" s="38" t="s">
        <v>141</v>
      </c>
      <c r="I179" s="38" t="s">
        <v>89</v>
      </c>
      <c r="J179" s="38" t="s">
        <v>3171</v>
      </c>
      <c r="K179" s="38" t="s">
        <v>3174</v>
      </c>
      <c r="L179" s="37">
        <v>35</v>
      </c>
      <c r="M179" s="38" t="s">
        <v>925</v>
      </c>
      <c r="N179" s="39">
        <v>44048</v>
      </c>
      <c r="O179" s="111"/>
      <c r="P179" s="41">
        <v>44081</v>
      </c>
      <c r="Q179" s="37">
        <v>21</v>
      </c>
      <c r="R179" s="42" t="s">
        <v>2634</v>
      </c>
      <c r="S179" s="37" t="s">
        <v>926</v>
      </c>
      <c r="T179" s="37" t="s">
        <v>824</v>
      </c>
      <c r="U179" s="37" t="s">
        <v>824</v>
      </c>
      <c r="V179" s="37" t="s">
        <v>824</v>
      </c>
      <c r="W179" s="37" t="s">
        <v>824</v>
      </c>
      <c r="X179" s="83" t="s">
        <v>830</v>
      </c>
      <c r="Y179" s="106"/>
    </row>
    <row r="180" spans="1:25" s="107" customFormat="1" ht="22.5" x14ac:dyDescent="0.25">
      <c r="A180" s="37" t="s">
        <v>97</v>
      </c>
      <c r="B180" s="37" t="s">
        <v>820</v>
      </c>
      <c r="C180" s="37" t="s">
        <v>202</v>
      </c>
      <c r="D180" s="38" t="s">
        <v>927</v>
      </c>
      <c r="E180" s="37" t="s">
        <v>33</v>
      </c>
      <c r="F180" s="37" t="s">
        <v>2060</v>
      </c>
      <c r="G180" s="38" t="s">
        <v>130</v>
      </c>
      <c r="H180" s="38" t="s">
        <v>141</v>
      </c>
      <c r="I180" s="38" t="s">
        <v>89</v>
      </c>
      <c r="J180" s="38" t="s">
        <v>3171</v>
      </c>
      <c r="K180" s="38" t="s">
        <v>3174</v>
      </c>
      <c r="L180" s="37">
        <v>35</v>
      </c>
      <c r="M180" s="38" t="s">
        <v>928</v>
      </c>
      <c r="N180" s="39">
        <v>44048</v>
      </c>
      <c r="O180" s="111"/>
      <c r="P180" s="41">
        <v>44076</v>
      </c>
      <c r="Q180" s="37">
        <v>18</v>
      </c>
      <c r="R180" s="42" t="s">
        <v>2634</v>
      </c>
      <c r="S180" s="37" t="s">
        <v>929</v>
      </c>
      <c r="T180" s="37" t="s">
        <v>824</v>
      </c>
      <c r="U180" s="37" t="s">
        <v>824</v>
      </c>
      <c r="V180" s="37" t="s">
        <v>824</v>
      </c>
      <c r="W180" s="37" t="s">
        <v>824</v>
      </c>
      <c r="X180" s="83" t="s">
        <v>830</v>
      </c>
      <c r="Y180" s="106"/>
    </row>
    <row r="181" spans="1:25" s="107" customFormat="1" ht="33.75" x14ac:dyDescent="0.25">
      <c r="A181" s="37" t="s">
        <v>97</v>
      </c>
      <c r="B181" s="37" t="s">
        <v>820</v>
      </c>
      <c r="C181" s="37" t="s">
        <v>202</v>
      </c>
      <c r="D181" s="38" t="s">
        <v>930</v>
      </c>
      <c r="E181" s="37" t="s">
        <v>33</v>
      </c>
      <c r="F181" s="37" t="s">
        <v>200</v>
      </c>
      <c r="G181" s="38" t="s">
        <v>84</v>
      </c>
      <c r="H181" s="38" t="s">
        <v>103</v>
      </c>
      <c r="I181" s="2" t="s">
        <v>42</v>
      </c>
      <c r="J181" s="37" t="s">
        <v>205</v>
      </c>
      <c r="K181" s="38" t="s">
        <v>29</v>
      </c>
      <c r="L181" s="37">
        <v>35</v>
      </c>
      <c r="M181" s="38" t="s">
        <v>931</v>
      </c>
      <c r="N181" s="39">
        <v>44048</v>
      </c>
      <c r="O181" s="111"/>
      <c r="P181" s="41">
        <v>44083</v>
      </c>
      <c r="Q181" s="37">
        <v>23</v>
      </c>
      <c r="R181" s="42" t="s">
        <v>2634</v>
      </c>
      <c r="S181" s="37" t="s">
        <v>932</v>
      </c>
      <c r="T181" s="37" t="s">
        <v>824</v>
      </c>
      <c r="U181" s="37" t="s">
        <v>824</v>
      </c>
      <c r="V181" s="37" t="s">
        <v>824</v>
      </c>
      <c r="W181" s="37" t="s">
        <v>824</v>
      </c>
      <c r="X181" s="83" t="s">
        <v>830</v>
      </c>
      <c r="Y181" s="106"/>
    </row>
    <row r="182" spans="1:25" s="107" customFormat="1" ht="22.5" x14ac:dyDescent="0.25">
      <c r="A182" s="37" t="s">
        <v>97</v>
      </c>
      <c r="B182" s="37" t="s">
        <v>820</v>
      </c>
      <c r="C182" s="37" t="s">
        <v>202</v>
      </c>
      <c r="D182" s="38" t="s">
        <v>933</v>
      </c>
      <c r="E182" s="37" t="s">
        <v>67</v>
      </c>
      <c r="F182" s="37" t="s">
        <v>268</v>
      </c>
      <c r="G182" s="38" t="s">
        <v>934</v>
      </c>
      <c r="H182" s="38" t="s">
        <v>73</v>
      </c>
      <c r="I182" s="38" t="s">
        <v>935</v>
      </c>
      <c r="J182" s="37" t="s">
        <v>563</v>
      </c>
      <c r="K182" s="38" t="s">
        <v>3174</v>
      </c>
      <c r="L182" s="37">
        <v>35</v>
      </c>
      <c r="M182" s="38" t="s">
        <v>936</v>
      </c>
      <c r="N182" s="39">
        <v>44049</v>
      </c>
      <c r="O182" s="111"/>
      <c r="P182" s="41">
        <v>44061</v>
      </c>
      <c r="Q182" s="37">
        <v>6</v>
      </c>
      <c r="R182" s="42" t="s">
        <v>2634</v>
      </c>
      <c r="S182" s="37" t="s">
        <v>937</v>
      </c>
      <c r="T182" s="37" t="s">
        <v>824</v>
      </c>
      <c r="U182" s="37" t="s">
        <v>824</v>
      </c>
      <c r="V182" s="37" t="s">
        <v>824</v>
      </c>
      <c r="W182" s="37" t="s">
        <v>824</v>
      </c>
      <c r="X182" s="83" t="s">
        <v>830</v>
      </c>
      <c r="Y182" s="106"/>
    </row>
    <row r="183" spans="1:25" s="107" customFormat="1" ht="33.75" x14ac:dyDescent="0.25">
      <c r="A183" s="37" t="s">
        <v>97</v>
      </c>
      <c r="B183" s="37" t="s">
        <v>820</v>
      </c>
      <c r="C183" s="37" t="s">
        <v>202</v>
      </c>
      <c r="D183" s="38" t="s">
        <v>3385</v>
      </c>
      <c r="E183" s="37" t="s">
        <v>3520</v>
      </c>
      <c r="F183" s="37" t="s">
        <v>200</v>
      </c>
      <c r="G183" s="38" t="s">
        <v>3386</v>
      </c>
      <c r="H183" s="38" t="s">
        <v>520</v>
      </c>
      <c r="I183" s="37" t="s">
        <v>69</v>
      </c>
      <c r="J183" s="37" t="s">
        <v>563</v>
      </c>
      <c r="K183" s="38" t="s">
        <v>3174</v>
      </c>
      <c r="L183" s="37">
        <v>35</v>
      </c>
      <c r="M183" s="38" t="s">
        <v>938</v>
      </c>
      <c r="N183" s="39">
        <v>44049</v>
      </c>
      <c r="O183" s="111"/>
      <c r="P183" s="41">
        <v>44053</v>
      </c>
      <c r="Q183" s="37">
        <v>1</v>
      </c>
      <c r="R183" s="42" t="s">
        <v>2634</v>
      </c>
      <c r="S183" s="37" t="s">
        <v>939</v>
      </c>
      <c r="T183" s="37" t="s">
        <v>824</v>
      </c>
      <c r="U183" s="37" t="s">
        <v>824</v>
      </c>
      <c r="V183" s="37" t="s">
        <v>824</v>
      </c>
      <c r="W183" s="37" t="s">
        <v>824</v>
      </c>
      <c r="X183" s="83" t="s">
        <v>830</v>
      </c>
      <c r="Y183" s="106"/>
    </row>
    <row r="184" spans="1:25" s="107" customFormat="1" ht="22.5" x14ac:dyDescent="0.25">
      <c r="A184" s="37" t="s">
        <v>97</v>
      </c>
      <c r="B184" s="37" t="s">
        <v>820</v>
      </c>
      <c r="C184" s="37" t="s">
        <v>202</v>
      </c>
      <c r="D184" s="38" t="s">
        <v>3387</v>
      </c>
      <c r="E184" s="37" t="s">
        <v>3520</v>
      </c>
      <c r="F184" s="37" t="s">
        <v>200</v>
      </c>
      <c r="G184" s="38" t="s">
        <v>940</v>
      </c>
      <c r="H184" s="38" t="s">
        <v>520</v>
      </c>
      <c r="I184" s="37" t="s">
        <v>69</v>
      </c>
      <c r="J184" s="37" t="s">
        <v>563</v>
      </c>
      <c r="K184" s="38" t="s">
        <v>3172</v>
      </c>
      <c r="L184" s="37">
        <v>20</v>
      </c>
      <c r="M184" s="38" t="s">
        <v>941</v>
      </c>
      <c r="N184" s="39">
        <v>44049</v>
      </c>
      <c r="O184" s="111"/>
      <c r="P184" s="41">
        <v>44053</v>
      </c>
      <c r="Q184" s="37">
        <v>1</v>
      </c>
      <c r="R184" s="42" t="s">
        <v>2634</v>
      </c>
      <c r="S184" s="37" t="s">
        <v>942</v>
      </c>
      <c r="T184" s="37" t="s">
        <v>824</v>
      </c>
      <c r="U184" s="37" t="s">
        <v>824</v>
      </c>
      <c r="V184" s="37" t="s">
        <v>824</v>
      </c>
      <c r="W184" s="37" t="s">
        <v>824</v>
      </c>
      <c r="X184" s="83" t="s">
        <v>830</v>
      </c>
      <c r="Y184" s="106"/>
    </row>
    <row r="185" spans="1:25" s="107" customFormat="1" ht="22.5" x14ac:dyDescent="0.25">
      <c r="A185" s="37" t="s">
        <v>97</v>
      </c>
      <c r="B185" s="37" t="s">
        <v>820</v>
      </c>
      <c r="C185" s="37" t="s">
        <v>132</v>
      </c>
      <c r="D185" s="38" t="s">
        <v>943</v>
      </c>
      <c r="E185" s="37" t="s">
        <v>67</v>
      </c>
      <c r="F185" s="37" t="s">
        <v>200</v>
      </c>
      <c r="G185" s="38" t="s">
        <v>944</v>
      </c>
      <c r="H185" s="38" t="s">
        <v>83</v>
      </c>
      <c r="I185" s="38" t="s">
        <v>172</v>
      </c>
      <c r="J185" s="38" t="s">
        <v>3171</v>
      </c>
      <c r="K185" s="38" t="s">
        <v>3173</v>
      </c>
      <c r="L185" s="37">
        <v>30</v>
      </c>
      <c r="M185" s="38" t="s">
        <v>945</v>
      </c>
      <c r="N185" s="39">
        <v>44049</v>
      </c>
      <c r="O185" s="111"/>
      <c r="P185" s="41">
        <v>44070</v>
      </c>
      <c r="Q185" s="37">
        <v>13</v>
      </c>
      <c r="R185" s="42" t="s">
        <v>2634</v>
      </c>
      <c r="S185" s="37" t="s">
        <v>946</v>
      </c>
      <c r="T185" s="37" t="s">
        <v>824</v>
      </c>
      <c r="U185" s="37" t="s">
        <v>824</v>
      </c>
      <c r="V185" s="37" t="s">
        <v>824</v>
      </c>
      <c r="W185" s="37" t="s">
        <v>824</v>
      </c>
      <c r="X185" s="83" t="s">
        <v>830</v>
      </c>
      <c r="Y185" s="106"/>
    </row>
    <row r="186" spans="1:25" s="107" customFormat="1" ht="33.75" x14ac:dyDescent="0.25">
      <c r="A186" s="37" t="s">
        <v>97</v>
      </c>
      <c r="B186" s="37" t="s">
        <v>820</v>
      </c>
      <c r="C186" s="37" t="s">
        <v>79</v>
      </c>
      <c r="D186" s="38" t="s">
        <v>471</v>
      </c>
      <c r="E186" s="37" t="s">
        <v>67</v>
      </c>
      <c r="F186" s="37" t="s">
        <v>200</v>
      </c>
      <c r="G186" s="38" t="s">
        <v>947</v>
      </c>
      <c r="H186" s="38" t="s">
        <v>141</v>
      </c>
      <c r="I186" s="38" t="s">
        <v>89</v>
      </c>
      <c r="J186" s="38" t="s">
        <v>3171</v>
      </c>
      <c r="K186" s="38" t="s">
        <v>3173</v>
      </c>
      <c r="L186" s="37">
        <v>30</v>
      </c>
      <c r="M186" s="38" t="s">
        <v>948</v>
      </c>
      <c r="N186" s="39">
        <v>44049</v>
      </c>
      <c r="O186" s="111"/>
      <c r="P186" s="41">
        <v>44090</v>
      </c>
      <c r="Q186" s="37">
        <v>27</v>
      </c>
      <c r="R186" s="42" t="s">
        <v>2634</v>
      </c>
      <c r="S186" s="37" t="s">
        <v>949</v>
      </c>
      <c r="T186" s="37" t="s">
        <v>824</v>
      </c>
      <c r="U186" s="37" t="s">
        <v>824</v>
      </c>
      <c r="V186" s="37" t="s">
        <v>824</v>
      </c>
      <c r="W186" s="37" t="s">
        <v>824</v>
      </c>
      <c r="X186" s="83" t="s">
        <v>830</v>
      </c>
      <c r="Y186" s="106"/>
    </row>
    <row r="187" spans="1:25" s="107" customFormat="1" ht="78.75" x14ac:dyDescent="0.25">
      <c r="A187" s="37" t="s">
        <v>97</v>
      </c>
      <c r="B187" s="37" t="s">
        <v>820</v>
      </c>
      <c r="C187" s="37" t="s">
        <v>202</v>
      </c>
      <c r="D187" s="38" t="s">
        <v>950</v>
      </c>
      <c r="E187" s="37" t="s">
        <v>33</v>
      </c>
      <c r="F187" s="37" t="s">
        <v>200</v>
      </c>
      <c r="G187" s="38" t="s">
        <v>951</v>
      </c>
      <c r="H187" s="38" t="s">
        <v>188</v>
      </c>
      <c r="I187" s="38" t="s">
        <v>847</v>
      </c>
      <c r="J187" s="38" t="s">
        <v>3171</v>
      </c>
      <c r="K187" s="38" t="s">
        <v>3174</v>
      </c>
      <c r="L187" s="37">
        <v>35</v>
      </c>
      <c r="M187" s="38" t="s">
        <v>952</v>
      </c>
      <c r="N187" s="39">
        <v>44049</v>
      </c>
      <c r="O187" s="111"/>
      <c r="P187" s="41">
        <v>44067</v>
      </c>
      <c r="Q187" s="37">
        <v>10</v>
      </c>
      <c r="R187" s="42" t="s">
        <v>2634</v>
      </c>
      <c r="S187" s="37" t="s">
        <v>953</v>
      </c>
      <c r="T187" s="37" t="s">
        <v>824</v>
      </c>
      <c r="U187" s="37" t="s">
        <v>824</v>
      </c>
      <c r="V187" s="37" t="s">
        <v>824</v>
      </c>
      <c r="W187" s="37" t="s">
        <v>824</v>
      </c>
      <c r="X187" s="83" t="s">
        <v>830</v>
      </c>
      <c r="Y187" s="106"/>
    </row>
    <row r="188" spans="1:25" s="107" customFormat="1" ht="56.25" x14ac:dyDescent="0.25">
      <c r="A188" s="37" t="s">
        <v>97</v>
      </c>
      <c r="B188" s="37" t="s">
        <v>820</v>
      </c>
      <c r="C188" s="37" t="s">
        <v>202</v>
      </c>
      <c r="D188" s="38" t="s">
        <v>954</v>
      </c>
      <c r="E188" s="37" t="s">
        <v>33</v>
      </c>
      <c r="F188" s="37" t="s">
        <v>200</v>
      </c>
      <c r="G188" s="38" t="s">
        <v>955</v>
      </c>
      <c r="H188" s="38" t="s">
        <v>219</v>
      </c>
      <c r="I188" s="37" t="s">
        <v>956</v>
      </c>
      <c r="J188" s="37" t="s">
        <v>563</v>
      </c>
      <c r="K188" s="38" t="s">
        <v>3174</v>
      </c>
      <c r="L188" s="37">
        <v>35</v>
      </c>
      <c r="M188" s="38" t="s">
        <v>957</v>
      </c>
      <c r="N188" s="39">
        <v>44049</v>
      </c>
      <c r="O188" s="111"/>
      <c r="P188" s="41">
        <v>44085</v>
      </c>
      <c r="Q188" s="37">
        <v>24</v>
      </c>
      <c r="R188" s="42" t="s">
        <v>2634</v>
      </c>
      <c r="S188" s="37" t="s">
        <v>958</v>
      </c>
      <c r="T188" s="37" t="s">
        <v>824</v>
      </c>
      <c r="U188" s="37" t="s">
        <v>824</v>
      </c>
      <c r="V188" s="37" t="s">
        <v>824</v>
      </c>
      <c r="W188" s="37" t="s">
        <v>824</v>
      </c>
      <c r="X188" s="83" t="s">
        <v>830</v>
      </c>
      <c r="Y188" s="106"/>
    </row>
    <row r="189" spans="1:25" s="107" customFormat="1" ht="22.5" x14ac:dyDescent="0.25">
      <c r="A189" s="37" t="s">
        <v>97</v>
      </c>
      <c r="B189" s="37" t="s">
        <v>820</v>
      </c>
      <c r="C189" s="2" t="s">
        <v>55</v>
      </c>
      <c r="D189" s="38" t="s">
        <v>959</v>
      </c>
      <c r="E189" s="37" t="s">
        <v>67</v>
      </c>
      <c r="F189" s="37" t="s">
        <v>200</v>
      </c>
      <c r="G189" s="38" t="s">
        <v>320</v>
      </c>
      <c r="H189" s="38" t="s">
        <v>95</v>
      </c>
      <c r="I189" s="38" t="s">
        <v>89</v>
      </c>
      <c r="J189" s="38" t="s">
        <v>3171</v>
      </c>
      <c r="K189" s="38" t="s">
        <v>3173</v>
      </c>
      <c r="L189" s="37">
        <v>30</v>
      </c>
      <c r="M189" s="38" t="s">
        <v>960</v>
      </c>
      <c r="N189" s="39">
        <v>44053</v>
      </c>
      <c r="O189" s="111"/>
      <c r="P189" s="41">
        <v>44055</v>
      </c>
      <c r="Q189" s="37">
        <v>2</v>
      </c>
      <c r="R189" s="42" t="s">
        <v>2634</v>
      </c>
      <c r="S189" s="37" t="s">
        <v>961</v>
      </c>
      <c r="T189" s="37" t="s">
        <v>824</v>
      </c>
      <c r="U189" s="37" t="s">
        <v>824</v>
      </c>
      <c r="V189" s="37" t="s">
        <v>824</v>
      </c>
      <c r="W189" s="37" t="s">
        <v>824</v>
      </c>
      <c r="X189" s="83" t="s">
        <v>830</v>
      </c>
      <c r="Y189" s="106"/>
    </row>
    <row r="190" spans="1:25" s="107" customFormat="1" ht="22.5" x14ac:dyDescent="0.25">
      <c r="A190" s="37" t="s">
        <v>97</v>
      </c>
      <c r="B190" s="37" t="s">
        <v>820</v>
      </c>
      <c r="C190" s="37" t="s">
        <v>202</v>
      </c>
      <c r="D190" s="38" t="s">
        <v>3388</v>
      </c>
      <c r="E190" s="37" t="s">
        <v>3520</v>
      </c>
      <c r="F190" s="37" t="s">
        <v>200</v>
      </c>
      <c r="G190" s="38" t="s">
        <v>962</v>
      </c>
      <c r="H190" s="38" t="s">
        <v>520</v>
      </c>
      <c r="I190" s="37" t="s">
        <v>69</v>
      </c>
      <c r="J190" s="37" t="s">
        <v>563</v>
      </c>
      <c r="K190" s="38" t="s">
        <v>3172</v>
      </c>
      <c r="L190" s="37">
        <v>20</v>
      </c>
      <c r="M190" s="38" t="s">
        <v>963</v>
      </c>
      <c r="N190" s="39">
        <v>44053</v>
      </c>
      <c r="O190" s="111"/>
      <c r="P190" s="41">
        <v>44053</v>
      </c>
      <c r="Q190" s="37">
        <v>0</v>
      </c>
      <c r="R190" s="42" t="s">
        <v>2634</v>
      </c>
      <c r="S190" s="37" t="s">
        <v>964</v>
      </c>
      <c r="T190" s="37" t="s">
        <v>824</v>
      </c>
      <c r="U190" s="37" t="s">
        <v>824</v>
      </c>
      <c r="V190" s="37" t="s">
        <v>824</v>
      </c>
      <c r="W190" s="37" t="s">
        <v>824</v>
      </c>
      <c r="X190" s="83" t="s">
        <v>830</v>
      </c>
      <c r="Y190" s="106"/>
    </row>
    <row r="191" spans="1:25" s="107" customFormat="1" ht="22.5" x14ac:dyDescent="0.25">
      <c r="A191" s="37" t="s">
        <v>97</v>
      </c>
      <c r="B191" s="37" t="s">
        <v>820</v>
      </c>
      <c r="C191" s="37" t="s">
        <v>79</v>
      </c>
      <c r="D191" s="38" t="s">
        <v>154</v>
      </c>
      <c r="E191" s="37" t="s">
        <v>67</v>
      </c>
      <c r="F191" s="37" t="s">
        <v>200</v>
      </c>
      <c r="G191" s="38" t="s">
        <v>965</v>
      </c>
      <c r="H191" s="38" t="s">
        <v>184</v>
      </c>
      <c r="I191" s="37" t="s">
        <v>28</v>
      </c>
      <c r="J191" s="38" t="s">
        <v>3171</v>
      </c>
      <c r="K191" s="38" t="s">
        <v>3174</v>
      </c>
      <c r="L191" s="37">
        <v>35</v>
      </c>
      <c r="M191" s="38" t="s">
        <v>966</v>
      </c>
      <c r="N191" s="39">
        <v>44053</v>
      </c>
      <c r="O191" s="111"/>
      <c r="P191" s="41">
        <v>44056</v>
      </c>
      <c r="Q191" s="37">
        <v>3</v>
      </c>
      <c r="R191" s="42" t="s">
        <v>2634</v>
      </c>
      <c r="S191" s="37" t="s">
        <v>967</v>
      </c>
      <c r="T191" s="37" t="s">
        <v>824</v>
      </c>
      <c r="U191" s="37" t="s">
        <v>824</v>
      </c>
      <c r="V191" s="37" t="s">
        <v>824</v>
      </c>
      <c r="W191" s="37" t="s">
        <v>824</v>
      </c>
      <c r="X191" s="83" t="s">
        <v>830</v>
      </c>
      <c r="Y191" s="106"/>
    </row>
    <row r="192" spans="1:25" s="107" customFormat="1" ht="22.5" x14ac:dyDescent="0.25">
      <c r="A192" s="37" t="s">
        <v>97</v>
      </c>
      <c r="B192" s="37" t="s">
        <v>820</v>
      </c>
      <c r="C192" s="37" t="s">
        <v>202</v>
      </c>
      <c r="D192" s="38" t="s">
        <v>968</v>
      </c>
      <c r="E192" s="37" t="s">
        <v>67</v>
      </c>
      <c r="F192" s="37" t="s">
        <v>2060</v>
      </c>
      <c r="G192" s="38" t="s">
        <v>969</v>
      </c>
      <c r="H192" s="38" t="s">
        <v>734</v>
      </c>
      <c r="I192" s="38" t="s">
        <v>89</v>
      </c>
      <c r="J192" s="38" t="s">
        <v>3171</v>
      </c>
      <c r="K192" s="38" t="s">
        <v>3174</v>
      </c>
      <c r="L192" s="37">
        <v>35</v>
      </c>
      <c r="M192" s="38" t="s">
        <v>970</v>
      </c>
      <c r="N192" s="39">
        <v>44053</v>
      </c>
      <c r="O192" s="111"/>
      <c r="P192" s="41">
        <v>44055</v>
      </c>
      <c r="Q192" s="37">
        <v>2</v>
      </c>
      <c r="R192" s="42" t="s">
        <v>2634</v>
      </c>
      <c r="S192" s="37" t="s">
        <v>971</v>
      </c>
      <c r="T192" s="37" t="s">
        <v>824</v>
      </c>
      <c r="U192" s="37" t="s">
        <v>824</v>
      </c>
      <c r="V192" s="37" t="s">
        <v>824</v>
      </c>
      <c r="W192" s="37" t="s">
        <v>824</v>
      </c>
      <c r="X192" s="83" t="s">
        <v>830</v>
      </c>
      <c r="Y192" s="106"/>
    </row>
    <row r="193" spans="1:25" s="109" customFormat="1" ht="45" hidden="1" x14ac:dyDescent="0.25">
      <c r="A193" s="44" t="s">
        <v>97</v>
      </c>
      <c r="B193" s="44" t="s">
        <v>820</v>
      </c>
      <c r="C193" s="30" t="s">
        <v>181</v>
      </c>
      <c r="D193" s="45" t="s">
        <v>3389</v>
      </c>
      <c r="E193" s="44" t="s">
        <v>3520</v>
      </c>
      <c r="F193" s="44" t="s">
        <v>3323</v>
      </c>
      <c r="G193" s="45" t="s">
        <v>3390</v>
      </c>
      <c r="H193" s="45" t="s">
        <v>244</v>
      </c>
      <c r="I193" s="45" t="s">
        <v>125</v>
      </c>
      <c r="J193" s="45" t="s">
        <v>3171</v>
      </c>
      <c r="K193" s="45" t="s">
        <v>3174</v>
      </c>
      <c r="L193" s="44">
        <v>35</v>
      </c>
      <c r="M193" s="45" t="s">
        <v>972</v>
      </c>
      <c r="N193" s="46">
        <v>44053</v>
      </c>
      <c r="O193" s="112"/>
      <c r="P193" s="48">
        <v>44097</v>
      </c>
      <c r="Q193" s="44">
        <v>31</v>
      </c>
      <c r="R193" s="44" t="s">
        <v>38</v>
      </c>
      <c r="S193" s="44" t="s">
        <v>973</v>
      </c>
      <c r="T193" s="44" t="s">
        <v>824</v>
      </c>
      <c r="U193" s="44" t="s">
        <v>824</v>
      </c>
      <c r="V193" s="44" t="s">
        <v>824</v>
      </c>
      <c r="W193" s="44" t="s">
        <v>824</v>
      </c>
      <c r="X193" s="84" t="s">
        <v>830</v>
      </c>
      <c r="Y193" s="108"/>
    </row>
    <row r="194" spans="1:25" s="107" customFormat="1" ht="33.75" x14ac:dyDescent="0.25">
      <c r="A194" s="37" t="s">
        <v>97</v>
      </c>
      <c r="B194" s="37" t="s">
        <v>820</v>
      </c>
      <c r="C194" s="2" t="s">
        <v>61</v>
      </c>
      <c r="D194" s="38" t="s">
        <v>3391</v>
      </c>
      <c r="E194" s="37" t="s">
        <v>3520</v>
      </c>
      <c r="F194" s="37" t="s">
        <v>200</v>
      </c>
      <c r="G194" s="38" t="s">
        <v>974</v>
      </c>
      <c r="H194" s="38" t="s">
        <v>141</v>
      </c>
      <c r="I194" s="38" t="s">
        <v>89</v>
      </c>
      <c r="J194" s="38" t="s">
        <v>3171</v>
      </c>
      <c r="K194" s="38" t="s">
        <v>3174</v>
      </c>
      <c r="L194" s="37">
        <v>35</v>
      </c>
      <c r="M194" s="38" t="s">
        <v>975</v>
      </c>
      <c r="N194" s="39">
        <v>44054</v>
      </c>
      <c r="O194" s="111"/>
      <c r="P194" s="41">
        <v>44081</v>
      </c>
      <c r="Q194" s="37">
        <v>18</v>
      </c>
      <c r="R194" s="42" t="s">
        <v>2634</v>
      </c>
      <c r="S194" s="37" t="s">
        <v>976</v>
      </c>
      <c r="T194" s="37" t="s">
        <v>824</v>
      </c>
      <c r="U194" s="37" t="s">
        <v>824</v>
      </c>
      <c r="V194" s="37" t="s">
        <v>824</v>
      </c>
      <c r="W194" s="37" t="s">
        <v>824</v>
      </c>
      <c r="X194" s="83" t="s">
        <v>830</v>
      </c>
      <c r="Y194" s="106"/>
    </row>
    <row r="195" spans="1:25" s="107" customFormat="1" ht="22.5" x14ac:dyDescent="0.25">
      <c r="A195" s="37" t="s">
        <v>97</v>
      </c>
      <c r="B195" s="37" t="s">
        <v>820</v>
      </c>
      <c r="C195" s="2" t="s">
        <v>48</v>
      </c>
      <c r="D195" s="38" t="s">
        <v>977</v>
      </c>
      <c r="E195" s="37" t="s">
        <v>67</v>
      </c>
      <c r="F195" s="37" t="s">
        <v>200</v>
      </c>
      <c r="G195" s="38" t="s">
        <v>978</v>
      </c>
      <c r="H195" s="38" t="s">
        <v>979</v>
      </c>
      <c r="I195" s="2" t="s">
        <v>197</v>
      </c>
      <c r="J195" s="38" t="s">
        <v>3171</v>
      </c>
      <c r="K195" s="38" t="s">
        <v>3174</v>
      </c>
      <c r="L195" s="37">
        <v>35</v>
      </c>
      <c r="M195" s="38" t="s">
        <v>980</v>
      </c>
      <c r="N195" s="39">
        <v>44054</v>
      </c>
      <c r="O195" s="111"/>
      <c r="P195" s="41">
        <v>44074</v>
      </c>
      <c r="Q195" s="37">
        <v>13</v>
      </c>
      <c r="R195" s="42" t="s">
        <v>2634</v>
      </c>
      <c r="S195" s="37" t="s">
        <v>981</v>
      </c>
      <c r="T195" s="37" t="s">
        <v>824</v>
      </c>
      <c r="U195" s="37" t="s">
        <v>824</v>
      </c>
      <c r="V195" s="37" t="s">
        <v>824</v>
      </c>
      <c r="W195" s="37" t="s">
        <v>824</v>
      </c>
      <c r="X195" s="83" t="s">
        <v>830</v>
      </c>
      <c r="Y195" s="106"/>
    </row>
    <row r="196" spans="1:25" s="107" customFormat="1" ht="22.5" x14ac:dyDescent="0.25">
      <c r="A196" s="37" t="s">
        <v>97</v>
      </c>
      <c r="B196" s="37" t="s">
        <v>820</v>
      </c>
      <c r="C196" s="2" t="s">
        <v>119</v>
      </c>
      <c r="D196" s="38" t="s">
        <v>982</v>
      </c>
      <c r="E196" s="37" t="s">
        <v>33</v>
      </c>
      <c r="F196" s="37" t="s">
        <v>2060</v>
      </c>
      <c r="G196" s="38" t="s">
        <v>983</v>
      </c>
      <c r="H196" s="38" t="s">
        <v>244</v>
      </c>
      <c r="I196" s="38" t="s">
        <v>125</v>
      </c>
      <c r="J196" s="38" t="s">
        <v>3171</v>
      </c>
      <c r="K196" s="38" t="s">
        <v>3174</v>
      </c>
      <c r="L196" s="37">
        <v>35</v>
      </c>
      <c r="M196" s="38" t="s">
        <v>984</v>
      </c>
      <c r="N196" s="39">
        <v>44054</v>
      </c>
      <c r="O196" s="111"/>
      <c r="P196" s="41">
        <v>44097</v>
      </c>
      <c r="Q196" s="37">
        <v>30</v>
      </c>
      <c r="R196" s="42" t="s">
        <v>2634</v>
      </c>
      <c r="S196" s="37" t="s">
        <v>985</v>
      </c>
      <c r="T196" s="37" t="s">
        <v>824</v>
      </c>
      <c r="U196" s="37" t="s">
        <v>824</v>
      </c>
      <c r="V196" s="37" t="s">
        <v>824</v>
      </c>
      <c r="W196" s="37" t="s">
        <v>824</v>
      </c>
      <c r="X196" s="83" t="s">
        <v>830</v>
      </c>
      <c r="Y196" s="106"/>
    </row>
    <row r="197" spans="1:25" s="107" customFormat="1" ht="33.75" x14ac:dyDescent="0.25">
      <c r="A197" s="37" t="s">
        <v>97</v>
      </c>
      <c r="B197" s="37" t="s">
        <v>820</v>
      </c>
      <c r="C197" s="2" t="s">
        <v>905</v>
      </c>
      <c r="D197" s="38" t="s">
        <v>3392</v>
      </c>
      <c r="E197" s="37" t="s">
        <v>3520</v>
      </c>
      <c r="F197" s="37" t="s">
        <v>200</v>
      </c>
      <c r="G197" s="38" t="s">
        <v>986</v>
      </c>
      <c r="H197" s="38" t="s">
        <v>987</v>
      </c>
      <c r="I197" s="38" t="s">
        <v>988</v>
      </c>
      <c r="J197" s="37" t="s">
        <v>205</v>
      </c>
      <c r="K197" s="38" t="s">
        <v>3173</v>
      </c>
      <c r="L197" s="37">
        <v>30</v>
      </c>
      <c r="M197" s="38" t="s">
        <v>989</v>
      </c>
      <c r="N197" s="39">
        <v>44054</v>
      </c>
      <c r="O197" s="111"/>
      <c r="P197" s="41">
        <v>44063</v>
      </c>
      <c r="Q197" s="37">
        <v>6</v>
      </c>
      <c r="R197" s="42" t="s">
        <v>2634</v>
      </c>
      <c r="S197" s="37" t="s">
        <v>990</v>
      </c>
      <c r="T197" s="37" t="s">
        <v>824</v>
      </c>
      <c r="U197" s="37" t="s">
        <v>824</v>
      </c>
      <c r="V197" s="37" t="s">
        <v>824</v>
      </c>
      <c r="W197" s="37" t="s">
        <v>824</v>
      </c>
      <c r="X197" s="83" t="s">
        <v>830</v>
      </c>
      <c r="Y197" s="106"/>
    </row>
    <row r="198" spans="1:25" s="107" customFormat="1" ht="33.75" x14ac:dyDescent="0.25">
      <c r="A198" s="37" t="s">
        <v>97</v>
      </c>
      <c r="B198" s="37" t="s">
        <v>820</v>
      </c>
      <c r="C198" s="2" t="s">
        <v>61</v>
      </c>
      <c r="D198" s="38" t="s">
        <v>3391</v>
      </c>
      <c r="E198" s="37" t="s">
        <v>3520</v>
      </c>
      <c r="F198" s="37" t="s">
        <v>3323</v>
      </c>
      <c r="G198" s="38" t="s">
        <v>991</v>
      </c>
      <c r="H198" s="38" t="s">
        <v>141</v>
      </c>
      <c r="I198" s="38" t="s">
        <v>89</v>
      </c>
      <c r="J198" s="38" t="s">
        <v>3171</v>
      </c>
      <c r="K198" s="38" t="s">
        <v>3173</v>
      </c>
      <c r="L198" s="37">
        <v>30</v>
      </c>
      <c r="M198" s="38" t="s">
        <v>992</v>
      </c>
      <c r="N198" s="39">
        <v>44054</v>
      </c>
      <c r="O198" s="111"/>
      <c r="P198" s="41">
        <v>44074</v>
      </c>
      <c r="Q198" s="37">
        <v>13</v>
      </c>
      <c r="R198" s="42" t="s">
        <v>2634</v>
      </c>
      <c r="S198" s="37" t="s">
        <v>993</v>
      </c>
      <c r="T198" s="37" t="s">
        <v>824</v>
      </c>
      <c r="U198" s="37" t="s">
        <v>824</v>
      </c>
      <c r="V198" s="37" t="s">
        <v>824</v>
      </c>
      <c r="W198" s="37" t="s">
        <v>824</v>
      </c>
      <c r="X198" s="83" t="s">
        <v>830</v>
      </c>
      <c r="Y198" s="106"/>
    </row>
    <row r="199" spans="1:25" s="107" customFormat="1" ht="22.5" x14ac:dyDescent="0.25">
      <c r="A199" s="37" t="s">
        <v>97</v>
      </c>
      <c r="B199" s="37" t="s">
        <v>820</v>
      </c>
      <c r="C199" s="2" t="s">
        <v>108</v>
      </c>
      <c r="D199" s="38" t="s">
        <v>994</v>
      </c>
      <c r="E199" s="37" t="s">
        <v>67</v>
      </c>
      <c r="F199" s="38" t="s">
        <v>53</v>
      </c>
      <c r="G199" s="38" t="s">
        <v>995</v>
      </c>
      <c r="H199" s="38" t="s">
        <v>60</v>
      </c>
      <c r="I199" s="38" t="s">
        <v>125</v>
      </c>
      <c r="J199" s="38" t="s">
        <v>3171</v>
      </c>
      <c r="K199" s="38" t="s">
        <v>3173</v>
      </c>
      <c r="L199" s="37">
        <v>30</v>
      </c>
      <c r="M199" s="38" t="s">
        <v>996</v>
      </c>
      <c r="N199" s="39">
        <v>44054</v>
      </c>
      <c r="O199" s="111"/>
      <c r="P199" s="41">
        <v>44055</v>
      </c>
      <c r="Q199" s="37">
        <v>1</v>
      </c>
      <c r="R199" s="42" t="s">
        <v>2634</v>
      </c>
      <c r="S199" s="37" t="s">
        <v>997</v>
      </c>
      <c r="T199" s="37" t="s">
        <v>824</v>
      </c>
      <c r="U199" s="37" t="s">
        <v>824</v>
      </c>
      <c r="V199" s="37" t="s">
        <v>824</v>
      </c>
      <c r="W199" s="37" t="s">
        <v>824</v>
      </c>
      <c r="X199" s="83" t="s">
        <v>830</v>
      </c>
      <c r="Y199" s="106"/>
    </row>
    <row r="200" spans="1:25" s="107" customFormat="1" ht="22.5" x14ac:dyDescent="0.25">
      <c r="A200" s="37" t="s">
        <v>97</v>
      </c>
      <c r="B200" s="37" t="s">
        <v>820</v>
      </c>
      <c r="C200" s="2" t="s">
        <v>64</v>
      </c>
      <c r="D200" s="38" t="s">
        <v>102</v>
      </c>
      <c r="E200" s="37" t="s">
        <v>998</v>
      </c>
      <c r="F200" s="38" t="s">
        <v>53</v>
      </c>
      <c r="G200" s="38" t="s">
        <v>999</v>
      </c>
      <c r="H200" s="38" t="s">
        <v>60</v>
      </c>
      <c r="I200" s="38" t="s">
        <v>125</v>
      </c>
      <c r="J200" s="38" t="s">
        <v>3171</v>
      </c>
      <c r="K200" s="38" t="s">
        <v>3174</v>
      </c>
      <c r="L200" s="37">
        <v>35</v>
      </c>
      <c r="M200" s="38" t="s">
        <v>1000</v>
      </c>
      <c r="N200" s="39">
        <v>44054</v>
      </c>
      <c r="O200" s="111"/>
      <c r="P200" s="41">
        <v>44055</v>
      </c>
      <c r="Q200" s="37">
        <v>1</v>
      </c>
      <c r="R200" s="42" t="s">
        <v>2634</v>
      </c>
      <c r="S200" s="37" t="s">
        <v>1001</v>
      </c>
      <c r="T200" s="37" t="s">
        <v>824</v>
      </c>
      <c r="U200" s="37" t="s">
        <v>824</v>
      </c>
      <c r="V200" s="37" t="s">
        <v>824</v>
      </c>
      <c r="W200" s="37" t="s">
        <v>824</v>
      </c>
      <c r="X200" s="83" t="s">
        <v>830</v>
      </c>
      <c r="Y200" s="106"/>
    </row>
    <row r="201" spans="1:25" s="107" customFormat="1" ht="33.75" x14ac:dyDescent="0.25">
      <c r="A201" s="37" t="s">
        <v>166</v>
      </c>
      <c r="B201" s="37" t="s">
        <v>1002</v>
      </c>
      <c r="C201" s="2" t="s">
        <v>48</v>
      </c>
      <c r="D201" s="38" t="s">
        <v>3393</v>
      </c>
      <c r="E201" s="37" t="s">
        <v>3520</v>
      </c>
      <c r="F201" s="38" t="s">
        <v>57</v>
      </c>
      <c r="G201" s="38" t="s">
        <v>1003</v>
      </c>
      <c r="H201" s="38" t="s">
        <v>115</v>
      </c>
      <c r="I201" s="38" t="s">
        <v>847</v>
      </c>
      <c r="J201" s="38" t="s">
        <v>3171</v>
      </c>
      <c r="K201" s="38" t="s">
        <v>3174</v>
      </c>
      <c r="L201" s="37">
        <v>35</v>
      </c>
      <c r="M201" s="38" t="s">
        <v>1004</v>
      </c>
      <c r="N201" s="39">
        <v>44055</v>
      </c>
      <c r="O201" s="111"/>
      <c r="P201" s="41">
        <v>44075</v>
      </c>
      <c r="Q201" s="37">
        <v>13</v>
      </c>
      <c r="R201" s="42" t="s">
        <v>2634</v>
      </c>
      <c r="S201" s="37" t="s">
        <v>1005</v>
      </c>
      <c r="T201" s="37" t="s">
        <v>824</v>
      </c>
      <c r="U201" s="37" t="s">
        <v>824</v>
      </c>
      <c r="V201" s="37" t="s">
        <v>824</v>
      </c>
      <c r="W201" s="37" t="s">
        <v>824</v>
      </c>
      <c r="X201" s="83" t="s">
        <v>830</v>
      </c>
      <c r="Y201" s="106"/>
    </row>
    <row r="202" spans="1:25" s="107" customFormat="1" ht="22.5" x14ac:dyDescent="0.25">
      <c r="A202" s="37" t="s">
        <v>97</v>
      </c>
      <c r="B202" s="37" t="s">
        <v>820</v>
      </c>
      <c r="C202" s="2" t="s">
        <v>173</v>
      </c>
      <c r="D202" s="38" t="s">
        <v>3394</v>
      </c>
      <c r="E202" s="37" t="s">
        <v>3520</v>
      </c>
      <c r="F202" s="37" t="s">
        <v>3323</v>
      </c>
      <c r="G202" s="38" t="s">
        <v>1006</v>
      </c>
      <c r="H202" s="38" t="s">
        <v>254</v>
      </c>
      <c r="I202" s="38" t="s">
        <v>89</v>
      </c>
      <c r="J202" s="38" t="s">
        <v>3171</v>
      </c>
      <c r="K202" s="38" t="s">
        <v>3174</v>
      </c>
      <c r="L202" s="37">
        <v>35</v>
      </c>
      <c r="M202" s="38" t="s">
        <v>1007</v>
      </c>
      <c r="N202" s="39">
        <v>44055</v>
      </c>
      <c r="O202" s="111"/>
      <c r="P202" s="41">
        <v>44070</v>
      </c>
      <c r="Q202" s="37">
        <v>10</v>
      </c>
      <c r="R202" s="42" t="s">
        <v>2634</v>
      </c>
      <c r="S202" s="37" t="s">
        <v>1008</v>
      </c>
      <c r="T202" s="37" t="s">
        <v>824</v>
      </c>
      <c r="U202" s="37" t="s">
        <v>824</v>
      </c>
      <c r="V202" s="37" t="s">
        <v>824</v>
      </c>
      <c r="W202" s="37" t="s">
        <v>824</v>
      </c>
      <c r="X202" s="83" t="s">
        <v>830</v>
      </c>
      <c r="Y202" s="106"/>
    </row>
    <row r="203" spans="1:25" s="107" customFormat="1" ht="33.75" x14ac:dyDescent="0.25">
      <c r="A203" s="37" t="s">
        <v>97</v>
      </c>
      <c r="B203" s="37" t="s">
        <v>1009</v>
      </c>
      <c r="C203" s="37" t="s">
        <v>202</v>
      </c>
      <c r="D203" s="38" t="s">
        <v>1010</v>
      </c>
      <c r="E203" s="37" t="s">
        <v>96</v>
      </c>
      <c r="F203" s="37" t="s">
        <v>72</v>
      </c>
      <c r="G203" s="38" t="s">
        <v>1011</v>
      </c>
      <c r="H203" s="38" t="s">
        <v>103</v>
      </c>
      <c r="I203" s="2" t="s">
        <v>42</v>
      </c>
      <c r="J203" s="37" t="s">
        <v>205</v>
      </c>
      <c r="K203" s="38" t="s">
        <v>3172</v>
      </c>
      <c r="L203" s="37">
        <v>20</v>
      </c>
      <c r="M203" s="38" t="s">
        <v>1012</v>
      </c>
      <c r="N203" s="39">
        <v>44056</v>
      </c>
      <c r="O203" s="111"/>
      <c r="P203" s="41">
        <v>44057</v>
      </c>
      <c r="Q203" s="37">
        <v>1</v>
      </c>
      <c r="R203" s="42" t="s">
        <v>2634</v>
      </c>
      <c r="S203" s="37" t="s">
        <v>1013</v>
      </c>
      <c r="T203" s="37" t="s">
        <v>824</v>
      </c>
      <c r="U203" s="37" t="s">
        <v>824</v>
      </c>
      <c r="V203" s="37" t="s">
        <v>824</v>
      </c>
      <c r="W203" s="37" t="s">
        <v>824</v>
      </c>
      <c r="X203" s="83" t="s">
        <v>830</v>
      </c>
      <c r="Y203" s="106"/>
    </row>
    <row r="204" spans="1:25" s="107" customFormat="1" ht="33.75" x14ac:dyDescent="0.25">
      <c r="A204" s="37" t="s">
        <v>97</v>
      </c>
      <c r="B204" s="37" t="s">
        <v>1009</v>
      </c>
      <c r="C204" s="2" t="s">
        <v>111</v>
      </c>
      <c r="D204" s="38" t="s">
        <v>1014</v>
      </c>
      <c r="E204" s="37" t="s">
        <v>67</v>
      </c>
      <c r="F204" s="37" t="s">
        <v>268</v>
      </c>
      <c r="G204" s="38" t="s">
        <v>1015</v>
      </c>
      <c r="H204" s="38" t="s">
        <v>191</v>
      </c>
      <c r="I204" s="38" t="s">
        <v>125</v>
      </c>
      <c r="J204" s="38" t="s">
        <v>3171</v>
      </c>
      <c r="K204" s="38" t="s">
        <v>3173</v>
      </c>
      <c r="L204" s="37">
        <v>30</v>
      </c>
      <c r="M204" s="38" t="s">
        <v>1016</v>
      </c>
      <c r="N204" s="39">
        <v>44056</v>
      </c>
      <c r="O204" s="111"/>
      <c r="P204" s="41">
        <v>44063</v>
      </c>
      <c r="Q204" s="37">
        <v>4</v>
      </c>
      <c r="R204" s="42" t="s">
        <v>2634</v>
      </c>
      <c r="S204" s="37" t="s">
        <v>1017</v>
      </c>
      <c r="T204" s="37" t="s">
        <v>824</v>
      </c>
      <c r="U204" s="37" t="s">
        <v>824</v>
      </c>
      <c r="V204" s="37" t="s">
        <v>824</v>
      </c>
      <c r="W204" s="37" t="s">
        <v>824</v>
      </c>
      <c r="X204" s="83" t="s">
        <v>830</v>
      </c>
      <c r="Y204" s="106"/>
    </row>
    <row r="205" spans="1:25" s="107" customFormat="1" ht="33.75" x14ac:dyDescent="0.25">
      <c r="A205" s="37" t="s">
        <v>97</v>
      </c>
      <c r="B205" s="37" t="s">
        <v>820</v>
      </c>
      <c r="C205" s="37" t="s">
        <v>79</v>
      </c>
      <c r="D205" s="38" t="s">
        <v>3395</v>
      </c>
      <c r="E205" s="37" t="s">
        <v>3520</v>
      </c>
      <c r="F205" s="37" t="s">
        <v>200</v>
      </c>
      <c r="G205" s="38" t="s">
        <v>1018</v>
      </c>
      <c r="H205" s="38" t="s">
        <v>214</v>
      </c>
      <c r="I205" s="38" t="s">
        <v>89</v>
      </c>
      <c r="J205" s="38" t="s">
        <v>3171</v>
      </c>
      <c r="K205" s="38" t="s">
        <v>3174</v>
      </c>
      <c r="L205" s="37">
        <v>35</v>
      </c>
      <c r="M205" s="38" t="s">
        <v>1019</v>
      </c>
      <c r="N205" s="39">
        <v>44056</v>
      </c>
      <c r="O205" s="111"/>
      <c r="P205" s="41">
        <v>44062</v>
      </c>
      <c r="Q205" s="37">
        <v>3</v>
      </c>
      <c r="R205" s="42" t="s">
        <v>2634</v>
      </c>
      <c r="S205" s="37" t="s">
        <v>1020</v>
      </c>
      <c r="T205" s="37" t="s">
        <v>824</v>
      </c>
      <c r="U205" s="37" t="s">
        <v>824</v>
      </c>
      <c r="V205" s="37" t="s">
        <v>824</v>
      </c>
      <c r="W205" s="37" t="s">
        <v>824</v>
      </c>
      <c r="X205" s="83" t="s">
        <v>830</v>
      </c>
      <c r="Y205" s="106"/>
    </row>
    <row r="206" spans="1:25" s="107" customFormat="1" ht="22.5" x14ac:dyDescent="0.25">
      <c r="A206" s="37" t="s">
        <v>97</v>
      </c>
      <c r="B206" s="37" t="s">
        <v>820</v>
      </c>
      <c r="C206" s="37" t="s">
        <v>202</v>
      </c>
      <c r="D206" s="38" t="s">
        <v>1021</v>
      </c>
      <c r="E206" s="37" t="s">
        <v>33</v>
      </c>
      <c r="F206" s="37" t="s">
        <v>200</v>
      </c>
      <c r="G206" s="38" t="s">
        <v>1022</v>
      </c>
      <c r="H206" s="38" t="s">
        <v>520</v>
      </c>
      <c r="I206" s="37" t="s">
        <v>69</v>
      </c>
      <c r="J206" s="37" t="s">
        <v>563</v>
      </c>
      <c r="K206" s="38" t="s">
        <v>3172</v>
      </c>
      <c r="L206" s="37">
        <v>20</v>
      </c>
      <c r="M206" s="38" t="s">
        <v>1023</v>
      </c>
      <c r="N206" s="39">
        <v>44056</v>
      </c>
      <c r="O206" s="111"/>
      <c r="P206" s="41">
        <v>44056</v>
      </c>
      <c r="Q206" s="37">
        <v>0</v>
      </c>
      <c r="R206" s="42" t="s">
        <v>2634</v>
      </c>
      <c r="S206" s="37" t="s">
        <v>1024</v>
      </c>
      <c r="T206" s="37" t="s">
        <v>824</v>
      </c>
      <c r="U206" s="37" t="s">
        <v>824</v>
      </c>
      <c r="V206" s="37" t="s">
        <v>824</v>
      </c>
      <c r="W206" s="37" t="s">
        <v>824</v>
      </c>
      <c r="X206" s="83" t="s">
        <v>830</v>
      </c>
      <c r="Y206" s="106"/>
    </row>
    <row r="207" spans="1:25" s="107" customFormat="1" ht="33.75" x14ac:dyDescent="0.25">
      <c r="A207" s="37" t="s">
        <v>97</v>
      </c>
      <c r="B207" s="37" t="s">
        <v>820</v>
      </c>
      <c r="C207" s="2" t="s">
        <v>905</v>
      </c>
      <c r="D207" s="38" t="s">
        <v>3392</v>
      </c>
      <c r="E207" s="37" t="s">
        <v>3520</v>
      </c>
      <c r="F207" s="37" t="s">
        <v>72</v>
      </c>
      <c r="G207" s="38" t="s">
        <v>1025</v>
      </c>
      <c r="H207" s="38" t="s">
        <v>188</v>
      </c>
      <c r="I207" s="38" t="s">
        <v>847</v>
      </c>
      <c r="J207" s="38" t="s">
        <v>3171</v>
      </c>
      <c r="K207" s="38" t="s">
        <v>29</v>
      </c>
      <c r="L207" s="37">
        <v>35</v>
      </c>
      <c r="M207" s="38" t="s">
        <v>1026</v>
      </c>
      <c r="N207" s="39">
        <v>44056</v>
      </c>
      <c r="O207" s="111"/>
      <c r="P207" s="41">
        <v>44069</v>
      </c>
      <c r="Q207" s="37">
        <v>8</v>
      </c>
      <c r="R207" s="42" t="s">
        <v>2634</v>
      </c>
      <c r="S207" s="37" t="s">
        <v>1027</v>
      </c>
      <c r="T207" s="37" t="s">
        <v>824</v>
      </c>
      <c r="U207" s="37" t="s">
        <v>824</v>
      </c>
      <c r="V207" s="37" t="s">
        <v>824</v>
      </c>
      <c r="W207" s="37" t="s">
        <v>824</v>
      </c>
      <c r="X207" s="83" t="s">
        <v>830</v>
      </c>
      <c r="Y207" s="106"/>
    </row>
    <row r="208" spans="1:25" s="107" customFormat="1" ht="22.5" x14ac:dyDescent="0.25">
      <c r="A208" s="37" t="s">
        <v>97</v>
      </c>
      <c r="B208" s="37" t="s">
        <v>820</v>
      </c>
      <c r="C208" s="37" t="s">
        <v>202</v>
      </c>
      <c r="D208" s="38" t="s">
        <v>1028</v>
      </c>
      <c r="E208" s="37" t="s">
        <v>33</v>
      </c>
      <c r="F208" s="37" t="s">
        <v>2060</v>
      </c>
      <c r="G208" s="38" t="s">
        <v>1029</v>
      </c>
      <c r="H208" s="38" t="s">
        <v>254</v>
      </c>
      <c r="I208" s="38" t="s">
        <v>89</v>
      </c>
      <c r="J208" s="38" t="s">
        <v>3171</v>
      </c>
      <c r="K208" s="38" t="s">
        <v>3174</v>
      </c>
      <c r="L208" s="37">
        <v>35</v>
      </c>
      <c r="M208" s="38" t="s">
        <v>1030</v>
      </c>
      <c r="N208" s="39">
        <v>44056</v>
      </c>
      <c r="O208" s="111"/>
      <c r="P208" s="41">
        <v>44078</v>
      </c>
      <c r="Q208" s="37">
        <v>15</v>
      </c>
      <c r="R208" s="42" t="s">
        <v>2634</v>
      </c>
      <c r="S208" s="37" t="s">
        <v>1031</v>
      </c>
      <c r="T208" s="37" t="s">
        <v>824</v>
      </c>
      <c r="U208" s="37" t="s">
        <v>824</v>
      </c>
      <c r="V208" s="37" t="s">
        <v>824</v>
      </c>
      <c r="W208" s="37" t="s">
        <v>824</v>
      </c>
      <c r="X208" s="83" t="s">
        <v>830</v>
      </c>
      <c r="Y208" s="106"/>
    </row>
    <row r="209" spans="1:25" s="107" customFormat="1" ht="33.75" x14ac:dyDescent="0.25">
      <c r="A209" s="37" t="s">
        <v>97</v>
      </c>
      <c r="B209" s="37" t="s">
        <v>820</v>
      </c>
      <c r="C209" s="37" t="s">
        <v>202</v>
      </c>
      <c r="D209" s="38" t="s">
        <v>1032</v>
      </c>
      <c r="E209" s="37" t="s">
        <v>33</v>
      </c>
      <c r="F209" s="37" t="s">
        <v>200</v>
      </c>
      <c r="G209" s="38" t="s">
        <v>84</v>
      </c>
      <c r="H209" s="38" t="s">
        <v>26</v>
      </c>
      <c r="I209" s="38" t="s">
        <v>99</v>
      </c>
      <c r="J209" s="38" t="s">
        <v>3171</v>
      </c>
      <c r="K209" s="38" t="s">
        <v>3174</v>
      </c>
      <c r="L209" s="37">
        <v>35</v>
      </c>
      <c r="M209" s="38" t="s">
        <v>1033</v>
      </c>
      <c r="N209" s="39">
        <v>44056</v>
      </c>
      <c r="O209" s="111"/>
      <c r="P209" s="41">
        <v>44062</v>
      </c>
      <c r="Q209" s="37">
        <v>3</v>
      </c>
      <c r="R209" s="42" t="s">
        <v>2634</v>
      </c>
      <c r="S209" s="37" t="s">
        <v>1034</v>
      </c>
      <c r="T209" s="37" t="s">
        <v>824</v>
      </c>
      <c r="U209" s="37" t="s">
        <v>824</v>
      </c>
      <c r="V209" s="37" t="s">
        <v>824</v>
      </c>
      <c r="W209" s="37" t="s">
        <v>824</v>
      </c>
      <c r="X209" s="83" t="s">
        <v>830</v>
      </c>
      <c r="Y209" s="106"/>
    </row>
    <row r="210" spans="1:25" s="107" customFormat="1" ht="22.5" x14ac:dyDescent="0.25">
      <c r="A210" s="37" t="s">
        <v>97</v>
      </c>
      <c r="B210" s="37" t="s">
        <v>820</v>
      </c>
      <c r="C210" s="37" t="s">
        <v>202</v>
      </c>
      <c r="D210" s="38" t="s">
        <v>1035</v>
      </c>
      <c r="E210" s="37" t="s">
        <v>33</v>
      </c>
      <c r="F210" s="37" t="s">
        <v>200</v>
      </c>
      <c r="G210" s="38" t="s">
        <v>86</v>
      </c>
      <c r="H210" s="38" t="s">
        <v>520</v>
      </c>
      <c r="I210" s="37" t="s">
        <v>69</v>
      </c>
      <c r="J210" s="37" t="s">
        <v>563</v>
      </c>
      <c r="K210" s="38" t="s">
        <v>3174</v>
      </c>
      <c r="L210" s="37">
        <v>35</v>
      </c>
      <c r="M210" s="38" t="s">
        <v>1036</v>
      </c>
      <c r="N210" s="39">
        <v>44056</v>
      </c>
      <c r="O210" s="111"/>
      <c r="P210" s="41">
        <v>44056</v>
      </c>
      <c r="Q210" s="37">
        <v>0</v>
      </c>
      <c r="R210" s="42" t="s">
        <v>2634</v>
      </c>
      <c r="S210" s="37" t="s">
        <v>1037</v>
      </c>
      <c r="T210" s="37" t="s">
        <v>824</v>
      </c>
      <c r="U210" s="37" t="s">
        <v>824</v>
      </c>
      <c r="V210" s="37" t="s">
        <v>824</v>
      </c>
      <c r="W210" s="37" t="s">
        <v>824</v>
      </c>
      <c r="X210" s="83" t="s">
        <v>830</v>
      </c>
      <c r="Y210" s="106"/>
    </row>
    <row r="211" spans="1:25" s="107" customFormat="1" ht="33.75" x14ac:dyDescent="0.25">
      <c r="A211" s="37" t="s">
        <v>97</v>
      </c>
      <c r="B211" s="37" t="s">
        <v>820</v>
      </c>
      <c r="C211" s="37" t="s">
        <v>202</v>
      </c>
      <c r="D211" s="38" t="s">
        <v>1038</v>
      </c>
      <c r="E211" s="37" t="s">
        <v>33</v>
      </c>
      <c r="F211" s="37" t="s">
        <v>268</v>
      </c>
      <c r="G211" s="38" t="s">
        <v>1039</v>
      </c>
      <c r="H211" s="38" t="s">
        <v>184</v>
      </c>
      <c r="I211" s="37" t="s">
        <v>28</v>
      </c>
      <c r="J211" s="38" t="s">
        <v>3171</v>
      </c>
      <c r="K211" s="38" t="s">
        <v>3174</v>
      </c>
      <c r="L211" s="37">
        <v>35</v>
      </c>
      <c r="M211" s="38" t="s">
        <v>1040</v>
      </c>
      <c r="N211" s="39">
        <v>44056</v>
      </c>
      <c r="O211" s="111"/>
      <c r="P211" s="41">
        <v>44062</v>
      </c>
      <c r="Q211" s="37">
        <v>3</v>
      </c>
      <c r="R211" s="42" t="s">
        <v>2634</v>
      </c>
      <c r="S211" s="37" t="s">
        <v>1041</v>
      </c>
      <c r="T211" s="37" t="s">
        <v>824</v>
      </c>
      <c r="U211" s="37" t="s">
        <v>824</v>
      </c>
      <c r="V211" s="37" t="s">
        <v>824</v>
      </c>
      <c r="W211" s="37" t="s">
        <v>824</v>
      </c>
      <c r="X211" s="83" t="s">
        <v>830</v>
      </c>
      <c r="Y211" s="106"/>
    </row>
    <row r="212" spans="1:25" s="107" customFormat="1" ht="45" x14ac:dyDescent="0.25">
      <c r="A212" s="37" t="s">
        <v>97</v>
      </c>
      <c r="B212" s="37" t="s">
        <v>820</v>
      </c>
      <c r="C212" s="37" t="s">
        <v>202</v>
      </c>
      <c r="D212" s="38" t="s">
        <v>1042</v>
      </c>
      <c r="E212" s="37" t="s">
        <v>96</v>
      </c>
      <c r="F212" s="38" t="s">
        <v>53</v>
      </c>
      <c r="G212" s="38" t="s">
        <v>1043</v>
      </c>
      <c r="H212" s="38" t="s">
        <v>103</v>
      </c>
      <c r="I212" s="2" t="s">
        <v>42</v>
      </c>
      <c r="J212" s="37" t="s">
        <v>205</v>
      </c>
      <c r="K212" s="38" t="s">
        <v>3172</v>
      </c>
      <c r="L212" s="37">
        <v>20</v>
      </c>
      <c r="M212" s="38" t="s">
        <v>1044</v>
      </c>
      <c r="N212" s="39">
        <v>44061</v>
      </c>
      <c r="O212" s="111"/>
      <c r="P212" s="41">
        <v>44063</v>
      </c>
      <c r="Q212" s="37">
        <v>2</v>
      </c>
      <c r="R212" s="42" t="s">
        <v>2634</v>
      </c>
      <c r="S212" s="37" t="s">
        <v>1045</v>
      </c>
      <c r="T212" s="37" t="s">
        <v>824</v>
      </c>
      <c r="U212" s="37" t="s">
        <v>824</v>
      </c>
      <c r="V212" s="37" t="s">
        <v>824</v>
      </c>
      <c r="W212" s="37" t="s">
        <v>824</v>
      </c>
      <c r="X212" s="83" t="s">
        <v>830</v>
      </c>
      <c r="Y212" s="106"/>
    </row>
    <row r="213" spans="1:25" s="107" customFormat="1" ht="22.5" x14ac:dyDescent="0.25">
      <c r="A213" s="37" t="s">
        <v>97</v>
      </c>
      <c r="B213" s="37" t="s">
        <v>820</v>
      </c>
      <c r="C213" s="2" t="s">
        <v>152</v>
      </c>
      <c r="D213" s="38" t="s">
        <v>739</v>
      </c>
      <c r="E213" s="37" t="s">
        <v>33</v>
      </c>
      <c r="F213" s="37" t="s">
        <v>268</v>
      </c>
      <c r="G213" s="38" t="s">
        <v>1046</v>
      </c>
      <c r="H213" s="38" t="s">
        <v>214</v>
      </c>
      <c r="I213" s="38" t="s">
        <v>89</v>
      </c>
      <c r="J213" s="38" t="s">
        <v>3171</v>
      </c>
      <c r="K213" s="38" t="s">
        <v>3174</v>
      </c>
      <c r="L213" s="37">
        <v>35</v>
      </c>
      <c r="M213" s="38" t="s">
        <v>1047</v>
      </c>
      <c r="N213" s="39">
        <v>44061</v>
      </c>
      <c r="O213" s="111"/>
      <c r="P213" s="41">
        <v>44062</v>
      </c>
      <c r="Q213" s="37">
        <v>1</v>
      </c>
      <c r="R213" s="42" t="s">
        <v>2634</v>
      </c>
      <c r="S213" s="37" t="s">
        <v>1048</v>
      </c>
      <c r="T213" s="37" t="s">
        <v>824</v>
      </c>
      <c r="U213" s="37" t="s">
        <v>824</v>
      </c>
      <c r="V213" s="37" t="s">
        <v>824</v>
      </c>
      <c r="W213" s="37" t="s">
        <v>824</v>
      </c>
      <c r="X213" s="83" t="s">
        <v>830</v>
      </c>
      <c r="Y213" s="106"/>
    </row>
    <row r="214" spans="1:25" s="107" customFormat="1" ht="67.5" x14ac:dyDescent="0.25">
      <c r="A214" s="37" t="s">
        <v>97</v>
      </c>
      <c r="B214" s="37" t="s">
        <v>820</v>
      </c>
      <c r="C214" s="2" t="s">
        <v>48</v>
      </c>
      <c r="D214" s="38" t="s">
        <v>3396</v>
      </c>
      <c r="E214" s="37" t="s">
        <v>3520</v>
      </c>
      <c r="F214" s="37" t="s">
        <v>268</v>
      </c>
      <c r="G214" s="38" t="s">
        <v>1050</v>
      </c>
      <c r="H214" s="38" t="s">
        <v>141</v>
      </c>
      <c r="I214" s="38" t="s">
        <v>89</v>
      </c>
      <c r="J214" s="38" t="s">
        <v>3171</v>
      </c>
      <c r="K214" s="38" t="s">
        <v>3173</v>
      </c>
      <c r="L214" s="37">
        <v>30</v>
      </c>
      <c r="M214" s="38" t="s">
        <v>1051</v>
      </c>
      <c r="N214" s="39">
        <v>44061</v>
      </c>
      <c r="O214" s="111"/>
      <c r="P214" s="41">
        <v>44067</v>
      </c>
      <c r="Q214" s="37">
        <v>4</v>
      </c>
      <c r="R214" s="42" t="s">
        <v>2634</v>
      </c>
      <c r="S214" s="37" t="s">
        <v>3397</v>
      </c>
      <c r="T214" s="37" t="s">
        <v>824</v>
      </c>
      <c r="U214" s="37" t="s">
        <v>824</v>
      </c>
      <c r="V214" s="37" t="s">
        <v>824</v>
      </c>
      <c r="W214" s="37" t="s">
        <v>824</v>
      </c>
      <c r="X214" s="83" t="s">
        <v>830</v>
      </c>
      <c r="Y214" s="106"/>
    </row>
    <row r="215" spans="1:25" s="107" customFormat="1" ht="33.75" x14ac:dyDescent="0.25">
      <c r="A215" s="37" t="s">
        <v>166</v>
      </c>
      <c r="B215" s="37" t="s">
        <v>1002</v>
      </c>
      <c r="C215" s="37" t="s">
        <v>202</v>
      </c>
      <c r="D215" s="38" t="s">
        <v>1052</v>
      </c>
      <c r="E215" s="37" t="s">
        <v>3520</v>
      </c>
      <c r="F215" s="37" t="s">
        <v>200</v>
      </c>
      <c r="G215" s="38" t="s">
        <v>1053</v>
      </c>
      <c r="H215" s="38" t="s">
        <v>184</v>
      </c>
      <c r="I215" s="37" t="s">
        <v>28</v>
      </c>
      <c r="J215" s="38" t="s">
        <v>3171</v>
      </c>
      <c r="K215" s="38" t="s">
        <v>171</v>
      </c>
      <c r="L215" s="37">
        <v>15</v>
      </c>
      <c r="M215" s="38" t="s">
        <v>1054</v>
      </c>
      <c r="N215" s="39">
        <v>44061</v>
      </c>
      <c r="O215" s="111"/>
      <c r="P215" s="41">
        <v>44069</v>
      </c>
      <c r="Q215" s="37">
        <v>6</v>
      </c>
      <c r="R215" s="42" t="s">
        <v>2634</v>
      </c>
      <c r="S215" s="37" t="s">
        <v>1055</v>
      </c>
      <c r="T215" s="37" t="s">
        <v>824</v>
      </c>
      <c r="U215" s="37" t="s">
        <v>824</v>
      </c>
      <c r="V215" s="37" t="s">
        <v>824</v>
      </c>
      <c r="W215" s="37" t="s">
        <v>824</v>
      </c>
      <c r="X215" s="83" t="s">
        <v>830</v>
      </c>
      <c r="Y215" s="106"/>
    </row>
    <row r="216" spans="1:25" s="107" customFormat="1" ht="33.75" x14ac:dyDescent="0.25">
      <c r="A216" s="37" t="s">
        <v>97</v>
      </c>
      <c r="B216" s="37" t="s">
        <v>820</v>
      </c>
      <c r="C216" s="2" t="s">
        <v>104</v>
      </c>
      <c r="D216" s="38" t="s">
        <v>1056</v>
      </c>
      <c r="E216" s="37" t="s">
        <v>33</v>
      </c>
      <c r="F216" s="37" t="s">
        <v>200</v>
      </c>
      <c r="G216" s="38" t="s">
        <v>1057</v>
      </c>
      <c r="H216" s="38" t="s">
        <v>141</v>
      </c>
      <c r="I216" s="38" t="s">
        <v>89</v>
      </c>
      <c r="J216" s="38" t="s">
        <v>3171</v>
      </c>
      <c r="K216" s="38" t="s">
        <v>3174</v>
      </c>
      <c r="L216" s="37">
        <v>35</v>
      </c>
      <c r="M216" s="38" t="s">
        <v>1058</v>
      </c>
      <c r="N216" s="39">
        <v>44061</v>
      </c>
      <c r="O216" s="111"/>
      <c r="P216" s="41">
        <v>44076</v>
      </c>
      <c r="Q216" s="37">
        <v>11</v>
      </c>
      <c r="R216" s="42" t="s">
        <v>2634</v>
      </c>
      <c r="S216" s="37" t="s">
        <v>1059</v>
      </c>
      <c r="T216" s="37" t="s">
        <v>824</v>
      </c>
      <c r="U216" s="37" t="s">
        <v>824</v>
      </c>
      <c r="V216" s="37" t="s">
        <v>824</v>
      </c>
      <c r="W216" s="37" t="s">
        <v>824</v>
      </c>
      <c r="X216" s="83" t="s">
        <v>830</v>
      </c>
      <c r="Y216" s="106"/>
    </row>
    <row r="217" spans="1:25" s="107" customFormat="1" ht="22.5" x14ac:dyDescent="0.25">
      <c r="A217" s="37" t="s">
        <v>97</v>
      </c>
      <c r="B217" s="37" t="s">
        <v>820</v>
      </c>
      <c r="C217" s="37" t="s">
        <v>202</v>
      </c>
      <c r="D217" s="38" t="s">
        <v>3398</v>
      </c>
      <c r="E217" s="37" t="s">
        <v>3520</v>
      </c>
      <c r="F217" s="37" t="s">
        <v>200</v>
      </c>
      <c r="G217" s="38" t="s">
        <v>1060</v>
      </c>
      <c r="H217" s="38" t="s">
        <v>520</v>
      </c>
      <c r="I217" s="37" t="s">
        <v>69</v>
      </c>
      <c r="J217" s="37" t="s">
        <v>563</v>
      </c>
      <c r="K217" s="38" t="s">
        <v>3172</v>
      </c>
      <c r="L217" s="37">
        <v>20</v>
      </c>
      <c r="M217" s="38" t="s">
        <v>1061</v>
      </c>
      <c r="N217" s="39">
        <v>44061</v>
      </c>
      <c r="O217" s="111"/>
      <c r="P217" s="41">
        <v>44061</v>
      </c>
      <c r="Q217" s="37">
        <v>0</v>
      </c>
      <c r="R217" s="42" t="s">
        <v>2634</v>
      </c>
      <c r="S217" s="37" t="s">
        <v>1062</v>
      </c>
      <c r="T217" s="37" t="s">
        <v>824</v>
      </c>
      <c r="U217" s="37" t="s">
        <v>824</v>
      </c>
      <c r="V217" s="37" t="s">
        <v>824</v>
      </c>
      <c r="W217" s="37" t="s">
        <v>824</v>
      </c>
      <c r="X217" s="83" t="s">
        <v>830</v>
      </c>
      <c r="Y217" s="106"/>
    </row>
    <row r="218" spans="1:25" s="107" customFormat="1" ht="22.5" x14ac:dyDescent="0.25">
      <c r="A218" s="37" t="s">
        <v>97</v>
      </c>
      <c r="B218" s="37" t="s">
        <v>820</v>
      </c>
      <c r="C218" s="2" t="s">
        <v>61</v>
      </c>
      <c r="D218" s="38" t="s">
        <v>3399</v>
      </c>
      <c r="E218" s="37" t="s">
        <v>3520</v>
      </c>
      <c r="F218" s="37" t="s">
        <v>200</v>
      </c>
      <c r="G218" s="38" t="s">
        <v>1063</v>
      </c>
      <c r="H218" s="38" t="s">
        <v>184</v>
      </c>
      <c r="I218" s="37" t="s">
        <v>28</v>
      </c>
      <c r="J218" s="38" t="s">
        <v>3171</v>
      </c>
      <c r="K218" s="38" t="s">
        <v>3174</v>
      </c>
      <c r="L218" s="37">
        <v>35</v>
      </c>
      <c r="M218" s="38" t="s">
        <v>1064</v>
      </c>
      <c r="N218" s="39">
        <v>44061</v>
      </c>
      <c r="O218" s="111"/>
      <c r="P218" s="41">
        <v>44062</v>
      </c>
      <c r="Q218" s="37">
        <v>1</v>
      </c>
      <c r="R218" s="42" t="s">
        <v>2634</v>
      </c>
      <c r="S218" s="37" t="s">
        <v>1065</v>
      </c>
      <c r="T218" s="37" t="s">
        <v>824</v>
      </c>
      <c r="U218" s="37" t="s">
        <v>824</v>
      </c>
      <c r="V218" s="37" t="s">
        <v>824</v>
      </c>
      <c r="W218" s="37" t="s">
        <v>824</v>
      </c>
      <c r="X218" s="83" t="s">
        <v>830</v>
      </c>
      <c r="Y218" s="106"/>
    </row>
    <row r="219" spans="1:25" s="107" customFormat="1" ht="33.75" x14ac:dyDescent="0.25">
      <c r="A219" s="37" t="s">
        <v>97</v>
      </c>
      <c r="B219" s="37" t="s">
        <v>820</v>
      </c>
      <c r="C219" s="2" t="s">
        <v>104</v>
      </c>
      <c r="D219" s="38" t="s">
        <v>1066</v>
      </c>
      <c r="E219" s="37" t="s">
        <v>33</v>
      </c>
      <c r="F219" s="37" t="s">
        <v>2060</v>
      </c>
      <c r="G219" s="38" t="s">
        <v>1067</v>
      </c>
      <c r="H219" s="38" t="s">
        <v>141</v>
      </c>
      <c r="I219" s="38" t="s">
        <v>89</v>
      </c>
      <c r="J219" s="38" t="s">
        <v>3171</v>
      </c>
      <c r="K219" s="38" t="s">
        <v>3174</v>
      </c>
      <c r="L219" s="37">
        <v>35</v>
      </c>
      <c r="M219" s="38" t="s">
        <v>1068</v>
      </c>
      <c r="N219" s="39">
        <v>44061</v>
      </c>
      <c r="O219" s="111"/>
      <c r="P219" s="41">
        <v>44081</v>
      </c>
      <c r="Q219" s="37">
        <v>14</v>
      </c>
      <c r="R219" s="42" t="s">
        <v>2634</v>
      </c>
      <c r="S219" s="37" t="s">
        <v>1069</v>
      </c>
      <c r="T219" s="37" t="s">
        <v>824</v>
      </c>
      <c r="U219" s="37" t="s">
        <v>824</v>
      </c>
      <c r="V219" s="37" t="s">
        <v>824</v>
      </c>
      <c r="W219" s="37" t="s">
        <v>824</v>
      </c>
      <c r="X219" s="83" t="s">
        <v>830</v>
      </c>
      <c r="Y219" s="106"/>
    </row>
    <row r="220" spans="1:25" s="107" customFormat="1" ht="22.5" x14ac:dyDescent="0.25">
      <c r="A220" s="37" t="s">
        <v>97</v>
      </c>
      <c r="B220" s="37" t="s">
        <v>820</v>
      </c>
      <c r="C220" s="2" t="s">
        <v>104</v>
      </c>
      <c r="D220" s="38" t="s">
        <v>3398</v>
      </c>
      <c r="E220" s="37" t="s">
        <v>3520</v>
      </c>
      <c r="F220" s="37" t="s">
        <v>200</v>
      </c>
      <c r="G220" s="38" t="s">
        <v>1070</v>
      </c>
      <c r="H220" s="38" t="s">
        <v>520</v>
      </c>
      <c r="I220" s="37" t="s">
        <v>69</v>
      </c>
      <c r="J220" s="37" t="s">
        <v>563</v>
      </c>
      <c r="K220" s="38" t="s">
        <v>3172</v>
      </c>
      <c r="L220" s="37">
        <v>20</v>
      </c>
      <c r="M220" s="38" t="s">
        <v>1071</v>
      </c>
      <c r="N220" s="39">
        <v>44061</v>
      </c>
      <c r="O220" s="111"/>
      <c r="P220" s="41">
        <v>44061</v>
      </c>
      <c r="Q220" s="37">
        <v>0</v>
      </c>
      <c r="R220" s="42" t="s">
        <v>2634</v>
      </c>
      <c r="S220" s="37" t="s">
        <v>1072</v>
      </c>
      <c r="T220" s="37" t="s">
        <v>824</v>
      </c>
      <c r="U220" s="37" t="s">
        <v>824</v>
      </c>
      <c r="V220" s="37" t="s">
        <v>824</v>
      </c>
      <c r="W220" s="37" t="s">
        <v>824</v>
      </c>
      <c r="X220" s="83" t="s">
        <v>830</v>
      </c>
      <c r="Y220" s="106"/>
    </row>
    <row r="221" spans="1:25" s="107" customFormat="1" ht="22.5" x14ac:dyDescent="0.25">
      <c r="A221" s="37" t="s">
        <v>97</v>
      </c>
      <c r="B221" s="37" t="s">
        <v>820</v>
      </c>
      <c r="C221" s="37" t="s">
        <v>202</v>
      </c>
      <c r="D221" s="38" t="s">
        <v>1073</v>
      </c>
      <c r="E221" s="37" t="s">
        <v>67</v>
      </c>
      <c r="F221" s="37" t="s">
        <v>200</v>
      </c>
      <c r="G221" s="38" t="s">
        <v>1074</v>
      </c>
      <c r="H221" s="38" t="s">
        <v>115</v>
      </c>
      <c r="I221" s="38" t="s">
        <v>847</v>
      </c>
      <c r="J221" s="38" t="s">
        <v>3171</v>
      </c>
      <c r="K221" s="38" t="s">
        <v>29</v>
      </c>
      <c r="L221" s="37">
        <v>35</v>
      </c>
      <c r="M221" s="38" t="s">
        <v>1075</v>
      </c>
      <c r="N221" s="39">
        <v>44061</v>
      </c>
      <c r="O221" s="111"/>
      <c r="P221" s="41">
        <v>44077</v>
      </c>
      <c r="Q221" s="37">
        <v>12</v>
      </c>
      <c r="R221" s="42" t="s">
        <v>2634</v>
      </c>
      <c r="S221" s="37" t="s">
        <v>1076</v>
      </c>
      <c r="T221" s="37" t="s">
        <v>824</v>
      </c>
      <c r="U221" s="37" t="s">
        <v>824</v>
      </c>
      <c r="V221" s="37" t="s">
        <v>824</v>
      </c>
      <c r="W221" s="37" t="s">
        <v>824</v>
      </c>
      <c r="X221" s="83" t="s">
        <v>830</v>
      </c>
      <c r="Y221" s="106"/>
    </row>
    <row r="222" spans="1:25" s="107" customFormat="1" ht="22.5" x14ac:dyDescent="0.25">
      <c r="A222" s="37" t="s">
        <v>97</v>
      </c>
      <c r="B222" s="37" t="s">
        <v>820</v>
      </c>
      <c r="C222" s="2" t="s">
        <v>55</v>
      </c>
      <c r="D222" s="38" t="s">
        <v>3400</v>
      </c>
      <c r="E222" s="37" t="s">
        <v>3520</v>
      </c>
      <c r="F222" s="37" t="s">
        <v>200</v>
      </c>
      <c r="G222" s="38" t="s">
        <v>1077</v>
      </c>
      <c r="H222" s="38" t="s">
        <v>122</v>
      </c>
      <c r="I222" s="37" t="s">
        <v>27</v>
      </c>
      <c r="J222" s="38" t="s">
        <v>3171</v>
      </c>
      <c r="K222" s="38" t="s">
        <v>3174</v>
      </c>
      <c r="L222" s="37">
        <v>35</v>
      </c>
      <c r="M222" s="38" t="s">
        <v>1078</v>
      </c>
      <c r="N222" s="39">
        <v>44061</v>
      </c>
      <c r="O222" s="111"/>
      <c r="P222" s="41">
        <v>44076</v>
      </c>
      <c r="Q222" s="37">
        <v>11</v>
      </c>
      <c r="R222" s="42" t="s">
        <v>2634</v>
      </c>
      <c r="S222" s="37" t="s">
        <v>1079</v>
      </c>
      <c r="T222" s="37" t="s">
        <v>824</v>
      </c>
      <c r="U222" s="37" t="s">
        <v>824</v>
      </c>
      <c r="V222" s="37" t="s">
        <v>824</v>
      </c>
      <c r="W222" s="37" t="s">
        <v>824</v>
      </c>
      <c r="X222" s="83" t="s">
        <v>830</v>
      </c>
      <c r="Y222" s="106"/>
    </row>
    <row r="223" spans="1:25" s="107" customFormat="1" ht="22.5" x14ac:dyDescent="0.25">
      <c r="A223" s="37" t="s">
        <v>97</v>
      </c>
      <c r="B223" s="37" t="s">
        <v>820</v>
      </c>
      <c r="C223" s="2" t="s">
        <v>71</v>
      </c>
      <c r="D223" s="38" t="s">
        <v>207</v>
      </c>
      <c r="E223" s="37" t="s">
        <v>3520</v>
      </c>
      <c r="F223" s="38" t="s">
        <v>57</v>
      </c>
      <c r="G223" s="38" t="s">
        <v>1080</v>
      </c>
      <c r="H223" s="38" t="s">
        <v>188</v>
      </c>
      <c r="I223" s="38" t="s">
        <v>847</v>
      </c>
      <c r="J223" s="38" t="s">
        <v>3171</v>
      </c>
      <c r="K223" s="38" t="s">
        <v>3174</v>
      </c>
      <c r="L223" s="37">
        <v>35</v>
      </c>
      <c r="M223" s="38" t="s">
        <v>1081</v>
      </c>
      <c r="N223" s="39">
        <v>44061</v>
      </c>
      <c r="O223" s="111"/>
      <c r="P223" s="41">
        <v>44062</v>
      </c>
      <c r="Q223" s="37">
        <v>1</v>
      </c>
      <c r="R223" s="42" t="s">
        <v>2634</v>
      </c>
      <c r="S223" s="37" t="s">
        <v>1082</v>
      </c>
      <c r="T223" s="37" t="s">
        <v>824</v>
      </c>
      <c r="U223" s="37" t="s">
        <v>824</v>
      </c>
      <c r="V223" s="37" t="s">
        <v>824</v>
      </c>
      <c r="W223" s="37" t="s">
        <v>824</v>
      </c>
      <c r="X223" s="83" t="s">
        <v>830</v>
      </c>
      <c r="Y223" s="106"/>
    </row>
    <row r="224" spans="1:25" s="107" customFormat="1" ht="22.5" x14ac:dyDescent="0.25">
      <c r="A224" s="37" t="s">
        <v>97</v>
      </c>
      <c r="B224" s="37" t="s">
        <v>820</v>
      </c>
      <c r="C224" s="2" t="s">
        <v>228</v>
      </c>
      <c r="D224" s="38" t="s">
        <v>1083</v>
      </c>
      <c r="E224" s="37" t="s">
        <v>3520</v>
      </c>
      <c r="F224" s="37" t="s">
        <v>200</v>
      </c>
      <c r="G224" s="38" t="s">
        <v>84</v>
      </c>
      <c r="H224" s="38" t="s">
        <v>214</v>
      </c>
      <c r="I224" s="38" t="s">
        <v>89</v>
      </c>
      <c r="J224" s="38" t="s">
        <v>3171</v>
      </c>
      <c r="K224" s="38" t="s">
        <v>3173</v>
      </c>
      <c r="L224" s="37">
        <v>30</v>
      </c>
      <c r="M224" s="38" t="s">
        <v>1084</v>
      </c>
      <c r="N224" s="39">
        <v>44062</v>
      </c>
      <c r="O224" s="111"/>
      <c r="P224" s="41">
        <v>44069</v>
      </c>
      <c r="Q224" s="37">
        <v>5</v>
      </c>
      <c r="R224" s="42" t="s">
        <v>2634</v>
      </c>
      <c r="S224" s="37" t="s">
        <v>1085</v>
      </c>
      <c r="T224" s="37" t="s">
        <v>824</v>
      </c>
      <c r="U224" s="37" t="s">
        <v>824</v>
      </c>
      <c r="V224" s="37" t="s">
        <v>824</v>
      </c>
      <c r="W224" s="37" t="s">
        <v>824</v>
      </c>
      <c r="X224" s="83" t="s">
        <v>830</v>
      </c>
      <c r="Y224" s="106"/>
    </row>
    <row r="225" spans="1:25" s="107" customFormat="1" ht="22.5" x14ac:dyDescent="0.25">
      <c r="A225" s="37" t="s">
        <v>97</v>
      </c>
      <c r="B225" s="37" t="s">
        <v>820</v>
      </c>
      <c r="C225" s="37" t="s">
        <v>79</v>
      </c>
      <c r="D225" s="38" t="s">
        <v>1086</v>
      </c>
      <c r="E225" s="37" t="s">
        <v>998</v>
      </c>
      <c r="F225" s="37" t="s">
        <v>200</v>
      </c>
      <c r="G225" s="38" t="s">
        <v>1087</v>
      </c>
      <c r="H225" s="38" t="s">
        <v>214</v>
      </c>
      <c r="I225" s="38" t="s">
        <v>89</v>
      </c>
      <c r="J225" s="38" t="s">
        <v>3171</v>
      </c>
      <c r="K225" s="38" t="s">
        <v>3174</v>
      </c>
      <c r="L225" s="37">
        <v>35</v>
      </c>
      <c r="M225" s="38" t="s">
        <v>1088</v>
      </c>
      <c r="N225" s="39">
        <v>44062</v>
      </c>
      <c r="O225" s="111"/>
      <c r="P225" s="41">
        <v>44069</v>
      </c>
      <c r="Q225" s="37">
        <v>5</v>
      </c>
      <c r="R225" s="42" t="s">
        <v>2634</v>
      </c>
      <c r="S225" s="37" t="s">
        <v>1089</v>
      </c>
      <c r="T225" s="37" t="s">
        <v>824</v>
      </c>
      <c r="U225" s="37" t="s">
        <v>824</v>
      </c>
      <c r="V225" s="37" t="s">
        <v>824</v>
      </c>
      <c r="W225" s="37" t="s">
        <v>824</v>
      </c>
      <c r="X225" s="83" t="s">
        <v>830</v>
      </c>
      <c r="Y225" s="106"/>
    </row>
    <row r="226" spans="1:25" s="107" customFormat="1" ht="22.5" x14ac:dyDescent="0.25">
      <c r="A226" s="37" t="s">
        <v>97</v>
      </c>
      <c r="B226" s="37" t="s">
        <v>1009</v>
      </c>
      <c r="C226" s="2" t="s">
        <v>61</v>
      </c>
      <c r="D226" s="38" t="s">
        <v>1090</v>
      </c>
      <c r="E226" s="37" t="s">
        <v>998</v>
      </c>
      <c r="F226" s="37" t="s">
        <v>200</v>
      </c>
      <c r="G226" s="38" t="s">
        <v>1091</v>
      </c>
      <c r="H226" s="38" t="s">
        <v>244</v>
      </c>
      <c r="I226" s="38" t="s">
        <v>125</v>
      </c>
      <c r="J226" s="38" t="s">
        <v>3171</v>
      </c>
      <c r="K226" s="38" t="s">
        <v>3174</v>
      </c>
      <c r="L226" s="37">
        <v>35</v>
      </c>
      <c r="M226" s="38" t="s">
        <v>1092</v>
      </c>
      <c r="N226" s="39">
        <v>44062</v>
      </c>
      <c r="O226" s="111"/>
      <c r="P226" s="41">
        <v>44076</v>
      </c>
      <c r="Q226" s="37">
        <v>10</v>
      </c>
      <c r="R226" s="42" t="s">
        <v>2634</v>
      </c>
      <c r="S226" s="37" t="s">
        <v>1093</v>
      </c>
      <c r="T226" s="37" t="s">
        <v>824</v>
      </c>
      <c r="U226" s="37" t="s">
        <v>824</v>
      </c>
      <c r="V226" s="37" t="s">
        <v>824</v>
      </c>
      <c r="W226" s="37" t="s">
        <v>824</v>
      </c>
      <c r="X226" s="83" t="s">
        <v>830</v>
      </c>
      <c r="Y226" s="106"/>
    </row>
    <row r="227" spans="1:25" s="107" customFormat="1" ht="33.75" x14ac:dyDescent="0.25">
      <c r="A227" s="37" t="s">
        <v>97</v>
      </c>
      <c r="B227" s="37" t="s">
        <v>820</v>
      </c>
      <c r="C227" s="2" t="s">
        <v>52</v>
      </c>
      <c r="D227" s="38" t="s">
        <v>1094</v>
      </c>
      <c r="E227" s="37" t="s">
        <v>33</v>
      </c>
      <c r="F227" s="37" t="s">
        <v>200</v>
      </c>
      <c r="G227" s="38" t="s">
        <v>1095</v>
      </c>
      <c r="H227" s="38" t="s">
        <v>141</v>
      </c>
      <c r="I227" s="38" t="s">
        <v>89</v>
      </c>
      <c r="J227" s="38" t="s">
        <v>3171</v>
      </c>
      <c r="K227" s="38" t="s">
        <v>3174</v>
      </c>
      <c r="L227" s="37">
        <v>35</v>
      </c>
      <c r="M227" s="38" t="s">
        <v>1096</v>
      </c>
      <c r="N227" s="39">
        <v>44062</v>
      </c>
      <c r="O227" s="111"/>
      <c r="P227" s="41">
        <v>44081</v>
      </c>
      <c r="Q227" s="37">
        <v>13</v>
      </c>
      <c r="R227" s="42" t="s">
        <v>2634</v>
      </c>
      <c r="S227" s="37" t="s">
        <v>1097</v>
      </c>
      <c r="T227" s="37" t="s">
        <v>824</v>
      </c>
      <c r="U227" s="37" t="s">
        <v>824</v>
      </c>
      <c r="V227" s="37" t="s">
        <v>824</v>
      </c>
      <c r="W227" s="37" t="s">
        <v>824</v>
      </c>
      <c r="X227" s="83" t="s">
        <v>830</v>
      </c>
      <c r="Y227" s="106"/>
    </row>
    <row r="228" spans="1:25" s="107" customFormat="1" ht="22.5" x14ac:dyDescent="0.25">
      <c r="A228" s="37" t="s">
        <v>166</v>
      </c>
      <c r="B228" s="37" t="s">
        <v>1098</v>
      </c>
      <c r="C228" s="37" t="s">
        <v>79</v>
      </c>
      <c r="D228" s="38" t="s">
        <v>1099</v>
      </c>
      <c r="E228" s="37" t="s">
        <v>998</v>
      </c>
      <c r="F228" s="37" t="s">
        <v>200</v>
      </c>
      <c r="G228" s="38" t="s">
        <v>1100</v>
      </c>
      <c r="H228" s="38" t="s">
        <v>176</v>
      </c>
      <c r="I228" s="2" t="s">
        <v>177</v>
      </c>
      <c r="J228" s="37" t="s">
        <v>563</v>
      </c>
      <c r="K228" s="38" t="s">
        <v>3172</v>
      </c>
      <c r="L228" s="37">
        <v>20</v>
      </c>
      <c r="M228" s="38" t="s">
        <v>1101</v>
      </c>
      <c r="N228" s="39">
        <v>44062</v>
      </c>
      <c r="O228" s="111"/>
      <c r="P228" s="41">
        <v>44076</v>
      </c>
      <c r="Q228" s="37">
        <v>11</v>
      </c>
      <c r="R228" s="42" t="s">
        <v>2634</v>
      </c>
      <c r="S228" s="37" t="s">
        <v>1102</v>
      </c>
      <c r="T228" s="37" t="s">
        <v>824</v>
      </c>
      <c r="U228" s="37" t="s">
        <v>824</v>
      </c>
      <c r="V228" s="37" t="s">
        <v>824</v>
      </c>
      <c r="W228" s="37" t="s">
        <v>824</v>
      </c>
      <c r="X228" s="83" t="s">
        <v>830</v>
      </c>
      <c r="Y228" s="106"/>
    </row>
    <row r="229" spans="1:25" s="107" customFormat="1" ht="33.75" x14ac:dyDescent="0.25">
      <c r="A229" s="37" t="s">
        <v>97</v>
      </c>
      <c r="B229" s="37" t="s">
        <v>820</v>
      </c>
      <c r="C229" s="37" t="s">
        <v>202</v>
      </c>
      <c r="D229" s="38" t="s">
        <v>1103</v>
      </c>
      <c r="E229" s="37" t="s">
        <v>96</v>
      </c>
      <c r="F229" s="37" t="s">
        <v>200</v>
      </c>
      <c r="G229" s="38" t="s">
        <v>1104</v>
      </c>
      <c r="H229" s="38" t="s">
        <v>184</v>
      </c>
      <c r="I229" s="37" t="s">
        <v>28</v>
      </c>
      <c r="J229" s="38" t="s">
        <v>3171</v>
      </c>
      <c r="K229" s="38" t="s">
        <v>3173</v>
      </c>
      <c r="L229" s="37">
        <v>30</v>
      </c>
      <c r="M229" s="38" t="s">
        <v>1105</v>
      </c>
      <c r="N229" s="39">
        <v>44062</v>
      </c>
      <c r="O229" s="111"/>
      <c r="P229" s="41">
        <v>44070</v>
      </c>
      <c r="Q229" s="37">
        <v>6</v>
      </c>
      <c r="R229" s="42" t="s">
        <v>2634</v>
      </c>
      <c r="S229" s="37" t="s">
        <v>1106</v>
      </c>
      <c r="T229" s="37" t="s">
        <v>824</v>
      </c>
      <c r="U229" s="37" t="s">
        <v>824</v>
      </c>
      <c r="V229" s="37" t="s">
        <v>824</v>
      </c>
      <c r="W229" s="37" t="s">
        <v>824</v>
      </c>
      <c r="X229" s="83" t="s">
        <v>830</v>
      </c>
      <c r="Y229" s="106"/>
    </row>
    <row r="230" spans="1:25" s="107" customFormat="1" ht="33.75" x14ac:dyDescent="0.25">
      <c r="A230" s="37" t="s">
        <v>97</v>
      </c>
      <c r="B230" s="37" t="s">
        <v>1009</v>
      </c>
      <c r="C230" s="37" t="s">
        <v>202</v>
      </c>
      <c r="D230" s="38" t="s">
        <v>1107</v>
      </c>
      <c r="E230" s="37" t="s">
        <v>96</v>
      </c>
      <c r="F230" s="37" t="s">
        <v>200</v>
      </c>
      <c r="G230" s="38" t="s">
        <v>1108</v>
      </c>
      <c r="H230" s="38" t="s">
        <v>1109</v>
      </c>
      <c r="I230" s="2" t="s">
        <v>1110</v>
      </c>
      <c r="J230" s="37" t="s">
        <v>205</v>
      </c>
      <c r="K230" s="38" t="s">
        <v>3173</v>
      </c>
      <c r="L230" s="37">
        <v>30</v>
      </c>
      <c r="M230" s="38" t="s">
        <v>1111</v>
      </c>
      <c r="N230" s="39">
        <v>44063</v>
      </c>
      <c r="O230" s="111"/>
      <c r="P230" s="41">
        <v>44071</v>
      </c>
      <c r="Q230" s="37">
        <v>6</v>
      </c>
      <c r="R230" s="42" t="s">
        <v>2634</v>
      </c>
      <c r="S230" s="37" t="s">
        <v>1112</v>
      </c>
      <c r="T230" s="37" t="s">
        <v>824</v>
      </c>
      <c r="U230" s="37" t="s">
        <v>824</v>
      </c>
      <c r="V230" s="37" t="s">
        <v>824</v>
      </c>
      <c r="W230" s="37" t="s">
        <v>824</v>
      </c>
      <c r="X230" s="83" t="s">
        <v>830</v>
      </c>
      <c r="Y230" s="106"/>
    </row>
    <row r="231" spans="1:25" s="107" customFormat="1" ht="33.75" x14ac:dyDescent="0.25">
      <c r="A231" s="37" t="s">
        <v>97</v>
      </c>
      <c r="B231" s="37" t="s">
        <v>1009</v>
      </c>
      <c r="C231" s="2" t="s">
        <v>55</v>
      </c>
      <c r="D231" s="38" t="s">
        <v>1113</v>
      </c>
      <c r="E231" s="37" t="s">
        <v>33</v>
      </c>
      <c r="F231" s="37" t="s">
        <v>200</v>
      </c>
      <c r="G231" s="38" t="s">
        <v>1114</v>
      </c>
      <c r="H231" s="38" t="s">
        <v>520</v>
      </c>
      <c r="I231" s="37" t="s">
        <v>69</v>
      </c>
      <c r="J231" s="37" t="s">
        <v>563</v>
      </c>
      <c r="K231" s="38" t="s">
        <v>3174</v>
      </c>
      <c r="L231" s="37">
        <v>35</v>
      </c>
      <c r="M231" s="38" t="s">
        <v>1115</v>
      </c>
      <c r="N231" s="39">
        <v>44063</v>
      </c>
      <c r="O231" s="111"/>
      <c r="P231" s="41">
        <v>44063</v>
      </c>
      <c r="Q231" s="37">
        <v>0</v>
      </c>
      <c r="R231" s="42" t="s">
        <v>2634</v>
      </c>
      <c r="S231" s="37" t="s">
        <v>1116</v>
      </c>
      <c r="T231" s="37" t="s">
        <v>824</v>
      </c>
      <c r="U231" s="37" t="s">
        <v>824</v>
      </c>
      <c r="V231" s="37" t="s">
        <v>824</v>
      </c>
      <c r="W231" s="37" t="s">
        <v>824</v>
      </c>
      <c r="X231" s="83" t="s">
        <v>830</v>
      </c>
      <c r="Y231" s="106"/>
    </row>
    <row r="232" spans="1:25" s="107" customFormat="1" ht="56.25" x14ac:dyDescent="0.25">
      <c r="A232" s="37" t="s">
        <v>97</v>
      </c>
      <c r="B232" s="37" t="s">
        <v>820</v>
      </c>
      <c r="C232" s="37" t="s">
        <v>202</v>
      </c>
      <c r="D232" s="38" t="s">
        <v>1117</v>
      </c>
      <c r="E232" s="37" t="s">
        <v>96</v>
      </c>
      <c r="F232" s="38" t="s">
        <v>53</v>
      </c>
      <c r="G232" s="38" t="s">
        <v>1118</v>
      </c>
      <c r="H232" s="38" t="s">
        <v>208</v>
      </c>
      <c r="I232" s="38" t="s">
        <v>89</v>
      </c>
      <c r="J232" s="38" t="s">
        <v>3171</v>
      </c>
      <c r="K232" s="38" t="s">
        <v>29</v>
      </c>
      <c r="L232" s="37">
        <v>35</v>
      </c>
      <c r="M232" s="38" t="s">
        <v>1119</v>
      </c>
      <c r="N232" s="39">
        <v>44063</v>
      </c>
      <c r="O232" s="111"/>
      <c r="P232" s="41">
        <v>44097</v>
      </c>
      <c r="Q232" s="37">
        <v>24</v>
      </c>
      <c r="R232" s="42" t="s">
        <v>2634</v>
      </c>
      <c r="S232" s="37" t="s">
        <v>1120</v>
      </c>
      <c r="T232" s="37" t="s">
        <v>824</v>
      </c>
      <c r="U232" s="37" t="s">
        <v>824</v>
      </c>
      <c r="V232" s="37" t="s">
        <v>824</v>
      </c>
      <c r="W232" s="37" t="s">
        <v>824</v>
      </c>
      <c r="X232" s="83" t="s">
        <v>830</v>
      </c>
      <c r="Y232" s="106"/>
    </row>
    <row r="233" spans="1:25" s="107" customFormat="1" ht="22.5" x14ac:dyDescent="0.25">
      <c r="A233" s="37" t="s">
        <v>97</v>
      </c>
      <c r="B233" s="37" t="s">
        <v>820</v>
      </c>
      <c r="C233" s="2" t="s">
        <v>64</v>
      </c>
      <c r="D233" s="38" t="s">
        <v>1121</v>
      </c>
      <c r="E233" s="37" t="s">
        <v>998</v>
      </c>
      <c r="F233" s="37" t="s">
        <v>200</v>
      </c>
      <c r="G233" s="38" t="s">
        <v>225</v>
      </c>
      <c r="H233" s="38" t="s">
        <v>214</v>
      </c>
      <c r="I233" s="38" t="s">
        <v>89</v>
      </c>
      <c r="J233" s="38" t="s">
        <v>3171</v>
      </c>
      <c r="K233" s="38" t="s">
        <v>29</v>
      </c>
      <c r="L233" s="37">
        <v>35</v>
      </c>
      <c r="M233" s="38" t="s">
        <v>1122</v>
      </c>
      <c r="N233" s="39">
        <v>44063</v>
      </c>
      <c r="O233" s="111"/>
      <c r="P233" s="41">
        <v>44069</v>
      </c>
      <c r="Q233" s="37">
        <v>4</v>
      </c>
      <c r="R233" s="42" t="s">
        <v>2634</v>
      </c>
      <c r="S233" s="37" t="s">
        <v>1123</v>
      </c>
      <c r="T233" s="37" t="s">
        <v>824</v>
      </c>
      <c r="U233" s="37" t="s">
        <v>824</v>
      </c>
      <c r="V233" s="37" t="s">
        <v>824</v>
      </c>
      <c r="W233" s="37" t="s">
        <v>824</v>
      </c>
      <c r="X233" s="83" t="s">
        <v>830</v>
      </c>
      <c r="Y233" s="106"/>
    </row>
    <row r="234" spans="1:25" s="107" customFormat="1" ht="67.5" x14ac:dyDescent="0.25">
      <c r="A234" s="37" t="s">
        <v>97</v>
      </c>
      <c r="B234" s="37" t="s">
        <v>1009</v>
      </c>
      <c r="C234" s="2" t="s">
        <v>52</v>
      </c>
      <c r="D234" s="38" t="s">
        <v>3339</v>
      </c>
      <c r="E234" s="37" t="s">
        <v>3520</v>
      </c>
      <c r="F234" s="37" t="s">
        <v>200</v>
      </c>
      <c r="G234" s="38" t="s">
        <v>1124</v>
      </c>
      <c r="H234" s="38" t="s">
        <v>208</v>
      </c>
      <c r="I234" s="38" t="s">
        <v>89</v>
      </c>
      <c r="J234" s="38" t="s">
        <v>3171</v>
      </c>
      <c r="K234" s="38" t="s">
        <v>3174</v>
      </c>
      <c r="L234" s="37">
        <v>35</v>
      </c>
      <c r="M234" s="38" t="s">
        <v>1125</v>
      </c>
      <c r="N234" s="39">
        <v>44063</v>
      </c>
      <c r="O234" s="111"/>
      <c r="P234" s="41">
        <v>44097</v>
      </c>
      <c r="Q234" s="37">
        <v>24</v>
      </c>
      <c r="R234" s="42" t="s">
        <v>2634</v>
      </c>
      <c r="S234" s="37" t="s">
        <v>1126</v>
      </c>
      <c r="T234" s="37" t="s">
        <v>824</v>
      </c>
      <c r="U234" s="37" t="s">
        <v>824</v>
      </c>
      <c r="V234" s="37" t="s">
        <v>824</v>
      </c>
      <c r="W234" s="37" t="s">
        <v>824</v>
      </c>
      <c r="X234" s="83" t="s">
        <v>830</v>
      </c>
      <c r="Y234" s="106"/>
    </row>
    <row r="235" spans="1:25" s="107" customFormat="1" ht="22.5" x14ac:dyDescent="0.25">
      <c r="A235" s="37" t="s">
        <v>97</v>
      </c>
      <c r="B235" s="37" t="s">
        <v>820</v>
      </c>
      <c r="C235" s="2" t="s">
        <v>55</v>
      </c>
      <c r="D235" s="38" t="s">
        <v>65</v>
      </c>
      <c r="E235" s="37" t="s">
        <v>998</v>
      </c>
      <c r="F235" s="37" t="s">
        <v>200</v>
      </c>
      <c r="G235" s="38" t="s">
        <v>1127</v>
      </c>
      <c r="H235" s="38" t="s">
        <v>95</v>
      </c>
      <c r="I235" s="38" t="s">
        <v>89</v>
      </c>
      <c r="J235" s="38" t="s">
        <v>3171</v>
      </c>
      <c r="K235" s="38" t="s">
        <v>3173</v>
      </c>
      <c r="L235" s="37">
        <v>30</v>
      </c>
      <c r="M235" s="38" t="s">
        <v>1128</v>
      </c>
      <c r="N235" s="39">
        <v>44063</v>
      </c>
      <c r="O235" s="111"/>
      <c r="P235" s="41">
        <v>44069</v>
      </c>
      <c r="Q235" s="37">
        <v>4</v>
      </c>
      <c r="R235" s="42" t="s">
        <v>2634</v>
      </c>
      <c r="S235" s="37" t="s">
        <v>1129</v>
      </c>
      <c r="T235" s="37" t="s">
        <v>824</v>
      </c>
      <c r="U235" s="37" t="s">
        <v>824</v>
      </c>
      <c r="V235" s="37" t="s">
        <v>824</v>
      </c>
      <c r="W235" s="37" t="s">
        <v>824</v>
      </c>
      <c r="X235" s="83" t="s">
        <v>830</v>
      </c>
      <c r="Y235" s="106"/>
    </row>
    <row r="236" spans="1:25" s="107" customFormat="1" ht="33.75" x14ac:dyDescent="0.25">
      <c r="A236" s="37" t="s">
        <v>97</v>
      </c>
      <c r="B236" s="37" t="s">
        <v>820</v>
      </c>
      <c r="C236" s="2" t="s">
        <v>111</v>
      </c>
      <c r="D236" s="38" t="s">
        <v>163</v>
      </c>
      <c r="E236" s="37" t="s">
        <v>33</v>
      </c>
      <c r="F236" s="37" t="s">
        <v>200</v>
      </c>
      <c r="G236" s="38" t="s">
        <v>1130</v>
      </c>
      <c r="H236" s="38" t="s">
        <v>1109</v>
      </c>
      <c r="I236" s="2" t="s">
        <v>1110</v>
      </c>
      <c r="J236" s="37" t="s">
        <v>205</v>
      </c>
      <c r="K236" s="38" t="s">
        <v>3174</v>
      </c>
      <c r="L236" s="37">
        <v>35</v>
      </c>
      <c r="M236" s="38" t="s">
        <v>1131</v>
      </c>
      <c r="N236" s="39">
        <v>44063</v>
      </c>
      <c r="O236" s="111"/>
      <c r="P236" s="41">
        <v>44083</v>
      </c>
      <c r="Q236" s="37">
        <v>14</v>
      </c>
      <c r="R236" s="42" t="s">
        <v>2634</v>
      </c>
      <c r="S236" s="37" t="s">
        <v>1132</v>
      </c>
      <c r="T236" s="37" t="s">
        <v>824</v>
      </c>
      <c r="U236" s="37" t="s">
        <v>824</v>
      </c>
      <c r="V236" s="37" t="s">
        <v>824</v>
      </c>
      <c r="W236" s="37" t="s">
        <v>824</v>
      </c>
      <c r="X236" s="83" t="s">
        <v>830</v>
      </c>
      <c r="Y236" s="106"/>
    </row>
    <row r="237" spans="1:25" s="107" customFormat="1" ht="22.5" x14ac:dyDescent="0.25">
      <c r="A237" s="37" t="s">
        <v>97</v>
      </c>
      <c r="B237" s="37" t="s">
        <v>820</v>
      </c>
      <c r="C237" s="2" t="s">
        <v>55</v>
      </c>
      <c r="D237" s="38" t="s">
        <v>1113</v>
      </c>
      <c r="E237" s="37" t="s">
        <v>33</v>
      </c>
      <c r="F237" s="37" t="s">
        <v>200</v>
      </c>
      <c r="G237" s="38" t="s">
        <v>1133</v>
      </c>
      <c r="H237" s="38" t="s">
        <v>103</v>
      </c>
      <c r="I237" s="2" t="s">
        <v>42</v>
      </c>
      <c r="J237" s="37" t="s">
        <v>205</v>
      </c>
      <c r="K237" s="38" t="s">
        <v>3174</v>
      </c>
      <c r="L237" s="37">
        <v>35</v>
      </c>
      <c r="M237" s="38" t="s">
        <v>1134</v>
      </c>
      <c r="N237" s="39">
        <v>44064</v>
      </c>
      <c r="O237" s="111"/>
      <c r="P237" s="41">
        <v>44078</v>
      </c>
      <c r="Q237" s="37">
        <v>10</v>
      </c>
      <c r="R237" s="42" t="s">
        <v>2634</v>
      </c>
      <c r="S237" s="37" t="s">
        <v>1135</v>
      </c>
      <c r="T237" s="37" t="s">
        <v>824</v>
      </c>
      <c r="U237" s="37" t="s">
        <v>824</v>
      </c>
      <c r="V237" s="37" t="s">
        <v>824</v>
      </c>
      <c r="W237" s="37" t="s">
        <v>824</v>
      </c>
      <c r="X237" s="83" t="s">
        <v>830</v>
      </c>
      <c r="Y237" s="106"/>
    </row>
    <row r="238" spans="1:25" s="107" customFormat="1" ht="22.5" x14ac:dyDescent="0.25">
      <c r="A238" s="37" t="s">
        <v>97</v>
      </c>
      <c r="B238" s="37" t="s">
        <v>820</v>
      </c>
      <c r="C238" s="2" t="s">
        <v>55</v>
      </c>
      <c r="D238" s="38" t="s">
        <v>1113</v>
      </c>
      <c r="E238" s="37" t="s">
        <v>33</v>
      </c>
      <c r="F238" s="37" t="s">
        <v>200</v>
      </c>
      <c r="G238" s="38" t="s">
        <v>1136</v>
      </c>
      <c r="H238" s="38" t="s">
        <v>103</v>
      </c>
      <c r="I238" s="2" t="s">
        <v>42</v>
      </c>
      <c r="J238" s="37" t="s">
        <v>205</v>
      </c>
      <c r="K238" s="38" t="s">
        <v>3174</v>
      </c>
      <c r="L238" s="37">
        <v>35</v>
      </c>
      <c r="M238" s="38" t="s">
        <v>1137</v>
      </c>
      <c r="N238" s="39">
        <v>44064</v>
      </c>
      <c r="O238" s="111"/>
      <c r="P238" s="41">
        <v>44078</v>
      </c>
      <c r="Q238" s="37">
        <v>10</v>
      </c>
      <c r="R238" s="42" t="s">
        <v>2634</v>
      </c>
      <c r="S238" s="37" t="s">
        <v>1138</v>
      </c>
      <c r="T238" s="37" t="s">
        <v>824</v>
      </c>
      <c r="U238" s="37" t="s">
        <v>824</v>
      </c>
      <c r="V238" s="37" t="s">
        <v>824</v>
      </c>
      <c r="W238" s="37" t="s">
        <v>824</v>
      </c>
      <c r="X238" s="83" t="s">
        <v>830</v>
      </c>
      <c r="Y238" s="106"/>
    </row>
    <row r="239" spans="1:25" s="107" customFormat="1" ht="33.75" x14ac:dyDescent="0.25">
      <c r="A239" s="37" t="s">
        <v>97</v>
      </c>
      <c r="B239" s="37" t="s">
        <v>820</v>
      </c>
      <c r="C239" s="37" t="s">
        <v>202</v>
      </c>
      <c r="D239" s="38" t="s">
        <v>76</v>
      </c>
      <c r="E239" s="37" t="s">
        <v>96</v>
      </c>
      <c r="F239" s="37" t="s">
        <v>200</v>
      </c>
      <c r="G239" s="38" t="s">
        <v>1139</v>
      </c>
      <c r="H239" s="38" t="s">
        <v>827</v>
      </c>
      <c r="I239" s="38" t="s">
        <v>28</v>
      </c>
      <c r="J239" s="38" t="s">
        <v>3171</v>
      </c>
      <c r="K239" s="38" t="s">
        <v>3174</v>
      </c>
      <c r="L239" s="37">
        <v>35</v>
      </c>
      <c r="M239" s="38" t="s">
        <v>1140</v>
      </c>
      <c r="N239" s="39">
        <v>44064</v>
      </c>
      <c r="O239" s="111"/>
      <c r="P239" s="41">
        <v>44070</v>
      </c>
      <c r="Q239" s="37">
        <v>4</v>
      </c>
      <c r="R239" s="42" t="s">
        <v>2634</v>
      </c>
      <c r="S239" s="37" t="s">
        <v>1141</v>
      </c>
      <c r="T239" s="37" t="s">
        <v>824</v>
      </c>
      <c r="U239" s="37" t="s">
        <v>824</v>
      </c>
      <c r="V239" s="37" t="s">
        <v>824</v>
      </c>
      <c r="W239" s="37" t="s">
        <v>824</v>
      </c>
      <c r="X239" s="83" t="s">
        <v>830</v>
      </c>
      <c r="Y239" s="106"/>
    </row>
    <row r="240" spans="1:25" s="109" customFormat="1" ht="67.5" hidden="1" x14ac:dyDescent="0.25">
      <c r="A240" s="44" t="s">
        <v>97</v>
      </c>
      <c r="B240" s="44" t="s">
        <v>820</v>
      </c>
      <c r="C240" s="44" t="s">
        <v>202</v>
      </c>
      <c r="D240" s="45" t="s">
        <v>155</v>
      </c>
      <c r="E240" s="44" t="s">
        <v>96</v>
      </c>
      <c r="F240" s="44" t="s">
        <v>200</v>
      </c>
      <c r="G240" s="45" t="s">
        <v>1142</v>
      </c>
      <c r="H240" s="45" t="s">
        <v>141</v>
      </c>
      <c r="I240" s="45" t="s">
        <v>89</v>
      </c>
      <c r="J240" s="45" t="s">
        <v>3171</v>
      </c>
      <c r="K240" s="45" t="s">
        <v>58</v>
      </c>
      <c r="L240" s="44">
        <v>10</v>
      </c>
      <c r="M240" s="45" t="s">
        <v>1143</v>
      </c>
      <c r="N240" s="46">
        <v>44066</v>
      </c>
      <c r="O240" s="112"/>
      <c r="P240" s="48">
        <v>44088</v>
      </c>
      <c r="Q240" s="44">
        <v>20</v>
      </c>
      <c r="R240" s="44" t="s">
        <v>38</v>
      </c>
      <c r="S240" s="44" t="s">
        <v>1144</v>
      </c>
      <c r="T240" s="44" t="s">
        <v>824</v>
      </c>
      <c r="U240" s="44" t="s">
        <v>824</v>
      </c>
      <c r="V240" s="44" t="s">
        <v>824</v>
      </c>
      <c r="W240" s="44" t="s">
        <v>824</v>
      </c>
      <c r="X240" s="84" t="s">
        <v>830</v>
      </c>
      <c r="Y240" s="108"/>
    </row>
    <row r="241" spans="1:25" s="107" customFormat="1" ht="22.5" x14ac:dyDescent="0.25">
      <c r="A241" s="37" t="s">
        <v>97</v>
      </c>
      <c r="B241" s="37" t="s">
        <v>820</v>
      </c>
      <c r="C241" s="37" t="s">
        <v>202</v>
      </c>
      <c r="D241" s="38" t="s">
        <v>1145</v>
      </c>
      <c r="E241" s="37" t="s">
        <v>998</v>
      </c>
      <c r="F241" s="37" t="s">
        <v>72</v>
      </c>
      <c r="G241" s="38" t="s">
        <v>1146</v>
      </c>
      <c r="H241" s="38" t="s">
        <v>208</v>
      </c>
      <c r="I241" s="38" t="s">
        <v>89</v>
      </c>
      <c r="J241" s="38" t="s">
        <v>3171</v>
      </c>
      <c r="K241" s="38" t="s">
        <v>3174</v>
      </c>
      <c r="L241" s="37">
        <v>35</v>
      </c>
      <c r="M241" s="38" t="s">
        <v>1147</v>
      </c>
      <c r="N241" s="39">
        <v>44067</v>
      </c>
      <c r="O241" s="111"/>
      <c r="P241" s="41">
        <v>44069</v>
      </c>
      <c r="Q241" s="37">
        <v>2</v>
      </c>
      <c r="R241" s="42" t="s">
        <v>2634</v>
      </c>
      <c r="S241" s="37" t="s">
        <v>1148</v>
      </c>
      <c r="T241" s="37" t="s">
        <v>824</v>
      </c>
      <c r="U241" s="37" t="s">
        <v>824</v>
      </c>
      <c r="V241" s="37" t="s">
        <v>824</v>
      </c>
      <c r="W241" s="37" t="s">
        <v>824</v>
      </c>
      <c r="X241" s="83" t="s">
        <v>830</v>
      </c>
      <c r="Y241" s="106"/>
    </row>
    <row r="242" spans="1:25" s="107" customFormat="1" ht="33.75" x14ac:dyDescent="0.25">
      <c r="A242" s="37" t="s">
        <v>97</v>
      </c>
      <c r="B242" s="37" t="s">
        <v>820</v>
      </c>
      <c r="C242" s="37" t="s">
        <v>202</v>
      </c>
      <c r="D242" s="38" t="s">
        <v>954</v>
      </c>
      <c r="E242" s="37" t="s">
        <v>33</v>
      </c>
      <c r="F242" s="37" t="s">
        <v>200</v>
      </c>
      <c r="G242" s="38" t="s">
        <v>1149</v>
      </c>
      <c r="H242" s="38" t="s">
        <v>520</v>
      </c>
      <c r="I242" s="37" t="s">
        <v>69</v>
      </c>
      <c r="J242" s="37" t="s">
        <v>563</v>
      </c>
      <c r="K242" s="38" t="s">
        <v>3174</v>
      </c>
      <c r="L242" s="37">
        <v>35</v>
      </c>
      <c r="M242" s="38" t="s">
        <v>1150</v>
      </c>
      <c r="N242" s="39">
        <v>44067</v>
      </c>
      <c r="O242" s="111"/>
      <c r="P242" s="41">
        <v>44069</v>
      </c>
      <c r="Q242" s="37">
        <v>2</v>
      </c>
      <c r="R242" s="42" t="s">
        <v>2634</v>
      </c>
      <c r="S242" s="37" t="s">
        <v>1151</v>
      </c>
      <c r="T242" s="37" t="s">
        <v>824</v>
      </c>
      <c r="U242" s="37" t="s">
        <v>824</v>
      </c>
      <c r="V242" s="37" t="s">
        <v>824</v>
      </c>
      <c r="W242" s="37" t="s">
        <v>824</v>
      </c>
      <c r="X242" s="83" t="s">
        <v>830</v>
      </c>
      <c r="Y242" s="106"/>
    </row>
    <row r="243" spans="1:25" s="107" customFormat="1" ht="33.75" x14ac:dyDescent="0.25">
      <c r="A243" s="37" t="s">
        <v>97</v>
      </c>
      <c r="B243" s="37" t="s">
        <v>820</v>
      </c>
      <c r="C243" s="37" t="s">
        <v>202</v>
      </c>
      <c r="D243" s="38" t="s">
        <v>1152</v>
      </c>
      <c r="E243" s="37" t="s">
        <v>33</v>
      </c>
      <c r="F243" s="37" t="s">
        <v>200</v>
      </c>
      <c r="G243" s="38" t="s">
        <v>1153</v>
      </c>
      <c r="H243" s="38" t="s">
        <v>122</v>
      </c>
      <c r="I243" s="37" t="s">
        <v>27</v>
      </c>
      <c r="J243" s="38" t="s">
        <v>3171</v>
      </c>
      <c r="K243" s="38" t="s">
        <v>3174</v>
      </c>
      <c r="L243" s="37">
        <v>35</v>
      </c>
      <c r="M243" s="38" t="s">
        <v>1154</v>
      </c>
      <c r="N243" s="39">
        <v>44067</v>
      </c>
      <c r="O243" s="111"/>
      <c r="P243" s="41">
        <v>44076</v>
      </c>
      <c r="Q243" s="37">
        <v>7</v>
      </c>
      <c r="R243" s="42" t="s">
        <v>2634</v>
      </c>
      <c r="S243" s="37" t="s">
        <v>1155</v>
      </c>
      <c r="T243" s="37" t="s">
        <v>824</v>
      </c>
      <c r="U243" s="37" t="s">
        <v>824</v>
      </c>
      <c r="V243" s="37" t="s">
        <v>824</v>
      </c>
      <c r="W243" s="37" t="s">
        <v>824</v>
      </c>
      <c r="X243" s="83" t="s">
        <v>830</v>
      </c>
      <c r="Y243" s="106"/>
    </row>
    <row r="244" spans="1:25" s="107" customFormat="1" ht="22.5" x14ac:dyDescent="0.25">
      <c r="A244" s="37" t="s">
        <v>97</v>
      </c>
      <c r="B244" s="37" t="s">
        <v>820</v>
      </c>
      <c r="C244" s="37" t="s">
        <v>79</v>
      </c>
      <c r="D244" s="38" t="s">
        <v>1156</v>
      </c>
      <c r="E244" s="37" t="s">
        <v>33</v>
      </c>
      <c r="F244" s="37" t="s">
        <v>200</v>
      </c>
      <c r="G244" s="38" t="s">
        <v>1157</v>
      </c>
      <c r="H244" s="38" t="s">
        <v>103</v>
      </c>
      <c r="I244" s="2" t="s">
        <v>42</v>
      </c>
      <c r="J244" s="37" t="s">
        <v>205</v>
      </c>
      <c r="K244" s="38" t="s">
        <v>3172</v>
      </c>
      <c r="L244" s="37">
        <v>20</v>
      </c>
      <c r="M244" s="38" t="s">
        <v>1158</v>
      </c>
      <c r="N244" s="39">
        <v>44067</v>
      </c>
      <c r="O244" s="111"/>
      <c r="P244" s="41">
        <v>44078</v>
      </c>
      <c r="Q244" s="37">
        <v>9</v>
      </c>
      <c r="R244" s="42" t="s">
        <v>2634</v>
      </c>
      <c r="S244" s="37" t="s">
        <v>1159</v>
      </c>
      <c r="T244" s="37" t="s">
        <v>824</v>
      </c>
      <c r="U244" s="37" t="s">
        <v>824</v>
      </c>
      <c r="V244" s="37" t="s">
        <v>824</v>
      </c>
      <c r="W244" s="37" t="s">
        <v>824</v>
      </c>
      <c r="X244" s="83" t="s">
        <v>830</v>
      </c>
      <c r="Y244" s="106"/>
    </row>
    <row r="245" spans="1:25" s="107" customFormat="1" ht="45" x14ac:dyDescent="0.25">
      <c r="A245" s="37" t="s">
        <v>97</v>
      </c>
      <c r="B245" s="37" t="s">
        <v>820</v>
      </c>
      <c r="C245" s="37" t="s">
        <v>79</v>
      </c>
      <c r="D245" s="38" t="s">
        <v>1160</v>
      </c>
      <c r="E245" s="37" t="s">
        <v>998</v>
      </c>
      <c r="F245" s="38" t="s">
        <v>57</v>
      </c>
      <c r="G245" s="38" t="s">
        <v>1161</v>
      </c>
      <c r="H245" s="38" t="s">
        <v>141</v>
      </c>
      <c r="I245" s="38" t="s">
        <v>89</v>
      </c>
      <c r="J245" s="38" t="s">
        <v>3171</v>
      </c>
      <c r="K245" s="38" t="s">
        <v>3174</v>
      </c>
      <c r="L245" s="37">
        <v>35</v>
      </c>
      <c r="M245" s="38" t="s">
        <v>1162</v>
      </c>
      <c r="N245" s="39">
        <v>44067</v>
      </c>
      <c r="O245" s="111"/>
      <c r="P245" s="41">
        <v>44103</v>
      </c>
      <c r="Q245" s="37">
        <v>26</v>
      </c>
      <c r="R245" s="42" t="s">
        <v>2634</v>
      </c>
      <c r="S245" s="37" t="s">
        <v>1163</v>
      </c>
      <c r="T245" s="37" t="s">
        <v>824</v>
      </c>
      <c r="U245" s="37" t="s">
        <v>824</v>
      </c>
      <c r="V245" s="37" t="s">
        <v>824</v>
      </c>
      <c r="W245" s="37" t="s">
        <v>824</v>
      </c>
      <c r="X245" s="83" t="s">
        <v>830</v>
      </c>
      <c r="Y245" s="106"/>
    </row>
    <row r="246" spans="1:25" s="107" customFormat="1" ht="22.5" x14ac:dyDescent="0.25">
      <c r="A246" s="37" t="s">
        <v>97</v>
      </c>
      <c r="B246" s="37" t="s">
        <v>820</v>
      </c>
      <c r="C246" s="2" t="s">
        <v>905</v>
      </c>
      <c r="D246" s="38" t="s">
        <v>3401</v>
      </c>
      <c r="E246" s="37" t="s">
        <v>3520</v>
      </c>
      <c r="F246" s="37" t="s">
        <v>3323</v>
      </c>
      <c r="G246" s="38" t="s">
        <v>130</v>
      </c>
      <c r="H246" s="38" t="s">
        <v>254</v>
      </c>
      <c r="I246" s="38" t="s">
        <v>89</v>
      </c>
      <c r="J246" s="38" t="s">
        <v>3171</v>
      </c>
      <c r="K246" s="38" t="s">
        <v>3174</v>
      </c>
      <c r="L246" s="37">
        <v>35</v>
      </c>
      <c r="M246" s="38" t="s">
        <v>1164</v>
      </c>
      <c r="N246" s="39">
        <v>44067</v>
      </c>
      <c r="O246" s="111"/>
      <c r="P246" s="41">
        <v>44102</v>
      </c>
      <c r="Q246" s="37">
        <v>25</v>
      </c>
      <c r="R246" s="42" t="s">
        <v>2634</v>
      </c>
      <c r="S246" s="37" t="s">
        <v>1165</v>
      </c>
      <c r="T246" s="37" t="s">
        <v>824</v>
      </c>
      <c r="U246" s="37" t="s">
        <v>824</v>
      </c>
      <c r="V246" s="37" t="s">
        <v>824</v>
      </c>
      <c r="W246" s="37" t="s">
        <v>824</v>
      </c>
      <c r="X246" s="83" t="s">
        <v>830</v>
      </c>
      <c r="Y246" s="106"/>
    </row>
    <row r="247" spans="1:25" s="107" customFormat="1" ht="22.5" x14ac:dyDescent="0.25">
      <c r="A247" s="37" t="s">
        <v>97</v>
      </c>
      <c r="B247" s="37" t="s">
        <v>820</v>
      </c>
      <c r="C247" s="2" t="s">
        <v>61</v>
      </c>
      <c r="D247" s="38" t="s">
        <v>3402</v>
      </c>
      <c r="E247" s="37" t="s">
        <v>3520</v>
      </c>
      <c r="F247" s="37" t="s">
        <v>3323</v>
      </c>
      <c r="G247" s="38" t="s">
        <v>130</v>
      </c>
      <c r="H247" s="38" t="s">
        <v>1166</v>
      </c>
      <c r="I247" s="38" t="s">
        <v>125</v>
      </c>
      <c r="J247" s="38" t="s">
        <v>3171</v>
      </c>
      <c r="K247" s="38" t="s">
        <v>3174</v>
      </c>
      <c r="L247" s="37">
        <v>35</v>
      </c>
      <c r="M247" s="38" t="s">
        <v>1167</v>
      </c>
      <c r="N247" s="39">
        <v>44067</v>
      </c>
      <c r="O247" s="111"/>
      <c r="P247" s="41">
        <v>44102</v>
      </c>
      <c r="Q247" s="37">
        <v>25</v>
      </c>
      <c r="R247" s="42" t="s">
        <v>2634</v>
      </c>
      <c r="S247" s="37" t="s">
        <v>1168</v>
      </c>
      <c r="T247" s="37" t="s">
        <v>824</v>
      </c>
      <c r="U247" s="37" t="s">
        <v>824</v>
      </c>
      <c r="V247" s="37" t="s">
        <v>824</v>
      </c>
      <c r="W247" s="37" t="s">
        <v>824</v>
      </c>
      <c r="X247" s="83" t="s">
        <v>830</v>
      </c>
      <c r="Y247" s="106"/>
    </row>
    <row r="248" spans="1:25" s="107" customFormat="1" ht="33.75" x14ac:dyDescent="0.25">
      <c r="A248" s="37" t="s">
        <v>97</v>
      </c>
      <c r="B248" s="37" t="s">
        <v>820</v>
      </c>
      <c r="C248" s="37" t="s">
        <v>79</v>
      </c>
      <c r="D248" s="38" t="s">
        <v>1160</v>
      </c>
      <c r="E248" s="37" t="s">
        <v>998</v>
      </c>
      <c r="F248" s="38" t="s">
        <v>57</v>
      </c>
      <c r="G248" s="38" t="s">
        <v>1169</v>
      </c>
      <c r="H248" s="38" t="s">
        <v>141</v>
      </c>
      <c r="I248" s="38" t="s">
        <v>89</v>
      </c>
      <c r="J248" s="38" t="s">
        <v>3171</v>
      </c>
      <c r="K248" s="38" t="s">
        <v>3174</v>
      </c>
      <c r="L248" s="37">
        <v>35</v>
      </c>
      <c r="M248" s="38" t="s">
        <v>1170</v>
      </c>
      <c r="N248" s="39">
        <v>44067</v>
      </c>
      <c r="O248" s="111"/>
      <c r="P248" s="41">
        <v>44103</v>
      </c>
      <c r="Q248" s="37">
        <v>26</v>
      </c>
      <c r="R248" s="42" t="s">
        <v>2634</v>
      </c>
      <c r="S248" s="37" t="s">
        <v>1171</v>
      </c>
      <c r="T248" s="37" t="s">
        <v>824</v>
      </c>
      <c r="U248" s="37" t="s">
        <v>824</v>
      </c>
      <c r="V248" s="37" t="s">
        <v>824</v>
      </c>
      <c r="W248" s="37" t="s">
        <v>824</v>
      </c>
      <c r="X248" s="83" t="s">
        <v>830</v>
      </c>
      <c r="Y248" s="106"/>
    </row>
    <row r="249" spans="1:25" s="107" customFormat="1" ht="33.75" x14ac:dyDescent="0.25">
      <c r="A249" s="37" t="s">
        <v>97</v>
      </c>
      <c r="B249" s="37" t="s">
        <v>820</v>
      </c>
      <c r="C249" s="37" t="s">
        <v>79</v>
      </c>
      <c r="D249" s="38" t="s">
        <v>3360</v>
      </c>
      <c r="E249" s="37" t="s">
        <v>3520</v>
      </c>
      <c r="F249" s="37" t="s">
        <v>200</v>
      </c>
      <c r="G249" s="38" t="s">
        <v>84</v>
      </c>
      <c r="H249" s="38" t="s">
        <v>979</v>
      </c>
      <c r="I249" s="2" t="s">
        <v>197</v>
      </c>
      <c r="J249" s="38" t="s">
        <v>3171</v>
      </c>
      <c r="K249" s="38" t="s">
        <v>171</v>
      </c>
      <c r="L249" s="37">
        <v>15</v>
      </c>
      <c r="M249" s="38" t="s">
        <v>1172</v>
      </c>
      <c r="N249" s="39">
        <v>44067</v>
      </c>
      <c r="O249" s="111"/>
      <c r="P249" s="41">
        <v>44084</v>
      </c>
      <c r="Q249" s="37">
        <v>13</v>
      </c>
      <c r="R249" s="42" t="s">
        <v>2634</v>
      </c>
      <c r="S249" s="37" t="s">
        <v>1173</v>
      </c>
      <c r="T249" s="37" t="s">
        <v>824</v>
      </c>
      <c r="U249" s="37" t="s">
        <v>824</v>
      </c>
      <c r="V249" s="37" t="s">
        <v>824</v>
      </c>
      <c r="W249" s="37" t="s">
        <v>824</v>
      </c>
      <c r="X249" s="83" t="s">
        <v>830</v>
      </c>
      <c r="Y249" s="106"/>
    </row>
    <row r="250" spans="1:25" s="107" customFormat="1" ht="22.5" x14ac:dyDescent="0.25">
      <c r="A250" s="37" t="s">
        <v>97</v>
      </c>
      <c r="B250" s="37" t="s">
        <v>820</v>
      </c>
      <c r="C250" s="37" t="s">
        <v>1534</v>
      </c>
      <c r="D250" s="38" t="s">
        <v>3403</v>
      </c>
      <c r="E250" s="37" t="s">
        <v>3520</v>
      </c>
      <c r="F250" s="37" t="s">
        <v>200</v>
      </c>
      <c r="G250" s="38" t="s">
        <v>85</v>
      </c>
      <c r="H250" s="38" t="s">
        <v>520</v>
      </c>
      <c r="I250" s="37" t="s">
        <v>69</v>
      </c>
      <c r="J250" s="37" t="s">
        <v>563</v>
      </c>
      <c r="K250" s="38" t="s">
        <v>3172</v>
      </c>
      <c r="L250" s="37">
        <v>20</v>
      </c>
      <c r="M250" s="38" t="s">
        <v>1174</v>
      </c>
      <c r="N250" s="39">
        <v>44067</v>
      </c>
      <c r="O250" s="111"/>
      <c r="P250" s="41">
        <v>44081</v>
      </c>
      <c r="Q250" s="37">
        <v>10</v>
      </c>
      <c r="R250" s="42" t="s">
        <v>2634</v>
      </c>
      <c r="S250" s="37" t="s">
        <v>1175</v>
      </c>
      <c r="T250" s="37" t="s">
        <v>824</v>
      </c>
      <c r="U250" s="37" t="s">
        <v>824</v>
      </c>
      <c r="V250" s="37" t="s">
        <v>824</v>
      </c>
      <c r="W250" s="37" t="s">
        <v>824</v>
      </c>
      <c r="X250" s="83" t="s">
        <v>830</v>
      </c>
      <c r="Y250" s="106"/>
    </row>
    <row r="251" spans="1:25" s="107" customFormat="1" ht="22.5" x14ac:dyDescent="0.25">
      <c r="A251" s="37" t="s">
        <v>97</v>
      </c>
      <c r="B251" s="37" t="s">
        <v>820</v>
      </c>
      <c r="C251" s="2" t="s">
        <v>228</v>
      </c>
      <c r="D251" s="38" t="s">
        <v>3404</v>
      </c>
      <c r="E251" s="37" t="s">
        <v>3520</v>
      </c>
      <c r="F251" s="37" t="s">
        <v>200</v>
      </c>
      <c r="G251" s="38" t="s">
        <v>1176</v>
      </c>
      <c r="H251" s="38" t="s">
        <v>827</v>
      </c>
      <c r="I251" s="38" t="s">
        <v>28</v>
      </c>
      <c r="J251" s="38" t="s">
        <v>3171</v>
      </c>
      <c r="K251" s="38" t="s">
        <v>3174</v>
      </c>
      <c r="L251" s="37">
        <v>35</v>
      </c>
      <c r="M251" s="38" t="s">
        <v>1177</v>
      </c>
      <c r="N251" s="39">
        <v>44067</v>
      </c>
      <c r="O251" s="111"/>
      <c r="P251" s="41">
        <v>44082</v>
      </c>
      <c r="Q251" s="37">
        <v>11</v>
      </c>
      <c r="R251" s="42" t="s">
        <v>2634</v>
      </c>
      <c r="S251" s="37" t="s">
        <v>1178</v>
      </c>
      <c r="T251" s="37" t="s">
        <v>824</v>
      </c>
      <c r="U251" s="37" t="s">
        <v>824</v>
      </c>
      <c r="V251" s="37" t="s">
        <v>824</v>
      </c>
      <c r="W251" s="37" t="s">
        <v>824</v>
      </c>
      <c r="X251" s="83" t="s">
        <v>830</v>
      </c>
      <c r="Y251" s="106"/>
    </row>
    <row r="252" spans="1:25" s="107" customFormat="1" ht="22.5" x14ac:dyDescent="0.25">
      <c r="A252" s="37" t="s">
        <v>97</v>
      </c>
      <c r="B252" s="37" t="s">
        <v>820</v>
      </c>
      <c r="C252" s="2" t="s">
        <v>92</v>
      </c>
      <c r="D252" s="38" t="s">
        <v>3405</v>
      </c>
      <c r="E252" s="37" t="s">
        <v>3520</v>
      </c>
      <c r="F252" s="37" t="s">
        <v>200</v>
      </c>
      <c r="G252" s="38" t="s">
        <v>84</v>
      </c>
      <c r="H252" s="38" t="s">
        <v>214</v>
      </c>
      <c r="I252" s="38" t="s">
        <v>89</v>
      </c>
      <c r="J252" s="38" t="s">
        <v>3171</v>
      </c>
      <c r="K252" s="38" t="s">
        <v>3173</v>
      </c>
      <c r="L252" s="37">
        <v>30</v>
      </c>
      <c r="M252" s="38" t="s">
        <v>1179</v>
      </c>
      <c r="N252" s="39">
        <v>44067</v>
      </c>
      <c r="O252" s="111"/>
      <c r="P252" s="41">
        <v>44081</v>
      </c>
      <c r="Q252" s="37">
        <v>10</v>
      </c>
      <c r="R252" s="42" t="s">
        <v>2634</v>
      </c>
      <c r="S252" s="37" t="s">
        <v>1180</v>
      </c>
      <c r="T252" s="37" t="s">
        <v>824</v>
      </c>
      <c r="U252" s="37" t="s">
        <v>824</v>
      </c>
      <c r="V252" s="37" t="s">
        <v>824</v>
      </c>
      <c r="W252" s="37" t="s">
        <v>824</v>
      </c>
      <c r="X252" s="83" t="s">
        <v>830</v>
      </c>
      <c r="Y252" s="106"/>
    </row>
    <row r="253" spans="1:25" s="107" customFormat="1" ht="22.5" x14ac:dyDescent="0.25">
      <c r="A253" s="37" t="s">
        <v>97</v>
      </c>
      <c r="B253" s="37" t="s">
        <v>820</v>
      </c>
      <c r="C253" s="37" t="s">
        <v>79</v>
      </c>
      <c r="D253" s="38" t="s">
        <v>1086</v>
      </c>
      <c r="E253" s="37" t="s">
        <v>998</v>
      </c>
      <c r="F253" s="37" t="s">
        <v>200</v>
      </c>
      <c r="G253" s="38" t="s">
        <v>84</v>
      </c>
      <c r="H253" s="38" t="s">
        <v>115</v>
      </c>
      <c r="I253" s="38" t="s">
        <v>847</v>
      </c>
      <c r="J253" s="38" t="s">
        <v>3171</v>
      </c>
      <c r="K253" s="38" t="s">
        <v>3174</v>
      </c>
      <c r="L253" s="37">
        <v>35</v>
      </c>
      <c r="M253" s="38" t="s">
        <v>1181</v>
      </c>
      <c r="N253" s="39">
        <v>44067</v>
      </c>
      <c r="O253" s="111"/>
      <c r="P253" s="41">
        <v>44084</v>
      </c>
      <c r="Q253" s="37">
        <v>13</v>
      </c>
      <c r="R253" s="42" t="s">
        <v>2634</v>
      </c>
      <c r="S253" s="37" t="s">
        <v>1182</v>
      </c>
      <c r="T253" s="37" t="s">
        <v>824</v>
      </c>
      <c r="U253" s="37" t="s">
        <v>824</v>
      </c>
      <c r="V253" s="37" t="s">
        <v>824</v>
      </c>
      <c r="W253" s="37" t="s">
        <v>824</v>
      </c>
      <c r="X253" s="83" t="s">
        <v>830</v>
      </c>
      <c r="Y253" s="106"/>
    </row>
    <row r="254" spans="1:25" s="107" customFormat="1" ht="22.5" x14ac:dyDescent="0.25">
      <c r="A254" s="37" t="s">
        <v>97</v>
      </c>
      <c r="B254" s="37" t="s">
        <v>820</v>
      </c>
      <c r="C254" s="2" t="s">
        <v>92</v>
      </c>
      <c r="D254" s="38" t="s">
        <v>3405</v>
      </c>
      <c r="E254" s="37" t="s">
        <v>3520</v>
      </c>
      <c r="F254" s="37" t="s">
        <v>200</v>
      </c>
      <c r="G254" s="38" t="s">
        <v>84</v>
      </c>
      <c r="H254" s="38" t="s">
        <v>122</v>
      </c>
      <c r="I254" s="37" t="s">
        <v>27</v>
      </c>
      <c r="J254" s="38" t="s">
        <v>3171</v>
      </c>
      <c r="K254" s="38" t="s">
        <v>3174</v>
      </c>
      <c r="L254" s="37">
        <v>35</v>
      </c>
      <c r="M254" s="38" t="s">
        <v>1183</v>
      </c>
      <c r="N254" s="39">
        <v>44067</v>
      </c>
      <c r="O254" s="111"/>
      <c r="P254" s="41">
        <v>44105</v>
      </c>
      <c r="Q254" s="37">
        <v>6</v>
      </c>
      <c r="R254" s="42" t="s">
        <v>2634</v>
      </c>
      <c r="S254" s="37" t="s">
        <v>1184</v>
      </c>
      <c r="T254" s="37" t="s">
        <v>824</v>
      </c>
      <c r="U254" s="37" t="s">
        <v>824</v>
      </c>
      <c r="V254" s="37" t="s">
        <v>824</v>
      </c>
      <c r="W254" s="37" t="s">
        <v>824</v>
      </c>
      <c r="X254" s="83" t="s">
        <v>830</v>
      </c>
      <c r="Y254" s="106"/>
    </row>
    <row r="255" spans="1:25" s="107" customFormat="1" ht="22.5" x14ac:dyDescent="0.25">
      <c r="A255" s="37" t="s">
        <v>97</v>
      </c>
      <c r="B255" s="37" t="s">
        <v>820</v>
      </c>
      <c r="C255" s="37" t="s">
        <v>202</v>
      </c>
      <c r="D255" s="38" t="s">
        <v>1185</v>
      </c>
      <c r="E255" s="37" t="s">
        <v>33</v>
      </c>
      <c r="F255" s="37" t="s">
        <v>200</v>
      </c>
      <c r="G255" s="38" t="s">
        <v>164</v>
      </c>
      <c r="H255" s="38" t="s">
        <v>95</v>
      </c>
      <c r="I255" s="38" t="s">
        <v>89</v>
      </c>
      <c r="J255" s="38" t="s">
        <v>3171</v>
      </c>
      <c r="K255" s="38" t="s">
        <v>3174</v>
      </c>
      <c r="L255" s="37">
        <v>35</v>
      </c>
      <c r="M255" s="38" t="s">
        <v>1186</v>
      </c>
      <c r="N255" s="39">
        <v>44067</v>
      </c>
      <c r="O255" s="111"/>
      <c r="P255" s="41">
        <v>44081</v>
      </c>
      <c r="Q255" s="37">
        <v>10</v>
      </c>
      <c r="R255" s="42" t="s">
        <v>2634</v>
      </c>
      <c r="S255" s="37" t="s">
        <v>1187</v>
      </c>
      <c r="T255" s="37" t="s">
        <v>824</v>
      </c>
      <c r="U255" s="37" t="s">
        <v>824</v>
      </c>
      <c r="V255" s="37" t="s">
        <v>824</v>
      </c>
      <c r="W255" s="37" t="s">
        <v>824</v>
      </c>
      <c r="X255" s="83" t="s">
        <v>830</v>
      </c>
      <c r="Y255" s="106"/>
    </row>
    <row r="256" spans="1:25" s="107" customFormat="1" ht="33.75" x14ac:dyDescent="0.25">
      <c r="A256" s="37" t="s">
        <v>97</v>
      </c>
      <c r="B256" s="37" t="s">
        <v>820</v>
      </c>
      <c r="C256" s="2" t="s">
        <v>905</v>
      </c>
      <c r="D256" s="38" t="s">
        <v>3392</v>
      </c>
      <c r="E256" s="37" t="s">
        <v>3520</v>
      </c>
      <c r="F256" s="37" t="s">
        <v>72</v>
      </c>
      <c r="G256" s="38" t="s">
        <v>1188</v>
      </c>
      <c r="H256" s="38" t="s">
        <v>141</v>
      </c>
      <c r="I256" s="38" t="s">
        <v>89</v>
      </c>
      <c r="J256" s="38" t="s">
        <v>3171</v>
      </c>
      <c r="K256" s="38" t="s">
        <v>3174</v>
      </c>
      <c r="L256" s="37">
        <v>35</v>
      </c>
      <c r="M256" s="38" t="s">
        <v>1189</v>
      </c>
      <c r="N256" s="39">
        <v>44067</v>
      </c>
      <c r="O256" s="111"/>
      <c r="P256" s="41">
        <v>44084</v>
      </c>
      <c r="Q256" s="37">
        <v>13</v>
      </c>
      <c r="R256" s="42" t="s">
        <v>2634</v>
      </c>
      <c r="S256" s="37" t="s">
        <v>1190</v>
      </c>
      <c r="T256" s="37" t="s">
        <v>824</v>
      </c>
      <c r="U256" s="37" t="s">
        <v>824</v>
      </c>
      <c r="V256" s="37" t="s">
        <v>824</v>
      </c>
      <c r="W256" s="37" t="s">
        <v>824</v>
      </c>
      <c r="X256" s="83" t="s">
        <v>830</v>
      </c>
      <c r="Y256" s="106"/>
    </row>
    <row r="257" spans="1:25" s="107" customFormat="1" ht="22.5" x14ac:dyDescent="0.25">
      <c r="A257" s="37" t="s">
        <v>97</v>
      </c>
      <c r="B257" s="37" t="s">
        <v>820</v>
      </c>
      <c r="C257" s="2" t="s">
        <v>111</v>
      </c>
      <c r="D257" s="38" t="s">
        <v>1014</v>
      </c>
      <c r="E257" s="37" t="s">
        <v>67</v>
      </c>
      <c r="F257" s="37" t="s">
        <v>200</v>
      </c>
      <c r="G257" s="38" t="s">
        <v>1191</v>
      </c>
      <c r="H257" s="38" t="s">
        <v>520</v>
      </c>
      <c r="I257" s="37" t="s">
        <v>69</v>
      </c>
      <c r="J257" s="37" t="s">
        <v>563</v>
      </c>
      <c r="K257" s="38" t="s">
        <v>3172</v>
      </c>
      <c r="L257" s="37">
        <v>20</v>
      </c>
      <c r="M257" s="38" t="s">
        <v>1192</v>
      </c>
      <c r="N257" s="39">
        <v>44067</v>
      </c>
      <c r="O257" s="111"/>
      <c r="P257" s="41">
        <v>44069</v>
      </c>
      <c r="Q257" s="37">
        <v>2</v>
      </c>
      <c r="R257" s="42" t="s">
        <v>2634</v>
      </c>
      <c r="S257" s="37" t="s">
        <v>1193</v>
      </c>
      <c r="T257" s="37" t="s">
        <v>824</v>
      </c>
      <c r="U257" s="37" t="s">
        <v>824</v>
      </c>
      <c r="V257" s="37" t="s">
        <v>824</v>
      </c>
      <c r="W257" s="37" t="s">
        <v>824</v>
      </c>
      <c r="X257" s="83" t="s">
        <v>830</v>
      </c>
      <c r="Y257" s="106"/>
    </row>
    <row r="258" spans="1:25" s="107" customFormat="1" ht="45" x14ac:dyDescent="0.25">
      <c r="A258" s="37" t="s">
        <v>97</v>
      </c>
      <c r="B258" s="37" t="s">
        <v>820</v>
      </c>
      <c r="C258" s="37" t="s">
        <v>202</v>
      </c>
      <c r="D258" s="38" t="s">
        <v>1194</v>
      </c>
      <c r="E258" s="37" t="s">
        <v>67</v>
      </c>
      <c r="F258" s="37" t="s">
        <v>200</v>
      </c>
      <c r="G258" s="38" t="s">
        <v>1195</v>
      </c>
      <c r="H258" s="38" t="s">
        <v>103</v>
      </c>
      <c r="I258" s="2" t="s">
        <v>42</v>
      </c>
      <c r="J258" s="37" t="s">
        <v>205</v>
      </c>
      <c r="K258" s="38" t="s">
        <v>3173</v>
      </c>
      <c r="L258" s="37">
        <v>30</v>
      </c>
      <c r="M258" s="38" t="s">
        <v>1196</v>
      </c>
      <c r="N258" s="39">
        <v>44067</v>
      </c>
      <c r="O258" s="111"/>
      <c r="P258" s="41">
        <v>44078</v>
      </c>
      <c r="Q258" s="37">
        <v>9</v>
      </c>
      <c r="R258" s="42" t="s">
        <v>2634</v>
      </c>
      <c r="S258" s="37" t="s">
        <v>1159</v>
      </c>
      <c r="T258" s="37" t="s">
        <v>824</v>
      </c>
      <c r="U258" s="37" t="s">
        <v>824</v>
      </c>
      <c r="V258" s="37" t="s">
        <v>824</v>
      </c>
      <c r="W258" s="37" t="s">
        <v>824</v>
      </c>
      <c r="X258" s="83" t="s">
        <v>830</v>
      </c>
      <c r="Y258" s="106"/>
    </row>
    <row r="259" spans="1:25" s="107" customFormat="1" ht="45" x14ac:dyDescent="0.25">
      <c r="A259" s="37" t="s">
        <v>97</v>
      </c>
      <c r="B259" s="37" t="s">
        <v>820</v>
      </c>
      <c r="C259" s="37" t="s">
        <v>202</v>
      </c>
      <c r="D259" s="38" t="s">
        <v>1197</v>
      </c>
      <c r="E259" s="37" t="s">
        <v>96</v>
      </c>
      <c r="F259" s="38" t="s">
        <v>57</v>
      </c>
      <c r="G259" s="38" t="s">
        <v>1198</v>
      </c>
      <c r="H259" s="38" t="s">
        <v>103</v>
      </c>
      <c r="I259" s="2" t="s">
        <v>42</v>
      </c>
      <c r="J259" s="37" t="s">
        <v>205</v>
      </c>
      <c r="K259" s="38" t="s">
        <v>1199</v>
      </c>
      <c r="L259" s="37">
        <v>5</v>
      </c>
      <c r="M259" s="38" t="s">
        <v>1200</v>
      </c>
      <c r="N259" s="39">
        <v>44067</v>
      </c>
      <c r="O259" s="111"/>
      <c r="P259" s="41">
        <v>44069</v>
      </c>
      <c r="Q259" s="37">
        <v>2</v>
      </c>
      <c r="R259" s="42" t="s">
        <v>2634</v>
      </c>
      <c r="S259" s="37" t="s">
        <v>1201</v>
      </c>
      <c r="T259" s="37" t="s">
        <v>824</v>
      </c>
      <c r="U259" s="37" t="s">
        <v>824</v>
      </c>
      <c r="V259" s="37" t="s">
        <v>824</v>
      </c>
      <c r="W259" s="37" t="s">
        <v>824</v>
      </c>
      <c r="X259" s="83" t="s">
        <v>830</v>
      </c>
      <c r="Y259" s="106"/>
    </row>
    <row r="260" spans="1:25" s="107" customFormat="1" ht="22.5" x14ac:dyDescent="0.25">
      <c r="A260" s="37" t="s">
        <v>97</v>
      </c>
      <c r="B260" s="37" t="s">
        <v>820</v>
      </c>
      <c r="C260" s="2" t="s">
        <v>92</v>
      </c>
      <c r="D260" s="38" t="s">
        <v>1202</v>
      </c>
      <c r="E260" s="37" t="s">
        <v>998</v>
      </c>
      <c r="F260" s="37" t="s">
        <v>200</v>
      </c>
      <c r="G260" s="38" t="s">
        <v>1203</v>
      </c>
      <c r="H260" s="38" t="s">
        <v>214</v>
      </c>
      <c r="I260" s="38" t="s">
        <v>89</v>
      </c>
      <c r="J260" s="38" t="s">
        <v>3171</v>
      </c>
      <c r="K260" s="38" t="s">
        <v>3173</v>
      </c>
      <c r="L260" s="37">
        <v>30</v>
      </c>
      <c r="M260" s="38" t="s">
        <v>1204</v>
      </c>
      <c r="N260" s="39">
        <v>44067</v>
      </c>
      <c r="O260" s="111"/>
      <c r="P260" s="41">
        <v>44069</v>
      </c>
      <c r="Q260" s="37">
        <v>2</v>
      </c>
      <c r="R260" s="42" t="s">
        <v>2634</v>
      </c>
      <c r="S260" s="37" t="s">
        <v>1205</v>
      </c>
      <c r="T260" s="37" t="s">
        <v>824</v>
      </c>
      <c r="U260" s="37" t="s">
        <v>824</v>
      </c>
      <c r="V260" s="37" t="s">
        <v>824</v>
      </c>
      <c r="W260" s="37" t="s">
        <v>824</v>
      </c>
      <c r="X260" s="83" t="s">
        <v>830</v>
      </c>
      <c r="Y260" s="106"/>
    </row>
    <row r="261" spans="1:25" s="107" customFormat="1" ht="22.5" x14ac:dyDescent="0.25">
      <c r="A261" s="37" t="s">
        <v>166</v>
      </c>
      <c r="B261" s="37" t="s">
        <v>1206</v>
      </c>
      <c r="C261" s="2" t="s">
        <v>55</v>
      </c>
      <c r="D261" s="38" t="s">
        <v>3400</v>
      </c>
      <c r="E261" s="37" t="s">
        <v>3520</v>
      </c>
      <c r="F261" s="37" t="s">
        <v>200</v>
      </c>
      <c r="G261" s="38" t="s">
        <v>101</v>
      </c>
      <c r="H261" s="38" t="s">
        <v>115</v>
      </c>
      <c r="I261" s="38" t="s">
        <v>847</v>
      </c>
      <c r="J261" s="38" t="s">
        <v>3171</v>
      </c>
      <c r="K261" s="38" t="s">
        <v>3174</v>
      </c>
      <c r="L261" s="37">
        <v>35</v>
      </c>
      <c r="M261" s="38" t="s">
        <v>1207</v>
      </c>
      <c r="N261" s="39">
        <v>44067</v>
      </c>
      <c r="O261" s="111"/>
      <c r="P261" s="41">
        <v>44070</v>
      </c>
      <c r="Q261" s="37">
        <v>3</v>
      </c>
      <c r="R261" s="42" t="s">
        <v>2634</v>
      </c>
      <c r="S261" s="37" t="s">
        <v>1208</v>
      </c>
      <c r="T261" s="37" t="s">
        <v>824</v>
      </c>
      <c r="U261" s="37" t="s">
        <v>824</v>
      </c>
      <c r="V261" s="37" t="s">
        <v>824</v>
      </c>
      <c r="W261" s="37" t="s">
        <v>824</v>
      </c>
      <c r="X261" s="83" t="s">
        <v>830</v>
      </c>
      <c r="Y261" s="106"/>
    </row>
    <row r="262" spans="1:25" s="107" customFormat="1" ht="22.5" x14ac:dyDescent="0.25">
      <c r="A262" s="37" t="s">
        <v>97</v>
      </c>
      <c r="B262" s="37" t="s">
        <v>820</v>
      </c>
      <c r="C262" s="2" t="s">
        <v>905</v>
      </c>
      <c r="D262" s="38" t="s">
        <v>3406</v>
      </c>
      <c r="E262" s="37" t="s">
        <v>3520</v>
      </c>
      <c r="F262" s="37" t="s">
        <v>268</v>
      </c>
      <c r="G262" s="38" t="s">
        <v>1209</v>
      </c>
      <c r="H262" s="38" t="s">
        <v>979</v>
      </c>
      <c r="I262" s="2" t="s">
        <v>197</v>
      </c>
      <c r="J262" s="38" t="s">
        <v>3171</v>
      </c>
      <c r="K262" s="38" t="s">
        <v>3173</v>
      </c>
      <c r="L262" s="37">
        <v>30</v>
      </c>
      <c r="M262" s="38" t="s">
        <v>1210</v>
      </c>
      <c r="N262" s="39">
        <v>44067</v>
      </c>
      <c r="O262" s="111"/>
      <c r="P262" s="41">
        <v>44075</v>
      </c>
      <c r="Q262" s="37">
        <v>6</v>
      </c>
      <c r="R262" s="42" t="s">
        <v>2634</v>
      </c>
      <c r="S262" s="37" t="s">
        <v>1211</v>
      </c>
      <c r="T262" s="37" t="s">
        <v>824</v>
      </c>
      <c r="U262" s="37" t="s">
        <v>824</v>
      </c>
      <c r="V262" s="37" t="s">
        <v>824</v>
      </c>
      <c r="W262" s="37" t="s">
        <v>824</v>
      </c>
      <c r="X262" s="83" t="s">
        <v>830</v>
      </c>
      <c r="Y262" s="106"/>
    </row>
    <row r="263" spans="1:25" s="107" customFormat="1" ht="22.5" x14ac:dyDescent="0.25">
      <c r="A263" s="37" t="s">
        <v>97</v>
      </c>
      <c r="B263" s="37" t="s">
        <v>820</v>
      </c>
      <c r="C263" s="2" t="s">
        <v>48</v>
      </c>
      <c r="D263" s="38" t="s">
        <v>3407</v>
      </c>
      <c r="E263" s="37" t="s">
        <v>3520</v>
      </c>
      <c r="F263" s="37" t="s">
        <v>200</v>
      </c>
      <c r="G263" s="38" t="s">
        <v>1212</v>
      </c>
      <c r="H263" s="38" t="s">
        <v>184</v>
      </c>
      <c r="I263" s="37" t="s">
        <v>28</v>
      </c>
      <c r="J263" s="38" t="s">
        <v>3171</v>
      </c>
      <c r="K263" s="38" t="s">
        <v>3173</v>
      </c>
      <c r="L263" s="37">
        <v>30</v>
      </c>
      <c r="M263" s="38" t="s">
        <v>1213</v>
      </c>
      <c r="N263" s="39">
        <v>44067</v>
      </c>
      <c r="O263" s="111"/>
      <c r="P263" s="41">
        <v>44070</v>
      </c>
      <c r="Q263" s="37">
        <v>3</v>
      </c>
      <c r="R263" s="42" t="s">
        <v>2634</v>
      </c>
      <c r="S263" s="37" t="s">
        <v>1214</v>
      </c>
      <c r="T263" s="37" t="s">
        <v>824</v>
      </c>
      <c r="U263" s="37" t="s">
        <v>824</v>
      </c>
      <c r="V263" s="37" t="s">
        <v>824</v>
      </c>
      <c r="W263" s="37" t="s">
        <v>824</v>
      </c>
      <c r="X263" s="83" t="s">
        <v>830</v>
      </c>
      <c r="Y263" s="106"/>
    </row>
    <row r="264" spans="1:25" s="107" customFormat="1" ht="22.5" x14ac:dyDescent="0.25">
      <c r="A264" s="37" t="s">
        <v>97</v>
      </c>
      <c r="B264" s="37" t="s">
        <v>820</v>
      </c>
      <c r="C264" s="2" t="s">
        <v>104</v>
      </c>
      <c r="D264" s="38" t="s">
        <v>1215</v>
      </c>
      <c r="E264" s="37" t="s">
        <v>33</v>
      </c>
      <c r="F264" s="38" t="s">
        <v>53</v>
      </c>
      <c r="G264" s="38" t="s">
        <v>1216</v>
      </c>
      <c r="H264" s="38" t="s">
        <v>60</v>
      </c>
      <c r="I264" s="38" t="s">
        <v>125</v>
      </c>
      <c r="J264" s="38" t="s">
        <v>3171</v>
      </c>
      <c r="K264" s="38" t="s">
        <v>3174</v>
      </c>
      <c r="L264" s="37">
        <v>35</v>
      </c>
      <c r="M264" s="38" t="s">
        <v>1217</v>
      </c>
      <c r="N264" s="39">
        <v>44067</v>
      </c>
      <c r="O264" s="111"/>
      <c r="P264" s="41">
        <v>44083</v>
      </c>
      <c r="Q264" s="37">
        <v>12</v>
      </c>
      <c r="R264" s="42" t="s">
        <v>2634</v>
      </c>
      <c r="S264" s="37" t="s">
        <v>1218</v>
      </c>
      <c r="T264" s="37" t="s">
        <v>824</v>
      </c>
      <c r="U264" s="37" t="s">
        <v>824</v>
      </c>
      <c r="V264" s="37" t="s">
        <v>824</v>
      </c>
      <c r="W264" s="37" t="s">
        <v>824</v>
      </c>
      <c r="X264" s="83" t="s">
        <v>830</v>
      </c>
      <c r="Y264" s="106"/>
    </row>
    <row r="265" spans="1:25" s="107" customFormat="1" ht="67.5" x14ac:dyDescent="0.25">
      <c r="A265" s="37" t="s">
        <v>97</v>
      </c>
      <c r="B265" s="37" t="s">
        <v>820</v>
      </c>
      <c r="C265" s="2" t="s">
        <v>181</v>
      </c>
      <c r="D265" s="38" t="s">
        <v>1219</v>
      </c>
      <c r="E265" s="37" t="s">
        <v>33</v>
      </c>
      <c r="F265" s="38" t="s">
        <v>57</v>
      </c>
      <c r="G265" s="38" t="s">
        <v>1220</v>
      </c>
      <c r="H265" s="38" t="s">
        <v>60</v>
      </c>
      <c r="I265" s="38" t="s">
        <v>125</v>
      </c>
      <c r="J265" s="38" t="s">
        <v>3171</v>
      </c>
      <c r="K265" s="38" t="s">
        <v>3174</v>
      </c>
      <c r="L265" s="37">
        <v>35</v>
      </c>
      <c r="M265" s="38" t="s">
        <v>1221</v>
      </c>
      <c r="N265" s="39">
        <v>44068</v>
      </c>
      <c r="O265" s="111"/>
      <c r="P265" s="41">
        <v>44075</v>
      </c>
      <c r="Q265" s="37">
        <v>5</v>
      </c>
      <c r="R265" s="42" t="s">
        <v>2634</v>
      </c>
      <c r="S265" s="37" t="s">
        <v>1222</v>
      </c>
      <c r="T265" s="37" t="s">
        <v>824</v>
      </c>
      <c r="U265" s="37" t="s">
        <v>824</v>
      </c>
      <c r="V265" s="37" t="s">
        <v>824</v>
      </c>
      <c r="W265" s="37" t="s">
        <v>824</v>
      </c>
      <c r="X265" s="83" t="s">
        <v>830</v>
      </c>
      <c r="Y265" s="106"/>
    </row>
    <row r="266" spans="1:25" s="107" customFormat="1" ht="33.75" x14ac:dyDescent="0.25">
      <c r="A266" s="37" t="s">
        <v>97</v>
      </c>
      <c r="B266" s="37" t="s">
        <v>820</v>
      </c>
      <c r="C266" s="37" t="s">
        <v>202</v>
      </c>
      <c r="D266" s="38" t="s">
        <v>1223</v>
      </c>
      <c r="E266" s="37" t="s">
        <v>33</v>
      </c>
      <c r="F266" s="37" t="s">
        <v>200</v>
      </c>
      <c r="G266" s="38" t="s">
        <v>1224</v>
      </c>
      <c r="H266" s="38" t="s">
        <v>103</v>
      </c>
      <c r="I266" s="2" t="s">
        <v>42</v>
      </c>
      <c r="J266" s="37" t="s">
        <v>205</v>
      </c>
      <c r="K266" s="38" t="s">
        <v>3172</v>
      </c>
      <c r="L266" s="37">
        <v>20</v>
      </c>
      <c r="M266" s="38" t="s">
        <v>1225</v>
      </c>
      <c r="N266" s="39">
        <v>44068</v>
      </c>
      <c r="O266" s="111"/>
      <c r="P266" s="41">
        <v>44077</v>
      </c>
      <c r="Q266" s="37">
        <v>7</v>
      </c>
      <c r="R266" s="42" t="s">
        <v>2634</v>
      </c>
      <c r="S266" s="37" t="s">
        <v>1226</v>
      </c>
      <c r="T266" s="37" t="s">
        <v>824</v>
      </c>
      <c r="U266" s="37" t="s">
        <v>824</v>
      </c>
      <c r="V266" s="37" t="s">
        <v>824</v>
      </c>
      <c r="W266" s="37" t="s">
        <v>824</v>
      </c>
      <c r="X266" s="83" t="s">
        <v>830</v>
      </c>
      <c r="Y266" s="106"/>
    </row>
    <row r="267" spans="1:25" s="107" customFormat="1" ht="33.75" x14ac:dyDescent="0.25">
      <c r="A267" s="37" t="s">
        <v>97</v>
      </c>
      <c r="B267" s="37" t="s">
        <v>820</v>
      </c>
      <c r="C267" s="37" t="s">
        <v>202</v>
      </c>
      <c r="D267" s="38" t="s">
        <v>1227</v>
      </c>
      <c r="E267" s="37" t="s">
        <v>33</v>
      </c>
      <c r="F267" s="37" t="s">
        <v>200</v>
      </c>
      <c r="G267" s="38" t="s">
        <v>1228</v>
      </c>
      <c r="H267" s="38" t="s">
        <v>83</v>
      </c>
      <c r="I267" s="38" t="s">
        <v>172</v>
      </c>
      <c r="J267" s="38" t="s">
        <v>3171</v>
      </c>
      <c r="K267" s="38" t="s">
        <v>3174</v>
      </c>
      <c r="L267" s="37">
        <v>35</v>
      </c>
      <c r="M267" s="38" t="s">
        <v>1229</v>
      </c>
      <c r="N267" s="39">
        <v>44068</v>
      </c>
      <c r="O267" s="111"/>
      <c r="P267" s="41">
        <v>44075</v>
      </c>
      <c r="Q267" s="37">
        <v>5</v>
      </c>
      <c r="R267" s="42" t="s">
        <v>2634</v>
      </c>
      <c r="S267" s="37" t="s">
        <v>1230</v>
      </c>
      <c r="T267" s="37" t="s">
        <v>824</v>
      </c>
      <c r="U267" s="37" t="s">
        <v>824</v>
      </c>
      <c r="V267" s="37" t="s">
        <v>824</v>
      </c>
      <c r="W267" s="37" t="s">
        <v>824</v>
      </c>
      <c r="X267" s="83" t="s">
        <v>830</v>
      </c>
      <c r="Y267" s="106"/>
    </row>
    <row r="268" spans="1:25" s="107" customFormat="1" ht="33.75" x14ac:dyDescent="0.25">
      <c r="A268" s="37" t="s">
        <v>97</v>
      </c>
      <c r="B268" s="37" t="s">
        <v>820</v>
      </c>
      <c r="C268" s="37" t="s">
        <v>1534</v>
      </c>
      <c r="D268" s="38" t="s">
        <v>1231</v>
      </c>
      <c r="E268" s="37" t="s">
        <v>33</v>
      </c>
      <c r="F268" s="37" t="s">
        <v>2060</v>
      </c>
      <c r="G268" s="38" t="s">
        <v>1232</v>
      </c>
      <c r="H268" s="38" t="s">
        <v>141</v>
      </c>
      <c r="I268" s="38" t="s">
        <v>89</v>
      </c>
      <c r="J268" s="38" t="s">
        <v>3171</v>
      </c>
      <c r="K268" s="38" t="s">
        <v>3174</v>
      </c>
      <c r="L268" s="37">
        <v>35</v>
      </c>
      <c r="M268" s="38" t="s">
        <v>1233</v>
      </c>
      <c r="N268" s="39">
        <v>44068</v>
      </c>
      <c r="O268" s="111"/>
      <c r="P268" s="41">
        <v>44081</v>
      </c>
      <c r="Q268" s="37">
        <v>10</v>
      </c>
      <c r="R268" s="42" t="s">
        <v>2634</v>
      </c>
      <c r="S268" s="37" t="s">
        <v>1234</v>
      </c>
      <c r="T268" s="37" t="s">
        <v>824</v>
      </c>
      <c r="U268" s="37" t="s">
        <v>824</v>
      </c>
      <c r="V268" s="37" t="s">
        <v>824</v>
      </c>
      <c r="W268" s="37" t="s">
        <v>824</v>
      </c>
      <c r="X268" s="83" t="s">
        <v>830</v>
      </c>
      <c r="Y268" s="106"/>
    </row>
    <row r="269" spans="1:25" s="107" customFormat="1" ht="33.75" x14ac:dyDescent="0.25">
      <c r="A269" s="37" t="s">
        <v>97</v>
      </c>
      <c r="B269" s="37" t="s">
        <v>820</v>
      </c>
      <c r="C269" s="2" t="s">
        <v>52</v>
      </c>
      <c r="D269" s="38" t="s">
        <v>3339</v>
      </c>
      <c r="E269" s="37" t="s">
        <v>3520</v>
      </c>
      <c r="F269" s="37" t="s">
        <v>200</v>
      </c>
      <c r="G269" s="38" t="s">
        <v>1235</v>
      </c>
      <c r="H269" s="38" t="s">
        <v>208</v>
      </c>
      <c r="I269" s="38" t="s">
        <v>89</v>
      </c>
      <c r="J269" s="38" t="s">
        <v>3171</v>
      </c>
      <c r="K269" s="38" t="s">
        <v>3173</v>
      </c>
      <c r="L269" s="37">
        <v>30</v>
      </c>
      <c r="M269" s="38" t="s">
        <v>1236</v>
      </c>
      <c r="N269" s="39">
        <v>44068</v>
      </c>
      <c r="O269" s="111"/>
      <c r="P269" s="41">
        <v>44097</v>
      </c>
      <c r="Q269" s="37">
        <v>21</v>
      </c>
      <c r="R269" s="42" t="s">
        <v>2634</v>
      </c>
      <c r="S269" s="37" t="s">
        <v>1237</v>
      </c>
      <c r="T269" s="37" t="s">
        <v>824</v>
      </c>
      <c r="U269" s="37" t="s">
        <v>824</v>
      </c>
      <c r="V269" s="37" t="s">
        <v>824</v>
      </c>
      <c r="W269" s="37" t="s">
        <v>824</v>
      </c>
      <c r="X269" s="83" t="s">
        <v>830</v>
      </c>
      <c r="Y269" s="106"/>
    </row>
    <row r="270" spans="1:25" s="107" customFormat="1" ht="33.75" x14ac:dyDescent="0.25">
      <c r="A270" s="37" t="s">
        <v>97</v>
      </c>
      <c r="B270" s="37" t="s">
        <v>820</v>
      </c>
      <c r="C270" s="37" t="s">
        <v>202</v>
      </c>
      <c r="D270" s="38" t="s">
        <v>1238</v>
      </c>
      <c r="E270" s="37" t="s">
        <v>33</v>
      </c>
      <c r="F270" s="37" t="s">
        <v>2060</v>
      </c>
      <c r="G270" s="38" t="s">
        <v>1239</v>
      </c>
      <c r="H270" s="38" t="s">
        <v>141</v>
      </c>
      <c r="I270" s="38" t="s">
        <v>89</v>
      </c>
      <c r="J270" s="38" t="s">
        <v>3171</v>
      </c>
      <c r="K270" s="38" t="s">
        <v>3174</v>
      </c>
      <c r="L270" s="37">
        <v>35</v>
      </c>
      <c r="M270" s="38" t="s">
        <v>1240</v>
      </c>
      <c r="N270" s="39">
        <v>44068</v>
      </c>
      <c r="O270" s="111"/>
      <c r="P270" s="41">
        <v>44081</v>
      </c>
      <c r="Q270" s="37">
        <v>10</v>
      </c>
      <c r="R270" s="42" t="s">
        <v>2634</v>
      </c>
      <c r="S270" s="37" t="s">
        <v>1241</v>
      </c>
      <c r="T270" s="37" t="s">
        <v>824</v>
      </c>
      <c r="U270" s="37" t="s">
        <v>824</v>
      </c>
      <c r="V270" s="37" t="s">
        <v>824</v>
      </c>
      <c r="W270" s="37" t="s">
        <v>824</v>
      </c>
      <c r="X270" s="83" t="s">
        <v>830</v>
      </c>
      <c r="Y270" s="106"/>
    </row>
    <row r="271" spans="1:25" s="107" customFormat="1" ht="45" x14ac:dyDescent="0.25">
      <c r="A271" s="37" t="s">
        <v>97</v>
      </c>
      <c r="B271" s="37" t="s">
        <v>820</v>
      </c>
      <c r="C271" s="37" t="s">
        <v>202</v>
      </c>
      <c r="D271" s="38" t="s">
        <v>1242</v>
      </c>
      <c r="E271" s="37" t="s">
        <v>67</v>
      </c>
      <c r="F271" s="37" t="s">
        <v>200</v>
      </c>
      <c r="G271" s="38" t="s">
        <v>1243</v>
      </c>
      <c r="H271" s="38" t="s">
        <v>520</v>
      </c>
      <c r="I271" s="37" t="s">
        <v>69</v>
      </c>
      <c r="J271" s="37" t="s">
        <v>563</v>
      </c>
      <c r="K271" s="38" t="s">
        <v>3172</v>
      </c>
      <c r="L271" s="37">
        <v>20</v>
      </c>
      <c r="M271" s="38" t="s">
        <v>1244</v>
      </c>
      <c r="N271" s="39">
        <v>44069</v>
      </c>
      <c r="O271" s="111"/>
      <c r="P271" s="41">
        <v>44075</v>
      </c>
      <c r="Q271" s="37">
        <v>4</v>
      </c>
      <c r="R271" s="42" t="s">
        <v>2634</v>
      </c>
      <c r="S271" s="37" t="s">
        <v>1245</v>
      </c>
      <c r="T271" s="37" t="s">
        <v>824</v>
      </c>
      <c r="U271" s="37" t="s">
        <v>824</v>
      </c>
      <c r="V271" s="37" t="s">
        <v>824</v>
      </c>
      <c r="W271" s="37" t="s">
        <v>824</v>
      </c>
      <c r="X271" s="83" t="s">
        <v>830</v>
      </c>
      <c r="Y271" s="106"/>
    </row>
    <row r="272" spans="1:25" s="107" customFormat="1" ht="22.5" x14ac:dyDescent="0.25">
      <c r="A272" s="37" t="s">
        <v>97</v>
      </c>
      <c r="B272" s="37" t="s">
        <v>820</v>
      </c>
      <c r="C272" s="2" t="s">
        <v>905</v>
      </c>
      <c r="D272" s="38" t="s">
        <v>3408</v>
      </c>
      <c r="E272" s="37" t="s">
        <v>3520</v>
      </c>
      <c r="F272" s="37" t="s">
        <v>268</v>
      </c>
      <c r="G272" s="38" t="s">
        <v>1246</v>
      </c>
      <c r="H272" s="38" t="s">
        <v>214</v>
      </c>
      <c r="I272" s="38" t="s">
        <v>89</v>
      </c>
      <c r="J272" s="38" t="s">
        <v>3171</v>
      </c>
      <c r="K272" s="38" t="s">
        <v>3173</v>
      </c>
      <c r="L272" s="37">
        <v>30</v>
      </c>
      <c r="M272" s="38" t="s">
        <v>1247</v>
      </c>
      <c r="N272" s="39">
        <v>44069</v>
      </c>
      <c r="O272" s="111"/>
      <c r="P272" s="41">
        <v>44069</v>
      </c>
      <c r="Q272" s="37">
        <v>0</v>
      </c>
      <c r="R272" s="42" t="s">
        <v>2634</v>
      </c>
      <c r="S272" s="37" t="s">
        <v>1248</v>
      </c>
      <c r="T272" s="37" t="s">
        <v>824</v>
      </c>
      <c r="U272" s="37" t="s">
        <v>824</v>
      </c>
      <c r="V272" s="37" t="s">
        <v>824</v>
      </c>
      <c r="W272" s="37" t="s">
        <v>824</v>
      </c>
      <c r="X272" s="83" t="s">
        <v>830</v>
      </c>
      <c r="Y272" s="106"/>
    </row>
    <row r="273" spans="1:25" s="107" customFormat="1" ht="22.5" x14ac:dyDescent="0.25">
      <c r="A273" s="37" t="s">
        <v>166</v>
      </c>
      <c r="B273" s="37" t="s">
        <v>1206</v>
      </c>
      <c r="C273" s="2" t="s">
        <v>228</v>
      </c>
      <c r="D273" s="38" t="s">
        <v>3404</v>
      </c>
      <c r="E273" s="37" t="s">
        <v>3520</v>
      </c>
      <c r="F273" s="37" t="s">
        <v>200</v>
      </c>
      <c r="G273" s="38" t="s">
        <v>1249</v>
      </c>
      <c r="H273" s="38" t="s">
        <v>827</v>
      </c>
      <c r="I273" s="38" t="s">
        <v>28</v>
      </c>
      <c r="J273" s="38" t="s">
        <v>3171</v>
      </c>
      <c r="K273" s="38" t="s">
        <v>3174</v>
      </c>
      <c r="L273" s="37">
        <v>35</v>
      </c>
      <c r="M273" s="38" t="s">
        <v>1250</v>
      </c>
      <c r="N273" s="39">
        <v>44069</v>
      </c>
      <c r="O273" s="111"/>
      <c r="P273" s="41">
        <v>44070</v>
      </c>
      <c r="Q273" s="37">
        <v>1</v>
      </c>
      <c r="R273" s="42" t="s">
        <v>2634</v>
      </c>
      <c r="S273" s="37" t="s">
        <v>1251</v>
      </c>
      <c r="T273" s="37" t="s">
        <v>824</v>
      </c>
      <c r="U273" s="37" t="s">
        <v>824</v>
      </c>
      <c r="V273" s="37" t="s">
        <v>824</v>
      </c>
      <c r="W273" s="37" t="s">
        <v>824</v>
      </c>
      <c r="X273" s="83" t="s">
        <v>830</v>
      </c>
      <c r="Y273" s="106"/>
    </row>
    <row r="274" spans="1:25" s="107" customFormat="1" ht="33.75" x14ac:dyDescent="0.25">
      <c r="A274" s="37" t="s">
        <v>97</v>
      </c>
      <c r="B274" s="37" t="s">
        <v>820</v>
      </c>
      <c r="C274" s="37" t="s">
        <v>64</v>
      </c>
      <c r="D274" s="38" t="s">
        <v>1252</v>
      </c>
      <c r="E274" s="37" t="s">
        <v>998</v>
      </c>
      <c r="F274" s="37" t="s">
        <v>72</v>
      </c>
      <c r="G274" s="38" t="s">
        <v>1253</v>
      </c>
      <c r="H274" s="38" t="s">
        <v>141</v>
      </c>
      <c r="I274" s="38" t="s">
        <v>89</v>
      </c>
      <c r="J274" s="38" t="s">
        <v>3171</v>
      </c>
      <c r="K274" s="38" t="s">
        <v>3173</v>
      </c>
      <c r="L274" s="37">
        <v>30</v>
      </c>
      <c r="M274" s="38" t="s">
        <v>1254</v>
      </c>
      <c r="N274" s="39">
        <v>44069</v>
      </c>
      <c r="O274" s="111"/>
      <c r="P274" s="41">
        <v>44089</v>
      </c>
      <c r="Q274" s="37">
        <v>14</v>
      </c>
      <c r="R274" s="42" t="s">
        <v>2634</v>
      </c>
      <c r="S274" s="37" t="s">
        <v>1255</v>
      </c>
      <c r="T274" s="37" t="s">
        <v>824</v>
      </c>
      <c r="U274" s="37" t="s">
        <v>824</v>
      </c>
      <c r="V274" s="37" t="s">
        <v>824</v>
      </c>
      <c r="W274" s="37" t="s">
        <v>824</v>
      </c>
      <c r="X274" s="83" t="s">
        <v>830</v>
      </c>
      <c r="Y274" s="106"/>
    </row>
    <row r="275" spans="1:25" s="107" customFormat="1" ht="33.75" x14ac:dyDescent="0.25">
      <c r="A275" s="37" t="s">
        <v>97</v>
      </c>
      <c r="B275" s="37" t="s">
        <v>820</v>
      </c>
      <c r="C275" s="37" t="s">
        <v>202</v>
      </c>
      <c r="D275" s="38" t="s">
        <v>187</v>
      </c>
      <c r="E275" s="37" t="s">
        <v>33</v>
      </c>
      <c r="F275" s="37" t="s">
        <v>200</v>
      </c>
      <c r="G275" s="38" t="s">
        <v>1256</v>
      </c>
      <c r="H275" s="38" t="s">
        <v>214</v>
      </c>
      <c r="I275" s="38" t="s">
        <v>89</v>
      </c>
      <c r="J275" s="38" t="s">
        <v>3171</v>
      </c>
      <c r="K275" s="38" t="s">
        <v>3174</v>
      </c>
      <c r="L275" s="37">
        <v>35</v>
      </c>
      <c r="M275" s="38" t="s">
        <v>1257</v>
      </c>
      <c r="N275" s="39">
        <v>44069</v>
      </c>
      <c r="O275" s="111"/>
      <c r="P275" s="41">
        <v>44069</v>
      </c>
      <c r="Q275" s="37">
        <v>0</v>
      </c>
      <c r="R275" s="42" t="s">
        <v>2634</v>
      </c>
      <c r="S275" s="37" t="s">
        <v>1258</v>
      </c>
      <c r="T275" s="37" t="s">
        <v>824</v>
      </c>
      <c r="U275" s="37" t="s">
        <v>824</v>
      </c>
      <c r="V275" s="37" t="s">
        <v>824</v>
      </c>
      <c r="W275" s="37" t="s">
        <v>824</v>
      </c>
      <c r="X275" s="83" t="s">
        <v>830</v>
      </c>
      <c r="Y275" s="106"/>
    </row>
    <row r="276" spans="1:25" s="107" customFormat="1" ht="22.5" x14ac:dyDescent="0.25">
      <c r="A276" s="37" t="s">
        <v>97</v>
      </c>
      <c r="B276" s="37" t="s">
        <v>820</v>
      </c>
      <c r="C276" s="37" t="s">
        <v>202</v>
      </c>
      <c r="D276" s="38" t="s">
        <v>3409</v>
      </c>
      <c r="E276" s="37" t="s">
        <v>3520</v>
      </c>
      <c r="F276" s="37" t="s">
        <v>72</v>
      </c>
      <c r="G276" s="38" t="s">
        <v>1259</v>
      </c>
      <c r="H276" s="38" t="s">
        <v>95</v>
      </c>
      <c r="I276" s="38" t="s">
        <v>89</v>
      </c>
      <c r="J276" s="38" t="s">
        <v>3171</v>
      </c>
      <c r="K276" s="38" t="s">
        <v>3173</v>
      </c>
      <c r="L276" s="37">
        <v>30</v>
      </c>
      <c r="M276" s="38" t="s">
        <v>1260</v>
      </c>
      <c r="N276" s="39">
        <v>44070</v>
      </c>
      <c r="O276" s="111"/>
      <c r="P276" s="41">
        <v>44073</v>
      </c>
      <c r="Q276" s="37">
        <v>2</v>
      </c>
      <c r="R276" s="42" t="s">
        <v>2634</v>
      </c>
      <c r="S276" s="37" t="s">
        <v>1261</v>
      </c>
      <c r="T276" s="37" t="s">
        <v>824</v>
      </c>
      <c r="U276" s="37" t="s">
        <v>824</v>
      </c>
      <c r="V276" s="37" t="s">
        <v>824</v>
      </c>
      <c r="W276" s="37" t="s">
        <v>824</v>
      </c>
      <c r="X276" s="83" t="s">
        <v>830</v>
      </c>
      <c r="Y276" s="106"/>
    </row>
    <row r="277" spans="1:25" s="107" customFormat="1" ht="22.5" x14ac:dyDescent="0.25">
      <c r="A277" s="37" t="s">
        <v>97</v>
      </c>
      <c r="B277" s="37" t="s">
        <v>820</v>
      </c>
      <c r="C277" s="37" t="s">
        <v>202</v>
      </c>
      <c r="D277" s="38" t="s">
        <v>3410</v>
      </c>
      <c r="E277" s="37" t="s">
        <v>3520</v>
      </c>
      <c r="F277" s="37" t="s">
        <v>200</v>
      </c>
      <c r="G277" s="38" t="s">
        <v>84</v>
      </c>
      <c r="H277" s="38" t="s">
        <v>60</v>
      </c>
      <c r="I277" s="38" t="s">
        <v>125</v>
      </c>
      <c r="J277" s="38" t="s">
        <v>3171</v>
      </c>
      <c r="K277" s="38" t="s">
        <v>3174</v>
      </c>
      <c r="L277" s="37">
        <v>35</v>
      </c>
      <c r="M277" s="38" t="s">
        <v>1263</v>
      </c>
      <c r="N277" s="39">
        <v>44070</v>
      </c>
      <c r="O277" s="111"/>
      <c r="P277" s="41">
        <v>44083</v>
      </c>
      <c r="Q277" s="37">
        <v>9</v>
      </c>
      <c r="R277" s="42" t="s">
        <v>2634</v>
      </c>
      <c r="S277" s="37" t="s">
        <v>1264</v>
      </c>
      <c r="T277" s="37" t="s">
        <v>824</v>
      </c>
      <c r="U277" s="37" t="s">
        <v>824</v>
      </c>
      <c r="V277" s="37" t="s">
        <v>824</v>
      </c>
      <c r="W277" s="37" t="s">
        <v>824</v>
      </c>
      <c r="X277" s="83" t="s">
        <v>830</v>
      </c>
      <c r="Y277" s="106"/>
    </row>
    <row r="278" spans="1:25" s="107" customFormat="1" ht="22.5" x14ac:dyDescent="0.25">
      <c r="A278" s="37" t="s">
        <v>97</v>
      </c>
      <c r="B278" s="37" t="s">
        <v>820</v>
      </c>
      <c r="C278" s="2" t="s">
        <v>151</v>
      </c>
      <c r="D278" s="38" t="s">
        <v>3411</v>
      </c>
      <c r="E278" s="37" t="s">
        <v>3520</v>
      </c>
      <c r="F278" s="37" t="s">
        <v>200</v>
      </c>
      <c r="G278" s="38" t="s">
        <v>84</v>
      </c>
      <c r="H278" s="38" t="s">
        <v>979</v>
      </c>
      <c r="I278" s="2" t="s">
        <v>197</v>
      </c>
      <c r="J278" s="38" t="s">
        <v>3171</v>
      </c>
      <c r="K278" s="38" t="s">
        <v>3174</v>
      </c>
      <c r="L278" s="37">
        <v>35</v>
      </c>
      <c r="M278" s="38" t="s">
        <v>1265</v>
      </c>
      <c r="N278" s="39">
        <v>44070</v>
      </c>
      <c r="O278" s="111"/>
      <c r="P278" s="41">
        <v>44074</v>
      </c>
      <c r="Q278" s="37">
        <v>2</v>
      </c>
      <c r="R278" s="42" t="s">
        <v>2634</v>
      </c>
      <c r="S278" s="37" t="s">
        <v>1266</v>
      </c>
      <c r="T278" s="37" t="s">
        <v>824</v>
      </c>
      <c r="U278" s="37" t="s">
        <v>824</v>
      </c>
      <c r="V278" s="37" t="s">
        <v>824</v>
      </c>
      <c r="W278" s="37" t="s">
        <v>824</v>
      </c>
      <c r="X278" s="83" t="s">
        <v>830</v>
      </c>
      <c r="Y278" s="106"/>
    </row>
    <row r="279" spans="1:25" s="107" customFormat="1" ht="22.5" x14ac:dyDescent="0.25">
      <c r="A279" s="37" t="s">
        <v>97</v>
      </c>
      <c r="B279" s="37" t="s">
        <v>820</v>
      </c>
      <c r="C279" s="2" t="s">
        <v>48</v>
      </c>
      <c r="D279" s="38" t="s">
        <v>3412</v>
      </c>
      <c r="E279" s="37" t="s">
        <v>3520</v>
      </c>
      <c r="F279" s="37" t="s">
        <v>200</v>
      </c>
      <c r="G279" s="38" t="s">
        <v>1267</v>
      </c>
      <c r="H279" s="38" t="s">
        <v>60</v>
      </c>
      <c r="I279" s="38" t="s">
        <v>125</v>
      </c>
      <c r="J279" s="38" t="s">
        <v>3171</v>
      </c>
      <c r="K279" s="38" t="s">
        <v>3174</v>
      </c>
      <c r="L279" s="37">
        <v>35</v>
      </c>
      <c r="M279" s="38" t="s">
        <v>1268</v>
      </c>
      <c r="N279" s="39">
        <v>44070</v>
      </c>
      <c r="O279" s="111"/>
      <c r="P279" s="41">
        <v>44070</v>
      </c>
      <c r="Q279" s="37">
        <v>0</v>
      </c>
      <c r="R279" s="42" t="s">
        <v>2634</v>
      </c>
      <c r="S279" s="37" t="s">
        <v>1269</v>
      </c>
      <c r="T279" s="37" t="s">
        <v>824</v>
      </c>
      <c r="U279" s="37" t="s">
        <v>824</v>
      </c>
      <c r="V279" s="37" t="s">
        <v>824</v>
      </c>
      <c r="W279" s="37" t="s">
        <v>824</v>
      </c>
      <c r="X279" s="83" t="s">
        <v>830</v>
      </c>
      <c r="Y279" s="106"/>
    </row>
    <row r="280" spans="1:25" s="107" customFormat="1" ht="33.75" x14ac:dyDescent="0.25">
      <c r="A280" s="37" t="s">
        <v>97</v>
      </c>
      <c r="B280" s="37" t="s">
        <v>820</v>
      </c>
      <c r="C280" s="2" t="s">
        <v>108</v>
      </c>
      <c r="D280" s="38" t="s">
        <v>3413</v>
      </c>
      <c r="E280" s="37" t="s">
        <v>3520</v>
      </c>
      <c r="F280" s="37" t="s">
        <v>72</v>
      </c>
      <c r="G280" s="38" t="s">
        <v>1270</v>
      </c>
      <c r="H280" s="38" t="s">
        <v>141</v>
      </c>
      <c r="I280" s="38" t="s">
        <v>89</v>
      </c>
      <c r="J280" s="38" t="s">
        <v>3171</v>
      </c>
      <c r="K280" s="38" t="s">
        <v>29</v>
      </c>
      <c r="L280" s="37">
        <v>35</v>
      </c>
      <c r="M280" s="38" t="s">
        <v>1271</v>
      </c>
      <c r="N280" s="39">
        <v>44070</v>
      </c>
      <c r="O280" s="111"/>
      <c r="P280" s="41">
        <v>44105</v>
      </c>
      <c r="Q280" s="37">
        <v>25</v>
      </c>
      <c r="R280" s="42" t="s">
        <v>2634</v>
      </c>
      <c r="S280" s="37" t="s">
        <v>1272</v>
      </c>
      <c r="T280" s="37" t="s">
        <v>824</v>
      </c>
      <c r="U280" s="37" t="s">
        <v>824</v>
      </c>
      <c r="V280" s="37" t="s">
        <v>824</v>
      </c>
      <c r="W280" s="37" t="s">
        <v>824</v>
      </c>
      <c r="X280" s="83" t="s">
        <v>830</v>
      </c>
      <c r="Y280" s="106"/>
    </row>
    <row r="281" spans="1:25" s="107" customFormat="1" ht="22.5" x14ac:dyDescent="0.25">
      <c r="A281" s="37" t="s">
        <v>97</v>
      </c>
      <c r="B281" s="37" t="s">
        <v>820</v>
      </c>
      <c r="C281" s="2" t="s">
        <v>112</v>
      </c>
      <c r="D281" s="38" t="s">
        <v>1273</v>
      </c>
      <c r="E281" s="37" t="s">
        <v>33</v>
      </c>
      <c r="F281" s="37" t="s">
        <v>200</v>
      </c>
      <c r="G281" s="38" t="s">
        <v>1274</v>
      </c>
      <c r="H281" s="38" t="s">
        <v>122</v>
      </c>
      <c r="I281" s="37" t="s">
        <v>27</v>
      </c>
      <c r="J281" s="38" t="s">
        <v>3171</v>
      </c>
      <c r="K281" s="38" t="s">
        <v>3174</v>
      </c>
      <c r="L281" s="37">
        <v>35</v>
      </c>
      <c r="M281" s="38" t="s">
        <v>1275</v>
      </c>
      <c r="N281" s="39">
        <v>44070</v>
      </c>
      <c r="O281" s="111"/>
      <c r="P281" s="41">
        <v>44105</v>
      </c>
      <c r="Q281" s="37">
        <v>25</v>
      </c>
      <c r="R281" s="42" t="s">
        <v>2634</v>
      </c>
      <c r="S281" s="37" t="s">
        <v>1276</v>
      </c>
      <c r="T281" s="37" t="s">
        <v>824</v>
      </c>
      <c r="U281" s="37" t="s">
        <v>824</v>
      </c>
      <c r="V281" s="37" t="s">
        <v>824</v>
      </c>
      <c r="W281" s="37" t="s">
        <v>824</v>
      </c>
      <c r="X281" s="83" t="s">
        <v>830</v>
      </c>
      <c r="Y281" s="106"/>
    </row>
    <row r="282" spans="1:25" s="107" customFormat="1" ht="33.75" x14ac:dyDescent="0.25">
      <c r="A282" s="37" t="s">
        <v>97</v>
      </c>
      <c r="B282" s="37" t="s">
        <v>820</v>
      </c>
      <c r="C282" s="37" t="s">
        <v>79</v>
      </c>
      <c r="D282" s="38" t="s">
        <v>3414</v>
      </c>
      <c r="E282" s="37" t="s">
        <v>3520</v>
      </c>
      <c r="F282" s="37" t="s">
        <v>200</v>
      </c>
      <c r="G282" s="38" t="s">
        <v>86</v>
      </c>
      <c r="H282" s="38" t="s">
        <v>141</v>
      </c>
      <c r="I282" s="38" t="s">
        <v>89</v>
      </c>
      <c r="J282" s="38" t="s">
        <v>3171</v>
      </c>
      <c r="K282" s="38" t="s">
        <v>3172</v>
      </c>
      <c r="L282" s="37">
        <v>20</v>
      </c>
      <c r="M282" s="38" t="s">
        <v>1277</v>
      </c>
      <c r="N282" s="39">
        <v>44070</v>
      </c>
      <c r="O282" s="111"/>
      <c r="P282" s="41">
        <v>44098</v>
      </c>
      <c r="Q282" s="37">
        <v>20</v>
      </c>
      <c r="R282" s="42" t="s">
        <v>2634</v>
      </c>
      <c r="S282" s="37" t="s">
        <v>1278</v>
      </c>
      <c r="T282" s="37" t="s">
        <v>824</v>
      </c>
      <c r="U282" s="37" t="s">
        <v>824</v>
      </c>
      <c r="V282" s="37" t="s">
        <v>824</v>
      </c>
      <c r="W282" s="37" t="s">
        <v>824</v>
      </c>
      <c r="X282" s="83" t="s">
        <v>830</v>
      </c>
      <c r="Y282" s="106"/>
    </row>
    <row r="283" spans="1:25" s="109" customFormat="1" ht="33.75" hidden="1" x14ac:dyDescent="0.25">
      <c r="A283" s="44" t="s">
        <v>97</v>
      </c>
      <c r="B283" s="44" t="s">
        <v>820</v>
      </c>
      <c r="C283" s="44" t="s">
        <v>202</v>
      </c>
      <c r="D283" s="45" t="s">
        <v>76</v>
      </c>
      <c r="E283" s="44" t="s">
        <v>96</v>
      </c>
      <c r="F283" s="44" t="s">
        <v>200</v>
      </c>
      <c r="G283" s="45" t="s">
        <v>145</v>
      </c>
      <c r="H283" s="45" t="s">
        <v>103</v>
      </c>
      <c r="I283" s="30" t="s">
        <v>42</v>
      </c>
      <c r="J283" s="44" t="s">
        <v>205</v>
      </c>
      <c r="K283" s="45" t="s">
        <v>1199</v>
      </c>
      <c r="L283" s="44">
        <v>5</v>
      </c>
      <c r="M283" s="45" t="s">
        <v>1279</v>
      </c>
      <c r="N283" s="46">
        <v>44070</v>
      </c>
      <c r="O283" s="112"/>
      <c r="P283" s="48">
        <v>44096</v>
      </c>
      <c r="Q283" s="44">
        <v>18</v>
      </c>
      <c r="R283" s="44" t="s">
        <v>38</v>
      </c>
      <c r="S283" s="44" t="s">
        <v>1280</v>
      </c>
      <c r="T283" s="44" t="s">
        <v>824</v>
      </c>
      <c r="U283" s="44" t="s">
        <v>824</v>
      </c>
      <c r="V283" s="44" t="s">
        <v>824</v>
      </c>
      <c r="W283" s="44" t="s">
        <v>824</v>
      </c>
      <c r="X283" s="84" t="s">
        <v>830</v>
      </c>
      <c r="Y283" s="108"/>
    </row>
    <row r="284" spans="1:25" s="107" customFormat="1" ht="22.5" x14ac:dyDescent="0.25">
      <c r="A284" s="37" t="s">
        <v>97</v>
      </c>
      <c r="B284" s="37" t="s">
        <v>820</v>
      </c>
      <c r="C284" s="2" t="s">
        <v>92</v>
      </c>
      <c r="D284" s="38" t="s">
        <v>3415</v>
      </c>
      <c r="E284" s="37" t="s">
        <v>3520</v>
      </c>
      <c r="F284" s="37" t="s">
        <v>200</v>
      </c>
      <c r="G284" s="38" t="s">
        <v>86</v>
      </c>
      <c r="H284" s="38" t="s">
        <v>520</v>
      </c>
      <c r="I284" s="37" t="s">
        <v>69</v>
      </c>
      <c r="J284" s="37" t="s">
        <v>563</v>
      </c>
      <c r="K284" s="38" t="s">
        <v>3172</v>
      </c>
      <c r="L284" s="37">
        <v>20</v>
      </c>
      <c r="M284" s="38" t="s">
        <v>1281</v>
      </c>
      <c r="N284" s="39">
        <v>44070</v>
      </c>
      <c r="O284" s="111"/>
      <c r="P284" s="41">
        <v>44070</v>
      </c>
      <c r="Q284" s="37">
        <v>0</v>
      </c>
      <c r="R284" s="42" t="s">
        <v>2634</v>
      </c>
      <c r="S284" s="37" t="s">
        <v>1282</v>
      </c>
      <c r="T284" s="37" t="s">
        <v>824</v>
      </c>
      <c r="U284" s="37" t="s">
        <v>824</v>
      </c>
      <c r="V284" s="37" t="s">
        <v>824</v>
      </c>
      <c r="W284" s="37" t="s">
        <v>824</v>
      </c>
      <c r="X284" s="83" t="s">
        <v>830</v>
      </c>
      <c r="Y284" s="106"/>
    </row>
    <row r="285" spans="1:25" s="107" customFormat="1" ht="22.5" x14ac:dyDescent="0.25">
      <c r="A285" s="37" t="s">
        <v>97</v>
      </c>
      <c r="B285" s="37" t="s">
        <v>820</v>
      </c>
      <c r="C285" s="2" t="s">
        <v>104</v>
      </c>
      <c r="D285" s="38" t="s">
        <v>1283</v>
      </c>
      <c r="E285" s="37" t="s">
        <v>33</v>
      </c>
      <c r="F285" s="37" t="s">
        <v>72</v>
      </c>
      <c r="G285" s="38" t="s">
        <v>1284</v>
      </c>
      <c r="H285" s="38" t="s">
        <v>95</v>
      </c>
      <c r="I285" s="38" t="s">
        <v>89</v>
      </c>
      <c r="J285" s="38" t="s">
        <v>3171</v>
      </c>
      <c r="K285" s="38" t="s">
        <v>3174</v>
      </c>
      <c r="L285" s="37">
        <v>35</v>
      </c>
      <c r="M285" s="38" t="s">
        <v>1285</v>
      </c>
      <c r="N285" s="39">
        <v>44070</v>
      </c>
      <c r="O285" s="111"/>
      <c r="P285" s="41">
        <v>44076</v>
      </c>
      <c r="Q285" s="37">
        <v>4</v>
      </c>
      <c r="R285" s="42" t="s">
        <v>2634</v>
      </c>
      <c r="S285" s="37" t="s">
        <v>1286</v>
      </c>
      <c r="T285" s="37" t="s">
        <v>824</v>
      </c>
      <c r="U285" s="37" t="s">
        <v>824</v>
      </c>
      <c r="V285" s="37" t="s">
        <v>824</v>
      </c>
      <c r="W285" s="37" t="s">
        <v>824</v>
      </c>
      <c r="X285" s="83" t="s">
        <v>830</v>
      </c>
      <c r="Y285" s="106"/>
    </row>
    <row r="286" spans="1:25" s="107" customFormat="1" ht="22.5" x14ac:dyDescent="0.25">
      <c r="A286" s="37" t="s">
        <v>97</v>
      </c>
      <c r="B286" s="37" t="s">
        <v>820</v>
      </c>
      <c r="C286" s="2" t="s">
        <v>71</v>
      </c>
      <c r="D286" s="38" t="s">
        <v>3416</v>
      </c>
      <c r="E286" s="37" t="s">
        <v>3520</v>
      </c>
      <c r="F286" s="38" t="s">
        <v>53</v>
      </c>
      <c r="G286" s="38" t="s">
        <v>1287</v>
      </c>
      <c r="H286" s="38" t="s">
        <v>60</v>
      </c>
      <c r="I286" s="38" t="s">
        <v>125</v>
      </c>
      <c r="J286" s="38" t="s">
        <v>3171</v>
      </c>
      <c r="K286" s="38" t="s">
        <v>3173</v>
      </c>
      <c r="L286" s="37">
        <v>30</v>
      </c>
      <c r="M286" s="38" t="s">
        <v>1288</v>
      </c>
      <c r="N286" s="39">
        <v>44070</v>
      </c>
      <c r="O286" s="111"/>
      <c r="P286" s="41">
        <v>44075</v>
      </c>
      <c r="Q286" s="37">
        <v>3</v>
      </c>
      <c r="R286" s="42" t="s">
        <v>2634</v>
      </c>
      <c r="S286" s="37" t="s">
        <v>1289</v>
      </c>
      <c r="T286" s="37" t="s">
        <v>824</v>
      </c>
      <c r="U286" s="37" t="s">
        <v>824</v>
      </c>
      <c r="V286" s="37" t="s">
        <v>824</v>
      </c>
      <c r="W286" s="37" t="s">
        <v>824</v>
      </c>
      <c r="X286" s="83" t="s">
        <v>830</v>
      </c>
      <c r="Y286" s="106"/>
    </row>
    <row r="287" spans="1:25" s="107" customFormat="1" ht="22.5" x14ac:dyDescent="0.25">
      <c r="A287" s="37" t="s">
        <v>97</v>
      </c>
      <c r="B287" s="37" t="s">
        <v>820</v>
      </c>
      <c r="C287" s="2" t="s">
        <v>55</v>
      </c>
      <c r="D287" s="38" t="s">
        <v>3417</v>
      </c>
      <c r="E287" s="37" t="s">
        <v>3520</v>
      </c>
      <c r="F287" s="37" t="s">
        <v>200</v>
      </c>
      <c r="G287" s="38" t="s">
        <v>1290</v>
      </c>
      <c r="H287" s="38" t="s">
        <v>520</v>
      </c>
      <c r="I287" s="37" t="s">
        <v>69</v>
      </c>
      <c r="J287" s="37" t="s">
        <v>563</v>
      </c>
      <c r="K287" s="38" t="s">
        <v>3172</v>
      </c>
      <c r="L287" s="37">
        <v>20</v>
      </c>
      <c r="M287" s="38" t="s">
        <v>1291</v>
      </c>
      <c r="N287" s="39">
        <v>44070</v>
      </c>
      <c r="O287" s="111"/>
      <c r="P287" s="41">
        <v>44075</v>
      </c>
      <c r="Q287" s="37">
        <v>3</v>
      </c>
      <c r="R287" s="42" t="s">
        <v>2634</v>
      </c>
      <c r="S287" s="37" t="s">
        <v>1292</v>
      </c>
      <c r="T287" s="37" t="s">
        <v>824</v>
      </c>
      <c r="U287" s="37" t="s">
        <v>824</v>
      </c>
      <c r="V287" s="37" t="s">
        <v>824</v>
      </c>
      <c r="W287" s="37" t="s">
        <v>824</v>
      </c>
      <c r="X287" s="83" t="s">
        <v>830</v>
      </c>
      <c r="Y287" s="106"/>
    </row>
    <row r="288" spans="1:25" s="107" customFormat="1" ht="22.5" x14ac:dyDescent="0.25">
      <c r="A288" s="37" t="s">
        <v>97</v>
      </c>
      <c r="B288" s="37" t="s">
        <v>820</v>
      </c>
      <c r="C288" s="37" t="s">
        <v>202</v>
      </c>
      <c r="D288" s="38" t="s">
        <v>726</v>
      </c>
      <c r="E288" s="37" t="s">
        <v>96</v>
      </c>
      <c r="F288" s="37" t="s">
        <v>200</v>
      </c>
      <c r="G288" s="38" t="s">
        <v>1293</v>
      </c>
      <c r="H288" s="38" t="s">
        <v>141</v>
      </c>
      <c r="I288" s="38" t="s">
        <v>89</v>
      </c>
      <c r="J288" s="38" t="s">
        <v>3171</v>
      </c>
      <c r="K288" s="38" t="s">
        <v>3173</v>
      </c>
      <c r="L288" s="37">
        <v>30</v>
      </c>
      <c r="M288" s="38" t="s">
        <v>1294</v>
      </c>
      <c r="N288" s="39">
        <v>44070</v>
      </c>
      <c r="O288" s="111"/>
      <c r="P288" s="41">
        <v>44105</v>
      </c>
      <c r="Q288" s="37">
        <v>25</v>
      </c>
      <c r="R288" s="42" t="s">
        <v>2634</v>
      </c>
      <c r="S288" s="37" t="s">
        <v>1295</v>
      </c>
      <c r="T288" s="37" t="s">
        <v>824</v>
      </c>
      <c r="U288" s="37" t="s">
        <v>824</v>
      </c>
      <c r="V288" s="37" t="s">
        <v>824</v>
      </c>
      <c r="W288" s="37" t="s">
        <v>824</v>
      </c>
      <c r="X288" s="83" t="s">
        <v>830</v>
      </c>
      <c r="Y288" s="106"/>
    </row>
    <row r="289" spans="1:25" s="107" customFormat="1" ht="67.5" x14ac:dyDescent="0.25">
      <c r="A289" s="37" t="s">
        <v>97</v>
      </c>
      <c r="B289" s="37" t="s">
        <v>820</v>
      </c>
      <c r="C289" s="2" t="s">
        <v>139</v>
      </c>
      <c r="D289" s="38" t="s">
        <v>3418</v>
      </c>
      <c r="E289" s="37" t="s">
        <v>3520</v>
      </c>
      <c r="F289" s="37" t="s">
        <v>268</v>
      </c>
      <c r="G289" s="38" t="s">
        <v>1296</v>
      </c>
      <c r="H289" s="38" t="s">
        <v>208</v>
      </c>
      <c r="I289" s="38" t="s">
        <v>89</v>
      </c>
      <c r="J289" s="38" t="s">
        <v>3171</v>
      </c>
      <c r="K289" s="38" t="s">
        <v>3174</v>
      </c>
      <c r="L289" s="37">
        <v>35</v>
      </c>
      <c r="M289" s="38" t="s">
        <v>1297</v>
      </c>
      <c r="N289" s="39">
        <v>44071</v>
      </c>
      <c r="O289" s="111"/>
      <c r="P289" s="41">
        <v>44097</v>
      </c>
      <c r="Q289" s="37">
        <v>18</v>
      </c>
      <c r="R289" s="42" t="s">
        <v>2634</v>
      </c>
      <c r="S289" s="37" t="s">
        <v>1298</v>
      </c>
      <c r="T289" s="37" t="s">
        <v>824</v>
      </c>
      <c r="U289" s="37" t="s">
        <v>824</v>
      </c>
      <c r="V289" s="37" t="s">
        <v>824</v>
      </c>
      <c r="W289" s="37" t="s">
        <v>824</v>
      </c>
      <c r="X289" s="83" t="s">
        <v>830</v>
      </c>
      <c r="Y289" s="106"/>
    </row>
    <row r="290" spans="1:25" s="107" customFormat="1" ht="22.5" x14ac:dyDescent="0.25">
      <c r="A290" s="37" t="s">
        <v>97</v>
      </c>
      <c r="B290" s="37" t="s">
        <v>820</v>
      </c>
      <c r="C290" s="2" t="s">
        <v>111</v>
      </c>
      <c r="D290" s="38" t="s">
        <v>3419</v>
      </c>
      <c r="E290" s="37" t="s">
        <v>3520</v>
      </c>
      <c r="F290" s="37" t="s">
        <v>200</v>
      </c>
      <c r="G290" s="38" t="s">
        <v>1299</v>
      </c>
      <c r="H290" s="38" t="s">
        <v>520</v>
      </c>
      <c r="I290" s="37" t="s">
        <v>69</v>
      </c>
      <c r="J290" s="37" t="s">
        <v>563</v>
      </c>
      <c r="K290" s="38" t="s">
        <v>3172</v>
      </c>
      <c r="L290" s="37">
        <v>20</v>
      </c>
      <c r="M290" s="38" t="s">
        <v>1300</v>
      </c>
      <c r="N290" s="39">
        <v>44071</v>
      </c>
      <c r="O290" s="111"/>
      <c r="P290" s="41">
        <v>44075</v>
      </c>
      <c r="Q290" s="37">
        <v>2</v>
      </c>
      <c r="R290" s="42" t="s">
        <v>2634</v>
      </c>
      <c r="S290" s="37" t="s">
        <v>1301</v>
      </c>
      <c r="T290" s="37" t="s">
        <v>824</v>
      </c>
      <c r="U290" s="37" t="s">
        <v>824</v>
      </c>
      <c r="V290" s="37" t="s">
        <v>824</v>
      </c>
      <c r="W290" s="37" t="s">
        <v>824</v>
      </c>
      <c r="X290" s="83" t="s">
        <v>830</v>
      </c>
      <c r="Y290" s="106"/>
    </row>
    <row r="291" spans="1:25" s="107" customFormat="1" ht="22.5" x14ac:dyDescent="0.25">
      <c r="A291" s="37" t="s">
        <v>97</v>
      </c>
      <c r="B291" s="37" t="s">
        <v>820</v>
      </c>
      <c r="C291" s="37" t="s">
        <v>202</v>
      </c>
      <c r="D291" s="38" t="s">
        <v>147</v>
      </c>
      <c r="E291" s="37" t="s">
        <v>33</v>
      </c>
      <c r="F291" s="37" t="s">
        <v>200</v>
      </c>
      <c r="G291" s="38" t="s">
        <v>1302</v>
      </c>
      <c r="H291" s="38" t="s">
        <v>103</v>
      </c>
      <c r="I291" s="2" t="s">
        <v>42</v>
      </c>
      <c r="J291" s="37" t="s">
        <v>205</v>
      </c>
      <c r="K291" s="38" t="s">
        <v>3174</v>
      </c>
      <c r="L291" s="37">
        <v>35</v>
      </c>
      <c r="M291" s="38" t="s">
        <v>1303</v>
      </c>
      <c r="N291" s="39">
        <v>44071</v>
      </c>
      <c r="O291" s="111"/>
      <c r="P291" s="41">
        <v>44084</v>
      </c>
      <c r="Q291" s="37">
        <v>9</v>
      </c>
      <c r="R291" s="42" t="s">
        <v>2634</v>
      </c>
      <c r="S291" s="37" t="s">
        <v>1304</v>
      </c>
      <c r="T291" s="37" t="s">
        <v>824</v>
      </c>
      <c r="U291" s="37" t="s">
        <v>824</v>
      </c>
      <c r="V291" s="37" t="s">
        <v>824</v>
      </c>
      <c r="W291" s="37" t="s">
        <v>824</v>
      </c>
      <c r="X291" s="83" t="s">
        <v>830</v>
      </c>
      <c r="Y291" s="106"/>
    </row>
    <row r="292" spans="1:25" s="107" customFormat="1" ht="33.75" x14ac:dyDescent="0.25">
      <c r="A292" s="37" t="s">
        <v>97</v>
      </c>
      <c r="B292" s="37" t="s">
        <v>820</v>
      </c>
      <c r="C292" s="37" t="s">
        <v>79</v>
      </c>
      <c r="D292" s="38" t="s">
        <v>1305</v>
      </c>
      <c r="E292" s="37" t="s">
        <v>998</v>
      </c>
      <c r="F292" s="37" t="s">
        <v>200</v>
      </c>
      <c r="G292" s="38" t="s">
        <v>1306</v>
      </c>
      <c r="H292" s="38" t="s">
        <v>141</v>
      </c>
      <c r="I292" s="38" t="s">
        <v>89</v>
      </c>
      <c r="J292" s="38" t="s">
        <v>3171</v>
      </c>
      <c r="K292" s="38" t="s">
        <v>3173</v>
      </c>
      <c r="L292" s="37">
        <v>30</v>
      </c>
      <c r="M292" s="38" t="s">
        <v>1307</v>
      </c>
      <c r="N292" s="39">
        <v>44071</v>
      </c>
      <c r="O292" s="111"/>
      <c r="P292" s="41">
        <v>44105</v>
      </c>
      <c r="Q292" s="37">
        <v>24</v>
      </c>
      <c r="R292" s="42" t="s">
        <v>2634</v>
      </c>
      <c r="S292" s="37" t="s">
        <v>1308</v>
      </c>
      <c r="T292" s="37" t="s">
        <v>824</v>
      </c>
      <c r="U292" s="37" t="s">
        <v>824</v>
      </c>
      <c r="V292" s="37" t="s">
        <v>824</v>
      </c>
      <c r="W292" s="37" t="s">
        <v>824</v>
      </c>
      <c r="X292" s="83" t="s">
        <v>830</v>
      </c>
      <c r="Y292" s="106"/>
    </row>
    <row r="293" spans="1:25" s="107" customFormat="1" ht="45" x14ac:dyDescent="0.25">
      <c r="A293" s="37" t="s">
        <v>97</v>
      </c>
      <c r="B293" s="37" t="s">
        <v>820</v>
      </c>
      <c r="C293" s="37" t="s">
        <v>202</v>
      </c>
      <c r="D293" s="38" t="s">
        <v>187</v>
      </c>
      <c r="E293" s="37" t="s">
        <v>33</v>
      </c>
      <c r="F293" s="38" t="s">
        <v>53</v>
      </c>
      <c r="G293" s="38" t="s">
        <v>1309</v>
      </c>
      <c r="H293" s="38" t="s">
        <v>60</v>
      </c>
      <c r="I293" s="38" t="s">
        <v>125</v>
      </c>
      <c r="J293" s="38" t="s">
        <v>3171</v>
      </c>
      <c r="K293" s="38" t="s">
        <v>3174</v>
      </c>
      <c r="L293" s="37">
        <v>35</v>
      </c>
      <c r="M293" s="38" t="s">
        <v>1310</v>
      </c>
      <c r="N293" s="39">
        <v>44071</v>
      </c>
      <c r="O293" s="111"/>
      <c r="P293" s="41">
        <v>44083</v>
      </c>
      <c r="Q293" s="37">
        <v>8</v>
      </c>
      <c r="R293" s="42" t="s">
        <v>2634</v>
      </c>
      <c r="S293" s="37" t="s">
        <v>1311</v>
      </c>
      <c r="T293" s="37" t="s">
        <v>824</v>
      </c>
      <c r="U293" s="37" t="s">
        <v>824</v>
      </c>
      <c r="V293" s="37" t="s">
        <v>824</v>
      </c>
      <c r="W293" s="37" t="s">
        <v>824</v>
      </c>
      <c r="X293" s="83" t="s">
        <v>859</v>
      </c>
      <c r="Y293" s="106"/>
    </row>
    <row r="294" spans="1:25" s="107" customFormat="1" ht="33.75" x14ac:dyDescent="0.25">
      <c r="A294" s="37" t="s">
        <v>97</v>
      </c>
      <c r="B294" s="37" t="s">
        <v>820</v>
      </c>
      <c r="C294" s="37" t="s">
        <v>202</v>
      </c>
      <c r="D294" s="38" t="s">
        <v>1312</v>
      </c>
      <c r="E294" s="37" t="s">
        <v>33</v>
      </c>
      <c r="F294" s="37" t="s">
        <v>72</v>
      </c>
      <c r="G294" s="38" t="s">
        <v>1313</v>
      </c>
      <c r="H294" s="38" t="s">
        <v>141</v>
      </c>
      <c r="I294" s="38" t="s">
        <v>89</v>
      </c>
      <c r="J294" s="38" t="s">
        <v>3171</v>
      </c>
      <c r="K294" s="38" t="s">
        <v>3174</v>
      </c>
      <c r="L294" s="37">
        <v>35</v>
      </c>
      <c r="M294" s="38" t="s">
        <v>1314</v>
      </c>
      <c r="N294" s="39">
        <v>44071</v>
      </c>
      <c r="O294" s="111"/>
      <c r="P294" s="41">
        <v>44105</v>
      </c>
      <c r="Q294" s="37">
        <v>24</v>
      </c>
      <c r="R294" s="42" t="s">
        <v>2634</v>
      </c>
      <c r="S294" s="37" t="s">
        <v>1315</v>
      </c>
      <c r="T294" s="37" t="s">
        <v>824</v>
      </c>
      <c r="U294" s="37" t="s">
        <v>824</v>
      </c>
      <c r="V294" s="37" t="s">
        <v>824</v>
      </c>
      <c r="W294" s="37" t="s">
        <v>824</v>
      </c>
      <c r="X294" s="83" t="s">
        <v>859</v>
      </c>
      <c r="Y294" s="106"/>
    </row>
    <row r="295" spans="1:25" s="107" customFormat="1" ht="22.5" x14ac:dyDescent="0.25">
      <c r="A295" s="37" t="s">
        <v>97</v>
      </c>
      <c r="B295" s="37" t="s">
        <v>820</v>
      </c>
      <c r="C295" s="2" t="s">
        <v>119</v>
      </c>
      <c r="D295" s="38" t="s">
        <v>3420</v>
      </c>
      <c r="E295" s="37" t="s">
        <v>3520</v>
      </c>
      <c r="F295" s="38" t="s">
        <v>57</v>
      </c>
      <c r="G295" s="38" t="s">
        <v>1316</v>
      </c>
      <c r="H295" s="38" t="s">
        <v>979</v>
      </c>
      <c r="I295" s="2" t="s">
        <v>197</v>
      </c>
      <c r="J295" s="38" t="s">
        <v>3171</v>
      </c>
      <c r="K295" s="38" t="s">
        <v>3174</v>
      </c>
      <c r="L295" s="37">
        <v>35</v>
      </c>
      <c r="M295" s="38" t="s">
        <v>1317</v>
      </c>
      <c r="N295" s="39">
        <v>44071</v>
      </c>
      <c r="O295" s="111"/>
      <c r="P295" s="41">
        <v>44075</v>
      </c>
      <c r="Q295" s="37">
        <v>2</v>
      </c>
      <c r="R295" s="42" t="s">
        <v>2634</v>
      </c>
      <c r="S295" s="37" t="s">
        <v>1318</v>
      </c>
      <c r="T295" s="37" t="s">
        <v>824</v>
      </c>
      <c r="U295" s="37" t="s">
        <v>824</v>
      </c>
      <c r="V295" s="37" t="s">
        <v>824</v>
      </c>
      <c r="W295" s="37" t="s">
        <v>824</v>
      </c>
      <c r="X295" s="83" t="s">
        <v>859</v>
      </c>
      <c r="Y295" s="106"/>
    </row>
    <row r="296" spans="1:25" s="107" customFormat="1" ht="22.5" x14ac:dyDescent="0.25">
      <c r="A296" s="37" t="s">
        <v>97</v>
      </c>
      <c r="B296" s="37" t="s">
        <v>820</v>
      </c>
      <c r="C296" s="37" t="s">
        <v>202</v>
      </c>
      <c r="D296" s="38" t="s">
        <v>183</v>
      </c>
      <c r="E296" s="37" t="s">
        <v>33</v>
      </c>
      <c r="F296" s="37" t="s">
        <v>72</v>
      </c>
      <c r="G296" s="38" t="s">
        <v>1319</v>
      </c>
      <c r="H296" s="38" t="s">
        <v>208</v>
      </c>
      <c r="I296" s="38" t="s">
        <v>89</v>
      </c>
      <c r="J296" s="38" t="s">
        <v>3171</v>
      </c>
      <c r="K296" s="38" t="s">
        <v>3174</v>
      </c>
      <c r="L296" s="37">
        <v>35</v>
      </c>
      <c r="M296" s="38" t="s">
        <v>1320</v>
      </c>
      <c r="N296" s="39">
        <v>44071</v>
      </c>
      <c r="O296" s="111"/>
      <c r="P296" s="41">
        <v>44076</v>
      </c>
      <c r="Q296" s="37">
        <v>3</v>
      </c>
      <c r="R296" s="42" t="s">
        <v>2634</v>
      </c>
      <c r="S296" s="37" t="s">
        <v>1321</v>
      </c>
      <c r="T296" s="37" t="s">
        <v>824</v>
      </c>
      <c r="U296" s="37" t="s">
        <v>824</v>
      </c>
      <c r="V296" s="37" t="s">
        <v>824</v>
      </c>
      <c r="W296" s="37" t="s">
        <v>824</v>
      </c>
      <c r="X296" s="83" t="s">
        <v>859</v>
      </c>
      <c r="Y296" s="106"/>
    </row>
    <row r="297" spans="1:25" s="107" customFormat="1" ht="33.75" x14ac:dyDescent="0.25">
      <c r="A297" s="37" t="s">
        <v>97</v>
      </c>
      <c r="B297" s="37" t="s">
        <v>820</v>
      </c>
      <c r="C297" s="2" t="s">
        <v>905</v>
      </c>
      <c r="D297" s="38" t="s">
        <v>3421</v>
      </c>
      <c r="E297" s="37" t="s">
        <v>3520</v>
      </c>
      <c r="F297" s="37" t="s">
        <v>72</v>
      </c>
      <c r="G297" s="38" t="s">
        <v>1322</v>
      </c>
      <c r="H297" s="38" t="s">
        <v>122</v>
      </c>
      <c r="I297" s="37" t="s">
        <v>27</v>
      </c>
      <c r="J297" s="38" t="s">
        <v>3171</v>
      </c>
      <c r="K297" s="38" t="s">
        <v>3174</v>
      </c>
      <c r="L297" s="37">
        <v>35</v>
      </c>
      <c r="M297" s="38" t="s">
        <v>1323</v>
      </c>
      <c r="N297" s="39">
        <v>44074</v>
      </c>
      <c r="O297" s="111"/>
      <c r="P297" s="41">
        <v>44111</v>
      </c>
      <c r="Q297" s="37">
        <v>5</v>
      </c>
      <c r="R297" s="42" t="s">
        <v>2634</v>
      </c>
      <c r="S297" s="37" t="s">
        <v>1324</v>
      </c>
      <c r="T297" s="37" t="s">
        <v>824</v>
      </c>
      <c r="U297" s="37" t="s">
        <v>824</v>
      </c>
      <c r="V297" s="37" t="s">
        <v>824</v>
      </c>
      <c r="W297" s="37" t="s">
        <v>824</v>
      </c>
      <c r="X297" s="83" t="s">
        <v>859</v>
      </c>
      <c r="Y297" s="106"/>
    </row>
    <row r="298" spans="1:25" s="107" customFormat="1" ht="56.25" x14ac:dyDescent="0.25">
      <c r="A298" s="38" t="s">
        <v>97</v>
      </c>
      <c r="B298" s="38" t="s">
        <v>1325</v>
      </c>
      <c r="C298" s="37" t="s">
        <v>202</v>
      </c>
      <c r="D298" s="38" t="s">
        <v>1326</v>
      </c>
      <c r="E298" s="38" t="s">
        <v>96</v>
      </c>
      <c r="F298" s="38" t="s">
        <v>57</v>
      </c>
      <c r="G298" s="38" t="s">
        <v>1327</v>
      </c>
      <c r="H298" s="38" t="s">
        <v>103</v>
      </c>
      <c r="I298" s="38" t="s">
        <v>42</v>
      </c>
      <c r="J298" s="37" t="s">
        <v>205</v>
      </c>
      <c r="K298" s="38" t="s">
        <v>58</v>
      </c>
      <c r="L298" s="38">
        <v>10</v>
      </c>
      <c r="M298" s="38" t="s">
        <v>1328</v>
      </c>
      <c r="N298" s="52">
        <v>44099</v>
      </c>
      <c r="O298" s="53" t="s">
        <v>31</v>
      </c>
      <c r="P298" s="52">
        <v>44113</v>
      </c>
      <c r="Q298" s="38">
        <v>10</v>
      </c>
      <c r="R298" s="42" t="s">
        <v>2634</v>
      </c>
      <c r="S298" s="38" t="s">
        <v>1329</v>
      </c>
      <c r="T298" s="38" t="s">
        <v>31</v>
      </c>
      <c r="U298" s="38" t="s">
        <v>31</v>
      </c>
      <c r="V298" s="38" t="s">
        <v>31</v>
      </c>
      <c r="W298" s="38" t="s">
        <v>31</v>
      </c>
      <c r="X298" s="86" t="s">
        <v>1330</v>
      </c>
      <c r="Y298" s="106"/>
    </row>
    <row r="299" spans="1:25" s="107" customFormat="1" ht="22.5" x14ac:dyDescent="0.25">
      <c r="A299" s="38" t="s">
        <v>166</v>
      </c>
      <c r="B299" s="38" t="s">
        <v>51</v>
      </c>
      <c r="C299" s="38" t="s">
        <v>61</v>
      </c>
      <c r="D299" s="38" t="s">
        <v>1331</v>
      </c>
      <c r="E299" s="37" t="s">
        <v>33</v>
      </c>
      <c r="F299" s="37" t="s">
        <v>2060</v>
      </c>
      <c r="G299" s="38" t="s">
        <v>1332</v>
      </c>
      <c r="H299" s="38" t="s">
        <v>244</v>
      </c>
      <c r="I299" s="38" t="s">
        <v>28</v>
      </c>
      <c r="J299" s="38" t="s">
        <v>3171</v>
      </c>
      <c r="K299" s="38" t="s">
        <v>3174</v>
      </c>
      <c r="L299" s="38">
        <v>30</v>
      </c>
      <c r="M299" s="38" t="s">
        <v>1333</v>
      </c>
      <c r="N299" s="52">
        <v>44104</v>
      </c>
      <c r="O299" s="53" t="s">
        <v>1334</v>
      </c>
      <c r="P299" s="52">
        <v>44144</v>
      </c>
      <c r="Q299" s="38">
        <v>26</v>
      </c>
      <c r="R299" s="42" t="s">
        <v>2634</v>
      </c>
      <c r="S299" s="38" t="s">
        <v>1335</v>
      </c>
      <c r="T299" s="38" t="s">
        <v>31</v>
      </c>
      <c r="U299" s="38" t="s">
        <v>39</v>
      </c>
      <c r="V299" s="38" t="s">
        <v>31</v>
      </c>
      <c r="W299" s="38" t="s">
        <v>31</v>
      </c>
      <c r="X299" s="86" t="s">
        <v>1336</v>
      </c>
      <c r="Y299" s="106"/>
    </row>
    <row r="300" spans="1:25" s="107" customFormat="1" ht="22.5" x14ac:dyDescent="0.25">
      <c r="A300" s="38" t="s">
        <v>166</v>
      </c>
      <c r="B300" s="38" t="s">
        <v>62</v>
      </c>
      <c r="C300" s="38" t="s">
        <v>48</v>
      </c>
      <c r="D300" s="38" t="s">
        <v>3422</v>
      </c>
      <c r="E300" s="38" t="s">
        <v>3520</v>
      </c>
      <c r="F300" s="37" t="s">
        <v>268</v>
      </c>
      <c r="G300" s="38" t="s">
        <v>1337</v>
      </c>
      <c r="H300" s="38" t="s">
        <v>214</v>
      </c>
      <c r="I300" s="38" t="s">
        <v>89</v>
      </c>
      <c r="J300" s="38" t="s">
        <v>3171</v>
      </c>
      <c r="K300" s="38" t="s">
        <v>29</v>
      </c>
      <c r="L300" s="38">
        <v>35</v>
      </c>
      <c r="M300" s="38" t="s">
        <v>1338</v>
      </c>
      <c r="N300" s="52">
        <v>44095</v>
      </c>
      <c r="O300" s="53" t="s">
        <v>1339</v>
      </c>
      <c r="P300" s="52">
        <v>44140</v>
      </c>
      <c r="Q300" s="38">
        <v>31</v>
      </c>
      <c r="R300" s="42" t="s">
        <v>2634</v>
      </c>
      <c r="S300" s="38" t="s">
        <v>1340</v>
      </c>
      <c r="T300" s="38" t="s">
        <v>31</v>
      </c>
      <c r="U300" s="38" t="s">
        <v>39</v>
      </c>
      <c r="V300" s="38" t="s">
        <v>31</v>
      </c>
      <c r="W300" s="38" t="s">
        <v>31</v>
      </c>
      <c r="X300" s="86" t="s">
        <v>1336</v>
      </c>
      <c r="Y300" s="106"/>
    </row>
    <row r="301" spans="1:25" s="107" customFormat="1" ht="33.75" x14ac:dyDescent="0.25">
      <c r="A301" s="38" t="s">
        <v>166</v>
      </c>
      <c r="B301" s="38" t="s">
        <v>62</v>
      </c>
      <c r="C301" s="38" t="s">
        <v>64</v>
      </c>
      <c r="D301" s="38" t="s">
        <v>1341</v>
      </c>
      <c r="E301" s="38" t="s">
        <v>88</v>
      </c>
      <c r="F301" s="38" t="s">
        <v>49</v>
      </c>
      <c r="G301" s="38" t="s">
        <v>1342</v>
      </c>
      <c r="H301" s="38" t="s">
        <v>105</v>
      </c>
      <c r="I301" s="38" t="s">
        <v>54</v>
      </c>
      <c r="J301" s="38" t="s">
        <v>3171</v>
      </c>
      <c r="K301" s="38" t="s">
        <v>3174</v>
      </c>
      <c r="L301" s="38">
        <v>30</v>
      </c>
      <c r="M301" s="38" t="s">
        <v>1343</v>
      </c>
      <c r="N301" s="52">
        <v>44092</v>
      </c>
      <c r="O301" s="53" t="s">
        <v>1344</v>
      </c>
      <c r="P301" s="52">
        <v>44104</v>
      </c>
      <c r="Q301" s="38">
        <v>8</v>
      </c>
      <c r="R301" s="42" t="s">
        <v>2634</v>
      </c>
      <c r="S301" s="38" t="s">
        <v>1345</v>
      </c>
      <c r="T301" s="38" t="s">
        <v>31</v>
      </c>
      <c r="U301" s="38" t="s">
        <v>39</v>
      </c>
      <c r="V301" s="38" t="s">
        <v>118</v>
      </c>
      <c r="W301" s="38" t="s">
        <v>31</v>
      </c>
      <c r="X301" s="86" t="s">
        <v>1346</v>
      </c>
      <c r="Y301" s="106"/>
    </row>
    <row r="302" spans="1:25" s="107" customFormat="1" ht="33.75" x14ac:dyDescent="0.25">
      <c r="A302" s="38" t="s">
        <v>166</v>
      </c>
      <c r="B302" s="38" t="s">
        <v>62</v>
      </c>
      <c r="C302" s="38" t="s">
        <v>48</v>
      </c>
      <c r="D302" s="38" t="s">
        <v>1347</v>
      </c>
      <c r="E302" s="38" t="s">
        <v>88</v>
      </c>
      <c r="F302" s="37" t="s">
        <v>2060</v>
      </c>
      <c r="G302" s="38" t="s">
        <v>1348</v>
      </c>
      <c r="H302" s="38" t="s">
        <v>66</v>
      </c>
      <c r="I302" s="38" t="s">
        <v>27</v>
      </c>
      <c r="J302" s="38" t="s">
        <v>3171</v>
      </c>
      <c r="K302" s="38" t="s">
        <v>3174</v>
      </c>
      <c r="L302" s="38">
        <v>30</v>
      </c>
      <c r="M302" s="38" t="s">
        <v>1349</v>
      </c>
      <c r="N302" s="52">
        <v>44095</v>
      </c>
      <c r="O302" s="53" t="s">
        <v>1350</v>
      </c>
      <c r="P302" s="52">
        <v>44138</v>
      </c>
      <c r="Q302" s="38">
        <v>29</v>
      </c>
      <c r="R302" s="42" t="s">
        <v>2634</v>
      </c>
      <c r="S302" s="38" t="s">
        <v>1351</v>
      </c>
      <c r="T302" s="54">
        <v>44154</v>
      </c>
      <c r="U302" s="38" t="s">
        <v>131</v>
      </c>
      <c r="V302" s="38" t="s">
        <v>118</v>
      </c>
      <c r="W302" s="38" t="s">
        <v>31</v>
      </c>
      <c r="X302" s="86" t="s">
        <v>31</v>
      </c>
      <c r="Y302" s="106"/>
    </row>
    <row r="303" spans="1:25" s="107" customFormat="1" ht="22.5" x14ac:dyDescent="0.25">
      <c r="A303" s="38" t="s">
        <v>166</v>
      </c>
      <c r="B303" s="38" t="s">
        <v>62</v>
      </c>
      <c r="C303" s="37" t="s">
        <v>202</v>
      </c>
      <c r="D303" s="38" t="s">
        <v>1352</v>
      </c>
      <c r="E303" s="37" t="s">
        <v>33</v>
      </c>
      <c r="F303" s="37" t="s">
        <v>2060</v>
      </c>
      <c r="G303" s="38" t="s">
        <v>1353</v>
      </c>
      <c r="H303" s="38" t="s">
        <v>244</v>
      </c>
      <c r="I303" s="38" t="s">
        <v>28</v>
      </c>
      <c r="J303" s="38" t="s">
        <v>3171</v>
      </c>
      <c r="K303" s="38" t="s">
        <v>3174</v>
      </c>
      <c r="L303" s="38">
        <v>30</v>
      </c>
      <c r="M303" s="38" t="s">
        <v>1354</v>
      </c>
      <c r="N303" s="52">
        <v>44098</v>
      </c>
      <c r="O303" s="53" t="s">
        <v>1355</v>
      </c>
      <c r="P303" s="52">
        <v>44106</v>
      </c>
      <c r="Q303" s="38">
        <v>6</v>
      </c>
      <c r="R303" s="42" t="s">
        <v>2634</v>
      </c>
      <c r="S303" s="38" t="s">
        <v>1356</v>
      </c>
      <c r="T303" s="38" t="s">
        <v>31</v>
      </c>
      <c r="U303" s="38" t="s">
        <v>39</v>
      </c>
      <c r="V303" s="38" t="s">
        <v>31</v>
      </c>
      <c r="W303" s="38" t="s">
        <v>31</v>
      </c>
      <c r="X303" s="86" t="s">
        <v>1336</v>
      </c>
      <c r="Y303" s="106"/>
    </row>
    <row r="304" spans="1:25" s="107" customFormat="1" ht="33.75" x14ac:dyDescent="0.25">
      <c r="A304" s="38" t="s">
        <v>166</v>
      </c>
      <c r="B304" s="38" t="s">
        <v>62</v>
      </c>
      <c r="C304" s="37" t="s">
        <v>202</v>
      </c>
      <c r="D304" s="38" t="s">
        <v>1357</v>
      </c>
      <c r="E304" s="38" t="s">
        <v>96</v>
      </c>
      <c r="F304" s="38" t="s">
        <v>57</v>
      </c>
      <c r="G304" s="38" t="s">
        <v>1358</v>
      </c>
      <c r="H304" s="38" t="s">
        <v>66</v>
      </c>
      <c r="I304" s="38" t="s">
        <v>27</v>
      </c>
      <c r="J304" s="38" t="s">
        <v>3171</v>
      </c>
      <c r="K304" s="38" t="s">
        <v>3172</v>
      </c>
      <c r="L304" s="38">
        <v>20</v>
      </c>
      <c r="M304" s="38" t="s">
        <v>1359</v>
      </c>
      <c r="N304" s="52">
        <v>44089</v>
      </c>
      <c r="O304" s="53" t="s">
        <v>1360</v>
      </c>
      <c r="P304" s="52">
        <v>44110</v>
      </c>
      <c r="Q304" s="38">
        <v>15</v>
      </c>
      <c r="R304" s="42" t="s">
        <v>2634</v>
      </c>
      <c r="S304" s="38" t="s">
        <v>1361</v>
      </c>
      <c r="T304" s="54">
        <v>44110</v>
      </c>
      <c r="U304" s="38" t="s">
        <v>131</v>
      </c>
      <c r="V304" s="38" t="s">
        <v>91</v>
      </c>
      <c r="W304" s="38" t="s">
        <v>31</v>
      </c>
      <c r="X304" s="86" t="s">
        <v>31</v>
      </c>
      <c r="Y304" s="106"/>
    </row>
    <row r="305" spans="1:25" s="107" customFormat="1" ht="45" x14ac:dyDescent="0.25">
      <c r="A305" s="38" t="s">
        <v>166</v>
      </c>
      <c r="B305" s="38" t="s">
        <v>62</v>
      </c>
      <c r="C305" s="37" t="s">
        <v>202</v>
      </c>
      <c r="D305" s="38" t="s">
        <v>1362</v>
      </c>
      <c r="E305" s="37" t="s">
        <v>33</v>
      </c>
      <c r="F305" s="38" t="s">
        <v>49</v>
      </c>
      <c r="G305" s="38" t="s">
        <v>1363</v>
      </c>
      <c r="H305" s="38" t="s">
        <v>176</v>
      </c>
      <c r="I305" s="38" t="s">
        <v>177</v>
      </c>
      <c r="J305" s="37" t="s">
        <v>563</v>
      </c>
      <c r="K305" s="38" t="s">
        <v>3174</v>
      </c>
      <c r="L305" s="38">
        <v>30</v>
      </c>
      <c r="M305" s="38" t="s">
        <v>1364</v>
      </c>
      <c r="N305" s="52">
        <v>44091</v>
      </c>
      <c r="O305" s="53" t="s">
        <v>1365</v>
      </c>
      <c r="P305" s="52">
        <v>44112</v>
      </c>
      <c r="Q305" s="38">
        <v>15</v>
      </c>
      <c r="R305" s="42" t="s">
        <v>2634</v>
      </c>
      <c r="S305" s="38" t="s">
        <v>1366</v>
      </c>
      <c r="T305" s="54">
        <v>44112</v>
      </c>
      <c r="U305" s="38" t="s">
        <v>131</v>
      </c>
      <c r="V305" s="38" t="s">
        <v>91</v>
      </c>
      <c r="W305" s="38" t="s">
        <v>31</v>
      </c>
      <c r="X305" s="86" t="s">
        <v>31</v>
      </c>
      <c r="Y305" s="106"/>
    </row>
    <row r="306" spans="1:25" s="107" customFormat="1" ht="33.75" x14ac:dyDescent="0.25">
      <c r="A306" s="38" t="s">
        <v>166</v>
      </c>
      <c r="B306" s="38" t="s">
        <v>47</v>
      </c>
      <c r="C306" s="38" t="s">
        <v>220</v>
      </c>
      <c r="D306" s="38" t="s">
        <v>1367</v>
      </c>
      <c r="E306" s="37" t="s">
        <v>33</v>
      </c>
      <c r="F306" s="38" t="s">
        <v>49</v>
      </c>
      <c r="G306" s="38" t="s">
        <v>1368</v>
      </c>
      <c r="H306" s="38" t="s">
        <v>115</v>
      </c>
      <c r="I306" s="38" t="s">
        <v>1369</v>
      </c>
      <c r="J306" s="38" t="s">
        <v>3171</v>
      </c>
      <c r="K306" s="38" t="s">
        <v>3174</v>
      </c>
      <c r="L306" s="38">
        <v>30</v>
      </c>
      <c r="M306" s="38" t="s">
        <v>1370</v>
      </c>
      <c r="N306" s="52">
        <v>44097</v>
      </c>
      <c r="O306" s="53" t="s">
        <v>1371</v>
      </c>
      <c r="P306" s="52">
        <v>44098</v>
      </c>
      <c r="Q306" s="38">
        <v>1</v>
      </c>
      <c r="R306" s="42" t="s">
        <v>2634</v>
      </c>
      <c r="S306" s="38" t="s">
        <v>1372</v>
      </c>
      <c r="T306" s="38" t="s">
        <v>31</v>
      </c>
      <c r="U306" s="38" t="s">
        <v>31</v>
      </c>
      <c r="V306" s="38" t="s">
        <v>31</v>
      </c>
      <c r="W306" s="38" t="s">
        <v>31</v>
      </c>
      <c r="X306" s="86" t="s">
        <v>1373</v>
      </c>
      <c r="Y306" s="106"/>
    </row>
    <row r="307" spans="1:25" s="107" customFormat="1" ht="78.75" x14ac:dyDescent="0.25">
      <c r="A307" s="38" t="s">
        <v>97</v>
      </c>
      <c r="B307" s="38" t="s">
        <v>1374</v>
      </c>
      <c r="C307" s="37" t="s">
        <v>202</v>
      </c>
      <c r="D307" s="38" t="s">
        <v>1375</v>
      </c>
      <c r="E307" s="38" t="s">
        <v>96</v>
      </c>
      <c r="F307" s="38" t="s">
        <v>53</v>
      </c>
      <c r="G307" s="38" t="s">
        <v>1376</v>
      </c>
      <c r="H307" s="38" t="s">
        <v>103</v>
      </c>
      <c r="I307" s="38" t="s">
        <v>42</v>
      </c>
      <c r="J307" s="37" t="s">
        <v>205</v>
      </c>
      <c r="K307" s="38" t="s">
        <v>3173</v>
      </c>
      <c r="L307" s="38">
        <v>30</v>
      </c>
      <c r="M307" s="38" t="s">
        <v>1377</v>
      </c>
      <c r="N307" s="52">
        <v>44092</v>
      </c>
      <c r="O307" s="53" t="s">
        <v>1378</v>
      </c>
      <c r="P307" s="52">
        <v>44096</v>
      </c>
      <c r="Q307" s="38">
        <v>2</v>
      </c>
      <c r="R307" s="42" t="s">
        <v>2634</v>
      </c>
      <c r="S307" s="38" t="s">
        <v>1379</v>
      </c>
      <c r="T307" s="38" t="s">
        <v>31</v>
      </c>
      <c r="U307" s="38" t="s">
        <v>39</v>
      </c>
      <c r="V307" s="38" t="s">
        <v>31</v>
      </c>
      <c r="W307" s="38" t="s">
        <v>31</v>
      </c>
      <c r="X307" s="86" t="s">
        <v>1336</v>
      </c>
      <c r="Y307" s="106"/>
    </row>
    <row r="308" spans="1:25" s="107" customFormat="1" ht="33.75" x14ac:dyDescent="0.25">
      <c r="A308" s="38" t="s">
        <v>97</v>
      </c>
      <c r="B308" s="38" t="s">
        <v>1374</v>
      </c>
      <c r="C308" s="38" t="s">
        <v>55</v>
      </c>
      <c r="D308" s="38" t="s">
        <v>1380</v>
      </c>
      <c r="E308" s="38" t="s">
        <v>88</v>
      </c>
      <c r="F308" s="38" t="s">
        <v>72</v>
      </c>
      <c r="G308" s="38" t="s">
        <v>1381</v>
      </c>
      <c r="H308" s="38" t="s">
        <v>66</v>
      </c>
      <c r="I308" s="38" t="s">
        <v>27</v>
      </c>
      <c r="J308" s="38" t="s">
        <v>3171</v>
      </c>
      <c r="K308" s="38" t="s">
        <v>29</v>
      </c>
      <c r="L308" s="38">
        <v>35</v>
      </c>
      <c r="M308" s="38" t="s">
        <v>1382</v>
      </c>
      <c r="N308" s="52">
        <v>44092</v>
      </c>
      <c r="O308" s="53" t="s">
        <v>1383</v>
      </c>
      <c r="P308" s="52">
        <v>44092</v>
      </c>
      <c r="Q308" s="38">
        <v>0</v>
      </c>
      <c r="R308" s="42" t="s">
        <v>2634</v>
      </c>
      <c r="S308" s="38" t="s">
        <v>1384</v>
      </c>
      <c r="T308" s="54">
        <v>44106</v>
      </c>
      <c r="U308" s="38" t="s">
        <v>131</v>
      </c>
      <c r="V308" s="38" t="s">
        <v>118</v>
      </c>
      <c r="W308" s="38" t="s">
        <v>31</v>
      </c>
      <c r="X308" s="86" t="s">
        <v>31</v>
      </c>
      <c r="Y308" s="106"/>
    </row>
    <row r="309" spans="1:25" s="107" customFormat="1" ht="22.5" x14ac:dyDescent="0.25">
      <c r="A309" s="38" t="s">
        <v>97</v>
      </c>
      <c r="B309" s="38" t="s">
        <v>1374</v>
      </c>
      <c r="C309" s="38" t="s">
        <v>61</v>
      </c>
      <c r="D309" s="38" t="s">
        <v>1385</v>
      </c>
      <c r="E309" s="38" t="s">
        <v>88</v>
      </c>
      <c r="F309" s="38" t="s">
        <v>49</v>
      </c>
      <c r="G309" s="38" t="s">
        <v>1386</v>
      </c>
      <c r="H309" s="38" t="s">
        <v>144</v>
      </c>
      <c r="I309" s="38" t="s">
        <v>89</v>
      </c>
      <c r="J309" s="38" t="s">
        <v>3171</v>
      </c>
      <c r="K309" s="38" t="s">
        <v>3173</v>
      </c>
      <c r="L309" s="38">
        <v>30</v>
      </c>
      <c r="M309" s="38" t="s">
        <v>1387</v>
      </c>
      <c r="N309" s="52">
        <v>44103</v>
      </c>
      <c r="O309" s="53" t="s">
        <v>1388</v>
      </c>
      <c r="P309" s="52">
        <v>44110</v>
      </c>
      <c r="Q309" s="38">
        <v>5</v>
      </c>
      <c r="R309" s="42" t="s">
        <v>2634</v>
      </c>
      <c r="S309" s="38" t="s">
        <v>1389</v>
      </c>
      <c r="T309" s="54">
        <v>44028</v>
      </c>
      <c r="U309" s="38" t="s">
        <v>131</v>
      </c>
      <c r="V309" s="38" t="s">
        <v>91</v>
      </c>
      <c r="W309" s="38" t="s">
        <v>31</v>
      </c>
      <c r="X309" s="86" t="s">
        <v>31</v>
      </c>
      <c r="Y309" s="106"/>
    </row>
    <row r="310" spans="1:25" s="107" customFormat="1" ht="33.75" x14ac:dyDescent="0.25">
      <c r="A310" s="38" t="s">
        <v>97</v>
      </c>
      <c r="B310" s="38" t="s">
        <v>138</v>
      </c>
      <c r="C310" s="38" t="s">
        <v>64</v>
      </c>
      <c r="D310" s="38" t="s">
        <v>1390</v>
      </c>
      <c r="E310" s="38" t="s">
        <v>96</v>
      </c>
      <c r="F310" s="38" t="s">
        <v>49</v>
      </c>
      <c r="G310" s="38" t="s">
        <v>1391</v>
      </c>
      <c r="H310" s="38" t="s">
        <v>103</v>
      </c>
      <c r="I310" s="38" t="s">
        <v>42</v>
      </c>
      <c r="J310" s="37" t="s">
        <v>205</v>
      </c>
      <c r="K310" s="38" t="s">
        <v>3172</v>
      </c>
      <c r="L310" s="38">
        <v>10</v>
      </c>
      <c r="M310" s="38" t="s">
        <v>1392</v>
      </c>
      <c r="N310" s="52">
        <v>44082</v>
      </c>
      <c r="O310" s="53" t="s">
        <v>1393</v>
      </c>
      <c r="P310" s="52">
        <v>44095</v>
      </c>
      <c r="Q310" s="38">
        <v>9</v>
      </c>
      <c r="R310" s="42" t="s">
        <v>2634</v>
      </c>
      <c r="S310" s="38"/>
      <c r="T310" s="38" t="s">
        <v>31</v>
      </c>
      <c r="U310" s="38" t="s">
        <v>31</v>
      </c>
      <c r="V310" s="38" t="s">
        <v>118</v>
      </c>
      <c r="W310" s="38" t="s">
        <v>31</v>
      </c>
      <c r="X310" s="86" t="s">
        <v>1394</v>
      </c>
      <c r="Y310" s="106"/>
    </row>
    <row r="311" spans="1:25" s="107" customFormat="1" ht="22.5" x14ac:dyDescent="0.25">
      <c r="A311" s="38" t="s">
        <v>97</v>
      </c>
      <c r="B311" s="38" t="s">
        <v>138</v>
      </c>
      <c r="C311" s="38" t="s">
        <v>79</v>
      </c>
      <c r="D311" s="38" t="s">
        <v>3423</v>
      </c>
      <c r="E311" s="38" t="s">
        <v>3520</v>
      </c>
      <c r="F311" s="38" t="s">
        <v>49</v>
      </c>
      <c r="G311" s="38" t="s">
        <v>1395</v>
      </c>
      <c r="H311" s="38" t="s">
        <v>115</v>
      </c>
      <c r="I311" s="38" t="s">
        <v>1369</v>
      </c>
      <c r="J311" s="38" t="s">
        <v>3171</v>
      </c>
      <c r="K311" s="38" t="s">
        <v>3173</v>
      </c>
      <c r="L311" s="38">
        <v>30</v>
      </c>
      <c r="M311" s="38" t="s">
        <v>1396</v>
      </c>
      <c r="N311" s="52">
        <v>44082</v>
      </c>
      <c r="O311" s="53"/>
      <c r="P311" s="52">
        <v>44083</v>
      </c>
      <c r="Q311" s="38">
        <v>2</v>
      </c>
      <c r="R311" s="42" t="s">
        <v>2634</v>
      </c>
      <c r="S311" s="38" t="s">
        <v>1397</v>
      </c>
      <c r="T311" s="38" t="s">
        <v>31</v>
      </c>
      <c r="U311" s="38" t="s">
        <v>31</v>
      </c>
      <c r="V311" s="38" t="s">
        <v>91</v>
      </c>
      <c r="W311" s="38" t="s">
        <v>31</v>
      </c>
      <c r="X311" s="86" t="s">
        <v>1398</v>
      </c>
      <c r="Y311" s="106"/>
    </row>
    <row r="312" spans="1:25" s="107" customFormat="1" ht="33.75" x14ac:dyDescent="0.25">
      <c r="A312" s="38" t="s">
        <v>97</v>
      </c>
      <c r="B312" s="38" t="s">
        <v>1374</v>
      </c>
      <c r="C312" s="37" t="s">
        <v>202</v>
      </c>
      <c r="D312" s="38" t="s">
        <v>1399</v>
      </c>
      <c r="E312" s="38" t="s">
        <v>96</v>
      </c>
      <c r="F312" s="38" t="s">
        <v>49</v>
      </c>
      <c r="G312" s="38" t="s">
        <v>1400</v>
      </c>
      <c r="H312" s="38" t="s">
        <v>1401</v>
      </c>
      <c r="I312" s="38" t="s">
        <v>28</v>
      </c>
      <c r="J312" s="38" t="s">
        <v>3171</v>
      </c>
      <c r="K312" s="38" t="s">
        <v>3173</v>
      </c>
      <c r="L312" s="38">
        <v>30</v>
      </c>
      <c r="M312" s="38" t="s">
        <v>1402</v>
      </c>
      <c r="N312" s="52">
        <v>44085</v>
      </c>
      <c r="O312" s="53"/>
      <c r="P312" s="52"/>
      <c r="Q312" s="38"/>
      <c r="R312" s="42" t="s">
        <v>2634</v>
      </c>
      <c r="S312" s="38" t="s">
        <v>1403</v>
      </c>
      <c r="T312" s="38"/>
      <c r="U312" s="38"/>
      <c r="V312" s="38"/>
      <c r="W312" s="38"/>
      <c r="X312" s="86"/>
      <c r="Y312" s="106"/>
    </row>
    <row r="313" spans="1:25" s="107" customFormat="1" ht="33.75" x14ac:dyDescent="0.25">
      <c r="A313" s="38" t="s">
        <v>97</v>
      </c>
      <c r="B313" s="38" t="s">
        <v>138</v>
      </c>
      <c r="C313" s="37" t="s">
        <v>202</v>
      </c>
      <c r="D313" s="38" t="s">
        <v>1404</v>
      </c>
      <c r="E313" s="37" t="s">
        <v>67</v>
      </c>
      <c r="F313" s="38" t="s">
        <v>49</v>
      </c>
      <c r="G313" s="38" t="s">
        <v>1405</v>
      </c>
      <c r="H313" s="38" t="s">
        <v>219</v>
      </c>
      <c r="I313" s="38" t="s">
        <v>956</v>
      </c>
      <c r="J313" s="37" t="s">
        <v>563</v>
      </c>
      <c r="K313" s="38" t="s">
        <v>3172</v>
      </c>
      <c r="L313" s="38">
        <v>20</v>
      </c>
      <c r="M313" s="38" t="s">
        <v>1406</v>
      </c>
      <c r="N313" s="52">
        <v>44082</v>
      </c>
      <c r="O313" s="53"/>
      <c r="P313" s="52">
        <v>44085</v>
      </c>
      <c r="Q313" s="38">
        <v>3</v>
      </c>
      <c r="R313" s="42" t="s">
        <v>2634</v>
      </c>
      <c r="S313" s="38" t="s">
        <v>1407</v>
      </c>
      <c r="T313" s="38" t="s">
        <v>31</v>
      </c>
      <c r="U313" s="38" t="s">
        <v>31</v>
      </c>
      <c r="V313" s="38" t="s">
        <v>118</v>
      </c>
      <c r="W313" s="38" t="s">
        <v>31</v>
      </c>
      <c r="X313" s="86"/>
      <c r="Y313" s="106"/>
    </row>
    <row r="314" spans="1:25" s="107" customFormat="1" ht="22.5" x14ac:dyDescent="0.25">
      <c r="A314" s="38" t="s">
        <v>97</v>
      </c>
      <c r="B314" s="38" t="s">
        <v>1374</v>
      </c>
      <c r="C314" s="38" t="s">
        <v>132</v>
      </c>
      <c r="D314" s="38" t="s">
        <v>3424</v>
      </c>
      <c r="E314" s="38" t="s">
        <v>3520</v>
      </c>
      <c r="F314" s="38" t="s">
        <v>49</v>
      </c>
      <c r="G314" s="38" t="s">
        <v>1408</v>
      </c>
      <c r="H314" s="38" t="s">
        <v>115</v>
      </c>
      <c r="I314" s="38" t="s">
        <v>1369</v>
      </c>
      <c r="J314" s="38" t="s">
        <v>3171</v>
      </c>
      <c r="K314" s="38" t="s">
        <v>3173</v>
      </c>
      <c r="L314" s="38">
        <v>30</v>
      </c>
      <c r="M314" s="38" t="s">
        <v>1409</v>
      </c>
      <c r="N314" s="52">
        <v>44098</v>
      </c>
      <c r="O314" s="53" t="s">
        <v>1410</v>
      </c>
      <c r="P314" s="52">
        <v>44102</v>
      </c>
      <c r="Q314" s="38">
        <v>2</v>
      </c>
      <c r="R314" s="42" t="s">
        <v>2634</v>
      </c>
      <c r="S314" s="38" t="s">
        <v>1411</v>
      </c>
      <c r="T314" s="54">
        <v>44110</v>
      </c>
      <c r="U314" s="38" t="s">
        <v>131</v>
      </c>
      <c r="V314" s="38" t="s">
        <v>91</v>
      </c>
      <c r="W314" s="38" t="s">
        <v>31</v>
      </c>
      <c r="X314" s="86" t="s">
        <v>31</v>
      </c>
      <c r="Y314" s="106"/>
    </row>
    <row r="315" spans="1:25" s="107" customFormat="1" ht="22.5" x14ac:dyDescent="0.25">
      <c r="A315" s="38" t="s">
        <v>97</v>
      </c>
      <c r="B315" s="38" t="s">
        <v>1374</v>
      </c>
      <c r="C315" s="37" t="s">
        <v>202</v>
      </c>
      <c r="D315" s="38" t="s">
        <v>1412</v>
      </c>
      <c r="E315" s="37" t="s">
        <v>33</v>
      </c>
      <c r="F315" s="38" t="s">
        <v>49</v>
      </c>
      <c r="G315" s="38" t="s">
        <v>1413</v>
      </c>
      <c r="H315" s="38" t="s">
        <v>396</v>
      </c>
      <c r="I315" s="38" t="s">
        <v>397</v>
      </c>
      <c r="J315" s="38" t="s">
        <v>3171</v>
      </c>
      <c r="K315" s="38" t="s">
        <v>3174</v>
      </c>
      <c r="L315" s="38">
        <v>30</v>
      </c>
      <c r="M315" s="38" t="s">
        <v>1414</v>
      </c>
      <c r="N315" s="52">
        <v>44098</v>
      </c>
      <c r="O315" s="53" t="s">
        <v>1415</v>
      </c>
      <c r="P315" s="52">
        <v>44117</v>
      </c>
      <c r="Q315" s="38">
        <v>12</v>
      </c>
      <c r="R315" s="42" t="s">
        <v>2634</v>
      </c>
      <c r="S315" s="38" t="s">
        <v>1416</v>
      </c>
      <c r="T315" s="54">
        <v>44117</v>
      </c>
      <c r="U315" s="38" t="s">
        <v>30</v>
      </c>
      <c r="V315" s="38" t="s">
        <v>91</v>
      </c>
      <c r="W315" s="38" t="s">
        <v>31</v>
      </c>
      <c r="X315" s="86" t="s">
        <v>1417</v>
      </c>
      <c r="Y315" s="106"/>
    </row>
    <row r="316" spans="1:25" s="107" customFormat="1" ht="33.75" x14ac:dyDescent="0.25">
      <c r="A316" s="38" t="s">
        <v>97</v>
      </c>
      <c r="B316" s="38" t="s">
        <v>138</v>
      </c>
      <c r="C316" s="38" t="s">
        <v>64</v>
      </c>
      <c r="D316" s="38" t="s">
        <v>1390</v>
      </c>
      <c r="E316" s="38" t="s">
        <v>96</v>
      </c>
      <c r="F316" s="38" t="s">
        <v>49</v>
      </c>
      <c r="G316" s="38" t="s">
        <v>1418</v>
      </c>
      <c r="H316" s="38" t="s">
        <v>103</v>
      </c>
      <c r="I316" s="38" t="s">
        <v>42</v>
      </c>
      <c r="J316" s="37" t="s">
        <v>205</v>
      </c>
      <c r="K316" s="38" t="s">
        <v>3172</v>
      </c>
      <c r="L316" s="38">
        <v>10</v>
      </c>
      <c r="M316" s="38" t="s">
        <v>1419</v>
      </c>
      <c r="N316" s="52">
        <v>44082</v>
      </c>
      <c r="O316" s="53" t="s">
        <v>1420</v>
      </c>
      <c r="P316" s="52">
        <v>44095</v>
      </c>
      <c r="Q316" s="38">
        <v>9</v>
      </c>
      <c r="R316" s="42" t="s">
        <v>2634</v>
      </c>
      <c r="S316" s="38"/>
      <c r="T316" s="38" t="s">
        <v>31</v>
      </c>
      <c r="U316" s="38" t="s">
        <v>31</v>
      </c>
      <c r="V316" s="38" t="s">
        <v>118</v>
      </c>
      <c r="W316" s="38" t="s">
        <v>31</v>
      </c>
      <c r="X316" s="86" t="s">
        <v>1394</v>
      </c>
      <c r="Y316" s="106"/>
    </row>
    <row r="317" spans="1:25" s="107" customFormat="1" ht="22.5" x14ac:dyDescent="0.25">
      <c r="A317" s="38" t="s">
        <v>97</v>
      </c>
      <c r="B317" s="38" t="s">
        <v>138</v>
      </c>
      <c r="C317" s="38" t="s">
        <v>61</v>
      </c>
      <c r="D317" s="38" t="s">
        <v>1421</v>
      </c>
      <c r="E317" s="38" t="s">
        <v>88</v>
      </c>
      <c r="F317" s="37" t="s">
        <v>2060</v>
      </c>
      <c r="G317" s="38" t="s">
        <v>1422</v>
      </c>
      <c r="H317" s="38" t="s">
        <v>1423</v>
      </c>
      <c r="I317" s="38" t="s">
        <v>28</v>
      </c>
      <c r="J317" s="38" t="s">
        <v>3171</v>
      </c>
      <c r="K317" s="38" t="s">
        <v>3174</v>
      </c>
      <c r="L317" s="38">
        <v>30</v>
      </c>
      <c r="M317" s="38" t="s">
        <v>1424</v>
      </c>
      <c r="N317" s="52">
        <v>44089</v>
      </c>
      <c r="O317" s="53" t="s">
        <v>1425</v>
      </c>
      <c r="P317" s="52">
        <v>44106</v>
      </c>
      <c r="Q317" s="38">
        <v>22</v>
      </c>
      <c r="R317" s="42" t="s">
        <v>2634</v>
      </c>
      <c r="S317" s="38" t="s">
        <v>1426</v>
      </c>
      <c r="T317" s="38" t="s">
        <v>31</v>
      </c>
      <c r="U317" s="38" t="s">
        <v>39</v>
      </c>
      <c r="V317" s="38" t="s">
        <v>31</v>
      </c>
      <c r="W317" s="38" t="s">
        <v>31</v>
      </c>
      <c r="X317" s="86" t="s">
        <v>1336</v>
      </c>
      <c r="Y317" s="106"/>
    </row>
    <row r="318" spans="1:25" s="107" customFormat="1" ht="45" x14ac:dyDescent="0.25">
      <c r="A318" s="38" t="s">
        <v>97</v>
      </c>
      <c r="B318" s="38" t="s">
        <v>138</v>
      </c>
      <c r="C318" s="37" t="s">
        <v>202</v>
      </c>
      <c r="D318" s="38" t="s">
        <v>1375</v>
      </c>
      <c r="E318" s="38" t="s">
        <v>96</v>
      </c>
      <c r="F318" s="38" t="s">
        <v>49</v>
      </c>
      <c r="G318" s="38" t="s">
        <v>1427</v>
      </c>
      <c r="H318" s="38" t="s">
        <v>103</v>
      </c>
      <c r="I318" s="38" t="s">
        <v>42</v>
      </c>
      <c r="J318" s="37" t="s">
        <v>205</v>
      </c>
      <c r="K318" s="38" t="s">
        <v>1199</v>
      </c>
      <c r="L318" s="38">
        <v>5</v>
      </c>
      <c r="M318" s="38" t="s">
        <v>1428</v>
      </c>
      <c r="N318" s="52">
        <v>44089</v>
      </c>
      <c r="O318" s="53" t="s">
        <v>1429</v>
      </c>
      <c r="P318" s="52">
        <v>44096</v>
      </c>
      <c r="Q318" s="38">
        <v>5</v>
      </c>
      <c r="R318" s="42" t="s">
        <v>2634</v>
      </c>
      <c r="S318" s="38" t="s">
        <v>1430</v>
      </c>
      <c r="T318" s="38" t="s">
        <v>31</v>
      </c>
      <c r="U318" s="38" t="s">
        <v>39</v>
      </c>
      <c r="V318" s="38" t="s">
        <v>31</v>
      </c>
      <c r="W318" s="38" t="s">
        <v>31</v>
      </c>
      <c r="X318" s="86" t="s">
        <v>1336</v>
      </c>
      <c r="Y318" s="106"/>
    </row>
    <row r="319" spans="1:25" s="107" customFormat="1" ht="45" x14ac:dyDescent="0.25">
      <c r="A319" s="38" t="s">
        <v>97</v>
      </c>
      <c r="B319" s="38" t="s">
        <v>1325</v>
      </c>
      <c r="C319" s="38" t="s">
        <v>220</v>
      </c>
      <c r="D319" s="38" t="s">
        <v>1431</v>
      </c>
      <c r="E319" s="37" t="s">
        <v>33</v>
      </c>
      <c r="F319" s="37" t="s">
        <v>268</v>
      </c>
      <c r="G319" s="38" t="s">
        <v>1432</v>
      </c>
      <c r="H319" s="38" t="s">
        <v>1433</v>
      </c>
      <c r="I319" s="38" t="s">
        <v>28</v>
      </c>
      <c r="J319" s="38" t="s">
        <v>3171</v>
      </c>
      <c r="K319" s="38" t="s">
        <v>3174</v>
      </c>
      <c r="L319" s="38">
        <v>30</v>
      </c>
      <c r="M319" s="38" t="s">
        <v>1434</v>
      </c>
      <c r="N319" s="52">
        <v>44077</v>
      </c>
      <c r="O319" s="53" t="s">
        <v>1435</v>
      </c>
      <c r="P319" s="52">
        <v>44097</v>
      </c>
      <c r="Q319" s="38">
        <v>14</v>
      </c>
      <c r="R319" s="42" t="s">
        <v>2634</v>
      </c>
      <c r="S319" s="38"/>
      <c r="T319" s="38" t="s">
        <v>31</v>
      </c>
      <c r="U319" s="38" t="s">
        <v>31</v>
      </c>
      <c r="V319" s="38" t="s">
        <v>118</v>
      </c>
      <c r="W319" s="38" t="s">
        <v>31</v>
      </c>
      <c r="X319" s="86" t="s">
        <v>1436</v>
      </c>
      <c r="Y319" s="106"/>
    </row>
    <row r="320" spans="1:25" s="107" customFormat="1" ht="33.75" x14ac:dyDescent="0.25">
      <c r="A320" s="38" t="s">
        <v>97</v>
      </c>
      <c r="B320" s="38" t="s">
        <v>1374</v>
      </c>
      <c r="C320" s="38" t="s">
        <v>126</v>
      </c>
      <c r="D320" s="38" t="s">
        <v>1437</v>
      </c>
      <c r="E320" s="37" t="s">
        <v>33</v>
      </c>
      <c r="F320" s="37" t="s">
        <v>2060</v>
      </c>
      <c r="G320" s="38" t="s">
        <v>1438</v>
      </c>
      <c r="H320" s="38" t="s">
        <v>254</v>
      </c>
      <c r="I320" s="38" t="s">
        <v>28</v>
      </c>
      <c r="J320" s="38" t="s">
        <v>3171</v>
      </c>
      <c r="K320" s="38" t="s">
        <v>3174</v>
      </c>
      <c r="L320" s="38">
        <v>30</v>
      </c>
      <c r="M320" s="38" t="s">
        <v>1439</v>
      </c>
      <c r="N320" s="52">
        <v>44102</v>
      </c>
      <c r="O320" s="53" t="s">
        <v>1440</v>
      </c>
      <c r="P320" s="52">
        <v>44145</v>
      </c>
      <c r="Q320" s="38">
        <v>29</v>
      </c>
      <c r="R320" s="42" t="s">
        <v>2634</v>
      </c>
      <c r="S320" s="38" t="s">
        <v>1441</v>
      </c>
      <c r="T320" s="54">
        <v>44126</v>
      </c>
      <c r="U320" s="38" t="s">
        <v>131</v>
      </c>
      <c r="V320" s="38" t="s">
        <v>91</v>
      </c>
      <c r="W320" s="38" t="s">
        <v>31</v>
      </c>
      <c r="X320" s="86" t="s">
        <v>31</v>
      </c>
      <c r="Y320" s="106"/>
    </row>
    <row r="321" spans="1:25" s="107" customFormat="1" ht="33.75" x14ac:dyDescent="0.25">
      <c r="A321" s="38" t="s">
        <v>97</v>
      </c>
      <c r="B321" s="38" t="s">
        <v>138</v>
      </c>
      <c r="C321" s="38" t="s">
        <v>111</v>
      </c>
      <c r="D321" s="38" t="s">
        <v>1442</v>
      </c>
      <c r="E321" s="38" t="s">
        <v>3520</v>
      </c>
      <c r="F321" s="38" t="s">
        <v>72</v>
      </c>
      <c r="G321" s="38" t="s">
        <v>1443</v>
      </c>
      <c r="H321" s="38" t="s">
        <v>734</v>
      </c>
      <c r="I321" s="38" t="s">
        <v>89</v>
      </c>
      <c r="J321" s="38" t="s">
        <v>3171</v>
      </c>
      <c r="K321" s="38" t="s">
        <v>3173</v>
      </c>
      <c r="L321" s="38">
        <v>30</v>
      </c>
      <c r="M321" s="38" t="s">
        <v>1444</v>
      </c>
      <c r="N321" s="52">
        <v>44089</v>
      </c>
      <c r="O321" s="53"/>
      <c r="P321" s="52"/>
      <c r="Q321" s="38"/>
      <c r="R321" s="42" t="s">
        <v>2634</v>
      </c>
      <c r="S321" s="38" t="s">
        <v>1445</v>
      </c>
      <c r="T321" s="38"/>
      <c r="U321" s="38"/>
      <c r="V321" s="38"/>
      <c r="W321" s="38"/>
      <c r="X321" s="86"/>
      <c r="Y321" s="106"/>
    </row>
    <row r="322" spans="1:25" s="107" customFormat="1" ht="33.75" x14ac:dyDescent="0.25">
      <c r="A322" s="38" t="s">
        <v>97</v>
      </c>
      <c r="B322" s="38" t="s">
        <v>138</v>
      </c>
      <c r="C322" s="38" t="s">
        <v>61</v>
      </c>
      <c r="D322" s="38" t="s">
        <v>3425</v>
      </c>
      <c r="E322" s="38" t="s">
        <v>3520</v>
      </c>
      <c r="F322" s="37" t="s">
        <v>268</v>
      </c>
      <c r="G322" s="38" t="s">
        <v>1446</v>
      </c>
      <c r="H322" s="38" t="s">
        <v>66</v>
      </c>
      <c r="I322" s="38" t="s">
        <v>27</v>
      </c>
      <c r="J322" s="38" t="s">
        <v>3171</v>
      </c>
      <c r="K322" s="38" t="s">
        <v>3173</v>
      </c>
      <c r="L322" s="38">
        <v>30</v>
      </c>
      <c r="M322" s="38" t="s">
        <v>1447</v>
      </c>
      <c r="N322" s="52">
        <v>44097</v>
      </c>
      <c r="O322" s="53" t="s">
        <v>1448</v>
      </c>
      <c r="P322" s="52">
        <v>44106</v>
      </c>
      <c r="Q322" s="38">
        <v>7</v>
      </c>
      <c r="R322" s="42" t="s">
        <v>2634</v>
      </c>
      <c r="S322" s="38" t="s">
        <v>1449</v>
      </c>
      <c r="T322" s="54">
        <v>44106</v>
      </c>
      <c r="U322" s="38" t="s">
        <v>131</v>
      </c>
      <c r="V322" s="38" t="s">
        <v>91</v>
      </c>
      <c r="W322" s="38" t="s">
        <v>31</v>
      </c>
      <c r="X322" s="86" t="s">
        <v>31</v>
      </c>
      <c r="Y322" s="106"/>
    </row>
    <row r="323" spans="1:25" s="107" customFormat="1" ht="22.5" x14ac:dyDescent="0.25">
      <c r="A323" s="38" t="s">
        <v>97</v>
      </c>
      <c r="B323" s="38" t="s">
        <v>1374</v>
      </c>
      <c r="C323" s="38" t="s">
        <v>132</v>
      </c>
      <c r="D323" s="38" t="s">
        <v>3426</v>
      </c>
      <c r="E323" s="38" t="s">
        <v>3520</v>
      </c>
      <c r="F323" s="38" t="s">
        <v>72</v>
      </c>
      <c r="G323" s="38" t="s">
        <v>1450</v>
      </c>
      <c r="H323" s="38" t="s">
        <v>122</v>
      </c>
      <c r="I323" s="38" t="s">
        <v>89</v>
      </c>
      <c r="J323" s="38" t="s">
        <v>3171</v>
      </c>
      <c r="K323" s="38" t="s">
        <v>29</v>
      </c>
      <c r="L323" s="38">
        <v>35</v>
      </c>
      <c r="M323" s="38" t="s">
        <v>1451</v>
      </c>
      <c r="N323" s="52">
        <v>44098</v>
      </c>
      <c r="O323" s="53" t="s">
        <v>1452</v>
      </c>
      <c r="P323" s="52">
        <v>44144</v>
      </c>
      <c r="Q323" s="38">
        <v>30</v>
      </c>
      <c r="R323" s="42" t="s">
        <v>2634</v>
      </c>
      <c r="S323" s="38" t="s">
        <v>1453</v>
      </c>
      <c r="T323" s="38" t="s">
        <v>31</v>
      </c>
      <c r="U323" s="38" t="s">
        <v>39</v>
      </c>
      <c r="V323" s="38" t="s">
        <v>31</v>
      </c>
      <c r="W323" s="38" t="s">
        <v>31</v>
      </c>
      <c r="X323" s="86" t="s">
        <v>1336</v>
      </c>
      <c r="Y323" s="106"/>
    </row>
    <row r="324" spans="1:25" s="109" customFormat="1" ht="22.5" hidden="1" x14ac:dyDescent="0.25">
      <c r="A324" s="45" t="s">
        <v>97</v>
      </c>
      <c r="B324" s="45" t="s">
        <v>138</v>
      </c>
      <c r="C324" s="44" t="s">
        <v>202</v>
      </c>
      <c r="D324" s="45" t="s">
        <v>1454</v>
      </c>
      <c r="E324" s="45" t="s">
        <v>67</v>
      </c>
      <c r="F324" s="45" t="s">
        <v>49</v>
      </c>
      <c r="G324" s="45" t="s">
        <v>1455</v>
      </c>
      <c r="H324" s="45" t="s">
        <v>520</v>
      </c>
      <c r="I324" s="45" t="s">
        <v>69</v>
      </c>
      <c r="J324" s="44" t="s">
        <v>563</v>
      </c>
      <c r="K324" s="45" t="s">
        <v>3174</v>
      </c>
      <c r="L324" s="45">
        <v>30</v>
      </c>
      <c r="M324" s="45" t="s">
        <v>1456</v>
      </c>
      <c r="N324" s="55">
        <v>44081</v>
      </c>
      <c r="O324" s="51"/>
      <c r="P324" s="55"/>
      <c r="Q324" s="45"/>
      <c r="R324" s="44" t="s">
        <v>38</v>
      </c>
      <c r="S324" s="45"/>
      <c r="T324" s="45" t="s">
        <v>31</v>
      </c>
      <c r="U324" s="45" t="s">
        <v>31</v>
      </c>
      <c r="V324" s="45" t="s">
        <v>31</v>
      </c>
      <c r="W324" s="45" t="s">
        <v>31</v>
      </c>
      <c r="X324" s="87">
        <v>44076</v>
      </c>
      <c r="Y324" s="108"/>
    </row>
    <row r="325" spans="1:25" s="107" customFormat="1" ht="33.75" x14ac:dyDescent="0.25">
      <c r="A325" s="38" t="s">
        <v>97</v>
      </c>
      <c r="B325" s="38" t="s">
        <v>1457</v>
      </c>
      <c r="C325" s="38" t="s">
        <v>220</v>
      </c>
      <c r="D325" s="38" t="s">
        <v>1458</v>
      </c>
      <c r="E325" s="37" t="s">
        <v>33</v>
      </c>
      <c r="F325" s="38" t="s">
        <v>49</v>
      </c>
      <c r="G325" s="38" t="s">
        <v>1459</v>
      </c>
      <c r="H325" s="38" t="s">
        <v>122</v>
      </c>
      <c r="I325" s="38" t="s">
        <v>89</v>
      </c>
      <c r="J325" s="38" t="s">
        <v>3171</v>
      </c>
      <c r="K325" s="38" t="s">
        <v>3174</v>
      </c>
      <c r="L325" s="38">
        <v>30</v>
      </c>
      <c r="M325" s="38" t="s">
        <v>1460</v>
      </c>
      <c r="N325" s="52">
        <v>44077</v>
      </c>
      <c r="O325" s="53" t="s">
        <v>31</v>
      </c>
      <c r="P325" s="52">
        <v>44118</v>
      </c>
      <c r="Q325" s="38">
        <v>28</v>
      </c>
      <c r="R325" s="42" t="s">
        <v>2634</v>
      </c>
      <c r="S325" s="38" t="s">
        <v>1461</v>
      </c>
      <c r="T325" s="38"/>
      <c r="U325" s="38" t="s">
        <v>31</v>
      </c>
      <c r="V325" s="38" t="s">
        <v>91</v>
      </c>
      <c r="W325" s="38"/>
      <c r="X325" s="86" t="s">
        <v>1462</v>
      </c>
      <c r="Y325" s="106"/>
    </row>
    <row r="326" spans="1:25" s="107" customFormat="1" ht="22.5" x14ac:dyDescent="0.25">
      <c r="A326" s="38" t="s">
        <v>97</v>
      </c>
      <c r="B326" s="38" t="s">
        <v>1457</v>
      </c>
      <c r="C326" s="38" t="s">
        <v>202</v>
      </c>
      <c r="D326" s="38" t="s">
        <v>1463</v>
      </c>
      <c r="E326" s="37" t="s">
        <v>33</v>
      </c>
      <c r="F326" s="38" t="s">
        <v>49</v>
      </c>
      <c r="G326" s="38" t="s">
        <v>1464</v>
      </c>
      <c r="H326" s="38" t="s">
        <v>77</v>
      </c>
      <c r="I326" s="38" t="s">
        <v>125</v>
      </c>
      <c r="J326" s="38" t="s">
        <v>3171</v>
      </c>
      <c r="K326" s="38" t="s">
        <v>3174</v>
      </c>
      <c r="L326" s="38">
        <v>30</v>
      </c>
      <c r="M326" s="38" t="s">
        <v>1465</v>
      </c>
      <c r="N326" s="52">
        <v>44104</v>
      </c>
      <c r="O326" s="53" t="s">
        <v>1466</v>
      </c>
      <c r="P326" s="52">
        <v>44145</v>
      </c>
      <c r="Q326" s="38">
        <v>22</v>
      </c>
      <c r="R326" s="42" t="s">
        <v>2634</v>
      </c>
      <c r="S326" s="38" t="s">
        <v>1467</v>
      </c>
      <c r="T326" s="54">
        <v>44145</v>
      </c>
      <c r="U326" s="38" t="s">
        <v>131</v>
      </c>
      <c r="V326" s="38" t="s">
        <v>91</v>
      </c>
      <c r="W326" s="38" t="s">
        <v>31</v>
      </c>
      <c r="X326" s="86" t="s">
        <v>31</v>
      </c>
      <c r="Y326" s="106"/>
    </row>
    <row r="327" spans="1:25" s="107" customFormat="1" ht="56.25" x14ac:dyDescent="0.25">
      <c r="A327" s="38" t="s">
        <v>97</v>
      </c>
      <c r="B327" s="38" t="s">
        <v>1457</v>
      </c>
      <c r="C327" s="38" t="s">
        <v>64</v>
      </c>
      <c r="D327" s="38" t="s">
        <v>3427</v>
      </c>
      <c r="E327" s="38" t="s">
        <v>3520</v>
      </c>
      <c r="F327" s="38" t="s">
        <v>72</v>
      </c>
      <c r="G327" s="38" t="s">
        <v>1468</v>
      </c>
      <c r="H327" s="38" t="s">
        <v>198</v>
      </c>
      <c r="I327" s="38" t="s">
        <v>27</v>
      </c>
      <c r="J327" s="38" t="s">
        <v>3171</v>
      </c>
      <c r="K327" s="38" t="s">
        <v>3174</v>
      </c>
      <c r="L327" s="38">
        <v>30</v>
      </c>
      <c r="M327" s="38" t="s">
        <v>1469</v>
      </c>
      <c r="N327" s="52">
        <v>44103</v>
      </c>
      <c r="O327" s="53" t="s">
        <v>1470</v>
      </c>
      <c r="P327" s="52">
        <v>44104</v>
      </c>
      <c r="Q327" s="38">
        <v>1</v>
      </c>
      <c r="R327" s="42" t="s">
        <v>2634</v>
      </c>
      <c r="S327" s="38" t="s">
        <v>1471</v>
      </c>
      <c r="T327" s="54">
        <v>44098</v>
      </c>
      <c r="U327" s="38" t="s">
        <v>131</v>
      </c>
      <c r="V327" s="38" t="s">
        <v>91</v>
      </c>
      <c r="W327" s="38" t="s">
        <v>31</v>
      </c>
      <c r="X327" s="86" t="s">
        <v>1472</v>
      </c>
      <c r="Y327" s="106"/>
    </row>
    <row r="328" spans="1:25" s="109" customFormat="1" ht="22.5" hidden="1" x14ac:dyDescent="0.25">
      <c r="A328" s="45" t="s">
        <v>97</v>
      </c>
      <c r="B328" s="45" t="s">
        <v>1325</v>
      </c>
      <c r="C328" s="45" t="s">
        <v>52</v>
      </c>
      <c r="D328" s="45" t="s">
        <v>3428</v>
      </c>
      <c r="E328" s="45" t="s">
        <v>3520</v>
      </c>
      <c r="F328" s="44" t="s">
        <v>268</v>
      </c>
      <c r="G328" s="45" t="s">
        <v>1473</v>
      </c>
      <c r="H328" s="45" t="s">
        <v>198</v>
      </c>
      <c r="I328" s="45" t="s">
        <v>27</v>
      </c>
      <c r="J328" s="45" t="s">
        <v>3171</v>
      </c>
      <c r="K328" s="45" t="s">
        <v>3173</v>
      </c>
      <c r="L328" s="45">
        <v>30</v>
      </c>
      <c r="M328" s="45" t="s">
        <v>1474</v>
      </c>
      <c r="N328" s="55">
        <v>44097</v>
      </c>
      <c r="O328" s="51"/>
      <c r="P328" s="55"/>
      <c r="Q328" s="45"/>
      <c r="R328" s="44" t="s">
        <v>38</v>
      </c>
      <c r="S328" s="45"/>
      <c r="T328" s="45"/>
      <c r="U328" s="45"/>
      <c r="V328" s="45"/>
      <c r="W328" s="45"/>
      <c r="X328" s="85"/>
      <c r="Y328" s="108"/>
    </row>
    <row r="329" spans="1:25" s="109" customFormat="1" ht="33.75" hidden="1" x14ac:dyDescent="0.25">
      <c r="A329" s="45" t="s">
        <v>97</v>
      </c>
      <c r="B329" s="45" t="s">
        <v>1325</v>
      </c>
      <c r="C329" s="44" t="s">
        <v>202</v>
      </c>
      <c r="D329" s="45" t="s">
        <v>1475</v>
      </c>
      <c r="E329" s="45" t="s">
        <v>67</v>
      </c>
      <c r="F329" s="45" t="s">
        <v>49</v>
      </c>
      <c r="G329" s="45" t="s">
        <v>1476</v>
      </c>
      <c r="H329" s="45" t="s">
        <v>103</v>
      </c>
      <c r="I329" s="45" t="s">
        <v>42</v>
      </c>
      <c r="J329" s="44" t="s">
        <v>205</v>
      </c>
      <c r="K329" s="45" t="s">
        <v>3172</v>
      </c>
      <c r="L329" s="45">
        <v>5</v>
      </c>
      <c r="M329" s="45" t="s">
        <v>1477</v>
      </c>
      <c r="N329" s="55">
        <v>44081</v>
      </c>
      <c r="O329" s="51" t="s">
        <v>1378</v>
      </c>
      <c r="P329" s="55">
        <v>44095</v>
      </c>
      <c r="Q329" s="45">
        <v>30</v>
      </c>
      <c r="R329" s="44" t="s">
        <v>38</v>
      </c>
      <c r="S329" s="45"/>
      <c r="T329" s="45" t="s">
        <v>31</v>
      </c>
      <c r="U329" s="45" t="s">
        <v>31</v>
      </c>
      <c r="V329" s="45" t="s">
        <v>91</v>
      </c>
      <c r="W329" s="45" t="s">
        <v>31</v>
      </c>
      <c r="X329" s="85" t="s">
        <v>1436</v>
      </c>
      <c r="Y329" s="108"/>
    </row>
    <row r="330" spans="1:25" s="107" customFormat="1" ht="33.75" x14ac:dyDescent="0.25">
      <c r="A330" s="38" t="s">
        <v>97</v>
      </c>
      <c r="B330" s="38" t="s">
        <v>1325</v>
      </c>
      <c r="C330" s="38" t="s">
        <v>52</v>
      </c>
      <c r="D330" s="38" t="s">
        <v>3429</v>
      </c>
      <c r="E330" s="38" t="s">
        <v>3520</v>
      </c>
      <c r="F330" s="38" t="s">
        <v>49</v>
      </c>
      <c r="G330" s="38" t="s">
        <v>1478</v>
      </c>
      <c r="H330" s="38" t="s">
        <v>66</v>
      </c>
      <c r="I330" s="38" t="s">
        <v>27</v>
      </c>
      <c r="J330" s="38" t="s">
        <v>3171</v>
      </c>
      <c r="K330" s="38" t="s">
        <v>3173</v>
      </c>
      <c r="L330" s="38">
        <v>30</v>
      </c>
      <c r="M330" s="38" t="s">
        <v>1479</v>
      </c>
      <c r="N330" s="52">
        <v>44095</v>
      </c>
      <c r="O330" s="53" t="s">
        <v>1480</v>
      </c>
      <c r="P330" s="52">
        <v>44138</v>
      </c>
      <c r="Q330" s="38">
        <v>29</v>
      </c>
      <c r="R330" s="42" t="s">
        <v>2634</v>
      </c>
      <c r="S330" s="38" t="s">
        <v>1481</v>
      </c>
      <c r="T330" s="54">
        <v>44154</v>
      </c>
      <c r="U330" s="38" t="s">
        <v>131</v>
      </c>
      <c r="V330" s="38" t="s">
        <v>91</v>
      </c>
      <c r="W330" s="38" t="s">
        <v>31</v>
      </c>
      <c r="X330" s="86" t="s">
        <v>31</v>
      </c>
      <c r="Y330" s="106"/>
    </row>
    <row r="331" spans="1:25" s="107" customFormat="1" ht="33.75" x14ac:dyDescent="0.25">
      <c r="A331" s="38" t="s">
        <v>97</v>
      </c>
      <c r="B331" s="38" t="s">
        <v>1325</v>
      </c>
      <c r="C331" s="38" t="s">
        <v>119</v>
      </c>
      <c r="D331" s="38" t="s">
        <v>1482</v>
      </c>
      <c r="E331" s="37" t="s">
        <v>33</v>
      </c>
      <c r="F331" s="38" t="s">
        <v>49</v>
      </c>
      <c r="G331" s="38" t="s">
        <v>320</v>
      </c>
      <c r="H331" s="38" t="s">
        <v>244</v>
      </c>
      <c r="I331" s="38" t="s">
        <v>28</v>
      </c>
      <c r="J331" s="38" t="s">
        <v>3171</v>
      </c>
      <c r="K331" s="38" t="s">
        <v>3174</v>
      </c>
      <c r="L331" s="38">
        <v>30</v>
      </c>
      <c r="M331" s="38" t="s">
        <v>1483</v>
      </c>
      <c r="N331" s="52">
        <v>44082</v>
      </c>
      <c r="O331" s="53" t="s">
        <v>1484</v>
      </c>
      <c r="P331" s="52">
        <v>44097</v>
      </c>
      <c r="Q331" s="38">
        <v>12</v>
      </c>
      <c r="R331" s="42" t="s">
        <v>2634</v>
      </c>
      <c r="S331" s="38"/>
      <c r="T331" s="38" t="s">
        <v>31</v>
      </c>
      <c r="U331" s="38" t="s">
        <v>31</v>
      </c>
      <c r="V331" s="38" t="s">
        <v>91</v>
      </c>
      <c r="W331" s="38" t="s">
        <v>31</v>
      </c>
      <c r="X331" s="86" t="s">
        <v>1485</v>
      </c>
      <c r="Y331" s="106"/>
    </row>
    <row r="332" spans="1:25" s="107" customFormat="1" ht="22.5" x14ac:dyDescent="0.25">
      <c r="A332" s="38" t="s">
        <v>97</v>
      </c>
      <c r="B332" s="38" t="s">
        <v>1325</v>
      </c>
      <c r="C332" s="38" t="s">
        <v>119</v>
      </c>
      <c r="D332" s="38" t="s">
        <v>1482</v>
      </c>
      <c r="E332" s="37" t="s">
        <v>33</v>
      </c>
      <c r="F332" s="38" t="s">
        <v>49</v>
      </c>
      <c r="G332" s="38" t="s">
        <v>320</v>
      </c>
      <c r="H332" s="38" t="s">
        <v>1423</v>
      </c>
      <c r="I332" s="38" t="s">
        <v>28</v>
      </c>
      <c r="J332" s="38" t="s">
        <v>3171</v>
      </c>
      <c r="K332" s="38" t="s">
        <v>3174</v>
      </c>
      <c r="L332" s="38">
        <v>30</v>
      </c>
      <c r="M332" s="38" t="s">
        <v>1486</v>
      </c>
      <c r="N332" s="52">
        <v>44084</v>
      </c>
      <c r="O332" s="53" t="s">
        <v>1484</v>
      </c>
      <c r="P332" s="52">
        <v>44097</v>
      </c>
      <c r="Q332" s="38">
        <v>9</v>
      </c>
      <c r="R332" s="42" t="s">
        <v>2634</v>
      </c>
      <c r="S332" s="38" t="s">
        <v>1487</v>
      </c>
      <c r="T332" s="38" t="s">
        <v>31</v>
      </c>
      <c r="U332" s="38" t="s">
        <v>31</v>
      </c>
      <c r="V332" s="38" t="s">
        <v>31</v>
      </c>
      <c r="W332" s="38" t="s">
        <v>31</v>
      </c>
      <c r="X332" s="86" t="s">
        <v>1488</v>
      </c>
      <c r="Y332" s="106"/>
    </row>
    <row r="333" spans="1:25" s="107" customFormat="1" ht="33.75" x14ac:dyDescent="0.25">
      <c r="A333" s="38" t="s">
        <v>97</v>
      </c>
      <c r="B333" s="38" t="s">
        <v>1325</v>
      </c>
      <c r="C333" s="38" t="s">
        <v>152</v>
      </c>
      <c r="D333" s="38" t="s">
        <v>3430</v>
      </c>
      <c r="E333" s="38" t="s">
        <v>3520</v>
      </c>
      <c r="F333" s="38" t="s">
        <v>49</v>
      </c>
      <c r="G333" s="38" t="s">
        <v>265</v>
      </c>
      <c r="H333" s="38" t="s">
        <v>254</v>
      </c>
      <c r="I333" s="38" t="s">
        <v>28</v>
      </c>
      <c r="J333" s="38" t="s">
        <v>3171</v>
      </c>
      <c r="K333" s="38" t="s">
        <v>3173</v>
      </c>
      <c r="L333" s="38">
        <v>30</v>
      </c>
      <c r="M333" s="38" t="s">
        <v>1489</v>
      </c>
      <c r="N333" s="52">
        <v>44092</v>
      </c>
      <c r="O333" s="53" t="s">
        <v>1490</v>
      </c>
      <c r="P333" s="52">
        <v>44102</v>
      </c>
      <c r="Q333" s="38">
        <v>6</v>
      </c>
      <c r="R333" s="42" t="s">
        <v>2634</v>
      </c>
      <c r="S333" s="38" t="s">
        <v>1491</v>
      </c>
      <c r="T333" s="38" t="s">
        <v>31</v>
      </c>
      <c r="U333" s="38" t="s">
        <v>39</v>
      </c>
      <c r="V333" s="38" t="s">
        <v>31</v>
      </c>
      <c r="W333" s="38" t="s">
        <v>31</v>
      </c>
      <c r="X333" s="86" t="s">
        <v>1336</v>
      </c>
      <c r="Y333" s="106"/>
    </row>
    <row r="334" spans="1:25" s="107" customFormat="1" ht="33.75" x14ac:dyDescent="0.25">
      <c r="A334" s="38" t="s">
        <v>97</v>
      </c>
      <c r="B334" s="38" t="s">
        <v>1325</v>
      </c>
      <c r="C334" s="38" t="s">
        <v>79</v>
      </c>
      <c r="D334" s="38" t="s">
        <v>1492</v>
      </c>
      <c r="E334" s="38" t="s">
        <v>88</v>
      </c>
      <c r="F334" s="38" t="s">
        <v>72</v>
      </c>
      <c r="G334" s="38" t="s">
        <v>1493</v>
      </c>
      <c r="H334" s="38" t="s">
        <v>122</v>
      </c>
      <c r="I334" s="38" t="s">
        <v>89</v>
      </c>
      <c r="J334" s="38" t="s">
        <v>3171</v>
      </c>
      <c r="K334" s="38" t="s">
        <v>3173</v>
      </c>
      <c r="L334" s="38">
        <v>30</v>
      </c>
      <c r="M334" s="38" t="s">
        <v>1494</v>
      </c>
      <c r="N334" s="52">
        <v>44099</v>
      </c>
      <c r="O334" s="53" t="s">
        <v>1495</v>
      </c>
      <c r="P334" s="52">
        <v>44106</v>
      </c>
      <c r="Q334" s="38">
        <v>5</v>
      </c>
      <c r="R334" s="42" t="s">
        <v>2634</v>
      </c>
      <c r="S334" s="38" t="s">
        <v>1496</v>
      </c>
      <c r="T334" s="54">
        <v>44106</v>
      </c>
      <c r="U334" s="38" t="s">
        <v>131</v>
      </c>
      <c r="V334" s="38" t="s">
        <v>31</v>
      </c>
      <c r="W334" s="38" t="s">
        <v>31</v>
      </c>
      <c r="X334" s="86" t="s">
        <v>31</v>
      </c>
      <c r="Y334" s="106"/>
    </row>
    <row r="335" spans="1:25" s="109" customFormat="1" ht="22.5" hidden="1" x14ac:dyDescent="0.25">
      <c r="A335" s="45" t="s">
        <v>97</v>
      </c>
      <c r="B335" s="45" t="s">
        <v>1325</v>
      </c>
      <c r="C335" s="45" t="s">
        <v>79</v>
      </c>
      <c r="D335" s="45" t="s">
        <v>3431</v>
      </c>
      <c r="E335" s="45" t="s">
        <v>3520</v>
      </c>
      <c r="F335" s="45" t="s">
        <v>53</v>
      </c>
      <c r="G335" s="45" t="s">
        <v>1497</v>
      </c>
      <c r="H335" s="45" t="s">
        <v>77</v>
      </c>
      <c r="I335" s="45" t="s">
        <v>125</v>
      </c>
      <c r="J335" s="45" t="s">
        <v>3171</v>
      </c>
      <c r="K335" s="45" t="s">
        <v>3173</v>
      </c>
      <c r="L335" s="45">
        <v>30</v>
      </c>
      <c r="M335" s="45" t="s">
        <v>1498</v>
      </c>
      <c r="N335" s="55">
        <v>44092</v>
      </c>
      <c r="O335" s="51" t="s">
        <v>1499</v>
      </c>
      <c r="P335" s="55">
        <v>44141</v>
      </c>
      <c r="Q335" s="45">
        <v>33</v>
      </c>
      <c r="R335" s="44" t="s">
        <v>38</v>
      </c>
      <c r="S335" s="45" t="s">
        <v>1500</v>
      </c>
      <c r="T335" s="45" t="s">
        <v>31</v>
      </c>
      <c r="U335" s="45" t="s">
        <v>39</v>
      </c>
      <c r="V335" s="45" t="s">
        <v>31</v>
      </c>
      <c r="W335" s="45" t="s">
        <v>31</v>
      </c>
      <c r="X335" s="85" t="s">
        <v>1336</v>
      </c>
      <c r="Y335" s="108"/>
    </row>
    <row r="336" spans="1:25" s="107" customFormat="1" ht="33.75" x14ac:dyDescent="0.25">
      <c r="A336" s="38" t="s">
        <v>97</v>
      </c>
      <c r="B336" s="38" t="s">
        <v>1325</v>
      </c>
      <c r="C336" s="37" t="s">
        <v>202</v>
      </c>
      <c r="D336" s="38" t="s">
        <v>1501</v>
      </c>
      <c r="E336" s="37" t="s">
        <v>33</v>
      </c>
      <c r="F336" s="38" t="s">
        <v>49</v>
      </c>
      <c r="G336" s="38" t="s">
        <v>1502</v>
      </c>
      <c r="H336" s="38" t="s">
        <v>103</v>
      </c>
      <c r="I336" s="38" t="s">
        <v>42</v>
      </c>
      <c r="J336" s="37" t="s">
        <v>205</v>
      </c>
      <c r="K336" s="38" t="s">
        <v>3172</v>
      </c>
      <c r="L336" s="38">
        <v>5</v>
      </c>
      <c r="M336" s="38" t="s">
        <v>1503</v>
      </c>
      <c r="N336" s="52">
        <v>44081</v>
      </c>
      <c r="O336" s="53" t="s">
        <v>1504</v>
      </c>
      <c r="P336" s="52">
        <v>44083</v>
      </c>
      <c r="Q336" s="38">
        <v>3</v>
      </c>
      <c r="R336" s="42" t="s">
        <v>2634</v>
      </c>
      <c r="S336" s="38"/>
      <c r="T336" s="38" t="s">
        <v>31</v>
      </c>
      <c r="U336" s="38" t="s">
        <v>31</v>
      </c>
      <c r="V336" s="38" t="s">
        <v>31</v>
      </c>
      <c r="W336" s="38" t="s">
        <v>31</v>
      </c>
      <c r="X336" s="86" t="s">
        <v>1505</v>
      </c>
      <c r="Y336" s="106"/>
    </row>
    <row r="337" spans="1:25" s="107" customFormat="1" ht="33.75" x14ac:dyDescent="0.25">
      <c r="A337" s="38" t="s">
        <v>97</v>
      </c>
      <c r="B337" s="38" t="s">
        <v>1325</v>
      </c>
      <c r="C337" s="38" t="s">
        <v>159</v>
      </c>
      <c r="D337" s="38" t="s">
        <v>1506</v>
      </c>
      <c r="E337" s="37" t="s">
        <v>33</v>
      </c>
      <c r="F337" s="38" t="s">
        <v>49</v>
      </c>
      <c r="G337" s="38" t="s">
        <v>1507</v>
      </c>
      <c r="H337" s="38" t="s">
        <v>122</v>
      </c>
      <c r="I337" s="38" t="s">
        <v>89</v>
      </c>
      <c r="J337" s="38" t="s">
        <v>3171</v>
      </c>
      <c r="K337" s="38" t="s">
        <v>3174</v>
      </c>
      <c r="L337" s="38">
        <v>30</v>
      </c>
      <c r="M337" s="38" t="s">
        <v>1508</v>
      </c>
      <c r="N337" s="52">
        <v>44102</v>
      </c>
      <c r="O337" s="53" t="s">
        <v>31</v>
      </c>
      <c r="P337" s="52">
        <v>44145</v>
      </c>
      <c r="Q337" s="38">
        <v>29</v>
      </c>
      <c r="R337" s="42" t="s">
        <v>2634</v>
      </c>
      <c r="S337" s="38" t="s">
        <v>1509</v>
      </c>
      <c r="T337" s="38" t="s">
        <v>31</v>
      </c>
      <c r="U337" s="38" t="s">
        <v>131</v>
      </c>
      <c r="V337" s="38" t="s">
        <v>31</v>
      </c>
      <c r="W337" s="38" t="s">
        <v>31</v>
      </c>
      <c r="X337" s="86" t="s">
        <v>1510</v>
      </c>
      <c r="Y337" s="106"/>
    </row>
    <row r="338" spans="1:25" s="107" customFormat="1" ht="45" x14ac:dyDescent="0.25">
      <c r="A338" s="38" t="s">
        <v>97</v>
      </c>
      <c r="B338" s="38" t="s">
        <v>1325</v>
      </c>
      <c r="C338" s="37" t="s">
        <v>202</v>
      </c>
      <c r="D338" s="38" t="s">
        <v>1511</v>
      </c>
      <c r="E338" s="38" t="s">
        <v>3520</v>
      </c>
      <c r="F338" s="38" t="s">
        <v>57</v>
      </c>
      <c r="G338" s="38" t="s">
        <v>1512</v>
      </c>
      <c r="H338" s="38" t="s">
        <v>1513</v>
      </c>
      <c r="I338" s="38" t="s">
        <v>89</v>
      </c>
      <c r="J338" s="38" t="s">
        <v>3171</v>
      </c>
      <c r="K338" s="38" t="s">
        <v>3173</v>
      </c>
      <c r="L338" s="38">
        <v>30</v>
      </c>
      <c r="M338" s="38" t="s">
        <v>1514</v>
      </c>
      <c r="N338" s="52">
        <v>44104</v>
      </c>
      <c r="O338" s="53" t="s">
        <v>1515</v>
      </c>
      <c r="P338" s="52">
        <v>44110</v>
      </c>
      <c r="Q338" s="38">
        <v>4</v>
      </c>
      <c r="R338" s="42" t="s">
        <v>2634</v>
      </c>
      <c r="S338" s="38" t="s">
        <v>1516</v>
      </c>
      <c r="T338" s="54">
        <v>44110</v>
      </c>
      <c r="U338" s="38" t="s">
        <v>131</v>
      </c>
      <c r="V338" s="38" t="s">
        <v>91</v>
      </c>
      <c r="W338" s="38" t="s">
        <v>31</v>
      </c>
      <c r="X338" s="86" t="s">
        <v>31</v>
      </c>
      <c r="Y338" s="106"/>
    </row>
    <row r="339" spans="1:25" s="107" customFormat="1" ht="56.25" x14ac:dyDescent="0.25">
      <c r="A339" s="38" t="s">
        <v>97</v>
      </c>
      <c r="B339" s="38" t="s">
        <v>1325</v>
      </c>
      <c r="C339" s="38" t="s">
        <v>79</v>
      </c>
      <c r="D339" s="38" t="s">
        <v>3432</v>
      </c>
      <c r="E339" s="38" t="s">
        <v>3520</v>
      </c>
      <c r="F339" s="37" t="s">
        <v>268</v>
      </c>
      <c r="G339" s="38" t="s">
        <v>1517</v>
      </c>
      <c r="H339" s="38" t="s">
        <v>595</v>
      </c>
      <c r="I339" s="38" t="s">
        <v>89</v>
      </c>
      <c r="J339" s="38" t="s">
        <v>3171</v>
      </c>
      <c r="K339" s="38" t="s">
        <v>3173</v>
      </c>
      <c r="L339" s="38">
        <v>30</v>
      </c>
      <c r="M339" s="38" t="s">
        <v>1518</v>
      </c>
      <c r="N339" s="52">
        <v>44096</v>
      </c>
      <c r="O339" s="53" t="s">
        <v>1519</v>
      </c>
      <c r="P339" s="52">
        <v>44109</v>
      </c>
      <c r="Q339" s="38">
        <v>9</v>
      </c>
      <c r="R339" s="42" t="s">
        <v>2634</v>
      </c>
      <c r="S339" s="38" t="s">
        <v>1520</v>
      </c>
      <c r="T339" s="54">
        <v>44106</v>
      </c>
      <c r="U339" s="38" t="s">
        <v>131</v>
      </c>
      <c r="V339" s="38" t="s">
        <v>91</v>
      </c>
      <c r="W339" s="38" t="s">
        <v>31</v>
      </c>
      <c r="X339" s="86" t="s">
        <v>31</v>
      </c>
      <c r="Y339" s="106"/>
    </row>
    <row r="340" spans="1:25" s="109" customFormat="1" ht="22.5" hidden="1" x14ac:dyDescent="0.25">
      <c r="A340" s="45" t="s">
        <v>97</v>
      </c>
      <c r="B340" s="45" t="s">
        <v>1325</v>
      </c>
      <c r="C340" s="45" t="s">
        <v>159</v>
      </c>
      <c r="D340" s="45" t="s">
        <v>3433</v>
      </c>
      <c r="E340" s="45" t="s">
        <v>3520</v>
      </c>
      <c r="F340" s="45" t="s">
        <v>49</v>
      </c>
      <c r="G340" s="45" t="s">
        <v>1521</v>
      </c>
      <c r="H340" s="45" t="s">
        <v>77</v>
      </c>
      <c r="I340" s="45" t="s">
        <v>125</v>
      </c>
      <c r="J340" s="45" t="s">
        <v>3171</v>
      </c>
      <c r="K340" s="45" t="s">
        <v>3173</v>
      </c>
      <c r="L340" s="45">
        <v>30</v>
      </c>
      <c r="M340" s="45" t="s">
        <v>1522</v>
      </c>
      <c r="N340" s="55">
        <v>44096</v>
      </c>
      <c r="O340" s="51" t="s">
        <v>1523</v>
      </c>
      <c r="P340" s="55">
        <v>44145</v>
      </c>
      <c r="Q340" s="45">
        <v>33</v>
      </c>
      <c r="R340" s="44" t="s">
        <v>38</v>
      </c>
      <c r="S340" s="45" t="s">
        <v>1524</v>
      </c>
      <c r="T340" s="56">
        <v>44145</v>
      </c>
      <c r="U340" s="45" t="s">
        <v>131</v>
      </c>
      <c r="V340" s="45" t="s">
        <v>31</v>
      </c>
      <c r="W340" s="45" t="s">
        <v>31</v>
      </c>
      <c r="X340" s="85" t="s">
        <v>1525</v>
      </c>
      <c r="Y340" s="108"/>
    </row>
    <row r="341" spans="1:25" s="109" customFormat="1" ht="22.5" hidden="1" x14ac:dyDescent="0.25">
      <c r="A341" s="45" t="s">
        <v>97</v>
      </c>
      <c r="B341" s="45" t="s">
        <v>1325</v>
      </c>
      <c r="C341" s="45" t="s">
        <v>61</v>
      </c>
      <c r="D341" s="45" t="s">
        <v>1526</v>
      </c>
      <c r="E341" s="45" t="s">
        <v>3520</v>
      </c>
      <c r="F341" s="45" t="s">
        <v>49</v>
      </c>
      <c r="G341" s="45" t="s">
        <v>1527</v>
      </c>
      <c r="H341" s="45" t="s">
        <v>83</v>
      </c>
      <c r="I341" s="45" t="s">
        <v>223</v>
      </c>
      <c r="J341" s="45" t="s">
        <v>3171</v>
      </c>
      <c r="K341" s="45" t="s">
        <v>3173</v>
      </c>
      <c r="L341" s="45">
        <v>30</v>
      </c>
      <c r="M341" s="45" t="s">
        <v>1528</v>
      </c>
      <c r="N341" s="55">
        <v>44075</v>
      </c>
      <c r="O341" s="51"/>
      <c r="P341" s="55"/>
      <c r="Q341" s="45"/>
      <c r="R341" s="44" t="s">
        <v>38</v>
      </c>
      <c r="S341" s="45"/>
      <c r="T341" s="45"/>
      <c r="U341" s="45"/>
      <c r="V341" s="45" t="s">
        <v>1529</v>
      </c>
      <c r="W341" s="45" t="s">
        <v>31</v>
      </c>
      <c r="X341" s="85" t="s">
        <v>1530</v>
      </c>
      <c r="Y341" s="108"/>
    </row>
    <row r="342" spans="1:25" s="109" customFormat="1" ht="22.5" hidden="1" x14ac:dyDescent="0.25">
      <c r="A342" s="45" t="s">
        <v>97</v>
      </c>
      <c r="B342" s="45" t="s">
        <v>1325</v>
      </c>
      <c r="C342" s="45" t="s">
        <v>64</v>
      </c>
      <c r="D342" s="45" t="s">
        <v>3434</v>
      </c>
      <c r="E342" s="45" t="s">
        <v>3520</v>
      </c>
      <c r="F342" s="45" t="s">
        <v>49</v>
      </c>
      <c r="G342" s="45" t="s">
        <v>1531</v>
      </c>
      <c r="H342" s="45" t="s">
        <v>77</v>
      </c>
      <c r="I342" s="45" t="s">
        <v>125</v>
      </c>
      <c r="J342" s="45" t="s">
        <v>3171</v>
      </c>
      <c r="K342" s="45" t="s">
        <v>3173</v>
      </c>
      <c r="L342" s="45">
        <v>30</v>
      </c>
      <c r="M342" s="45" t="s">
        <v>1532</v>
      </c>
      <c r="N342" s="55">
        <v>44103</v>
      </c>
      <c r="O342" s="51"/>
      <c r="P342" s="55"/>
      <c r="Q342" s="45"/>
      <c r="R342" s="44" t="s">
        <v>38</v>
      </c>
      <c r="S342" s="45" t="s">
        <v>1533</v>
      </c>
      <c r="T342" s="45"/>
      <c r="U342" s="45"/>
      <c r="V342" s="45"/>
      <c r="W342" s="45"/>
      <c r="X342" s="85"/>
      <c r="Y342" s="108"/>
    </row>
    <row r="343" spans="1:25" s="107" customFormat="1" ht="22.5" x14ac:dyDescent="0.25">
      <c r="A343" s="38" t="s">
        <v>97</v>
      </c>
      <c r="B343" s="38" t="s">
        <v>1325</v>
      </c>
      <c r="C343" s="38" t="s">
        <v>1534</v>
      </c>
      <c r="D343" s="38" t="s">
        <v>1535</v>
      </c>
      <c r="E343" s="37" t="s">
        <v>33</v>
      </c>
      <c r="F343" s="38" t="s">
        <v>49</v>
      </c>
      <c r="G343" s="38" t="s">
        <v>1536</v>
      </c>
      <c r="H343" s="38" t="s">
        <v>115</v>
      </c>
      <c r="I343" s="38" t="s">
        <v>1369</v>
      </c>
      <c r="J343" s="38" t="s">
        <v>3171</v>
      </c>
      <c r="K343" s="38" t="s">
        <v>29</v>
      </c>
      <c r="L343" s="38">
        <v>20</v>
      </c>
      <c r="M343" s="38" t="s">
        <v>1537</v>
      </c>
      <c r="N343" s="52">
        <v>44082</v>
      </c>
      <c r="O343" s="53" t="s">
        <v>1538</v>
      </c>
      <c r="P343" s="52">
        <v>44090</v>
      </c>
      <c r="Q343" s="38">
        <v>6</v>
      </c>
      <c r="R343" s="42" t="s">
        <v>2634</v>
      </c>
      <c r="S343" s="38"/>
      <c r="T343" s="54">
        <v>44091</v>
      </c>
      <c r="U343" s="38" t="s">
        <v>90</v>
      </c>
      <c r="V343" s="38" t="s">
        <v>91</v>
      </c>
      <c r="W343" s="38" t="s">
        <v>31</v>
      </c>
      <c r="X343" s="86" t="s">
        <v>1539</v>
      </c>
      <c r="Y343" s="106"/>
    </row>
    <row r="344" spans="1:25" s="107" customFormat="1" ht="33.75" x14ac:dyDescent="0.25">
      <c r="A344" s="38" t="s">
        <v>97</v>
      </c>
      <c r="B344" s="38" t="s">
        <v>1325</v>
      </c>
      <c r="C344" s="38" t="s">
        <v>119</v>
      </c>
      <c r="D344" s="38" t="s">
        <v>1482</v>
      </c>
      <c r="E344" s="37" t="s">
        <v>33</v>
      </c>
      <c r="F344" s="38" t="s">
        <v>72</v>
      </c>
      <c r="G344" s="38" t="s">
        <v>1540</v>
      </c>
      <c r="H344" s="38" t="s">
        <v>244</v>
      </c>
      <c r="I344" s="38" t="s">
        <v>28</v>
      </c>
      <c r="J344" s="38" t="s">
        <v>3171</v>
      </c>
      <c r="K344" s="38" t="s">
        <v>3174</v>
      </c>
      <c r="L344" s="38">
        <v>30</v>
      </c>
      <c r="M344" s="38" t="s">
        <v>1541</v>
      </c>
      <c r="N344" s="52">
        <v>44082</v>
      </c>
      <c r="O344" s="53" t="s">
        <v>1484</v>
      </c>
      <c r="P344" s="52">
        <v>44097</v>
      </c>
      <c r="Q344" s="38">
        <v>12</v>
      </c>
      <c r="R344" s="42" t="s">
        <v>2634</v>
      </c>
      <c r="S344" s="38"/>
      <c r="T344" s="38" t="s">
        <v>31</v>
      </c>
      <c r="U344" s="38" t="s">
        <v>31</v>
      </c>
      <c r="V344" s="38" t="s">
        <v>91</v>
      </c>
      <c r="W344" s="38" t="s">
        <v>31</v>
      </c>
      <c r="X344" s="86" t="s">
        <v>1485</v>
      </c>
      <c r="Y344" s="106"/>
    </row>
    <row r="345" spans="1:25" s="107" customFormat="1" ht="22.5" x14ac:dyDescent="0.25">
      <c r="A345" s="38" t="s">
        <v>97</v>
      </c>
      <c r="B345" s="38" t="s">
        <v>1325</v>
      </c>
      <c r="C345" s="38" t="s">
        <v>220</v>
      </c>
      <c r="D345" s="38" t="s">
        <v>1542</v>
      </c>
      <c r="E345" s="37" t="s">
        <v>67</v>
      </c>
      <c r="F345" s="38" t="s">
        <v>49</v>
      </c>
      <c r="G345" s="38" t="s">
        <v>1543</v>
      </c>
      <c r="H345" s="38" t="s">
        <v>122</v>
      </c>
      <c r="I345" s="38" t="s">
        <v>89</v>
      </c>
      <c r="J345" s="38" t="s">
        <v>3171</v>
      </c>
      <c r="K345" s="38" t="s">
        <v>3173</v>
      </c>
      <c r="L345" s="38">
        <v>30</v>
      </c>
      <c r="M345" s="38" t="s">
        <v>1544</v>
      </c>
      <c r="N345" s="52">
        <v>44090</v>
      </c>
      <c r="O345" s="53" t="s">
        <v>1545</v>
      </c>
      <c r="P345" s="52">
        <v>44131</v>
      </c>
      <c r="Q345" s="38">
        <v>28</v>
      </c>
      <c r="R345" s="42" t="s">
        <v>2634</v>
      </c>
      <c r="S345" s="38" t="s">
        <v>1546</v>
      </c>
      <c r="T345" s="38" t="s">
        <v>31</v>
      </c>
      <c r="U345" s="38" t="s">
        <v>39</v>
      </c>
      <c r="V345" s="38" t="s">
        <v>31</v>
      </c>
      <c r="W345" s="38" t="s">
        <v>31</v>
      </c>
      <c r="X345" s="86" t="s">
        <v>1336</v>
      </c>
      <c r="Y345" s="106"/>
    </row>
    <row r="346" spans="1:25" s="107" customFormat="1" ht="45" x14ac:dyDescent="0.25">
      <c r="A346" s="38" t="s">
        <v>97</v>
      </c>
      <c r="B346" s="38" t="s">
        <v>1325</v>
      </c>
      <c r="C346" s="37" t="s">
        <v>202</v>
      </c>
      <c r="D346" s="38" t="s">
        <v>1547</v>
      </c>
      <c r="E346" s="37" t="s">
        <v>33</v>
      </c>
      <c r="F346" s="38" t="s">
        <v>49</v>
      </c>
      <c r="G346" s="38" t="s">
        <v>1548</v>
      </c>
      <c r="H346" s="38" t="s">
        <v>66</v>
      </c>
      <c r="I346" s="38" t="s">
        <v>27</v>
      </c>
      <c r="J346" s="38" t="s">
        <v>3171</v>
      </c>
      <c r="K346" s="38" t="s">
        <v>3174</v>
      </c>
      <c r="L346" s="38">
        <v>30</v>
      </c>
      <c r="M346" s="38" t="s">
        <v>1549</v>
      </c>
      <c r="N346" s="52">
        <v>44083</v>
      </c>
      <c r="O346" s="53" t="s">
        <v>1550</v>
      </c>
      <c r="P346" s="52">
        <v>44139</v>
      </c>
      <c r="Q346" s="38">
        <v>17</v>
      </c>
      <c r="R346" s="42" t="s">
        <v>2634</v>
      </c>
      <c r="S346" s="38" t="s">
        <v>1551</v>
      </c>
      <c r="T346" s="54">
        <v>43932</v>
      </c>
      <c r="U346" s="38" t="s">
        <v>131</v>
      </c>
      <c r="V346" s="38" t="s">
        <v>31</v>
      </c>
      <c r="W346" s="38" t="s">
        <v>31</v>
      </c>
      <c r="X346" s="86" t="s">
        <v>1552</v>
      </c>
      <c r="Y346" s="106"/>
    </row>
    <row r="347" spans="1:25" s="107" customFormat="1" ht="33.75" x14ac:dyDescent="0.25">
      <c r="A347" s="38" t="s">
        <v>97</v>
      </c>
      <c r="B347" s="38" t="s">
        <v>1325</v>
      </c>
      <c r="C347" s="37" t="s">
        <v>202</v>
      </c>
      <c r="D347" s="38" t="s">
        <v>1553</v>
      </c>
      <c r="E347" s="37" t="s">
        <v>33</v>
      </c>
      <c r="F347" s="38" t="s">
        <v>72</v>
      </c>
      <c r="G347" s="38" t="s">
        <v>1554</v>
      </c>
      <c r="H347" s="38" t="s">
        <v>66</v>
      </c>
      <c r="I347" s="38" t="s">
        <v>27</v>
      </c>
      <c r="J347" s="38" t="s">
        <v>3171</v>
      </c>
      <c r="K347" s="38" t="s">
        <v>29</v>
      </c>
      <c r="L347" s="38">
        <v>35</v>
      </c>
      <c r="M347" s="38" t="s">
        <v>1555</v>
      </c>
      <c r="N347" s="52">
        <v>44083</v>
      </c>
      <c r="O347" s="53" t="s">
        <v>1556</v>
      </c>
      <c r="P347" s="52">
        <v>44127</v>
      </c>
      <c r="Q347" s="38">
        <v>31</v>
      </c>
      <c r="R347" s="42" t="s">
        <v>2634</v>
      </c>
      <c r="S347" s="38" t="s">
        <v>1557</v>
      </c>
      <c r="T347" s="54">
        <v>44127</v>
      </c>
      <c r="U347" s="38" t="s">
        <v>131</v>
      </c>
      <c r="V347" s="38" t="s">
        <v>118</v>
      </c>
      <c r="W347" s="38" t="s">
        <v>31</v>
      </c>
      <c r="X347" s="86" t="s">
        <v>31</v>
      </c>
      <c r="Y347" s="106"/>
    </row>
    <row r="348" spans="1:25" s="107" customFormat="1" ht="22.5" x14ac:dyDescent="0.25">
      <c r="A348" s="38" t="s">
        <v>97</v>
      </c>
      <c r="B348" s="38" t="s">
        <v>1325</v>
      </c>
      <c r="C348" s="38" t="s">
        <v>71</v>
      </c>
      <c r="D348" s="38" t="s">
        <v>1558</v>
      </c>
      <c r="E348" s="38" t="s">
        <v>88</v>
      </c>
      <c r="F348" s="38" t="s">
        <v>53</v>
      </c>
      <c r="G348" s="38" t="s">
        <v>1559</v>
      </c>
      <c r="H348" s="38" t="s">
        <v>77</v>
      </c>
      <c r="I348" s="38" t="s">
        <v>125</v>
      </c>
      <c r="J348" s="38" t="s">
        <v>3171</v>
      </c>
      <c r="K348" s="38" t="s">
        <v>3173</v>
      </c>
      <c r="L348" s="38">
        <v>30</v>
      </c>
      <c r="M348" s="38" t="s">
        <v>1560</v>
      </c>
      <c r="N348" s="52">
        <v>44099</v>
      </c>
      <c r="O348" s="53" t="s">
        <v>1561</v>
      </c>
      <c r="P348" s="52">
        <v>44145</v>
      </c>
      <c r="Q348" s="38">
        <v>30</v>
      </c>
      <c r="R348" s="42" t="s">
        <v>2634</v>
      </c>
      <c r="S348" s="38" t="s">
        <v>1562</v>
      </c>
      <c r="T348" s="54">
        <v>44145</v>
      </c>
      <c r="U348" s="38" t="s">
        <v>131</v>
      </c>
      <c r="V348" s="38" t="s">
        <v>91</v>
      </c>
      <c r="W348" s="38" t="s">
        <v>31</v>
      </c>
      <c r="X348" s="86" t="s">
        <v>31</v>
      </c>
      <c r="Y348" s="106"/>
    </row>
    <row r="349" spans="1:25" s="107" customFormat="1" ht="22.5" x14ac:dyDescent="0.25">
      <c r="A349" s="38" t="s">
        <v>97</v>
      </c>
      <c r="B349" s="38" t="s">
        <v>1325</v>
      </c>
      <c r="C349" s="38" t="s">
        <v>79</v>
      </c>
      <c r="D349" s="38" t="s">
        <v>1563</v>
      </c>
      <c r="E349" s="37" t="s">
        <v>33</v>
      </c>
      <c r="F349" s="38" t="s">
        <v>49</v>
      </c>
      <c r="G349" s="38" t="s">
        <v>1554</v>
      </c>
      <c r="H349" s="38" t="s">
        <v>77</v>
      </c>
      <c r="I349" s="38" t="s">
        <v>125</v>
      </c>
      <c r="J349" s="38" t="s">
        <v>3171</v>
      </c>
      <c r="K349" s="38" t="s">
        <v>3174</v>
      </c>
      <c r="L349" s="38">
        <v>30</v>
      </c>
      <c r="M349" s="38" t="s">
        <v>1564</v>
      </c>
      <c r="N349" s="52">
        <v>44102</v>
      </c>
      <c r="O349" s="53" t="s">
        <v>1565</v>
      </c>
      <c r="P349" s="52">
        <v>44145</v>
      </c>
      <c r="Q349" s="38">
        <v>29</v>
      </c>
      <c r="R349" s="42" t="s">
        <v>2634</v>
      </c>
      <c r="S349" s="38" t="s">
        <v>1566</v>
      </c>
      <c r="T349" s="54">
        <v>44145</v>
      </c>
      <c r="U349" s="38" t="s">
        <v>131</v>
      </c>
      <c r="V349" s="38" t="s">
        <v>31</v>
      </c>
      <c r="W349" s="38" t="s">
        <v>31</v>
      </c>
      <c r="X349" s="86" t="s">
        <v>1567</v>
      </c>
      <c r="Y349" s="106"/>
    </row>
    <row r="350" spans="1:25" s="107" customFormat="1" ht="45" x14ac:dyDescent="0.25">
      <c r="A350" s="38" t="s">
        <v>97</v>
      </c>
      <c r="B350" s="38" t="s">
        <v>1325</v>
      </c>
      <c r="C350" s="38" t="s">
        <v>55</v>
      </c>
      <c r="D350" s="38" t="s">
        <v>1568</v>
      </c>
      <c r="E350" s="38" t="s">
        <v>88</v>
      </c>
      <c r="F350" s="38" t="s">
        <v>49</v>
      </c>
      <c r="G350" s="38" t="s">
        <v>1569</v>
      </c>
      <c r="H350" s="38" t="s">
        <v>66</v>
      </c>
      <c r="I350" s="38" t="s">
        <v>27</v>
      </c>
      <c r="J350" s="38" t="s">
        <v>3171</v>
      </c>
      <c r="K350" s="38" t="s">
        <v>3173</v>
      </c>
      <c r="L350" s="38">
        <v>30</v>
      </c>
      <c r="M350" s="38" t="s">
        <v>1570</v>
      </c>
      <c r="N350" s="52">
        <v>44104</v>
      </c>
      <c r="O350" s="53" t="s">
        <v>1571</v>
      </c>
      <c r="P350" s="52">
        <v>44138</v>
      </c>
      <c r="Q350" s="38">
        <v>22</v>
      </c>
      <c r="R350" s="42" t="s">
        <v>2634</v>
      </c>
      <c r="S350" s="38" t="s">
        <v>1572</v>
      </c>
      <c r="T350" s="54">
        <v>44154</v>
      </c>
      <c r="U350" s="38" t="s">
        <v>131</v>
      </c>
      <c r="V350" s="38" t="s">
        <v>91</v>
      </c>
      <c r="W350" s="38" t="s">
        <v>31</v>
      </c>
      <c r="X350" s="86" t="s">
        <v>31</v>
      </c>
      <c r="Y350" s="106"/>
    </row>
    <row r="351" spans="1:25" s="107" customFormat="1" ht="22.5" x14ac:dyDescent="0.25">
      <c r="A351" s="38" t="s">
        <v>97</v>
      </c>
      <c r="B351" s="38" t="s">
        <v>1325</v>
      </c>
      <c r="C351" s="38" t="s">
        <v>119</v>
      </c>
      <c r="D351" s="38" t="s">
        <v>1482</v>
      </c>
      <c r="E351" s="37" t="s">
        <v>33</v>
      </c>
      <c r="F351" s="37" t="s">
        <v>2060</v>
      </c>
      <c r="G351" s="38" t="s">
        <v>1573</v>
      </c>
      <c r="H351" s="38" t="s">
        <v>214</v>
      </c>
      <c r="I351" s="38" t="s">
        <v>89</v>
      </c>
      <c r="J351" s="38" t="s">
        <v>3171</v>
      </c>
      <c r="K351" s="38" t="s">
        <v>3174</v>
      </c>
      <c r="L351" s="38">
        <v>30</v>
      </c>
      <c r="M351" s="38" t="s">
        <v>1574</v>
      </c>
      <c r="N351" s="52">
        <v>44098</v>
      </c>
      <c r="O351" s="53" t="s">
        <v>1575</v>
      </c>
      <c r="P351" s="52">
        <v>44140</v>
      </c>
      <c r="Q351" s="38">
        <v>28</v>
      </c>
      <c r="R351" s="42" t="s">
        <v>2634</v>
      </c>
      <c r="S351" s="38" t="s">
        <v>1576</v>
      </c>
      <c r="T351" s="38" t="s">
        <v>31</v>
      </c>
      <c r="U351" s="38" t="s">
        <v>39</v>
      </c>
      <c r="V351" s="38" t="s">
        <v>31</v>
      </c>
      <c r="W351" s="38" t="s">
        <v>31</v>
      </c>
      <c r="X351" s="86" t="s">
        <v>1336</v>
      </c>
      <c r="Y351" s="106"/>
    </row>
    <row r="352" spans="1:25" s="107" customFormat="1" ht="22.5" x14ac:dyDescent="0.25">
      <c r="A352" s="38" t="s">
        <v>97</v>
      </c>
      <c r="B352" s="38" t="s">
        <v>1325</v>
      </c>
      <c r="C352" s="38" t="s">
        <v>92</v>
      </c>
      <c r="D352" s="38" t="s">
        <v>1577</v>
      </c>
      <c r="E352" s="37" t="s">
        <v>33</v>
      </c>
      <c r="F352" s="38" t="s">
        <v>49</v>
      </c>
      <c r="G352" s="38" t="s">
        <v>1578</v>
      </c>
      <c r="H352" s="38" t="s">
        <v>1579</v>
      </c>
      <c r="I352" s="38" t="s">
        <v>28</v>
      </c>
      <c r="J352" s="38" t="s">
        <v>3171</v>
      </c>
      <c r="K352" s="38" t="s">
        <v>3174</v>
      </c>
      <c r="L352" s="38">
        <v>30</v>
      </c>
      <c r="M352" s="38" t="s">
        <v>1580</v>
      </c>
      <c r="N352" s="52">
        <v>44088</v>
      </c>
      <c r="O352" s="53" t="s">
        <v>1581</v>
      </c>
      <c r="P352" s="52">
        <v>44096</v>
      </c>
      <c r="Q352" s="38">
        <v>6</v>
      </c>
      <c r="R352" s="42" t="s">
        <v>2634</v>
      </c>
      <c r="S352" s="38" t="s">
        <v>1582</v>
      </c>
      <c r="T352" s="38" t="s">
        <v>31</v>
      </c>
      <c r="U352" s="38" t="s">
        <v>39</v>
      </c>
      <c r="V352" s="38" t="s">
        <v>31</v>
      </c>
      <c r="W352" s="38" t="s">
        <v>31</v>
      </c>
      <c r="X352" s="86" t="s">
        <v>1336</v>
      </c>
      <c r="Y352" s="106"/>
    </row>
    <row r="353" spans="1:25" s="109" customFormat="1" ht="22.5" hidden="1" x14ac:dyDescent="0.25">
      <c r="A353" s="45" t="s">
        <v>97</v>
      </c>
      <c r="B353" s="45" t="s">
        <v>1325</v>
      </c>
      <c r="C353" s="45" t="s">
        <v>79</v>
      </c>
      <c r="D353" s="45" t="s">
        <v>3435</v>
      </c>
      <c r="E353" s="45" t="s">
        <v>3520</v>
      </c>
      <c r="F353" s="44" t="s">
        <v>268</v>
      </c>
      <c r="G353" s="45" t="s">
        <v>1583</v>
      </c>
      <c r="H353" s="45" t="s">
        <v>214</v>
      </c>
      <c r="I353" s="45" t="s">
        <v>89</v>
      </c>
      <c r="J353" s="45" t="s">
        <v>3171</v>
      </c>
      <c r="K353" s="45" t="s">
        <v>3173</v>
      </c>
      <c r="L353" s="45">
        <v>30</v>
      </c>
      <c r="M353" s="45" t="s">
        <v>1584</v>
      </c>
      <c r="N353" s="55">
        <v>44091</v>
      </c>
      <c r="O353" s="51" t="s">
        <v>1585</v>
      </c>
      <c r="P353" s="55">
        <v>44140</v>
      </c>
      <c r="Q353" s="45">
        <v>33</v>
      </c>
      <c r="R353" s="44" t="s">
        <v>38</v>
      </c>
      <c r="S353" s="45" t="s">
        <v>1586</v>
      </c>
      <c r="T353" s="45" t="s">
        <v>31</v>
      </c>
      <c r="U353" s="45" t="s">
        <v>39</v>
      </c>
      <c r="V353" s="45" t="s">
        <v>31</v>
      </c>
      <c r="W353" s="45" t="s">
        <v>31</v>
      </c>
      <c r="X353" s="85" t="s">
        <v>1336</v>
      </c>
      <c r="Y353" s="108"/>
    </row>
    <row r="354" spans="1:25" s="107" customFormat="1" ht="22.5" x14ac:dyDescent="0.25">
      <c r="A354" s="38" t="s">
        <v>97</v>
      </c>
      <c r="B354" s="38" t="s">
        <v>1325</v>
      </c>
      <c r="C354" s="38" t="s">
        <v>173</v>
      </c>
      <c r="D354" s="38" t="s">
        <v>3436</v>
      </c>
      <c r="E354" s="38" t="s">
        <v>3520</v>
      </c>
      <c r="F354" s="37" t="s">
        <v>268</v>
      </c>
      <c r="G354" s="38" t="s">
        <v>1587</v>
      </c>
      <c r="H354" s="38" t="s">
        <v>244</v>
      </c>
      <c r="I354" s="38" t="s">
        <v>28</v>
      </c>
      <c r="J354" s="38" t="s">
        <v>3171</v>
      </c>
      <c r="K354" s="38" t="s">
        <v>3173</v>
      </c>
      <c r="L354" s="38">
        <v>30</v>
      </c>
      <c r="M354" s="38" t="s">
        <v>1588</v>
      </c>
      <c r="N354" s="52">
        <v>44098</v>
      </c>
      <c r="O354" s="53" t="s">
        <v>1589</v>
      </c>
      <c r="P354" s="52">
        <v>44138</v>
      </c>
      <c r="Q354" s="38">
        <v>26</v>
      </c>
      <c r="R354" s="42" t="s">
        <v>2634</v>
      </c>
      <c r="S354" s="38" t="s">
        <v>1590</v>
      </c>
      <c r="T354" s="54">
        <v>44154</v>
      </c>
      <c r="U354" s="38" t="s">
        <v>131</v>
      </c>
      <c r="V354" s="38" t="s">
        <v>91</v>
      </c>
      <c r="W354" s="38" t="s">
        <v>31</v>
      </c>
      <c r="X354" s="86" t="s">
        <v>31</v>
      </c>
      <c r="Y354" s="106"/>
    </row>
    <row r="355" spans="1:25" s="107" customFormat="1" ht="33.75" x14ac:dyDescent="0.25">
      <c r="A355" s="38" t="s">
        <v>97</v>
      </c>
      <c r="B355" s="38" t="s">
        <v>1325</v>
      </c>
      <c r="C355" s="38" t="s">
        <v>112</v>
      </c>
      <c r="D355" s="38" t="s">
        <v>3437</v>
      </c>
      <c r="E355" s="38" t="s">
        <v>3520</v>
      </c>
      <c r="F355" s="37" t="s">
        <v>268</v>
      </c>
      <c r="G355" s="38" t="s">
        <v>1591</v>
      </c>
      <c r="H355" s="38" t="s">
        <v>26</v>
      </c>
      <c r="I355" s="38" t="s">
        <v>27</v>
      </c>
      <c r="J355" s="38" t="s">
        <v>3171</v>
      </c>
      <c r="K355" s="38" t="s">
        <v>3173</v>
      </c>
      <c r="L355" s="38">
        <v>30</v>
      </c>
      <c r="M355" s="38" t="s">
        <v>1592</v>
      </c>
      <c r="N355" s="52">
        <v>44099</v>
      </c>
      <c r="O355" s="53" t="s">
        <v>31</v>
      </c>
      <c r="P355" s="52">
        <v>44104</v>
      </c>
      <c r="Q355" s="38">
        <v>3</v>
      </c>
      <c r="R355" s="42" t="s">
        <v>2634</v>
      </c>
      <c r="S355" s="38" t="s">
        <v>1593</v>
      </c>
      <c r="T355" s="38" t="s">
        <v>31</v>
      </c>
      <c r="U355" s="38" t="s">
        <v>31</v>
      </c>
      <c r="V355" s="38" t="s">
        <v>31</v>
      </c>
      <c r="W355" s="38" t="s">
        <v>31</v>
      </c>
      <c r="X355" s="86" t="s">
        <v>1594</v>
      </c>
      <c r="Y355" s="106"/>
    </row>
    <row r="356" spans="1:25" s="107" customFormat="1" ht="33.75" x14ac:dyDescent="0.25">
      <c r="A356" s="38" t="s">
        <v>97</v>
      </c>
      <c r="B356" s="38" t="s">
        <v>1325</v>
      </c>
      <c r="C356" s="38" t="s">
        <v>78</v>
      </c>
      <c r="D356" s="38" t="s">
        <v>1595</v>
      </c>
      <c r="E356" s="37" t="s">
        <v>67</v>
      </c>
      <c r="F356" s="38" t="s">
        <v>49</v>
      </c>
      <c r="G356" s="38" t="s">
        <v>1596</v>
      </c>
      <c r="H356" s="38" t="s">
        <v>254</v>
      </c>
      <c r="I356" s="38" t="s">
        <v>28</v>
      </c>
      <c r="J356" s="38" t="s">
        <v>3171</v>
      </c>
      <c r="K356" s="38" t="s">
        <v>3172</v>
      </c>
      <c r="L356" s="38">
        <v>20</v>
      </c>
      <c r="M356" s="38" t="s">
        <v>1597</v>
      </c>
      <c r="N356" s="52">
        <v>44075</v>
      </c>
      <c r="O356" s="53" t="s">
        <v>1598</v>
      </c>
      <c r="P356" s="52">
        <v>44077</v>
      </c>
      <c r="Q356" s="38">
        <v>2</v>
      </c>
      <c r="R356" s="42" t="s">
        <v>2634</v>
      </c>
      <c r="S356" s="38" t="s">
        <v>1599</v>
      </c>
      <c r="T356" s="54">
        <v>44104</v>
      </c>
      <c r="U356" s="38" t="s">
        <v>131</v>
      </c>
      <c r="V356" s="38" t="s">
        <v>91</v>
      </c>
      <c r="W356" s="38" t="s">
        <v>31</v>
      </c>
      <c r="X356" s="86" t="s">
        <v>1600</v>
      </c>
      <c r="Y356" s="106"/>
    </row>
    <row r="357" spans="1:25" s="109" customFormat="1" ht="22.5" hidden="1" x14ac:dyDescent="0.25">
      <c r="A357" s="45" t="s">
        <v>97</v>
      </c>
      <c r="B357" s="45" t="s">
        <v>1325</v>
      </c>
      <c r="C357" s="45" t="s">
        <v>173</v>
      </c>
      <c r="D357" s="45" t="s">
        <v>1601</v>
      </c>
      <c r="E357" s="45" t="s">
        <v>3520</v>
      </c>
      <c r="F357" s="45" t="s">
        <v>49</v>
      </c>
      <c r="G357" s="45" t="s">
        <v>1602</v>
      </c>
      <c r="H357" s="45" t="s">
        <v>122</v>
      </c>
      <c r="I357" s="45" t="s">
        <v>89</v>
      </c>
      <c r="J357" s="45" t="s">
        <v>3171</v>
      </c>
      <c r="K357" s="45" t="s">
        <v>3173</v>
      </c>
      <c r="L357" s="45">
        <v>30</v>
      </c>
      <c r="M357" s="45" t="s">
        <v>1603</v>
      </c>
      <c r="N357" s="55">
        <v>44077</v>
      </c>
      <c r="O357" s="51" t="s">
        <v>1604</v>
      </c>
      <c r="P357" s="55">
        <v>44126</v>
      </c>
      <c r="Q357" s="45">
        <v>41</v>
      </c>
      <c r="R357" s="44" t="s">
        <v>38</v>
      </c>
      <c r="S357" s="45"/>
      <c r="T357" s="56">
        <v>44126</v>
      </c>
      <c r="U357" s="45" t="s">
        <v>131</v>
      </c>
      <c r="V357" s="45" t="s">
        <v>91</v>
      </c>
      <c r="W357" s="45" t="s">
        <v>31</v>
      </c>
      <c r="X357" s="85" t="s">
        <v>1605</v>
      </c>
      <c r="Y357" s="108"/>
    </row>
    <row r="358" spans="1:25" s="107" customFormat="1" ht="22.5" x14ac:dyDescent="0.25">
      <c r="A358" s="38" t="s">
        <v>97</v>
      </c>
      <c r="B358" s="38" t="s">
        <v>1325</v>
      </c>
      <c r="C358" s="38" t="s">
        <v>819</v>
      </c>
      <c r="D358" s="38" t="s">
        <v>1606</v>
      </c>
      <c r="E358" s="38" t="s">
        <v>3520</v>
      </c>
      <c r="F358" s="37" t="s">
        <v>268</v>
      </c>
      <c r="G358" s="38" t="s">
        <v>1607</v>
      </c>
      <c r="H358" s="38" t="s">
        <v>115</v>
      </c>
      <c r="I358" s="38" t="s">
        <v>1369</v>
      </c>
      <c r="J358" s="38" t="s">
        <v>3171</v>
      </c>
      <c r="K358" s="38" t="s">
        <v>3173</v>
      </c>
      <c r="L358" s="38">
        <v>30</v>
      </c>
      <c r="M358" s="38" t="s">
        <v>1608</v>
      </c>
      <c r="N358" s="52">
        <v>44091</v>
      </c>
      <c r="O358" s="53" t="s">
        <v>1609</v>
      </c>
      <c r="P358" s="52">
        <v>44119</v>
      </c>
      <c r="Q358" s="38">
        <v>22</v>
      </c>
      <c r="R358" s="42" t="s">
        <v>2634</v>
      </c>
      <c r="S358" s="38" t="s">
        <v>1610</v>
      </c>
      <c r="T358" s="54">
        <v>44126</v>
      </c>
      <c r="U358" s="38" t="s">
        <v>131</v>
      </c>
      <c r="V358" s="38" t="s">
        <v>118</v>
      </c>
      <c r="W358" s="38" t="s">
        <v>31</v>
      </c>
      <c r="X358" s="86" t="s">
        <v>31</v>
      </c>
      <c r="Y358" s="106"/>
    </row>
    <row r="359" spans="1:25" s="107" customFormat="1" ht="22.5" x14ac:dyDescent="0.25">
      <c r="A359" s="38" t="s">
        <v>97</v>
      </c>
      <c r="B359" s="38" t="s">
        <v>1325</v>
      </c>
      <c r="C359" s="38" t="s">
        <v>64</v>
      </c>
      <c r="D359" s="38" t="s">
        <v>1611</v>
      </c>
      <c r="E359" s="37" t="s">
        <v>33</v>
      </c>
      <c r="F359" s="38" t="s">
        <v>72</v>
      </c>
      <c r="G359" s="38" t="s">
        <v>1612</v>
      </c>
      <c r="H359" s="38" t="s">
        <v>214</v>
      </c>
      <c r="I359" s="38" t="s">
        <v>89</v>
      </c>
      <c r="J359" s="38" t="s">
        <v>3171</v>
      </c>
      <c r="K359" s="38" t="s">
        <v>3174</v>
      </c>
      <c r="L359" s="38">
        <v>30</v>
      </c>
      <c r="M359" s="38" t="s">
        <v>1613</v>
      </c>
      <c r="N359" s="52">
        <v>44103</v>
      </c>
      <c r="O359" s="53" t="s">
        <v>1614</v>
      </c>
      <c r="P359" s="52">
        <v>44141</v>
      </c>
      <c r="Q359" s="38">
        <v>26</v>
      </c>
      <c r="R359" s="42" t="s">
        <v>2634</v>
      </c>
      <c r="S359" s="38" t="s">
        <v>1615</v>
      </c>
      <c r="T359" s="38" t="s">
        <v>31</v>
      </c>
      <c r="U359" s="38" t="s">
        <v>39</v>
      </c>
      <c r="V359" s="38" t="s">
        <v>31</v>
      </c>
      <c r="W359" s="38" t="s">
        <v>31</v>
      </c>
      <c r="X359" s="86" t="s">
        <v>1336</v>
      </c>
      <c r="Y359" s="106"/>
    </row>
    <row r="360" spans="1:25" s="107" customFormat="1" ht="45" x14ac:dyDescent="0.25">
      <c r="A360" s="38" t="s">
        <v>97</v>
      </c>
      <c r="B360" s="38" t="s">
        <v>1325</v>
      </c>
      <c r="C360" s="37" t="s">
        <v>202</v>
      </c>
      <c r="D360" s="38" t="s">
        <v>1616</v>
      </c>
      <c r="E360" s="38" t="s">
        <v>96</v>
      </c>
      <c r="F360" s="38" t="s">
        <v>49</v>
      </c>
      <c r="G360" s="38" t="s">
        <v>1617</v>
      </c>
      <c r="H360" s="38" t="s">
        <v>103</v>
      </c>
      <c r="I360" s="38" t="s">
        <v>42</v>
      </c>
      <c r="J360" s="37" t="s">
        <v>205</v>
      </c>
      <c r="K360" s="38" t="s">
        <v>3172</v>
      </c>
      <c r="L360" s="38">
        <v>20</v>
      </c>
      <c r="M360" s="38" t="s">
        <v>1618</v>
      </c>
      <c r="N360" s="52">
        <v>44077</v>
      </c>
      <c r="O360" s="53" t="s">
        <v>1619</v>
      </c>
      <c r="P360" s="52">
        <v>44095</v>
      </c>
      <c r="Q360" s="38">
        <v>13</v>
      </c>
      <c r="R360" s="42" t="s">
        <v>2634</v>
      </c>
      <c r="S360" s="38"/>
      <c r="T360" s="38"/>
      <c r="U360" s="38" t="s">
        <v>39</v>
      </c>
      <c r="V360" s="38"/>
      <c r="W360" s="38" t="s">
        <v>31</v>
      </c>
      <c r="X360" s="86" t="s">
        <v>1620</v>
      </c>
      <c r="Y360" s="106"/>
    </row>
    <row r="361" spans="1:25" s="107" customFormat="1" ht="22.5" x14ac:dyDescent="0.25">
      <c r="A361" s="38" t="s">
        <v>97</v>
      </c>
      <c r="B361" s="38" t="s">
        <v>1325</v>
      </c>
      <c r="C361" s="38" t="s">
        <v>48</v>
      </c>
      <c r="D361" s="38" t="s">
        <v>1621</v>
      </c>
      <c r="E361" s="37" t="s">
        <v>33</v>
      </c>
      <c r="F361" s="38" t="s">
        <v>49</v>
      </c>
      <c r="G361" s="38" t="s">
        <v>1622</v>
      </c>
      <c r="H361" s="38" t="s">
        <v>214</v>
      </c>
      <c r="I361" s="38" t="s">
        <v>89</v>
      </c>
      <c r="J361" s="38" t="s">
        <v>3171</v>
      </c>
      <c r="K361" s="38" t="s">
        <v>3174</v>
      </c>
      <c r="L361" s="38">
        <v>30</v>
      </c>
      <c r="M361" s="38" t="s">
        <v>1623</v>
      </c>
      <c r="N361" s="52">
        <v>44099</v>
      </c>
      <c r="O361" s="53" t="s">
        <v>1624</v>
      </c>
      <c r="P361" s="52">
        <v>44140</v>
      </c>
      <c r="Q361" s="38">
        <v>27</v>
      </c>
      <c r="R361" s="42" t="s">
        <v>2634</v>
      </c>
      <c r="S361" s="38" t="s">
        <v>1625</v>
      </c>
      <c r="T361" s="38" t="s">
        <v>31</v>
      </c>
      <c r="U361" s="38" t="s">
        <v>39</v>
      </c>
      <c r="V361" s="38" t="s">
        <v>31</v>
      </c>
      <c r="W361" s="38" t="s">
        <v>31</v>
      </c>
      <c r="X361" s="86" t="s">
        <v>1336</v>
      </c>
      <c r="Y361" s="106"/>
    </row>
    <row r="362" spans="1:25" s="107" customFormat="1" ht="33.75" x14ac:dyDescent="0.25">
      <c r="A362" s="38" t="s">
        <v>97</v>
      </c>
      <c r="B362" s="38" t="s">
        <v>1325</v>
      </c>
      <c r="C362" s="37" t="s">
        <v>202</v>
      </c>
      <c r="D362" s="38" t="s">
        <v>1626</v>
      </c>
      <c r="E362" s="38" t="s">
        <v>96</v>
      </c>
      <c r="F362" s="38" t="s">
        <v>49</v>
      </c>
      <c r="G362" s="38" t="s">
        <v>1627</v>
      </c>
      <c r="H362" s="38" t="s">
        <v>77</v>
      </c>
      <c r="I362" s="38" t="s">
        <v>125</v>
      </c>
      <c r="J362" s="38" t="s">
        <v>3171</v>
      </c>
      <c r="K362" s="38" t="s">
        <v>3173</v>
      </c>
      <c r="L362" s="38">
        <v>30</v>
      </c>
      <c r="M362" s="38" t="s">
        <v>1628</v>
      </c>
      <c r="N362" s="52">
        <v>44102</v>
      </c>
      <c r="O362" s="53" t="s">
        <v>1629</v>
      </c>
      <c r="P362" s="52">
        <v>44145</v>
      </c>
      <c r="Q362" s="38">
        <v>29</v>
      </c>
      <c r="R362" s="42" t="s">
        <v>2634</v>
      </c>
      <c r="S362" s="38" t="s">
        <v>1630</v>
      </c>
      <c r="T362" s="54">
        <v>44139</v>
      </c>
      <c r="U362" s="38" t="s">
        <v>131</v>
      </c>
      <c r="V362" s="38" t="s">
        <v>91</v>
      </c>
      <c r="W362" s="38" t="s">
        <v>31</v>
      </c>
      <c r="X362" s="86" t="s">
        <v>31</v>
      </c>
      <c r="Y362" s="106"/>
    </row>
    <row r="363" spans="1:25" s="109" customFormat="1" ht="33.75" hidden="1" x14ac:dyDescent="0.25">
      <c r="A363" s="45" t="s">
        <v>97</v>
      </c>
      <c r="B363" s="45" t="s">
        <v>1325</v>
      </c>
      <c r="C363" s="44" t="s">
        <v>202</v>
      </c>
      <c r="D363" s="45" t="s">
        <v>1631</v>
      </c>
      <c r="E363" s="45" t="s">
        <v>96</v>
      </c>
      <c r="F363" s="45" t="s">
        <v>49</v>
      </c>
      <c r="G363" s="45" t="s">
        <v>1632</v>
      </c>
      <c r="H363" s="45" t="s">
        <v>103</v>
      </c>
      <c r="I363" s="45" t="s">
        <v>42</v>
      </c>
      <c r="J363" s="44" t="s">
        <v>205</v>
      </c>
      <c r="K363" s="45" t="s">
        <v>58</v>
      </c>
      <c r="L363" s="45">
        <v>10</v>
      </c>
      <c r="M363" s="45" t="s">
        <v>1633</v>
      </c>
      <c r="N363" s="55">
        <v>44088</v>
      </c>
      <c r="O363" s="51" t="s">
        <v>1634</v>
      </c>
      <c r="P363" s="55">
        <v>44104</v>
      </c>
      <c r="Q363" s="45">
        <v>12</v>
      </c>
      <c r="R363" s="44" t="s">
        <v>38</v>
      </c>
      <c r="S363" s="45" t="s">
        <v>1635</v>
      </c>
      <c r="T363" s="45" t="s">
        <v>31</v>
      </c>
      <c r="U363" s="45" t="s">
        <v>39</v>
      </c>
      <c r="V363" s="45" t="s">
        <v>31</v>
      </c>
      <c r="W363" s="45" t="s">
        <v>31</v>
      </c>
      <c r="X363" s="85" t="s">
        <v>1336</v>
      </c>
      <c r="Y363" s="108"/>
    </row>
    <row r="364" spans="1:25" s="107" customFormat="1" ht="22.5" x14ac:dyDescent="0.25">
      <c r="A364" s="38" t="s">
        <v>97</v>
      </c>
      <c r="B364" s="38" t="s">
        <v>1325</v>
      </c>
      <c r="C364" s="38" t="s">
        <v>173</v>
      </c>
      <c r="D364" s="38" t="s">
        <v>1636</v>
      </c>
      <c r="E364" s="37" t="s">
        <v>33</v>
      </c>
      <c r="F364" s="37" t="s">
        <v>268</v>
      </c>
      <c r="G364" s="38" t="s">
        <v>1637</v>
      </c>
      <c r="H364" s="38" t="s">
        <v>595</v>
      </c>
      <c r="I364" s="38" t="s">
        <v>89</v>
      </c>
      <c r="J364" s="38" t="s">
        <v>3171</v>
      </c>
      <c r="K364" s="38" t="s">
        <v>3174</v>
      </c>
      <c r="L364" s="38">
        <v>30</v>
      </c>
      <c r="M364" s="38" t="s">
        <v>1638</v>
      </c>
      <c r="N364" s="52">
        <v>44095</v>
      </c>
      <c r="O364" s="53" t="s">
        <v>1639</v>
      </c>
      <c r="P364" s="52">
        <v>44109</v>
      </c>
      <c r="Q364" s="38">
        <v>10</v>
      </c>
      <c r="R364" s="42" t="s">
        <v>2634</v>
      </c>
      <c r="S364" s="38" t="s">
        <v>1640</v>
      </c>
      <c r="T364" s="54">
        <v>44106</v>
      </c>
      <c r="U364" s="38" t="s">
        <v>131</v>
      </c>
      <c r="V364" s="38" t="s">
        <v>91</v>
      </c>
      <c r="W364" s="38" t="s">
        <v>31</v>
      </c>
      <c r="X364" s="86" t="s">
        <v>31</v>
      </c>
      <c r="Y364" s="106"/>
    </row>
    <row r="365" spans="1:25" s="107" customFormat="1" ht="33.75" x14ac:dyDescent="0.25">
      <c r="A365" s="38" t="s">
        <v>97</v>
      </c>
      <c r="B365" s="38" t="s">
        <v>1325</v>
      </c>
      <c r="C365" s="38" t="s">
        <v>64</v>
      </c>
      <c r="D365" s="38" t="s">
        <v>1641</v>
      </c>
      <c r="E365" s="37" t="s">
        <v>33</v>
      </c>
      <c r="F365" s="38" t="s">
        <v>72</v>
      </c>
      <c r="G365" s="38" t="s">
        <v>1642</v>
      </c>
      <c r="H365" s="38" t="s">
        <v>122</v>
      </c>
      <c r="I365" s="38" t="s">
        <v>89</v>
      </c>
      <c r="J365" s="38" t="s">
        <v>3171</v>
      </c>
      <c r="K365" s="38" t="s">
        <v>29</v>
      </c>
      <c r="L365" s="38">
        <v>35</v>
      </c>
      <c r="M365" s="38" t="s">
        <v>1643</v>
      </c>
      <c r="N365" s="52">
        <v>44092</v>
      </c>
      <c r="O365" s="53" t="s">
        <v>1644</v>
      </c>
      <c r="P365" s="52">
        <v>44134</v>
      </c>
      <c r="Q365" s="38">
        <v>29</v>
      </c>
      <c r="R365" s="42" t="s">
        <v>2634</v>
      </c>
      <c r="S365" s="38" t="s">
        <v>1645</v>
      </c>
      <c r="T365" s="38" t="s">
        <v>31</v>
      </c>
      <c r="U365" s="38" t="s">
        <v>39</v>
      </c>
      <c r="V365" s="38" t="s">
        <v>31</v>
      </c>
      <c r="W365" s="38" t="s">
        <v>31</v>
      </c>
      <c r="X365" s="86" t="s">
        <v>1336</v>
      </c>
      <c r="Y365" s="106"/>
    </row>
    <row r="366" spans="1:25" s="107" customFormat="1" ht="33.75" x14ac:dyDescent="0.25">
      <c r="A366" s="38" t="s">
        <v>97</v>
      </c>
      <c r="B366" s="38" t="s">
        <v>1325</v>
      </c>
      <c r="C366" s="37" t="s">
        <v>202</v>
      </c>
      <c r="D366" s="38" t="s">
        <v>1646</v>
      </c>
      <c r="E366" s="37" t="s">
        <v>33</v>
      </c>
      <c r="F366" s="38" t="s">
        <v>49</v>
      </c>
      <c r="G366" s="38" t="s">
        <v>1647</v>
      </c>
      <c r="H366" s="38" t="s">
        <v>66</v>
      </c>
      <c r="I366" s="38" t="s">
        <v>27</v>
      </c>
      <c r="J366" s="38" t="s">
        <v>3171</v>
      </c>
      <c r="K366" s="38" t="s">
        <v>29</v>
      </c>
      <c r="L366" s="38">
        <v>35</v>
      </c>
      <c r="M366" s="38" t="s">
        <v>1648</v>
      </c>
      <c r="N366" s="52">
        <v>44090</v>
      </c>
      <c r="O366" s="53" t="s">
        <v>1649</v>
      </c>
      <c r="P366" s="52">
        <v>44110</v>
      </c>
      <c r="Q366" s="38">
        <v>14</v>
      </c>
      <c r="R366" s="42" t="s">
        <v>2634</v>
      </c>
      <c r="S366" s="38" t="s">
        <v>1650</v>
      </c>
      <c r="T366" s="38" t="s">
        <v>31</v>
      </c>
      <c r="U366" s="38" t="s">
        <v>39</v>
      </c>
      <c r="V366" s="38" t="s">
        <v>31</v>
      </c>
      <c r="W366" s="38" t="s">
        <v>31</v>
      </c>
      <c r="X366" s="86" t="s">
        <v>1336</v>
      </c>
      <c r="Y366" s="106"/>
    </row>
    <row r="367" spans="1:25" s="109" customFormat="1" ht="22.5" hidden="1" x14ac:dyDescent="0.25">
      <c r="A367" s="45" t="s">
        <v>97</v>
      </c>
      <c r="B367" s="45" t="s">
        <v>1325</v>
      </c>
      <c r="C367" s="45" t="s">
        <v>71</v>
      </c>
      <c r="D367" s="45" t="s">
        <v>1651</v>
      </c>
      <c r="E367" s="44" t="s">
        <v>33</v>
      </c>
      <c r="F367" s="45" t="s">
        <v>49</v>
      </c>
      <c r="G367" s="45" t="s">
        <v>1652</v>
      </c>
      <c r="H367" s="45" t="s">
        <v>198</v>
      </c>
      <c r="I367" s="45" t="s">
        <v>27</v>
      </c>
      <c r="J367" s="45" t="s">
        <v>3171</v>
      </c>
      <c r="K367" s="45" t="s">
        <v>3174</v>
      </c>
      <c r="L367" s="45">
        <v>30</v>
      </c>
      <c r="M367" s="45" t="s">
        <v>1653</v>
      </c>
      <c r="N367" s="55">
        <v>44097</v>
      </c>
      <c r="O367" s="51"/>
      <c r="P367" s="55"/>
      <c r="Q367" s="45"/>
      <c r="R367" s="44" t="s">
        <v>38</v>
      </c>
      <c r="S367" s="45" t="s">
        <v>1654</v>
      </c>
      <c r="T367" s="45"/>
      <c r="U367" s="45"/>
      <c r="V367" s="45"/>
      <c r="W367" s="45"/>
      <c r="X367" s="85"/>
      <c r="Y367" s="108"/>
    </row>
    <row r="368" spans="1:25" s="107" customFormat="1" ht="33.75" x14ac:dyDescent="0.25">
      <c r="A368" s="38" t="s">
        <v>97</v>
      </c>
      <c r="B368" s="38" t="s">
        <v>1325</v>
      </c>
      <c r="C368" s="38" t="s">
        <v>63</v>
      </c>
      <c r="D368" s="38" t="s">
        <v>1655</v>
      </c>
      <c r="E368" s="37" t="s">
        <v>33</v>
      </c>
      <c r="F368" s="38" t="s">
        <v>49</v>
      </c>
      <c r="G368" s="38" t="s">
        <v>1656</v>
      </c>
      <c r="H368" s="38" t="s">
        <v>105</v>
      </c>
      <c r="I368" s="38" t="s">
        <v>54</v>
      </c>
      <c r="J368" s="38" t="s">
        <v>3171</v>
      </c>
      <c r="K368" s="38" t="s">
        <v>3174</v>
      </c>
      <c r="L368" s="38">
        <v>30</v>
      </c>
      <c r="M368" s="38" t="s">
        <v>1657</v>
      </c>
      <c r="N368" s="52">
        <v>44075</v>
      </c>
      <c r="O368" s="53" t="s">
        <v>31</v>
      </c>
      <c r="P368" s="52">
        <v>44096</v>
      </c>
      <c r="Q368" s="38">
        <v>14</v>
      </c>
      <c r="R368" s="42" t="s">
        <v>2634</v>
      </c>
      <c r="S368" s="38" t="s">
        <v>1658</v>
      </c>
      <c r="T368" s="38" t="s">
        <v>31</v>
      </c>
      <c r="U368" s="38" t="s">
        <v>31</v>
      </c>
      <c r="V368" s="38" t="s">
        <v>118</v>
      </c>
      <c r="W368" s="38" t="s">
        <v>31</v>
      </c>
      <c r="X368" s="86" t="s">
        <v>1436</v>
      </c>
      <c r="Y368" s="106"/>
    </row>
    <row r="369" spans="1:25" s="107" customFormat="1" ht="22.5" x14ac:dyDescent="0.25">
      <c r="A369" s="38" t="s">
        <v>97</v>
      </c>
      <c r="B369" s="38" t="s">
        <v>1325</v>
      </c>
      <c r="C369" s="38" t="s">
        <v>159</v>
      </c>
      <c r="D369" s="38" t="s">
        <v>1659</v>
      </c>
      <c r="E369" s="37" t="s">
        <v>67</v>
      </c>
      <c r="F369" s="37" t="s">
        <v>2060</v>
      </c>
      <c r="G369" s="38" t="s">
        <v>1660</v>
      </c>
      <c r="H369" s="38" t="s">
        <v>595</v>
      </c>
      <c r="I369" s="38" t="s">
        <v>89</v>
      </c>
      <c r="J369" s="38" t="s">
        <v>3171</v>
      </c>
      <c r="K369" s="38" t="s">
        <v>3173</v>
      </c>
      <c r="L369" s="38">
        <v>30</v>
      </c>
      <c r="M369" s="38" t="s">
        <v>1661</v>
      </c>
      <c r="N369" s="52">
        <v>44089</v>
      </c>
      <c r="O369" s="53" t="s">
        <v>1662</v>
      </c>
      <c r="P369" s="52">
        <v>44105</v>
      </c>
      <c r="Q369" s="38">
        <v>12</v>
      </c>
      <c r="R369" s="42" t="s">
        <v>2634</v>
      </c>
      <c r="S369" s="38" t="s">
        <v>1663</v>
      </c>
      <c r="T369" s="54">
        <v>44106</v>
      </c>
      <c r="U369" s="38" t="s">
        <v>131</v>
      </c>
      <c r="V369" s="38" t="s">
        <v>91</v>
      </c>
      <c r="W369" s="38" t="s">
        <v>31</v>
      </c>
      <c r="X369" s="86" t="s">
        <v>31</v>
      </c>
      <c r="Y369" s="106"/>
    </row>
    <row r="370" spans="1:25" s="107" customFormat="1" ht="33.75" x14ac:dyDescent="0.25">
      <c r="A370" s="38" t="s">
        <v>97</v>
      </c>
      <c r="B370" s="38" t="s">
        <v>1325</v>
      </c>
      <c r="C370" s="37" t="s">
        <v>202</v>
      </c>
      <c r="D370" s="38" t="s">
        <v>1664</v>
      </c>
      <c r="E370" s="38" t="s">
        <v>96</v>
      </c>
      <c r="F370" s="38" t="s">
        <v>49</v>
      </c>
      <c r="G370" s="38" t="s">
        <v>1665</v>
      </c>
      <c r="H370" s="38" t="s">
        <v>103</v>
      </c>
      <c r="I370" s="38" t="s">
        <v>42</v>
      </c>
      <c r="J370" s="37" t="s">
        <v>205</v>
      </c>
      <c r="K370" s="38" t="s">
        <v>1199</v>
      </c>
      <c r="L370" s="38">
        <v>5</v>
      </c>
      <c r="M370" s="38" t="s">
        <v>1666</v>
      </c>
      <c r="N370" s="52">
        <v>44075</v>
      </c>
      <c r="O370" s="53" t="s">
        <v>1504</v>
      </c>
      <c r="P370" s="52">
        <v>44083</v>
      </c>
      <c r="Q370" s="38">
        <v>5</v>
      </c>
      <c r="R370" s="42" t="s">
        <v>2634</v>
      </c>
      <c r="S370" s="38"/>
      <c r="T370" s="38"/>
      <c r="U370" s="38" t="s">
        <v>39</v>
      </c>
      <c r="V370" s="38" t="s">
        <v>91</v>
      </c>
      <c r="W370" s="38" t="s">
        <v>31</v>
      </c>
      <c r="X370" s="86" t="s">
        <v>1667</v>
      </c>
      <c r="Y370" s="106"/>
    </row>
    <row r="371" spans="1:25" s="107" customFormat="1" ht="67.5" x14ac:dyDescent="0.25">
      <c r="A371" s="38" t="s">
        <v>97</v>
      </c>
      <c r="B371" s="38" t="s">
        <v>1325</v>
      </c>
      <c r="C371" s="38" t="s">
        <v>52</v>
      </c>
      <c r="D371" s="38" t="s">
        <v>3438</v>
      </c>
      <c r="E371" s="38" t="s">
        <v>3520</v>
      </c>
      <c r="F371" s="38" t="s">
        <v>72</v>
      </c>
      <c r="G371" s="38" t="s">
        <v>3439</v>
      </c>
      <c r="H371" s="38" t="s">
        <v>214</v>
      </c>
      <c r="I371" s="38" t="s">
        <v>89</v>
      </c>
      <c r="J371" s="38" t="s">
        <v>3171</v>
      </c>
      <c r="K371" s="38" t="s">
        <v>3173</v>
      </c>
      <c r="L371" s="38">
        <v>30</v>
      </c>
      <c r="M371" s="38" t="s">
        <v>1668</v>
      </c>
      <c r="N371" s="52">
        <v>44099</v>
      </c>
      <c r="O371" s="53" t="s">
        <v>1669</v>
      </c>
      <c r="P371" s="52">
        <v>44140</v>
      </c>
      <c r="Q371" s="38">
        <v>27</v>
      </c>
      <c r="R371" s="42" t="s">
        <v>2634</v>
      </c>
      <c r="S371" s="38" t="s">
        <v>1670</v>
      </c>
      <c r="T371" s="38" t="s">
        <v>31</v>
      </c>
      <c r="U371" s="38" t="s">
        <v>39</v>
      </c>
      <c r="V371" s="38" t="s">
        <v>31</v>
      </c>
      <c r="W371" s="38" t="s">
        <v>31</v>
      </c>
      <c r="X371" s="86" t="s">
        <v>1336</v>
      </c>
      <c r="Y371" s="106"/>
    </row>
    <row r="372" spans="1:25" s="107" customFormat="1" ht="112.5" x14ac:dyDescent="0.25">
      <c r="A372" s="38" t="s">
        <v>97</v>
      </c>
      <c r="B372" s="38" t="s">
        <v>1325</v>
      </c>
      <c r="C372" s="38" t="s">
        <v>55</v>
      </c>
      <c r="D372" s="38" t="s">
        <v>1671</v>
      </c>
      <c r="E372" s="38" t="s">
        <v>3520</v>
      </c>
      <c r="F372" s="38" t="s">
        <v>49</v>
      </c>
      <c r="G372" s="38" t="s">
        <v>1672</v>
      </c>
      <c r="H372" s="38" t="s">
        <v>188</v>
      </c>
      <c r="I372" s="38" t="s">
        <v>28</v>
      </c>
      <c r="J372" s="38" t="s">
        <v>3171</v>
      </c>
      <c r="K372" s="38" t="s">
        <v>3173</v>
      </c>
      <c r="L372" s="38">
        <v>30</v>
      </c>
      <c r="M372" s="38" t="s">
        <v>1673</v>
      </c>
      <c r="N372" s="52">
        <v>44083</v>
      </c>
      <c r="O372" s="53" t="s">
        <v>1674</v>
      </c>
      <c r="P372" s="52">
        <v>44085</v>
      </c>
      <c r="Q372" s="38">
        <v>2</v>
      </c>
      <c r="R372" s="42" t="s">
        <v>2634</v>
      </c>
      <c r="S372" s="38" t="s">
        <v>1675</v>
      </c>
      <c r="T372" s="54">
        <v>44082</v>
      </c>
      <c r="U372" s="38" t="s">
        <v>131</v>
      </c>
      <c r="V372" s="38" t="s">
        <v>118</v>
      </c>
      <c r="W372" s="38" t="s">
        <v>31</v>
      </c>
      <c r="X372" s="86" t="s">
        <v>31</v>
      </c>
      <c r="Y372" s="106"/>
    </row>
    <row r="373" spans="1:25" s="107" customFormat="1" ht="33.75" x14ac:dyDescent="0.25">
      <c r="A373" s="38" t="s">
        <v>97</v>
      </c>
      <c r="B373" s="38" t="s">
        <v>1325</v>
      </c>
      <c r="C373" s="37" t="s">
        <v>202</v>
      </c>
      <c r="D373" s="38" t="s">
        <v>1676</v>
      </c>
      <c r="E373" s="37" t="s">
        <v>33</v>
      </c>
      <c r="F373" s="38" t="s">
        <v>49</v>
      </c>
      <c r="G373" s="38" t="s">
        <v>1677</v>
      </c>
      <c r="H373" s="38" t="s">
        <v>122</v>
      </c>
      <c r="I373" s="38" t="s">
        <v>89</v>
      </c>
      <c r="J373" s="38" t="s">
        <v>3171</v>
      </c>
      <c r="K373" s="38" t="s">
        <v>29</v>
      </c>
      <c r="L373" s="38">
        <v>35</v>
      </c>
      <c r="M373" s="38" t="s">
        <v>1678</v>
      </c>
      <c r="N373" s="52">
        <v>44083</v>
      </c>
      <c r="O373" s="53" t="s">
        <v>1679</v>
      </c>
      <c r="P373" s="52">
        <v>44123</v>
      </c>
      <c r="Q373" s="38">
        <v>27</v>
      </c>
      <c r="R373" s="42" t="s">
        <v>2634</v>
      </c>
      <c r="S373" s="38" t="s">
        <v>1680</v>
      </c>
      <c r="T373" s="38"/>
      <c r="U373" s="38"/>
      <c r="V373" s="38"/>
      <c r="W373" s="38"/>
      <c r="X373" s="86" t="s">
        <v>1681</v>
      </c>
      <c r="Y373" s="106"/>
    </row>
    <row r="374" spans="1:25" s="107" customFormat="1" ht="78.75" x14ac:dyDescent="0.25">
      <c r="A374" s="38" t="s">
        <v>97</v>
      </c>
      <c r="B374" s="38" t="s">
        <v>1325</v>
      </c>
      <c r="C374" s="37" t="s">
        <v>202</v>
      </c>
      <c r="D374" s="38" t="s">
        <v>1682</v>
      </c>
      <c r="E374" s="38" t="s">
        <v>96</v>
      </c>
      <c r="F374" s="38" t="s">
        <v>49</v>
      </c>
      <c r="G374" s="38" t="s">
        <v>1683</v>
      </c>
      <c r="H374" s="38" t="s">
        <v>219</v>
      </c>
      <c r="I374" s="38" t="s">
        <v>956</v>
      </c>
      <c r="J374" s="37" t="s">
        <v>563</v>
      </c>
      <c r="K374" s="38" t="s">
        <v>58</v>
      </c>
      <c r="L374" s="38">
        <v>10</v>
      </c>
      <c r="M374" s="38" t="s">
        <v>1684</v>
      </c>
      <c r="N374" s="52">
        <v>44083</v>
      </c>
      <c r="O374" s="53" t="s">
        <v>31</v>
      </c>
      <c r="P374" s="52">
        <v>44085</v>
      </c>
      <c r="Q374" s="38">
        <v>2</v>
      </c>
      <c r="R374" s="42" t="s">
        <v>2634</v>
      </c>
      <c r="S374" s="38" t="s">
        <v>1685</v>
      </c>
      <c r="T374" s="38" t="s">
        <v>31</v>
      </c>
      <c r="U374" s="38" t="s">
        <v>31</v>
      </c>
      <c r="V374" s="38" t="s">
        <v>118</v>
      </c>
      <c r="W374" s="38" t="s">
        <v>31</v>
      </c>
      <c r="X374" s="86" t="s">
        <v>1686</v>
      </c>
      <c r="Y374" s="106"/>
    </row>
    <row r="375" spans="1:25" s="107" customFormat="1" ht="22.5" x14ac:dyDescent="0.25">
      <c r="A375" s="38" t="s">
        <v>97</v>
      </c>
      <c r="B375" s="38" t="s">
        <v>1325</v>
      </c>
      <c r="C375" s="38" t="s">
        <v>112</v>
      </c>
      <c r="D375" s="38" t="s">
        <v>1687</v>
      </c>
      <c r="E375" s="37" t="s">
        <v>33</v>
      </c>
      <c r="F375" s="37" t="s">
        <v>2060</v>
      </c>
      <c r="G375" s="38" t="s">
        <v>1688</v>
      </c>
      <c r="H375" s="38" t="s">
        <v>595</v>
      </c>
      <c r="I375" s="38" t="s">
        <v>89</v>
      </c>
      <c r="J375" s="38" t="s">
        <v>3171</v>
      </c>
      <c r="K375" s="38" t="s">
        <v>3174</v>
      </c>
      <c r="L375" s="38">
        <v>30</v>
      </c>
      <c r="M375" s="38" t="s">
        <v>1689</v>
      </c>
      <c r="N375" s="52">
        <v>44090</v>
      </c>
      <c r="O375" s="53" t="s">
        <v>31</v>
      </c>
      <c r="P375" s="52">
        <v>44109</v>
      </c>
      <c r="Q375" s="38">
        <v>13</v>
      </c>
      <c r="R375" s="42" t="s">
        <v>2634</v>
      </c>
      <c r="S375" s="38" t="s">
        <v>1690</v>
      </c>
      <c r="T375" s="38" t="s">
        <v>31</v>
      </c>
      <c r="U375" s="38" t="s">
        <v>39</v>
      </c>
      <c r="V375" s="38" t="s">
        <v>31</v>
      </c>
      <c r="W375" s="38" t="s">
        <v>31</v>
      </c>
      <c r="X375" s="86" t="s">
        <v>1336</v>
      </c>
      <c r="Y375" s="106"/>
    </row>
    <row r="376" spans="1:25" s="107" customFormat="1" ht="33.75" x14ac:dyDescent="0.25">
      <c r="A376" s="38" t="s">
        <v>97</v>
      </c>
      <c r="B376" s="38" t="s">
        <v>1325</v>
      </c>
      <c r="C376" s="38" t="s">
        <v>61</v>
      </c>
      <c r="D376" s="38" t="s">
        <v>1691</v>
      </c>
      <c r="E376" s="37" t="s">
        <v>33</v>
      </c>
      <c r="F376" s="37" t="s">
        <v>2060</v>
      </c>
      <c r="G376" s="38" t="s">
        <v>1692</v>
      </c>
      <c r="H376" s="38" t="s">
        <v>244</v>
      </c>
      <c r="I376" s="38" t="s">
        <v>28</v>
      </c>
      <c r="J376" s="38" t="s">
        <v>3171</v>
      </c>
      <c r="K376" s="38" t="s">
        <v>3174</v>
      </c>
      <c r="L376" s="38">
        <v>30</v>
      </c>
      <c r="M376" s="38" t="s">
        <v>1693</v>
      </c>
      <c r="N376" s="52">
        <v>44098</v>
      </c>
      <c r="O376" s="53" t="s">
        <v>1694</v>
      </c>
      <c r="P376" s="52">
        <v>44144</v>
      </c>
      <c r="Q376" s="38">
        <v>30</v>
      </c>
      <c r="R376" s="42" t="s">
        <v>2634</v>
      </c>
      <c r="S376" s="38" t="s">
        <v>1695</v>
      </c>
      <c r="T376" s="38" t="s">
        <v>31</v>
      </c>
      <c r="U376" s="38" t="s">
        <v>39</v>
      </c>
      <c r="V376" s="38" t="s">
        <v>31</v>
      </c>
      <c r="W376" s="38" t="s">
        <v>31</v>
      </c>
      <c r="X376" s="86" t="s">
        <v>1336</v>
      </c>
      <c r="Y376" s="106"/>
    </row>
    <row r="377" spans="1:25" s="109" customFormat="1" ht="22.5" hidden="1" x14ac:dyDescent="0.25">
      <c r="A377" s="45" t="s">
        <v>97</v>
      </c>
      <c r="B377" s="45" t="s">
        <v>1325</v>
      </c>
      <c r="C377" s="45" t="s">
        <v>63</v>
      </c>
      <c r="D377" s="45" t="s">
        <v>1696</v>
      </c>
      <c r="E377" s="45" t="s">
        <v>67</v>
      </c>
      <c r="F377" s="45" t="s">
        <v>72</v>
      </c>
      <c r="G377" s="45" t="s">
        <v>1697</v>
      </c>
      <c r="H377" s="45" t="s">
        <v>122</v>
      </c>
      <c r="I377" s="45" t="s">
        <v>89</v>
      </c>
      <c r="J377" s="45" t="s">
        <v>3171</v>
      </c>
      <c r="K377" s="45" t="s">
        <v>3174</v>
      </c>
      <c r="L377" s="45">
        <v>30</v>
      </c>
      <c r="M377" s="45" t="s">
        <v>1698</v>
      </c>
      <c r="N377" s="55">
        <v>44103</v>
      </c>
      <c r="O377" s="51" t="s">
        <v>1699</v>
      </c>
      <c r="P377" s="55">
        <v>44152</v>
      </c>
      <c r="Q377" s="45">
        <v>32</v>
      </c>
      <c r="R377" s="44" t="s">
        <v>38</v>
      </c>
      <c r="S377" s="45" t="s">
        <v>1700</v>
      </c>
      <c r="T377" s="45" t="s">
        <v>31</v>
      </c>
      <c r="U377" s="45" t="s">
        <v>39</v>
      </c>
      <c r="V377" s="45" t="s">
        <v>31</v>
      </c>
      <c r="W377" s="45" t="s">
        <v>31</v>
      </c>
      <c r="X377" s="85" t="s">
        <v>1336</v>
      </c>
      <c r="Y377" s="108"/>
    </row>
    <row r="378" spans="1:25" s="107" customFormat="1" ht="33.75" x14ac:dyDescent="0.25">
      <c r="A378" s="38" t="s">
        <v>97</v>
      </c>
      <c r="B378" s="38" t="s">
        <v>1325</v>
      </c>
      <c r="C378" s="37" t="s">
        <v>202</v>
      </c>
      <c r="D378" s="38" t="s">
        <v>1701</v>
      </c>
      <c r="E378" s="37" t="s">
        <v>33</v>
      </c>
      <c r="F378" s="38" t="s">
        <v>72</v>
      </c>
      <c r="G378" s="38" t="s">
        <v>1702</v>
      </c>
      <c r="H378" s="38" t="s">
        <v>122</v>
      </c>
      <c r="I378" s="38" t="s">
        <v>89</v>
      </c>
      <c r="J378" s="38" t="s">
        <v>3171</v>
      </c>
      <c r="K378" s="38" t="s">
        <v>29</v>
      </c>
      <c r="L378" s="38">
        <v>35</v>
      </c>
      <c r="M378" s="38" t="s">
        <v>1703</v>
      </c>
      <c r="N378" s="52">
        <v>44092</v>
      </c>
      <c r="O378" s="53" t="s">
        <v>31</v>
      </c>
      <c r="P378" s="52">
        <v>44144</v>
      </c>
      <c r="Q378" s="38">
        <v>34</v>
      </c>
      <c r="R378" s="42" t="s">
        <v>2634</v>
      </c>
      <c r="S378" s="38" t="s">
        <v>1704</v>
      </c>
      <c r="T378" s="38" t="s">
        <v>31</v>
      </c>
      <c r="U378" s="38" t="s">
        <v>131</v>
      </c>
      <c r="V378" s="38" t="s">
        <v>118</v>
      </c>
      <c r="W378" s="38" t="s">
        <v>31</v>
      </c>
      <c r="X378" s="86" t="s">
        <v>1705</v>
      </c>
      <c r="Y378" s="106"/>
    </row>
    <row r="379" spans="1:25" s="107" customFormat="1" ht="22.5" x14ac:dyDescent="0.25">
      <c r="A379" s="38" t="s">
        <v>97</v>
      </c>
      <c r="B379" s="38" t="s">
        <v>1325</v>
      </c>
      <c r="C379" s="38" t="s">
        <v>111</v>
      </c>
      <c r="D379" s="38" t="s">
        <v>1706</v>
      </c>
      <c r="E379" s="37" t="s">
        <v>33</v>
      </c>
      <c r="F379" s="37" t="s">
        <v>268</v>
      </c>
      <c r="G379" s="38" t="s">
        <v>1707</v>
      </c>
      <c r="H379" s="38" t="s">
        <v>254</v>
      </c>
      <c r="I379" s="38" t="s">
        <v>28</v>
      </c>
      <c r="J379" s="38" t="s">
        <v>3171</v>
      </c>
      <c r="K379" s="38" t="s">
        <v>3174</v>
      </c>
      <c r="L379" s="38">
        <v>30</v>
      </c>
      <c r="M379" s="38" t="s">
        <v>1708</v>
      </c>
      <c r="N379" s="52">
        <v>44082</v>
      </c>
      <c r="O379" s="53"/>
      <c r="P379" s="52">
        <v>44098</v>
      </c>
      <c r="Q379" s="38">
        <v>12</v>
      </c>
      <c r="R379" s="42" t="s">
        <v>2634</v>
      </c>
      <c r="S379" s="38"/>
      <c r="T379" s="38" t="s">
        <v>31</v>
      </c>
      <c r="U379" s="38" t="s">
        <v>31</v>
      </c>
      <c r="V379" s="38" t="s">
        <v>91</v>
      </c>
      <c r="W379" s="38" t="s">
        <v>31</v>
      </c>
      <c r="X379" s="86" t="s">
        <v>1539</v>
      </c>
      <c r="Y379" s="106"/>
    </row>
    <row r="380" spans="1:25" s="107" customFormat="1" ht="22.5" x14ac:dyDescent="0.25">
      <c r="A380" s="38" t="s">
        <v>97</v>
      </c>
      <c r="B380" s="38" t="s">
        <v>1325</v>
      </c>
      <c r="C380" s="38" t="s">
        <v>228</v>
      </c>
      <c r="D380" s="38" t="s">
        <v>3440</v>
      </c>
      <c r="E380" s="38" t="s">
        <v>3520</v>
      </c>
      <c r="F380" s="38" t="s">
        <v>49</v>
      </c>
      <c r="G380" s="38" t="s">
        <v>1709</v>
      </c>
      <c r="H380" s="38" t="s">
        <v>198</v>
      </c>
      <c r="I380" s="38" t="s">
        <v>27</v>
      </c>
      <c r="J380" s="38" t="s">
        <v>3171</v>
      </c>
      <c r="K380" s="38" t="s">
        <v>3174</v>
      </c>
      <c r="L380" s="38">
        <v>30</v>
      </c>
      <c r="M380" s="38" t="s">
        <v>1710</v>
      </c>
      <c r="N380" s="52">
        <v>44096</v>
      </c>
      <c r="O380" s="53" t="s">
        <v>1711</v>
      </c>
      <c r="P380" s="52">
        <v>44097</v>
      </c>
      <c r="Q380" s="38">
        <v>1</v>
      </c>
      <c r="R380" s="42" t="s">
        <v>2634</v>
      </c>
      <c r="S380" s="38" t="s">
        <v>179</v>
      </c>
      <c r="T380" s="38"/>
      <c r="U380" s="38"/>
      <c r="V380" s="38"/>
      <c r="W380" s="38"/>
      <c r="X380" s="86"/>
      <c r="Y380" s="106"/>
    </row>
    <row r="381" spans="1:25" s="107" customFormat="1" ht="33.75" x14ac:dyDescent="0.25">
      <c r="A381" s="38" t="s">
        <v>97</v>
      </c>
      <c r="B381" s="38" t="s">
        <v>1325</v>
      </c>
      <c r="C381" s="37" t="s">
        <v>202</v>
      </c>
      <c r="D381" s="38" t="s">
        <v>1712</v>
      </c>
      <c r="E381" s="38" t="s">
        <v>96</v>
      </c>
      <c r="F381" s="38" t="s">
        <v>49</v>
      </c>
      <c r="G381" s="38" t="s">
        <v>1713</v>
      </c>
      <c r="H381" s="38" t="s">
        <v>103</v>
      </c>
      <c r="I381" s="38" t="s">
        <v>42</v>
      </c>
      <c r="J381" s="37" t="s">
        <v>205</v>
      </c>
      <c r="K381" s="38" t="s">
        <v>3173</v>
      </c>
      <c r="L381" s="38">
        <v>30</v>
      </c>
      <c r="M381" s="38" t="s">
        <v>1714</v>
      </c>
      <c r="N381" s="52">
        <v>44081</v>
      </c>
      <c r="O381" s="53" t="s">
        <v>1619</v>
      </c>
      <c r="P381" s="52">
        <v>44095</v>
      </c>
      <c r="Q381" s="38">
        <v>15</v>
      </c>
      <c r="R381" s="42" t="s">
        <v>2634</v>
      </c>
      <c r="S381" s="38"/>
      <c r="T381" s="38" t="s">
        <v>31</v>
      </c>
      <c r="U381" s="38" t="s">
        <v>31</v>
      </c>
      <c r="V381" s="38" t="s">
        <v>31</v>
      </c>
      <c r="W381" s="38" t="s">
        <v>31</v>
      </c>
      <c r="X381" s="86" t="s">
        <v>1715</v>
      </c>
      <c r="Y381" s="106"/>
    </row>
    <row r="382" spans="1:25" s="107" customFormat="1" ht="33.75" x14ac:dyDescent="0.25">
      <c r="A382" s="38" t="s">
        <v>97</v>
      </c>
      <c r="B382" s="38" t="s">
        <v>1457</v>
      </c>
      <c r="C382" s="37" t="s">
        <v>202</v>
      </c>
      <c r="D382" s="38" t="s">
        <v>1716</v>
      </c>
      <c r="E382" s="37" t="s">
        <v>33</v>
      </c>
      <c r="F382" s="38" t="s">
        <v>72</v>
      </c>
      <c r="G382" s="38" t="s">
        <v>1717</v>
      </c>
      <c r="H382" s="38" t="s">
        <v>122</v>
      </c>
      <c r="I382" s="38" t="s">
        <v>89</v>
      </c>
      <c r="J382" s="38" t="s">
        <v>3171</v>
      </c>
      <c r="K382" s="38" t="s">
        <v>3174</v>
      </c>
      <c r="L382" s="38">
        <v>30</v>
      </c>
      <c r="M382" s="38" t="s">
        <v>1718</v>
      </c>
      <c r="N382" s="52">
        <v>44085</v>
      </c>
      <c r="O382" s="53" t="s">
        <v>31</v>
      </c>
      <c r="P382" s="52">
        <v>44125</v>
      </c>
      <c r="Q382" s="38">
        <v>27</v>
      </c>
      <c r="R382" s="42" t="s">
        <v>2634</v>
      </c>
      <c r="S382" s="38" t="s">
        <v>1719</v>
      </c>
      <c r="T382" s="38" t="s">
        <v>31</v>
      </c>
      <c r="U382" s="38" t="s">
        <v>131</v>
      </c>
      <c r="V382" s="38" t="s">
        <v>91</v>
      </c>
      <c r="W382" s="38" t="s">
        <v>31</v>
      </c>
      <c r="X382" s="86" t="s">
        <v>1510</v>
      </c>
      <c r="Y382" s="106"/>
    </row>
    <row r="383" spans="1:25" s="107" customFormat="1" ht="33.75" x14ac:dyDescent="0.25">
      <c r="A383" s="38" t="s">
        <v>97</v>
      </c>
      <c r="B383" s="38" t="s">
        <v>1325</v>
      </c>
      <c r="C383" s="38" t="s">
        <v>63</v>
      </c>
      <c r="D383" s="38" t="s">
        <v>3441</v>
      </c>
      <c r="E383" s="38" t="s">
        <v>3520</v>
      </c>
      <c r="F383" s="38" t="s">
        <v>53</v>
      </c>
      <c r="G383" s="38" t="s">
        <v>1720</v>
      </c>
      <c r="H383" s="38" t="s">
        <v>184</v>
      </c>
      <c r="I383" s="38" t="s">
        <v>28</v>
      </c>
      <c r="J383" s="38" t="s">
        <v>3171</v>
      </c>
      <c r="K383" s="38" t="s">
        <v>3173</v>
      </c>
      <c r="L383" s="38">
        <v>30</v>
      </c>
      <c r="M383" s="38" t="s">
        <v>1721</v>
      </c>
      <c r="N383" s="52">
        <v>44095</v>
      </c>
      <c r="O383" s="53" t="s">
        <v>1722</v>
      </c>
      <c r="P383" s="52">
        <v>44109</v>
      </c>
      <c r="Q383" s="38">
        <v>10</v>
      </c>
      <c r="R383" s="42" t="s">
        <v>2634</v>
      </c>
      <c r="S383" s="38" t="s">
        <v>1723</v>
      </c>
      <c r="T383" s="38" t="s">
        <v>31</v>
      </c>
      <c r="U383" s="38" t="s">
        <v>31</v>
      </c>
      <c r="V383" s="38" t="s">
        <v>31</v>
      </c>
      <c r="W383" s="38" t="s">
        <v>31</v>
      </c>
      <c r="X383" s="86" t="s">
        <v>1336</v>
      </c>
      <c r="Y383" s="106"/>
    </row>
    <row r="384" spans="1:25" s="107" customFormat="1" ht="22.5" x14ac:dyDescent="0.25">
      <c r="A384" s="38" t="s">
        <v>97</v>
      </c>
      <c r="B384" s="38" t="s">
        <v>1325</v>
      </c>
      <c r="C384" s="38" t="s">
        <v>55</v>
      </c>
      <c r="D384" s="38" t="s">
        <v>3442</v>
      </c>
      <c r="E384" s="38" t="s">
        <v>3520</v>
      </c>
      <c r="F384" s="38" t="s">
        <v>49</v>
      </c>
      <c r="G384" s="38" t="s">
        <v>1724</v>
      </c>
      <c r="H384" s="38" t="s">
        <v>1579</v>
      </c>
      <c r="I384" s="38" t="s">
        <v>28</v>
      </c>
      <c r="J384" s="38" t="s">
        <v>3171</v>
      </c>
      <c r="K384" s="38" t="s">
        <v>3173</v>
      </c>
      <c r="L384" s="38">
        <v>30</v>
      </c>
      <c r="M384" s="38" t="s">
        <v>1725</v>
      </c>
      <c r="N384" s="52">
        <v>44095</v>
      </c>
      <c r="O384" s="53" t="s">
        <v>1726</v>
      </c>
      <c r="P384" s="52">
        <v>44110</v>
      </c>
      <c r="Q384" s="38">
        <v>11</v>
      </c>
      <c r="R384" s="42" t="s">
        <v>2634</v>
      </c>
      <c r="S384" s="38" t="s">
        <v>1727</v>
      </c>
      <c r="T384" s="38" t="s">
        <v>31</v>
      </c>
      <c r="U384" s="38" t="s">
        <v>39</v>
      </c>
      <c r="V384" s="38" t="s">
        <v>31</v>
      </c>
      <c r="W384" s="38" t="s">
        <v>31</v>
      </c>
      <c r="X384" s="86" t="s">
        <v>1336</v>
      </c>
      <c r="Y384" s="106"/>
    </row>
    <row r="385" spans="1:25" s="107" customFormat="1" ht="22.5" x14ac:dyDescent="0.25">
      <c r="A385" s="38" t="s">
        <v>97</v>
      </c>
      <c r="B385" s="38" t="s">
        <v>1325</v>
      </c>
      <c r="C385" s="38" t="s">
        <v>173</v>
      </c>
      <c r="D385" s="38" t="s">
        <v>1728</v>
      </c>
      <c r="E385" s="38" t="s">
        <v>88</v>
      </c>
      <c r="F385" s="37" t="s">
        <v>268</v>
      </c>
      <c r="G385" s="38" t="s">
        <v>1729</v>
      </c>
      <c r="H385" s="38" t="s">
        <v>122</v>
      </c>
      <c r="I385" s="38" t="s">
        <v>89</v>
      </c>
      <c r="J385" s="38" t="s">
        <v>3171</v>
      </c>
      <c r="K385" s="38" t="s">
        <v>3173</v>
      </c>
      <c r="L385" s="38">
        <v>30</v>
      </c>
      <c r="M385" s="38" t="s">
        <v>1730</v>
      </c>
      <c r="N385" s="52">
        <v>44081</v>
      </c>
      <c r="O385" s="53" t="s">
        <v>1731</v>
      </c>
      <c r="P385" s="52">
        <v>44126</v>
      </c>
      <c r="Q385" s="38">
        <v>35</v>
      </c>
      <c r="R385" s="42" t="s">
        <v>2634</v>
      </c>
      <c r="S385" s="38"/>
      <c r="T385" s="38" t="s">
        <v>1732</v>
      </c>
      <c r="U385" s="38" t="s">
        <v>90</v>
      </c>
      <c r="V385" s="38" t="s">
        <v>91</v>
      </c>
      <c r="W385" s="38" t="s">
        <v>31</v>
      </c>
      <c r="X385" s="86" t="s">
        <v>1733</v>
      </c>
      <c r="Y385" s="106"/>
    </row>
    <row r="386" spans="1:25" s="109" customFormat="1" ht="33.75" hidden="1" x14ac:dyDescent="0.25">
      <c r="A386" s="45" t="s">
        <v>97</v>
      </c>
      <c r="B386" s="45" t="s">
        <v>1325</v>
      </c>
      <c r="C386" s="45" t="s">
        <v>152</v>
      </c>
      <c r="D386" s="45" t="s">
        <v>1734</v>
      </c>
      <c r="E386" s="44" t="s">
        <v>33</v>
      </c>
      <c r="F386" s="44" t="s">
        <v>268</v>
      </c>
      <c r="G386" s="45" t="s">
        <v>1735</v>
      </c>
      <c r="H386" s="45" t="s">
        <v>214</v>
      </c>
      <c r="I386" s="45" t="s">
        <v>89</v>
      </c>
      <c r="J386" s="45" t="s">
        <v>3171</v>
      </c>
      <c r="K386" s="45" t="s">
        <v>3174</v>
      </c>
      <c r="L386" s="45">
        <v>30</v>
      </c>
      <c r="M386" s="45" t="s">
        <v>1736</v>
      </c>
      <c r="N386" s="55">
        <v>44081</v>
      </c>
      <c r="O386" s="51" t="s">
        <v>1737</v>
      </c>
      <c r="P386" s="55">
        <v>44140</v>
      </c>
      <c r="Q386" s="45">
        <v>41</v>
      </c>
      <c r="R386" s="44" t="s">
        <v>38</v>
      </c>
      <c r="S386" s="45"/>
      <c r="T386" s="45" t="s">
        <v>31</v>
      </c>
      <c r="U386" s="45" t="s">
        <v>31</v>
      </c>
      <c r="V386" s="45" t="s">
        <v>31</v>
      </c>
      <c r="W386" s="45" t="s">
        <v>31</v>
      </c>
      <c r="X386" s="85" t="s">
        <v>1738</v>
      </c>
      <c r="Y386" s="108"/>
    </row>
    <row r="387" spans="1:25" s="107" customFormat="1" ht="45" x14ac:dyDescent="0.25">
      <c r="A387" s="38" t="s">
        <v>97</v>
      </c>
      <c r="B387" s="38" t="s">
        <v>1325</v>
      </c>
      <c r="C387" s="37" t="s">
        <v>202</v>
      </c>
      <c r="D387" s="38" t="s">
        <v>1454</v>
      </c>
      <c r="E387" s="37" t="s">
        <v>67</v>
      </c>
      <c r="F387" s="38" t="s">
        <v>49</v>
      </c>
      <c r="G387" s="38" t="s">
        <v>1739</v>
      </c>
      <c r="H387" s="38" t="s">
        <v>520</v>
      </c>
      <c r="I387" s="38" t="s">
        <v>69</v>
      </c>
      <c r="J387" s="37" t="s">
        <v>563</v>
      </c>
      <c r="K387" s="38" t="s">
        <v>3174</v>
      </c>
      <c r="L387" s="38">
        <v>30</v>
      </c>
      <c r="M387" s="38" t="s">
        <v>1740</v>
      </c>
      <c r="N387" s="52">
        <v>44077</v>
      </c>
      <c r="O387" s="53" t="s">
        <v>31</v>
      </c>
      <c r="P387" s="52">
        <v>44081</v>
      </c>
      <c r="Q387" s="38">
        <v>2</v>
      </c>
      <c r="R387" s="42" t="s">
        <v>2634</v>
      </c>
      <c r="S387" s="38" t="s">
        <v>1741</v>
      </c>
      <c r="T387" s="38"/>
      <c r="U387" s="38"/>
      <c r="V387" s="38"/>
      <c r="W387" s="38"/>
      <c r="X387" s="86" t="s">
        <v>1742</v>
      </c>
      <c r="Y387" s="106"/>
    </row>
    <row r="388" spans="1:25" s="109" customFormat="1" ht="22.5" hidden="1" x14ac:dyDescent="0.25">
      <c r="A388" s="45" t="s">
        <v>97</v>
      </c>
      <c r="B388" s="45" t="s">
        <v>1325</v>
      </c>
      <c r="C388" s="45" t="s">
        <v>139</v>
      </c>
      <c r="D388" s="45" t="s">
        <v>1743</v>
      </c>
      <c r="E388" s="45" t="s">
        <v>88</v>
      </c>
      <c r="F388" s="45" t="s">
        <v>53</v>
      </c>
      <c r="G388" s="45" t="s">
        <v>1744</v>
      </c>
      <c r="H388" s="45" t="s">
        <v>77</v>
      </c>
      <c r="I388" s="45" t="s">
        <v>125</v>
      </c>
      <c r="J388" s="45" t="s">
        <v>3171</v>
      </c>
      <c r="K388" s="45" t="s">
        <v>3173</v>
      </c>
      <c r="L388" s="45">
        <v>30</v>
      </c>
      <c r="M388" s="45" t="s">
        <v>1745</v>
      </c>
      <c r="N388" s="55">
        <v>44091</v>
      </c>
      <c r="O388" s="51" t="s">
        <v>1746</v>
      </c>
      <c r="P388" s="55">
        <v>44144</v>
      </c>
      <c r="Q388" s="45">
        <v>35</v>
      </c>
      <c r="R388" s="44" t="s">
        <v>38</v>
      </c>
      <c r="S388" s="45" t="s">
        <v>1747</v>
      </c>
      <c r="T388" s="45" t="s">
        <v>31</v>
      </c>
      <c r="U388" s="45" t="s">
        <v>39</v>
      </c>
      <c r="V388" s="45" t="s">
        <v>31</v>
      </c>
      <c r="W388" s="45" t="s">
        <v>31</v>
      </c>
      <c r="X388" s="85" t="s">
        <v>1336</v>
      </c>
      <c r="Y388" s="108"/>
    </row>
    <row r="389" spans="1:25" s="107" customFormat="1" ht="22.5" x14ac:dyDescent="0.25">
      <c r="A389" s="38" t="s">
        <v>97</v>
      </c>
      <c r="B389" s="38" t="s">
        <v>1325</v>
      </c>
      <c r="C389" s="38" t="s">
        <v>819</v>
      </c>
      <c r="D389" s="38" t="s">
        <v>1748</v>
      </c>
      <c r="E389" s="38" t="s">
        <v>3520</v>
      </c>
      <c r="F389" s="38" t="s">
        <v>49</v>
      </c>
      <c r="G389" s="38" t="s">
        <v>1749</v>
      </c>
      <c r="H389" s="38" t="s">
        <v>115</v>
      </c>
      <c r="I389" s="38" t="s">
        <v>1369</v>
      </c>
      <c r="J389" s="38" t="s">
        <v>3171</v>
      </c>
      <c r="K389" s="38" t="s">
        <v>3173</v>
      </c>
      <c r="L389" s="38">
        <v>30</v>
      </c>
      <c r="M389" s="38" t="s">
        <v>1750</v>
      </c>
      <c r="N389" s="52">
        <v>44081</v>
      </c>
      <c r="O389" s="53" t="s">
        <v>1751</v>
      </c>
      <c r="P389" s="52">
        <v>44095</v>
      </c>
      <c r="Q389" s="38">
        <v>10</v>
      </c>
      <c r="R389" s="42" t="s">
        <v>2634</v>
      </c>
      <c r="S389" s="38"/>
      <c r="T389" s="54">
        <v>44095</v>
      </c>
      <c r="U389" s="38" t="s">
        <v>90</v>
      </c>
      <c r="V389" s="38" t="s">
        <v>91</v>
      </c>
      <c r="W389" s="38" t="s">
        <v>31</v>
      </c>
      <c r="X389" s="88">
        <v>44081</v>
      </c>
      <c r="Y389" s="106"/>
    </row>
    <row r="390" spans="1:25" s="109" customFormat="1" ht="45" hidden="1" x14ac:dyDescent="0.25">
      <c r="A390" s="45" t="s">
        <v>97</v>
      </c>
      <c r="B390" s="45" t="s">
        <v>1325</v>
      </c>
      <c r="C390" s="44" t="s">
        <v>202</v>
      </c>
      <c r="D390" s="45" t="s">
        <v>1752</v>
      </c>
      <c r="E390" s="45" t="s">
        <v>96</v>
      </c>
      <c r="F390" s="45" t="s">
        <v>49</v>
      </c>
      <c r="G390" s="45" t="s">
        <v>1753</v>
      </c>
      <c r="H390" s="45" t="s">
        <v>1754</v>
      </c>
      <c r="I390" s="45" t="s">
        <v>1755</v>
      </c>
      <c r="J390" s="44" t="s">
        <v>205</v>
      </c>
      <c r="K390" s="45" t="s">
        <v>58</v>
      </c>
      <c r="L390" s="45">
        <v>10</v>
      </c>
      <c r="M390" s="45" t="s">
        <v>1756</v>
      </c>
      <c r="N390" s="55">
        <v>44090</v>
      </c>
      <c r="O390" s="51" t="s">
        <v>31</v>
      </c>
      <c r="P390" s="55">
        <v>44147</v>
      </c>
      <c r="Q390" s="45">
        <v>40</v>
      </c>
      <c r="R390" s="44" t="s">
        <v>38</v>
      </c>
      <c r="S390" s="45" t="s">
        <v>1757</v>
      </c>
      <c r="T390" s="45" t="s">
        <v>31</v>
      </c>
      <c r="U390" s="45" t="s">
        <v>31</v>
      </c>
      <c r="V390" s="45" t="s">
        <v>31</v>
      </c>
      <c r="W390" s="45" t="s">
        <v>31</v>
      </c>
      <c r="X390" s="85" t="s">
        <v>1510</v>
      </c>
      <c r="Y390" s="108"/>
    </row>
    <row r="391" spans="1:25" s="109" customFormat="1" ht="22.5" hidden="1" x14ac:dyDescent="0.25">
      <c r="A391" s="45" t="s">
        <v>97</v>
      </c>
      <c r="B391" s="45" t="s">
        <v>1325</v>
      </c>
      <c r="C391" s="45" t="s">
        <v>139</v>
      </c>
      <c r="D391" s="45" t="s">
        <v>1758</v>
      </c>
      <c r="E391" s="45" t="s">
        <v>88</v>
      </c>
      <c r="F391" s="45" t="s">
        <v>53</v>
      </c>
      <c r="G391" s="45" t="s">
        <v>1759</v>
      </c>
      <c r="H391" s="45" t="s">
        <v>77</v>
      </c>
      <c r="I391" s="45" t="s">
        <v>125</v>
      </c>
      <c r="J391" s="45" t="s">
        <v>3171</v>
      </c>
      <c r="K391" s="45" t="s">
        <v>3173</v>
      </c>
      <c r="L391" s="45">
        <v>30</v>
      </c>
      <c r="M391" s="45" t="s">
        <v>1760</v>
      </c>
      <c r="N391" s="55">
        <v>44091</v>
      </c>
      <c r="O391" s="51" t="s">
        <v>1761</v>
      </c>
      <c r="P391" s="55">
        <v>44152</v>
      </c>
      <c r="Q391" s="45">
        <v>40</v>
      </c>
      <c r="R391" s="44" t="s">
        <v>38</v>
      </c>
      <c r="S391" s="45"/>
      <c r="T391" s="45" t="s">
        <v>31</v>
      </c>
      <c r="U391" s="45" t="s">
        <v>39</v>
      </c>
      <c r="V391" s="45" t="s">
        <v>31</v>
      </c>
      <c r="W391" s="45" t="s">
        <v>31</v>
      </c>
      <c r="X391" s="85" t="s">
        <v>1762</v>
      </c>
      <c r="Y391" s="108"/>
    </row>
    <row r="392" spans="1:25" s="109" customFormat="1" ht="22.5" hidden="1" x14ac:dyDescent="0.25">
      <c r="A392" s="45" t="s">
        <v>97</v>
      </c>
      <c r="B392" s="45" t="s">
        <v>1325</v>
      </c>
      <c r="C392" s="45" t="s">
        <v>104</v>
      </c>
      <c r="D392" s="45" t="s">
        <v>1763</v>
      </c>
      <c r="E392" s="44" t="s">
        <v>33</v>
      </c>
      <c r="F392" s="45" t="s">
        <v>49</v>
      </c>
      <c r="G392" s="45" t="s">
        <v>1764</v>
      </c>
      <c r="H392" s="45" t="s">
        <v>254</v>
      </c>
      <c r="I392" s="45" t="s">
        <v>28</v>
      </c>
      <c r="J392" s="45" t="s">
        <v>3171</v>
      </c>
      <c r="K392" s="45" t="s">
        <v>29</v>
      </c>
      <c r="L392" s="45">
        <v>35</v>
      </c>
      <c r="M392" s="45" t="s">
        <v>1765</v>
      </c>
      <c r="N392" s="55">
        <v>44083</v>
      </c>
      <c r="O392" s="51" t="s">
        <v>1766</v>
      </c>
      <c r="P392" s="55">
        <v>44145</v>
      </c>
      <c r="Q392" s="45">
        <v>42</v>
      </c>
      <c r="R392" s="44" t="s">
        <v>38</v>
      </c>
      <c r="S392" s="45" t="s">
        <v>1767</v>
      </c>
      <c r="T392" s="56">
        <v>44106</v>
      </c>
      <c r="U392" s="45" t="s">
        <v>131</v>
      </c>
      <c r="V392" s="45" t="s">
        <v>118</v>
      </c>
      <c r="W392" s="45" t="s">
        <v>31</v>
      </c>
      <c r="X392" s="85" t="s">
        <v>31</v>
      </c>
      <c r="Y392" s="108"/>
    </row>
    <row r="393" spans="1:25" s="107" customFormat="1" ht="22.5" x14ac:dyDescent="0.25">
      <c r="A393" s="38" t="s">
        <v>97</v>
      </c>
      <c r="B393" s="38" t="s">
        <v>1325</v>
      </c>
      <c r="C393" s="38" t="s">
        <v>111</v>
      </c>
      <c r="D393" s="38" t="s">
        <v>3443</v>
      </c>
      <c r="E393" s="38" t="s">
        <v>3520</v>
      </c>
      <c r="F393" s="37" t="s">
        <v>268</v>
      </c>
      <c r="G393" s="38" t="s">
        <v>1768</v>
      </c>
      <c r="H393" s="38" t="s">
        <v>198</v>
      </c>
      <c r="I393" s="38" t="s">
        <v>27</v>
      </c>
      <c r="J393" s="38" t="s">
        <v>3171</v>
      </c>
      <c r="K393" s="38" t="s">
        <v>3173</v>
      </c>
      <c r="L393" s="38">
        <v>30</v>
      </c>
      <c r="M393" s="38" t="s">
        <v>1769</v>
      </c>
      <c r="N393" s="52">
        <v>44091</v>
      </c>
      <c r="O393" s="53" t="s">
        <v>1770</v>
      </c>
      <c r="P393" s="52">
        <v>44096</v>
      </c>
      <c r="Q393" s="38">
        <v>3</v>
      </c>
      <c r="R393" s="42" t="s">
        <v>2634</v>
      </c>
      <c r="S393" s="38"/>
      <c r="T393" s="38" t="s">
        <v>31</v>
      </c>
      <c r="U393" s="38" t="s">
        <v>39</v>
      </c>
      <c r="V393" s="38" t="s">
        <v>31</v>
      </c>
      <c r="W393" s="38" t="s">
        <v>31</v>
      </c>
      <c r="X393" s="86" t="s">
        <v>1771</v>
      </c>
      <c r="Y393" s="106"/>
    </row>
    <row r="394" spans="1:25" s="107" customFormat="1" ht="22.5" x14ac:dyDescent="0.25">
      <c r="A394" s="38" t="s">
        <v>97</v>
      </c>
      <c r="B394" s="38" t="s">
        <v>138</v>
      </c>
      <c r="C394" s="38" t="s">
        <v>152</v>
      </c>
      <c r="D394" s="38" t="s">
        <v>1772</v>
      </c>
      <c r="E394" s="38" t="s">
        <v>3520</v>
      </c>
      <c r="F394" s="37" t="s">
        <v>268</v>
      </c>
      <c r="G394" s="38" t="s">
        <v>1773</v>
      </c>
      <c r="H394" s="38" t="s">
        <v>254</v>
      </c>
      <c r="I394" s="38" t="s">
        <v>28</v>
      </c>
      <c r="J394" s="38" t="s">
        <v>3171</v>
      </c>
      <c r="K394" s="38" t="s">
        <v>3173</v>
      </c>
      <c r="L394" s="38">
        <v>30</v>
      </c>
      <c r="M394" s="38" t="s">
        <v>1774</v>
      </c>
      <c r="N394" s="52">
        <v>44089</v>
      </c>
      <c r="O394" s="53" t="s">
        <v>1775</v>
      </c>
      <c r="P394" s="52">
        <v>44090</v>
      </c>
      <c r="Q394" s="38">
        <v>1</v>
      </c>
      <c r="R394" s="42" t="s">
        <v>2634</v>
      </c>
      <c r="S394" s="38" t="s">
        <v>1776</v>
      </c>
      <c r="T394" s="54">
        <v>44103</v>
      </c>
      <c r="U394" s="38" t="s">
        <v>131</v>
      </c>
      <c r="V394" s="38" t="s">
        <v>91</v>
      </c>
      <c r="W394" s="38" t="s">
        <v>31</v>
      </c>
      <c r="X394" s="86" t="s">
        <v>31</v>
      </c>
      <c r="Y394" s="106"/>
    </row>
    <row r="395" spans="1:25" s="107" customFormat="1" ht="22.5" x14ac:dyDescent="0.25">
      <c r="A395" s="38" t="s">
        <v>97</v>
      </c>
      <c r="B395" s="38" t="s">
        <v>1325</v>
      </c>
      <c r="C395" s="38" t="s">
        <v>111</v>
      </c>
      <c r="D395" s="38" t="s">
        <v>1777</v>
      </c>
      <c r="E395" s="37" t="s">
        <v>33</v>
      </c>
      <c r="F395" s="37" t="s">
        <v>2060</v>
      </c>
      <c r="G395" s="38" t="s">
        <v>1778</v>
      </c>
      <c r="H395" s="38" t="s">
        <v>1423</v>
      </c>
      <c r="I395" s="38" t="s">
        <v>28</v>
      </c>
      <c r="J395" s="38" t="s">
        <v>3171</v>
      </c>
      <c r="K395" s="38" t="s">
        <v>3174</v>
      </c>
      <c r="L395" s="38">
        <v>30</v>
      </c>
      <c r="M395" s="38" t="s">
        <v>1779</v>
      </c>
      <c r="N395" s="52">
        <v>44091</v>
      </c>
      <c r="O395" s="53" t="s">
        <v>1780</v>
      </c>
      <c r="P395" s="52">
        <v>44106</v>
      </c>
      <c r="Q395" s="38">
        <v>11</v>
      </c>
      <c r="R395" s="42" t="s">
        <v>2634</v>
      </c>
      <c r="S395" s="38" t="s">
        <v>1781</v>
      </c>
      <c r="T395" s="38" t="s">
        <v>31</v>
      </c>
      <c r="U395" s="38" t="s">
        <v>39</v>
      </c>
      <c r="V395" s="38" t="s">
        <v>31</v>
      </c>
      <c r="W395" s="38" t="s">
        <v>31</v>
      </c>
      <c r="X395" s="86" t="s">
        <v>1336</v>
      </c>
      <c r="Y395" s="106"/>
    </row>
    <row r="396" spans="1:25" s="109" customFormat="1" ht="22.5" hidden="1" x14ac:dyDescent="0.25">
      <c r="A396" s="45" t="s">
        <v>97</v>
      </c>
      <c r="B396" s="45" t="s">
        <v>1325</v>
      </c>
      <c r="C396" s="45" t="s">
        <v>152</v>
      </c>
      <c r="D396" s="45" t="s">
        <v>1734</v>
      </c>
      <c r="E396" s="44" t="s">
        <v>33</v>
      </c>
      <c r="F396" s="45" t="s">
        <v>49</v>
      </c>
      <c r="G396" s="45" t="s">
        <v>1782</v>
      </c>
      <c r="H396" s="45" t="s">
        <v>214</v>
      </c>
      <c r="I396" s="45" t="s">
        <v>89</v>
      </c>
      <c r="J396" s="45" t="s">
        <v>3171</v>
      </c>
      <c r="K396" s="45" t="s">
        <v>3174</v>
      </c>
      <c r="L396" s="45">
        <v>30</v>
      </c>
      <c r="M396" s="45" t="s">
        <v>1783</v>
      </c>
      <c r="N396" s="55">
        <v>44082</v>
      </c>
      <c r="O396" s="51" t="s">
        <v>1784</v>
      </c>
      <c r="P396" s="55">
        <v>44140</v>
      </c>
      <c r="Q396" s="45">
        <v>40</v>
      </c>
      <c r="R396" s="44" t="s">
        <v>38</v>
      </c>
      <c r="S396" s="45"/>
      <c r="T396" s="45" t="s">
        <v>31</v>
      </c>
      <c r="U396" s="45" t="s">
        <v>31</v>
      </c>
      <c r="V396" s="45" t="s">
        <v>91</v>
      </c>
      <c r="W396" s="45" t="s">
        <v>31</v>
      </c>
      <c r="X396" s="85" t="s">
        <v>1539</v>
      </c>
      <c r="Y396" s="108"/>
    </row>
    <row r="397" spans="1:25" s="107" customFormat="1" ht="22.5" x14ac:dyDescent="0.25">
      <c r="A397" s="38" t="s">
        <v>97</v>
      </c>
      <c r="B397" s="38" t="s">
        <v>1325</v>
      </c>
      <c r="C397" s="38" t="s">
        <v>132</v>
      </c>
      <c r="D397" s="38" t="s">
        <v>1785</v>
      </c>
      <c r="E397" s="37" t="s">
        <v>33</v>
      </c>
      <c r="F397" s="37" t="s">
        <v>2060</v>
      </c>
      <c r="G397" s="38" t="s">
        <v>1786</v>
      </c>
      <c r="H397" s="38" t="s">
        <v>254</v>
      </c>
      <c r="I397" s="38" t="s">
        <v>28</v>
      </c>
      <c r="J397" s="38" t="s">
        <v>3171</v>
      </c>
      <c r="K397" s="38" t="s">
        <v>3174</v>
      </c>
      <c r="L397" s="38">
        <v>30</v>
      </c>
      <c r="M397" s="38" t="s">
        <v>1787</v>
      </c>
      <c r="N397" s="52">
        <v>44082</v>
      </c>
      <c r="O397" s="53" t="s">
        <v>1788</v>
      </c>
      <c r="P397" s="52">
        <v>44102</v>
      </c>
      <c r="Q397" s="38">
        <v>14</v>
      </c>
      <c r="R397" s="42" t="s">
        <v>2634</v>
      </c>
      <c r="S397" s="38" t="s">
        <v>1789</v>
      </c>
      <c r="T397" s="54">
        <v>44099</v>
      </c>
      <c r="U397" s="38" t="s">
        <v>131</v>
      </c>
      <c r="V397" s="38" t="s">
        <v>118</v>
      </c>
      <c r="W397" s="38" t="s">
        <v>31</v>
      </c>
      <c r="X397" s="86" t="s">
        <v>31</v>
      </c>
      <c r="Y397" s="106"/>
    </row>
    <row r="398" spans="1:25" s="109" customFormat="1" ht="33.75" hidden="1" x14ac:dyDescent="0.25">
      <c r="A398" s="45" t="s">
        <v>97</v>
      </c>
      <c r="B398" s="45" t="s">
        <v>1325</v>
      </c>
      <c r="C398" s="45" t="s">
        <v>63</v>
      </c>
      <c r="D398" s="45" t="s">
        <v>1790</v>
      </c>
      <c r="E398" s="44" t="s">
        <v>33</v>
      </c>
      <c r="F398" s="45" t="s">
        <v>49</v>
      </c>
      <c r="G398" s="45" t="s">
        <v>1791</v>
      </c>
      <c r="H398" s="45" t="s">
        <v>77</v>
      </c>
      <c r="I398" s="45" t="s">
        <v>125</v>
      </c>
      <c r="J398" s="45" t="s">
        <v>3171</v>
      </c>
      <c r="K398" s="45" t="s">
        <v>3174</v>
      </c>
      <c r="L398" s="45">
        <v>30</v>
      </c>
      <c r="M398" s="45" t="s">
        <v>1792</v>
      </c>
      <c r="N398" s="55">
        <v>44103</v>
      </c>
      <c r="O398" s="51"/>
      <c r="P398" s="55"/>
      <c r="Q398" s="45"/>
      <c r="R398" s="44" t="s">
        <v>38</v>
      </c>
      <c r="S398" s="45" t="s">
        <v>1533</v>
      </c>
      <c r="T398" s="45"/>
      <c r="U398" s="45"/>
      <c r="V398" s="45"/>
      <c r="W398" s="45"/>
      <c r="X398" s="85"/>
      <c r="Y398" s="108"/>
    </row>
    <row r="399" spans="1:25" s="109" customFormat="1" ht="22.5" hidden="1" x14ac:dyDescent="0.25">
      <c r="A399" s="45" t="s">
        <v>97</v>
      </c>
      <c r="B399" s="45" t="s">
        <v>1325</v>
      </c>
      <c r="C399" s="45" t="s">
        <v>63</v>
      </c>
      <c r="D399" s="45" t="s">
        <v>3444</v>
      </c>
      <c r="E399" s="45" t="s">
        <v>3520</v>
      </c>
      <c r="F399" s="44" t="s">
        <v>268</v>
      </c>
      <c r="G399" s="45" t="s">
        <v>1793</v>
      </c>
      <c r="H399" s="45" t="s">
        <v>95</v>
      </c>
      <c r="I399" s="45" t="s">
        <v>89</v>
      </c>
      <c r="J399" s="45" t="s">
        <v>3171</v>
      </c>
      <c r="K399" s="45" t="s">
        <v>3173</v>
      </c>
      <c r="L399" s="45">
        <v>30</v>
      </c>
      <c r="M399" s="45" t="s">
        <v>1794</v>
      </c>
      <c r="N399" s="55">
        <v>44095</v>
      </c>
      <c r="O399" s="51"/>
      <c r="P399" s="55"/>
      <c r="Q399" s="45"/>
      <c r="R399" s="44" t="s">
        <v>38</v>
      </c>
      <c r="S399" s="45" t="s">
        <v>1795</v>
      </c>
      <c r="T399" s="45"/>
      <c r="U399" s="45"/>
      <c r="V399" s="45"/>
      <c r="W399" s="45"/>
      <c r="X399" s="85"/>
      <c r="Y399" s="108"/>
    </row>
    <row r="400" spans="1:25" s="107" customFormat="1" ht="33.75" x14ac:dyDescent="0.25">
      <c r="A400" s="38" t="s">
        <v>97</v>
      </c>
      <c r="B400" s="38" t="s">
        <v>1325</v>
      </c>
      <c r="C400" s="38" t="s">
        <v>61</v>
      </c>
      <c r="D400" s="38" t="s">
        <v>3445</v>
      </c>
      <c r="E400" s="38" t="s">
        <v>3520</v>
      </c>
      <c r="F400" s="37" t="s">
        <v>268</v>
      </c>
      <c r="G400" s="38" t="s">
        <v>1796</v>
      </c>
      <c r="H400" s="38" t="s">
        <v>66</v>
      </c>
      <c r="I400" s="38" t="s">
        <v>27</v>
      </c>
      <c r="J400" s="38" t="s">
        <v>3171</v>
      </c>
      <c r="K400" s="38" t="s">
        <v>3173</v>
      </c>
      <c r="L400" s="38">
        <v>30</v>
      </c>
      <c r="M400" s="38" t="s">
        <v>1797</v>
      </c>
      <c r="N400" s="52">
        <v>44083</v>
      </c>
      <c r="O400" s="53" t="s">
        <v>1798</v>
      </c>
      <c r="P400" s="52">
        <v>44102</v>
      </c>
      <c r="Q400" s="38">
        <v>13</v>
      </c>
      <c r="R400" s="42" t="s">
        <v>2634</v>
      </c>
      <c r="S400" s="38" t="s">
        <v>1799</v>
      </c>
      <c r="T400" s="54">
        <v>44103</v>
      </c>
      <c r="U400" s="38" t="s">
        <v>131</v>
      </c>
      <c r="V400" s="38" t="s">
        <v>118</v>
      </c>
      <c r="W400" s="38" t="s">
        <v>31</v>
      </c>
      <c r="X400" s="86" t="s">
        <v>31</v>
      </c>
      <c r="Y400" s="106"/>
    </row>
    <row r="401" spans="1:25" s="107" customFormat="1" ht="22.5" x14ac:dyDescent="0.25">
      <c r="A401" s="38" t="s">
        <v>97</v>
      </c>
      <c r="B401" s="38" t="s">
        <v>138</v>
      </c>
      <c r="C401" s="38" t="s">
        <v>79</v>
      </c>
      <c r="D401" s="38" t="s">
        <v>1800</v>
      </c>
      <c r="E401" s="38" t="s">
        <v>88</v>
      </c>
      <c r="F401" s="38" t="s">
        <v>49</v>
      </c>
      <c r="G401" s="38" t="s">
        <v>1801</v>
      </c>
      <c r="H401" s="38" t="s">
        <v>115</v>
      </c>
      <c r="I401" s="38" t="s">
        <v>1369</v>
      </c>
      <c r="J401" s="38" t="s">
        <v>3171</v>
      </c>
      <c r="K401" s="38" t="s">
        <v>3173</v>
      </c>
      <c r="L401" s="38">
        <v>30</v>
      </c>
      <c r="M401" s="38" t="s">
        <v>1802</v>
      </c>
      <c r="N401" s="52">
        <v>44089</v>
      </c>
      <c r="O401" s="53" t="s">
        <v>1803</v>
      </c>
      <c r="P401" s="52">
        <v>44090</v>
      </c>
      <c r="Q401" s="38">
        <v>1</v>
      </c>
      <c r="R401" s="42" t="s">
        <v>2634</v>
      </c>
      <c r="S401" s="38" t="s">
        <v>1804</v>
      </c>
      <c r="T401" s="54">
        <v>44095</v>
      </c>
      <c r="U401" s="38" t="s">
        <v>131</v>
      </c>
      <c r="V401" s="38" t="s">
        <v>91</v>
      </c>
      <c r="W401" s="38" t="s">
        <v>31</v>
      </c>
      <c r="X401" s="86" t="s">
        <v>31</v>
      </c>
      <c r="Y401" s="106"/>
    </row>
    <row r="402" spans="1:25" s="107" customFormat="1" ht="22.5" x14ac:dyDescent="0.25">
      <c r="A402" s="38" t="s">
        <v>97</v>
      </c>
      <c r="B402" s="38" t="s">
        <v>1325</v>
      </c>
      <c r="C402" s="38" t="s">
        <v>55</v>
      </c>
      <c r="D402" s="38" t="s">
        <v>1805</v>
      </c>
      <c r="E402" s="37" t="s">
        <v>33</v>
      </c>
      <c r="F402" s="38" t="s">
        <v>72</v>
      </c>
      <c r="G402" s="38" t="s">
        <v>445</v>
      </c>
      <c r="H402" s="38" t="s">
        <v>214</v>
      </c>
      <c r="I402" s="38" t="s">
        <v>89</v>
      </c>
      <c r="J402" s="38" t="s">
        <v>3171</v>
      </c>
      <c r="K402" s="38" t="s">
        <v>3174</v>
      </c>
      <c r="L402" s="38">
        <v>30</v>
      </c>
      <c r="M402" s="38" t="s">
        <v>1806</v>
      </c>
      <c r="N402" s="52">
        <v>44099</v>
      </c>
      <c r="O402" s="53" t="s">
        <v>1807</v>
      </c>
      <c r="P402" s="52">
        <v>44140</v>
      </c>
      <c r="Q402" s="38">
        <v>27</v>
      </c>
      <c r="R402" s="42" t="s">
        <v>2634</v>
      </c>
      <c r="S402" s="38" t="s">
        <v>1808</v>
      </c>
      <c r="T402" s="38" t="s">
        <v>31</v>
      </c>
      <c r="U402" s="38" t="s">
        <v>39</v>
      </c>
      <c r="V402" s="38" t="s">
        <v>31</v>
      </c>
      <c r="W402" s="38" t="s">
        <v>31</v>
      </c>
      <c r="X402" s="86" t="s">
        <v>1336</v>
      </c>
      <c r="Y402" s="106"/>
    </row>
    <row r="403" spans="1:25" s="107" customFormat="1" ht="22.5" x14ac:dyDescent="0.25">
      <c r="A403" s="38" t="s">
        <v>97</v>
      </c>
      <c r="B403" s="38" t="s">
        <v>1325</v>
      </c>
      <c r="C403" s="38" t="s">
        <v>79</v>
      </c>
      <c r="D403" s="38" t="s">
        <v>1809</v>
      </c>
      <c r="E403" s="37" t="s">
        <v>33</v>
      </c>
      <c r="F403" s="38" t="s">
        <v>49</v>
      </c>
      <c r="G403" s="38" t="s">
        <v>1810</v>
      </c>
      <c r="H403" s="38" t="s">
        <v>214</v>
      </c>
      <c r="I403" s="38" t="s">
        <v>89</v>
      </c>
      <c r="J403" s="38" t="s">
        <v>3171</v>
      </c>
      <c r="K403" s="38" t="s">
        <v>3174</v>
      </c>
      <c r="L403" s="38">
        <v>30</v>
      </c>
      <c r="M403" s="38" t="s">
        <v>1811</v>
      </c>
      <c r="N403" s="52">
        <v>44102</v>
      </c>
      <c r="O403" s="53" t="s">
        <v>1812</v>
      </c>
      <c r="P403" s="52">
        <v>44141</v>
      </c>
      <c r="Q403" s="38">
        <v>27</v>
      </c>
      <c r="R403" s="42" t="s">
        <v>2634</v>
      </c>
      <c r="S403" s="38" t="s">
        <v>1813</v>
      </c>
      <c r="T403" s="38" t="s">
        <v>31</v>
      </c>
      <c r="U403" s="38" t="s">
        <v>39</v>
      </c>
      <c r="V403" s="38" t="s">
        <v>31</v>
      </c>
      <c r="W403" s="38" t="s">
        <v>31</v>
      </c>
      <c r="X403" s="86" t="s">
        <v>1336</v>
      </c>
      <c r="Y403" s="106"/>
    </row>
    <row r="404" spans="1:25" s="107" customFormat="1" ht="22.5" x14ac:dyDescent="0.25">
      <c r="A404" s="38" t="s">
        <v>97</v>
      </c>
      <c r="B404" s="38" t="s">
        <v>1325</v>
      </c>
      <c r="C404" s="38" t="s">
        <v>64</v>
      </c>
      <c r="D404" s="38" t="s">
        <v>1814</v>
      </c>
      <c r="E404" s="37" t="s">
        <v>33</v>
      </c>
      <c r="F404" s="37" t="s">
        <v>2060</v>
      </c>
      <c r="G404" s="38" t="s">
        <v>445</v>
      </c>
      <c r="H404" s="38" t="s">
        <v>244</v>
      </c>
      <c r="I404" s="38" t="s">
        <v>28</v>
      </c>
      <c r="J404" s="38" t="s">
        <v>3171</v>
      </c>
      <c r="K404" s="38" t="s">
        <v>3174</v>
      </c>
      <c r="L404" s="38" t="s">
        <v>1815</v>
      </c>
      <c r="M404" s="38" t="s">
        <v>1816</v>
      </c>
      <c r="N404" s="52">
        <v>44102</v>
      </c>
      <c r="O404" s="53" t="s">
        <v>1817</v>
      </c>
      <c r="P404" s="52">
        <v>44144</v>
      </c>
      <c r="Q404" s="38">
        <v>28</v>
      </c>
      <c r="R404" s="42" t="s">
        <v>2634</v>
      </c>
      <c r="S404" s="38" t="s">
        <v>1818</v>
      </c>
      <c r="T404" s="38" t="s">
        <v>31</v>
      </c>
      <c r="U404" s="38" t="s">
        <v>39</v>
      </c>
      <c r="V404" s="38" t="s">
        <v>31</v>
      </c>
      <c r="W404" s="38" t="s">
        <v>31</v>
      </c>
      <c r="X404" s="86" t="s">
        <v>1336</v>
      </c>
      <c r="Y404" s="106"/>
    </row>
    <row r="405" spans="1:25" s="107" customFormat="1" ht="22.5" x14ac:dyDescent="0.25">
      <c r="A405" s="38" t="s">
        <v>97</v>
      </c>
      <c r="B405" s="38" t="s">
        <v>1325</v>
      </c>
      <c r="C405" s="38" t="s">
        <v>173</v>
      </c>
      <c r="D405" s="38" t="s">
        <v>1819</v>
      </c>
      <c r="E405" s="37" t="s">
        <v>33</v>
      </c>
      <c r="F405" s="38" t="s">
        <v>49</v>
      </c>
      <c r="G405" s="38" t="s">
        <v>445</v>
      </c>
      <c r="H405" s="38" t="s">
        <v>214</v>
      </c>
      <c r="I405" s="38" t="s">
        <v>89</v>
      </c>
      <c r="J405" s="38" t="s">
        <v>3171</v>
      </c>
      <c r="K405" s="38" t="s">
        <v>3174</v>
      </c>
      <c r="L405" s="38">
        <v>30</v>
      </c>
      <c r="M405" s="38" t="s">
        <v>1820</v>
      </c>
      <c r="N405" s="52">
        <v>44104</v>
      </c>
      <c r="O405" s="53" t="s">
        <v>1821</v>
      </c>
      <c r="P405" s="52">
        <v>44141</v>
      </c>
      <c r="Q405" s="38">
        <v>25</v>
      </c>
      <c r="R405" s="42" t="s">
        <v>2634</v>
      </c>
      <c r="S405" s="38" t="s">
        <v>1822</v>
      </c>
      <c r="T405" s="38" t="s">
        <v>31</v>
      </c>
      <c r="U405" s="38" t="s">
        <v>39</v>
      </c>
      <c r="V405" s="38" t="s">
        <v>31</v>
      </c>
      <c r="W405" s="38" t="s">
        <v>31</v>
      </c>
      <c r="X405" s="86" t="s">
        <v>1336</v>
      </c>
      <c r="Y405" s="106"/>
    </row>
    <row r="406" spans="1:25" s="107" customFormat="1" ht="22.5" x14ac:dyDescent="0.25">
      <c r="A406" s="38" t="s">
        <v>97</v>
      </c>
      <c r="B406" s="38" t="s">
        <v>1325</v>
      </c>
      <c r="C406" s="38" t="s">
        <v>55</v>
      </c>
      <c r="D406" s="38" t="s">
        <v>1823</v>
      </c>
      <c r="E406" s="37" t="s">
        <v>67</v>
      </c>
      <c r="F406" s="38" t="s">
        <v>49</v>
      </c>
      <c r="G406" s="38" t="s">
        <v>1824</v>
      </c>
      <c r="H406" s="38" t="s">
        <v>214</v>
      </c>
      <c r="I406" s="38" t="s">
        <v>89</v>
      </c>
      <c r="J406" s="38" t="s">
        <v>3171</v>
      </c>
      <c r="K406" s="38" t="s">
        <v>3174</v>
      </c>
      <c r="L406" s="38">
        <v>30</v>
      </c>
      <c r="M406" s="38" t="s">
        <v>1825</v>
      </c>
      <c r="N406" s="52">
        <v>44102</v>
      </c>
      <c r="O406" s="53" t="s">
        <v>1826</v>
      </c>
      <c r="P406" s="52">
        <v>44140</v>
      </c>
      <c r="Q406" s="38">
        <v>26</v>
      </c>
      <c r="R406" s="42" t="s">
        <v>2634</v>
      </c>
      <c r="S406" s="38" t="s">
        <v>1827</v>
      </c>
      <c r="T406" s="38" t="s">
        <v>31</v>
      </c>
      <c r="U406" s="38" t="s">
        <v>39</v>
      </c>
      <c r="V406" s="38" t="s">
        <v>31</v>
      </c>
      <c r="W406" s="38" t="s">
        <v>31</v>
      </c>
      <c r="X406" s="86" t="s">
        <v>1336</v>
      </c>
      <c r="Y406" s="106"/>
    </row>
    <row r="407" spans="1:25" s="107" customFormat="1" ht="22.5" x14ac:dyDescent="0.25">
      <c r="A407" s="38" t="s">
        <v>97</v>
      </c>
      <c r="B407" s="38" t="s">
        <v>1325</v>
      </c>
      <c r="C407" s="37" t="s">
        <v>202</v>
      </c>
      <c r="D407" s="38" t="s">
        <v>1828</v>
      </c>
      <c r="E407" s="37" t="s">
        <v>33</v>
      </c>
      <c r="F407" s="38" t="s">
        <v>72</v>
      </c>
      <c r="G407" s="38" t="s">
        <v>1829</v>
      </c>
      <c r="H407" s="38" t="s">
        <v>122</v>
      </c>
      <c r="I407" s="38" t="s">
        <v>89</v>
      </c>
      <c r="J407" s="38" t="s">
        <v>3171</v>
      </c>
      <c r="K407" s="38" t="s">
        <v>3174</v>
      </c>
      <c r="L407" s="38">
        <v>30</v>
      </c>
      <c r="M407" s="38" t="s">
        <v>1830</v>
      </c>
      <c r="N407" s="52">
        <v>44084</v>
      </c>
      <c r="O407" s="53" t="s">
        <v>1831</v>
      </c>
      <c r="P407" s="52">
        <v>44123</v>
      </c>
      <c r="Q407" s="38">
        <v>21</v>
      </c>
      <c r="R407" s="42" t="s">
        <v>2634</v>
      </c>
      <c r="S407" s="38" t="s">
        <v>1832</v>
      </c>
      <c r="T407" s="54">
        <v>44126</v>
      </c>
      <c r="U407" s="38" t="s">
        <v>131</v>
      </c>
      <c r="V407" s="38" t="s">
        <v>91</v>
      </c>
      <c r="W407" s="38" t="s">
        <v>31</v>
      </c>
      <c r="X407" s="86" t="s">
        <v>31</v>
      </c>
      <c r="Y407" s="106"/>
    </row>
    <row r="408" spans="1:25" s="107" customFormat="1" ht="33.75" x14ac:dyDescent="0.25">
      <c r="A408" s="38" t="s">
        <v>97</v>
      </c>
      <c r="B408" s="38" t="s">
        <v>1325</v>
      </c>
      <c r="C408" s="37" t="s">
        <v>202</v>
      </c>
      <c r="D408" s="38" t="s">
        <v>1833</v>
      </c>
      <c r="E408" s="37" t="s">
        <v>67</v>
      </c>
      <c r="F408" s="38" t="s">
        <v>72</v>
      </c>
      <c r="G408" s="38" t="s">
        <v>1834</v>
      </c>
      <c r="H408" s="38" t="s">
        <v>26</v>
      </c>
      <c r="I408" s="38" t="s">
        <v>27</v>
      </c>
      <c r="J408" s="38" t="s">
        <v>3171</v>
      </c>
      <c r="K408" s="38" t="s">
        <v>3173</v>
      </c>
      <c r="L408" s="38">
        <v>30</v>
      </c>
      <c r="M408" s="38" t="s">
        <v>1835</v>
      </c>
      <c r="N408" s="52">
        <v>44089</v>
      </c>
      <c r="O408" s="53" t="s">
        <v>1836</v>
      </c>
      <c r="P408" s="52">
        <v>44098</v>
      </c>
      <c r="Q408" s="38">
        <v>7</v>
      </c>
      <c r="R408" s="42" t="s">
        <v>2634</v>
      </c>
      <c r="S408" s="38" t="s">
        <v>1837</v>
      </c>
      <c r="T408" s="54">
        <v>44154</v>
      </c>
      <c r="U408" s="38" t="s">
        <v>131</v>
      </c>
      <c r="V408" s="38" t="s">
        <v>91</v>
      </c>
      <c r="W408" s="38" t="s">
        <v>31</v>
      </c>
      <c r="X408" s="86" t="s">
        <v>31</v>
      </c>
      <c r="Y408" s="106"/>
    </row>
    <row r="409" spans="1:25" s="107" customFormat="1" ht="22.5" x14ac:dyDescent="0.25">
      <c r="A409" s="38" t="s">
        <v>97</v>
      </c>
      <c r="B409" s="38" t="s">
        <v>1325</v>
      </c>
      <c r="C409" s="38" t="s">
        <v>63</v>
      </c>
      <c r="D409" s="38" t="s">
        <v>1838</v>
      </c>
      <c r="E409" s="37" t="s">
        <v>33</v>
      </c>
      <c r="F409" s="38" t="s">
        <v>72</v>
      </c>
      <c r="G409" s="38" t="s">
        <v>1839</v>
      </c>
      <c r="H409" s="38" t="s">
        <v>122</v>
      </c>
      <c r="I409" s="38" t="s">
        <v>89</v>
      </c>
      <c r="J409" s="38" t="s">
        <v>3171</v>
      </c>
      <c r="K409" s="38" t="s">
        <v>3174</v>
      </c>
      <c r="L409" s="38">
        <v>30</v>
      </c>
      <c r="M409" s="38" t="s">
        <v>1840</v>
      </c>
      <c r="N409" s="52">
        <v>44098</v>
      </c>
      <c r="O409" s="53" t="s">
        <v>1841</v>
      </c>
      <c r="P409" s="52">
        <v>44130</v>
      </c>
      <c r="Q409" s="38">
        <v>21</v>
      </c>
      <c r="R409" s="42" t="s">
        <v>2634</v>
      </c>
      <c r="S409" s="38" t="s">
        <v>1842</v>
      </c>
      <c r="T409" s="54">
        <v>44144</v>
      </c>
      <c r="U409" s="38" t="s">
        <v>131</v>
      </c>
      <c r="V409" s="38" t="s">
        <v>91</v>
      </c>
      <c r="W409" s="38" t="s">
        <v>31</v>
      </c>
      <c r="X409" s="86" t="s">
        <v>31</v>
      </c>
      <c r="Y409" s="106"/>
    </row>
    <row r="410" spans="1:25" s="107" customFormat="1" ht="22.5" x14ac:dyDescent="0.25">
      <c r="A410" s="38" t="s">
        <v>97</v>
      </c>
      <c r="B410" s="38" t="s">
        <v>1325</v>
      </c>
      <c r="C410" s="38" t="s">
        <v>220</v>
      </c>
      <c r="D410" s="38" t="s">
        <v>1843</v>
      </c>
      <c r="E410" s="37" t="s">
        <v>33</v>
      </c>
      <c r="F410" s="38" t="s">
        <v>49</v>
      </c>
      <c r="G410" s="38" t="s">
        <v>1844</v>
      </c>
      <c r="H410" s="38" t="s">
        <v>144</v>
      </c>
      <c r="I410" s="38" t="s">
        <v>89</v>
      </c>
      <c r="J410" s="38" t="s">
        <v>3171</v>
      </c>
      <c r="K410" s="38" t="s">
        <v>3174</v>
      </c>
      <c r="L410" s="38">
        <v>30</v>
      </c>
      <c r="M410" s="38" t="s">
        <v>1845</v>
      </c>
      <c r="N410" s="52">
        <v>44083</v>
      </c>
      <c r="O410" s="53" t="s">
        <v>1846</v>
      </c>
      <c r="P410" s="52">
        <v>44096</v>
      </c>
      <c r="Q410" s="38">
        <v>9</v>
      </c>
      <c r="R410" s="42" t="s">
        <v>2634</v>
      </c>
      <c r="S410" s="38" t="s">
        <v>1847</v>
      </c>
      <c r="T410" s="38" t="s">
        <v>31</v>
      </c>
      <c r="U410" s="38" t="s">
        <v>39</v>
      </c>
      <c r="V410" s="38" t="s">
        <v>31</v>
      </c>
      <c r="W410" s="38" t="s">
        <v>31</v>
      </c>
      <c r="X410" s="86" t="s">
        <v>1336</v>
      </c>
      <c r="Y410" s="106"/>
    </row>
    <row r="411" spans="1:25" s="107" customFormat="1" ht="33.75" x14ac:dyDescent="0.25">
      <c r="A411" s="38" t="s">
        <v>97</v>
      </c>
      <c r="B411" s="38" t="s">
        <v>1325</v>
      </c>
      <c r="C411" s="38" t="s">
        <v>79</v>
      </c>
      <c r="D411" s="38" t="s">
        <v>1848</v>
      </c>
      <c r="E411" s="38" t="s">
        <v>96</v>
      </c>
      <c r="F411" s="38" t="s">
        <v>49</v>
      </c>
      <c r="G411" s="38" t="s">
        <v>1849</v>
      </c>
      <c r="H411" s="38" t="s">
        <v>103</v>
      </c>
      <c r="I411" s="38" t="s">
        <v>42</v>
      </c>
      <c r="J411" s="37" t="s">
        <v>205</v>
      </c>
      <c r="K411" s="38" t="s">
        <v>1199</v>
      </c>
      <c r="L411" s="38">
        <v>5</v>
      </c>
      <c r="M411" s="38" t="s">
        <v>1850</v>
      </c>
      <c r="N411" s="52">
        <v>44088</v>
      </c>
      <c r="O411" s="53" t="s">
        <v>1851</v>
      </c>
      <c r="P411" s="52">
        <v>44095</v>
      </c>
      <c r="Q411" s="38">
        <v>5</v>
      </c>
      <c r="R411" s="42" t="s">
        <v>2634</v>
      </c>
      <c r="S411" s="38" t="s">
        <v>1852</v>
      </c>
      <c r="T411" s="38" t="s">
        <v>31</v>
      </c>
      <c r="U411" s="38" t="s">
        <v>39</v>
      </c>
      <c r="V411" s="38" t="s">
        <v>31</v>
      </c>
      <c r="W411" s="38" t="s">
        <v>31</v>
      </c>
      <c r="X411" s="86" t="s">
        <v>1330</v>
      </c>
      <c r="Y411" s="106"/>
    </row>
    <row r="412" spans="1:25" s="107" customFormat="1" ht="33.75" x14ac:dyDescent="0.25">
      <c r="A412" s="38" t="s">
        <v>97</v>
      </c>
      <c r="B412" s="38" t="s">
        <v>1325</v>
      </c>
      <c r="C412" s="38" t="s">
        <v>220</v>
      </c>
      <c r="D412" s="38" t="s">
        <v>1853</v>
      </c>
      <c r="E412" s="37" t="s">
        <v>33</v>
      </c>
      <c r="F412" s="37" t="s">
        <v>2060</v>
      </c>
      <c r="G412" s="38" t="s">
        <v>1854</v>
      </c>
      <c r="H412" s="38" t="s">
        <v>254</v>
      </c>
      <c r="I412" s="38" t="s">
        <v>28</v>
      </c>
      <c r="J412" s="38" t="s">
        <v>3171</v>
      </c>
      <c r="K412" s="38" t="s">
        <v>3174</v>
      </c>
      <c r="L412" s="38">
        <v>30</v>
      </c>
      <c r="M412" s="38" t="s">
        <v>1855</v>
      </c>
      <c r="N412" s="52">
        <v>44102</v>
      </c>
      <c r="O412" s="53" t="s">
        <v>1856</v>
      </c>
      <c r="P412" s="52">
        <v>44145</v>
      </c>
      <c r="Q412" s="38">
        <v>29</v>
      </c>
      <c r="R412" s="42" t="s">
        <v>2634</v>
      </c>
      <c r="S412" s="38" t="s">
        <v>1857</v>
      </c>
      <c r="T412" s="54">
        <v>44154</v>
      </c>
      <c r="U412" s="38" t="s">
        <v>131</v>
      </c>
      <c r="V412" s="38" t="s">
        <v>91</v>
      </c>
      <c r="W412" s="38" t="s">
        <v>31</v>
      </c>
      <c r="X412" s="86" t="s">
        <v>31</v>
      </c>
      <c r="Y412" s="106"/>
    </row>
    <row r="413" spans="1:25" s="107" customFormat="1" ht="22.5" x14ac:dyDescent="0.25">
      <c r="A413" s="38" t="s">
        <v>97</v>
      </c>
      <c r="B413" s="38" t="s">
        <v>1325</v>
      </c>
      <c r="C413" s="38" t="s">
        <v>48</v>
      </c>
      <c r="D413" s="38" t="s">
        <v>1858</v>
      </c>
      <c r="E413" s="37" t="s">
        <v>33</v>
      </c>
      <c r="F413" s="37" t="s">
        <v>2060</v>
      </c>
      <c r="G413" s="38" t="s">
        <v>1859</v>
      </c>
      <c r="H413" s="38" t="s">
        <v>244</v>
      </c>
      <c r="I413" s="38" t="s">
        <v>28</v>
      </c>
      <c r="J413" s="38" t="s">
        <v>3171</v>
      </c>
      <c r="K413" s="38" t="s">
        <v>3174</v>
      </c>
      <c r="L413" s="38">
        <v>30</v>
      </c>
      <c r="M413" s="38" t="s">
        <v>1860</v>
      </c>
      <c r="N413" s="52">
        <v>44102</v>
      </c>
      <c r="O413" s="53" t="s">
        <v>1861</v>
      </c>
      <c r="P413" s="52">
        <v>44138</v>
      </c>
      <c r="Q413" s="38">
        <v>24</v>
      </c>
      <c r="R413" s="42" t="s">
        <v>2634</v>
      </c>
      <c r="S413" s="38" t="s">
        <v>1862</v>
      </c>
      <c r="T413" s="54">
        <v>44154</v>
      </c>
      <c r="U413" s="38" t="s">
        <v>131</v>
      </c>
      <c r="V413" s="38" t="s">
        <v>91</v>
      </c>
      <c r="W413" s="38" t="s">
        <v>31</v>
      </c>
      <c r="X413" s="86" t="s">
        <v>31</v>
      </c>
      <c r="Y413" s="106"/>
    </row>
    <row r="414" spans="1:25" s="107" customFormat="1" ht="33.75" x14ac:dyDescent="0.25">
      <c r="A414" s="38" t="s">
        <v>97</v>
      </c>
      <c r="B414" s="38" t="s">
        <v>1325</v>
      </c>
      <c r="C414" s="38" t="s">
        <v>119</v>
      </c>
      <c r="D414" s="38" t="s">
        <v>1482</v>
      </c>
      <c r="E414" s="37" t="s">
        <v>33</v>
      </c>
      <c r="F414" s="38" t="s">
        <v>72</v>
      </c>
      <c r="G414" s="38" t="s">
        <v>1863</v>
      </c>
      <c r="H414" s="38" t="s">
        <v>244</v>
      </c>
      <c r="I414" s="38" t="s">
        <v>28</v>
      </c>
      <c r="J414" s="38" t="s">
        <v>3171</v>
      </c>
      <c r="K414" s="38" t="s">
        <v>3174</v>
      </c>
      <c r="L414" s="38">
        <v>30</v>
      </c>
      <c r="M414" s="38" t="s">
        <v>1864</v>
      </c>
      <c r="N414" s="52">
        <v>44082</v>
      </c>
      <c r="O414" s="53" t="s">
        <v>1484</v>
      </c>
      <c r="P414" s="52">
        <v>44097</v>
      </c>
      <c r="Q414" s="38">
        <v>12</v>
      </c>
      <c r="R414" s="42" t="s">
        <v>2634</v>
      </c>
      <c r="S414" s="38"/>
      <c r="T414" s="38" t="s">
        <v>31</v>
      </c>
      <c r="U414" s="38" t="s">
        <v>31</v>
      </c>
      <c r="V414" s="38" t="s">
        <v>91</v>
      </c>
      <c r="W414" s="38" t="s">
        <v>31</v>
      </c>
      <c r="X414" s="86" t="s">
        <v>1485</v>
      </c>
      <c r="Y414" s="106"/>
    </row>
    <row r="415" spans="1:25" s="107" customFormat="1" ht="33.75" x14ac:dyDescent="0.25">
      <c r="A415" s="38" t="s">
        <v>97</v>
      </c>
      <c r="B415" s="38" t="s">
        <v>1325</v>
      </c>
      <c r="C415" s="38" t="s">
        <v>48</v>
      </c>
      <c r="D415" s="38" t="s">
        <v>1865</v>
      </c>
      <c r="E415" s="37" t="s">
        <v>67</v>
      </c>
      <c r="F415" s="38" t="s">
        <v>49</v>
      </c>
      <c r="G415" s="38" t="s">
        <v>1866</v>
      </c>
      <c r="H415" s="38" t="s">
        <v>115</v>
      </c>
      <c r="I415" s="38" t="s">
        <v>1369</v>
      </c>
      <c r="J415" s="38" t="s">
        <v>3171</v>
      </c>
      <c r="K415" s="38" t="s">
        <v>3174</v>
      </c>
      <c r="L415" s="38">
        <v>30</v>
      </c>
      <c r="M415" s="38" t="s">
        <v>1867</v>
      </c>
      <c r="N415" s="52">
        <v>44088</v>
      </c>
      <c r="O415" s="53" t="s">
        <v>31</v>
      </c>
      <c r="P415" s="52">
        <v>44089</v>
      </c>
      <c r="Q415" s="38">
        <v>1</v>
      </c>
      <c r="R415" s="42" t="s">
        <v>2634</v>
      </c>
      <c r="S415" s="38" t="s">
        <v>1868</v>
      </c>
      <c r="T415" s="38" t="s">
        <v>31</v>
      </c>
      <c r="U415" s="38" t="s">
        <v>131</v>
      </c>
      <c r="V415" s="38" t="s">
        <v>31</v>
      </c>
      <c r="W415" s="38" t="s">
        <v>31</v>
      </c>
      <c r="X415" s="86" t="s">
        <v>1510</v>
      </c>
      <c r="Y415" s="106"/>
    </row>
    <row r="416" spans="1:25" s="109" customFormat="1" ht="22.5" hidden="1" x14ac:dyDescent="0.25">
      <c r="A416" s="45" t="s">
        <v>97</v>
      </c>
      <c r="B416" s="45" t="s">
        <v>1325</v>
      </c>
      <c r="C416" s="45" t="s">
        <v>71</v>
      </c>
      <c r="D416" s="45" t="s">
        <v>1651</v>
      </c>
      <c r="E416" s="44" t="s">
        <v>33</v>
      </c>
      <c r="F416" s="45" t="s">
        <v>49</v>
      </c>
      <c r="G416" s="45" t="s">
        <v>1869</v>
      </c>
      <c r="H416" s="45" t="s">
        <v>77</v>
      </c>
      <c r="I416" s="45" t="s">
        <v>125</v>
      </c>
      <c r="J416" s="45" t="s">
        <v>3171</v>
      </c>
      <c r="K416" s="45" t="s">
        <v>3174</v>
      </c>
      <c r="L416" s="45">
        <v>30</v>
      </c>
      <c r="M416" s="45" t="s">
        <v>1870</v>
      </c>
      <c r="N416" s="55">
        <v>44090</v>
      </c>
      <c r="O416" s="51"/>
      <c r="P416" s="55"/>
      <c r="Q416" s="45"/>
      <c r="R416" s="44" t="s">
        <v>38</v>
      </c>
      <c r="S416" s="45"/>
      <c r="T416" s="45"/>
      <c r="U416" s="45"/>
      <c r="V416" s="45"/>
      <c r="W416" s="45"/>
      <c r="X416" s="85"/>
      <c r="Y416" s="108"/>
    </row>
    <row r="417" spans="1:25" s="107" customFormat="1" ht="22.5" x14ac:dyDescent="0.25">
      <c r="A417" s="38" t="s">
        <v>97</v>
      </c>
      <c r="B417" s="38" t="s">
        <v>1325</v>
      </c>
      <c r="C417" s="38" t="s">
        <v>55</v>
      </c>
      <c r="D417" s="38" t="s">
        <v>3446</v>
      </c>
      <c r="E417" s="38" t="s">
        <v>3520</v>
      </c>
      <c r="F417" s="38" t="s">
        <v>72</v>
      </c>
      <c r="G417" s="38" t="s">
        <v>1284</v>
      </c>
      <c r="H417" s="38" t="s">
        <v>734</v>
      </c>
      <c r="I417" s="38" t="s">
        <v>89</v>
      </c>
      <c r="J417" s="38" t="s">
        <v>3171</v>
      </c>
      <c r="K417" s="38" t="s">
        <v>29</v>
      </c>
      <c r="L417" s="38">
        <v>35</v>
      </c>
      <c r="M417" s="38" t="s">
        <v>1871</v>
      </c>
      <c r="N417" s="52">
        <v>44099</v>
      </c>
      <c r="O417" s="53" t="s">
        <v>1872</v>
      </c>
      <c r="P417" s="52">
        <v>44144</v>
      </c>
      <c r="Q417" s="38">
        <v>29</v>
      </c>
      <c r="R417" s="42" t="s">
        <v>2634</v>
      </c>
      <c r="S417" s="38" t="s">
        <v>179</v>
      </c>
      <c r="T417" s="38" t="s">
        <v>31</v>
      </c>
      <c r="U417" s="38" t="s">
        <v>39</v>
      </c>
      <c r="V417" s="38" t="s">
        <v>31</v>
      </c>
      <c r="W417" s="38" t="s">
        <v>31</v>
      </c>
      <c r="X417" s="86" t="s">
        <v>1336</v>
      </c>
      <c r="Y417" s="106"/>
    </row>
    <row r="418" spans="1:25" s="109" customFormat="1" ht="22.5" hidden="1" x14ac:dyDescent="0.25">
      <c r="A418" s="45" t="s">
        <v>97</v>
      </c>
      <c r="B418" s="45" t="s">
        <v>1325</v>
      </c>
      <c r="C418" s="45" t="s">
        <v>159</v>
      </c>
      <c r="D418" s="45" t="s">
        <v>1873</v>
      </c>
      <c r="E418" s="45" t="s">
        <v>3520</v>
      </c>
      <c r="F418" s="44" t="s">
        <v>268</v>
      </c>
      <c r="G418" s="45" t="s">
        <v>1874</v>
      </c>
      <c r="H418" s="45" t="s">
        <v>214</v>
      </c>
      <c r="I418" s="45" t="s">
        <v>89</v>
      </c>
      <c r="J418" s="45" t="s">
        <v>3171</v>
      </c>
      <c r="K418" s="45" t="s">
        <v>29</v>
      </c>
      <c r="L418" s="45">
        <v>35</v>
      </c>
      <c r="M418" s="45" t="s">
        <v>1875</v>
      </c>
      <c r="N418" s="55">
        <v>44075</v>
      </c>
      <c r="O418" s="51" t="s">
        <v>1876</v>
      </c>
      <c r="P418" s="55">
        <v>44140</v>
      </c>
      <c r="Q418" s="45">
        <v>45</v>
      </c>
      <c r="R418" s="44" t="s">
        <v>38</v>
      </c>
      <c r="S418" s="45" t="s">
        <v>1877</v>
      </c>
      <c r="T418" s="45"/>
      <c r="U418" s="45"/>
      <c r="V418" s="45"/>
      <c r="W418" s="45"/>
      <c r="X418" s="85" t="s">
        <v>1530</v>
      </c>
      <c r="Y418" s="108"/>
    </row>
    <row r="419" spans="1:25" s="107" customFormat="1" ht="22.5" x14ac:dyDescent="0.25">
      <c r="A419" s="38" t="s">
        <v>97</v>
      </c>
      <c r="B419" s="38" t="s">
        <v>1325</v>
      </c>
      <c r="C419" s="38" t="s">
        <v>55</v>
      </c>
      <c r="D419" s="38" t="s">
        <v>3446</v>
      </c>
      <c r="E419" s="38" t="s">
        <v>3520</v>
      </c>
      <c r="F419" s="38" t="s">
        <v>72</v>
      </c>
      <c r="G419" s="38" t="s">
        <v>3447</v>
      </c>
      <c r="H419" s="38" t="s">
        <v>734</v>
      </c>
      <c r="I419" s="38" t="s">
        <v>89</v>
      </c>
      <c r="J419" s="38" t="s">
        <v>3171</v>
      </c>
      <c r="K419" s="38" t="s">
        <v>29</v>
      </c>
      <c r="L419" s="38">
        <v>35</v>
      </c>
      <c r="M419" s="38" t="s">
        <v>1878</v>
      </c>
      <c r="N419" s="52">
        <v>44097</v>
      </c>
      <c r="O419" s="53" t="s">
        <v>1879</v>
      </c>
      <c r="P419" s="52">
        <v>44144</v>
      </c>
      <c r="Q419" s="38">
        <v>31</v>
      </c>
      <c r="R419" s="42" t="s">
        <v>2634</v>
      </c>
      <c r="S419" s="38" t="s">
        <v>179</v>
      </c>
      <c r="T419" s="38" t="s">
        <v>31</v>
      </c>
      <c r="U419" s="38" t="s">
        <v>31</v>
      </c>
      <c r="V419" s="38" t="s">
        <v>31</v>
      </c>
      <c r="W419" s="38" t="s">
        <v>31</v>
      </c>
      <c r="X419" s="86" t="s">
        <v>1880</v>
      </c>
      <c r="Y419" s="106"/>
    </row>
    <row r="420" spans="1:25" s="107" customFormat="1" ht="22.5" x14ac:dyDescent="0.25">
      <c r="A420" s="38" t="s">
        <v>97</v>
      </c>
      <c r="B420" s="38" t="s">
        <v>1325</v>
      </c>
      <c r="C420" s="37" t="s">
        <v>202</v>
      </c>
      <c r="D420" s="38" t="s">
        <v>1881</v>
      </c>
      <c r="E420" s="37" t="s">
        <v>33</v>
      </c>
      <c r="F420" s="38" t="s">
        <v>72</v>
      </c>
      <c r="G420" s="38" t="s">
        <v>1882</v>
      </c>
      <c r="H420" s="38" t="s">
        <v>122</v>
      </c>
      <c r="I420" s="38" t="s">
        <v>89</v>
      </c>
      <c r="J420" s="38" t="s">
        <v>3171</v>
      </c>
      <c r="K420" s="38" t="s">
        <v>3174</v>
      </c>
      <c r="L420" s="38">
        <v>30</v>
      </c>
      <c r="M420" s="38" t="s">
        <v>1883</v>
      </c>
      <c r="N420" s="52">
        <v>44099</v>
      </c>
      <c r="O420" s="53" t="s">
        <v>1884</v>
      </c>
      <c r="P420" s="52">
        <v>44144</v>
      </c>
      <c r="Q420" s="38">
        <v>29</v>
      </c>
      <c r="R420" s="42" t="s">
        <v>2634</v>
      </c>
      <c r="S420" s="38" t="s">
        <v>1885</v>
      </c>
      <c r="T420" s="38" t="s">
        <v>31</v>
      </c>
      <c r="U420" s="38" t="s">
        <v>39</v>
      </c>
      <c r="V420" s="38" t="s">
        <v>31</v>
      </c>
      <c r="W420" s="38" t="s">
        <v>31</v>
      </c>
      <c r="X420" s="86" t="s">
        <v>1336</v>
      </c>
      <c r="Y420" s="106"/>
    </row>
    <row r="421" spans="1:25" s="107" customFormat="1" ht="33.75" x14ac:dyDescent="0.25">
      <c r="A421" s="38" t="s">
        <v>97</v>
      </c>
      <c r="B421" s="38" t="s">
        <v>1325</v>
      </c>
      <c r="C421" s="37" t="s">
        <v>202</v>
      </c>
      <c r="D421" s="38" t="s">
        <v>1886</v>
      </c>
      <c r="E421" s="37" t="s">
        <v>33</v>
      </c>
      <c r="F421" s="38" t="s">
        <v>72</v>
      </c>
      <c r="G421" s="38" t="s">
        <v>1887</v>
      </c>
      <c r="H421" s="38" t="s">
        <v>122</v>
      </c>
      <c r="I421" s="38" t="s">
        <v>89</v>
      </c>
      <c r="J421" s="38" t="s">
        <v>3171</v>
      </c>
      <c r="K421" s="38" t="s">
        <v>29</v>
      </c>
      <c r="L421" s="38">
        <v>35</v>
      </c>
      <c r="M421" s="38" t="s">
        <v>1888</v>
      </c>
      <c r="N421" s="52">
        <v>44102</v>
      </c>
      <c r="O421" s="53" t="s">
        <v>1889</v>
      </c>
      <c r="P421" s="52">
        <v>44145</v>
      </c>
      <c r="Q421" s="38">
        <v>29</v>
      </c>
      <c r="R421" s="42" t="s">
        <v>2634</v>
      </c>
      <c r="S421" s="38" t="s">
        <v>1890</v>
      </c>
      <c r="T421" s="38" t="s">
        <v>31</v>
      </c>
      <c r="U421" s="38" t="s">
        <v>39</v>
      </c>
      <c r="V421" s="38" t="s">
        <v>31</v>
      </c>
      <c r="W421" s="38" t="s">
        <v>31</v>
      </c>
      <c r="X421" s="86" t="s">
        <v>1336</v>
      </c>
      <c r="Y421" s="106"/>
    </row>
    <row r="422" spans="1:25" s="107" customFormat="1" ht="33.75" x14ac:dyDescent="0.25">
      <c r="A422" s="38" t="s">
        <v>97</v>
      </c>
      <c r="B422" s="38" t="s">
        <v>1325</v>
      </c>
      <c r="C422" s="38" t="s">
        <v>152</v>
      </c>
      <c r="D422" s="38" t="s">
        <v>3448</v>
      </c>
      <c r="E422" s="38" t="s">
        <v>3520</v>
      </c>
      <c r="F422" s="38" t="s">
        <v>72</v>
      </c>
      <c r="G422" s="38" t="s">
        <v>1891</v>
      </c>
      <c r="H422" s="38" t="s">
        <v>122</v>
      </c>
      <c r="I422" s="38" t="s">
        <v>89</v>
      </c>
      <c r="J422" s="38" t="s">
        <v>3171</v>
      </c>
      <c r="K422" s="38" t="s">
        <v>3173</v>
      </c>
      <c r="L422" s="38">
        <v>30</v>
      </c>
      <c r="M422" s="38" t="s">
        <v>1892</v>
      </c>
      <c r="N422" s="52">
        <v>44083</v>
      </c>
      <c r="O422" s="53" t="s">
        <v>31</v>
      </c>
      <c r="P422" s="52">
        <v>44120</v>
      </c>
      <c r="Q422" s="38">
        <v>26</v>
      </c>
      <c r="R422" s="42" t="s">
        <v>2634</v>
      </c>
      <c r="S422" s="38" t="s">
        <v>1893</v>
      </c>
      <c r="T422" s="38" t="s">
        <v>31</v>
      </c>
      <c r="U422" s="38" t="s">
        <v>131</v>
      </c>
      <c r="V422" s="38" t="s">
        <v>118</v>
      </c>
      <c r="W422" s="38" t="s">
        <v>31</v>
      </c>
      <c r="X422" s="86" t="s">
        <v>1894</v>
      </c>
      <c r="Y422" s="106"/>
    </row>
    <row r="423" spans="1:25" s="107" customFormat="1" ht="22.5" x14ac:dyDescent="0.25">
      <c r="A423" s="38" t="s">
        <v>97</v>
      </c>
      <c r="B423" s="38" t="s">
        <v>1325</v>
      </c>
      <c r="C423" s="38" t="s">
        <v>79</v>
      </c>
      <c r="D423" s="38" t="s">
        <v>1895</v>
      </c>
      <c r="E423" s="37" t="s">
        <v>33</v>
      </c>
      <c r="F423" s="38" t="s">
        <v>49</v>
      </c>
      <c r="G423" s="38" t="s">
        <v>1896</v>
      </c>
      <c r="H423" s="38" t="s">
        <v>115</v>
      </c>
      <c r="I423" s="38" t="s">
        <v>1369</v>
      </c>
      <c r="J423" s="38" t="s">
        <v>3171</v>
      </c>
      <c r="K423" s="38" t="s">
        <v>3174</v>
      </c>
      <c r="L423" s="38">
        <v>30</v>
      </c>
      <c r="M423" s="38" t="s">
        <v>1897</v>
      </c>
      <c r="N423" s="52">
        <v>44088</v>
      </c>
      <c r="O423" s="53" t="s">
        <v>1898</v>
      </c>
      <c r="P423" s="52">
        <v>44090</v>
      </c>
      <c r="Q423" s="38">
        <v>2</v>
      </c>
      <c r="R423" s="42" t="s">
        <v>2634</v>
      </c>
      <c r="S423" s="38" t="s">
        <v>1899</v>
      </c>
      <c r="T423" s="54">
        <v>44103</v>
      </c>
      <c r="U423" s="38" t="s">
        <v>131</v>
      </c>
      <c r="V423" s="38" t="s">
        <v>91</v>
      </c>
      <c r="W423" s="38" t="s">
        <v>31</v>
      </c>
      <c r="X423" s="86" t="s">
        <v>31</v>
      </c>
      <c r="Y423" s="106"/>
    </row>
    <row r="424" spans="1:25" s="109" customFormat="1" ht="22.5" hidden="1" x14ac:dyDescent="0.25">
      <c r="A424" s="45" t="s">
        <v>97</v>
      </c>
      <c r="B424" s="45" t="s">
        <v>1325</v>
      </c>
      <c r="C424" s="45" t="s">
        <v>63</v>
      </c>
      <c r="D424" s="45" t="s">
        <v>3449</v>
      </c>
      <c r="E424" s="45" t="s">
        <v>3520</v>
      </c>
      <c r="F424" s="45" t="s">
        <v>53</v>
      </c>
      <c r="G424" s="45" t="s">
        <v>1900</v>
      </c>
      <c r="H424" s="45" t="s">
        <v>77</v>
      </c>
      <c r="I424" s="45" t="s">
        <v>125</v>
      </c>
      <c r="J424" s="45" t="s">
        <v>3171</v>
      </c>
      <c r="K424" s="45" t="s">
        <v>3173</v>
      </c>
      <c r="L424" s="45">
        <v>30</v>
      </c>
      <c r="M424" s="45" t="s">
        <v>1901</v>
      </c>
      <c r="N424" s="55">
        <v>44103</v>
      </c>
      <c r="O424" s="51"/>
      <c r="P424" s="55"/>
      <c r="Q424" s="45"/>
      <c r="R424" s="44" t="s">
        <v>38</v>
      </c>
      <c r="S424" s="45" t="s">
        <v>1533</v>
      </c>
      <c r="T424" s="45"/>
      <c r="U424" s="45"/>
      <c r="V424" s="45"/>
      <c r="W424" s="45"/>
      <c r="X424" s="85"/>
      <c r="Y424" s="108"/>
    </row>
    <row r="425" spans="1:25" s="107" customFormat="1" ht="22.5" x14ac:dyDescent="0.25">
      <c r="A425" s="38" t="s">
        <v>97</v>
      </c>
      <c r="B425" s="38" t="s">
        <v>1325</v>
      </c>
      <c r="C425" s="38" t="s">
        <v>140</v>
      </c>
      <c r="D425" s="38" t="s">
        <v>1902</v>
      </c>
      <c r="E425" s="38" t="s">
        <v>3520</v>
      </c>
      <c r="F425" s="38" t="s">
        <v>72</v>
      </c>
      <c r="G425" s="38" t="s">
        <v>1903</v>
      </c>
      <c r="H425" s="38" t="s">
        <v>198</v>
      </c>
      <c r="I425" s="38" t="s">
        <v>27</v>
      </c>
      <c r="J425" s="38" t="s">
        <v>3171</v>
      </c>
      <c r="K425" s="38" t="s">
        <v>3173</v>
      </c>
      <c r="L425" s="38">
        <v>30</v>
      </c>
      <c r="M425" s="38" t="s">
        <v>1904</v>
      </c>
      <c r="N425" s="52">
        <v>44075</v>
      </c>
      <c r="O425" s="53" t="s">
        <v>1905</v>
      </c>
      <c r="P425" s="52">
        <v>44089</v>
      </c>
      <c r="Q425" s="38">
        <v>9</v>
      </c>
      <c r="R425" s="42" t="s">
        <v>2634</v>
      </c>
      <c r="S425" s="38"/>
      <c r="T425" s="54">
        <v>44091</v>
      </c>
      <c r="U425" s="38" t="s">
        <v>131</v>
      </c>
      <c r="V425" s="38" t="s">
        <v>118</v>
      </c>
      <c r="W425" s="38" t="s">
        <v>31</v>
      </c>
      <c r="X425" s="86" t="s">
        <v>1530</v>
      </c>
      <c r="Y425" s="106"/>
    </row>
    <row r="426" spans="1:25" s="107" customFormat="1" ht="45" x14ac:dyDescent="0.25">
      <c r="A426" s="38" t="s">
        <v>97</v>
      </c>
      <c r="B426" s="38" t="s">
        <v>1325</v>
      </c>
      <c r="C426" s="37" t="s">
        <v>202</v>
      </c>
      <c r="D426" s="38" t="s">
        <v>1906</v>
      </c>
      <c r="E426" s="37" t="s">
        <v>33</v>
      </c>
      <c r="F426" s="38" t="s">
        <v>57</v>
      </c>
      <c r="G426" s="38" t="s">
        <v>1907</v>
      </c>
      <c r="H426" s="38" t="s">
        <v>219</v>
      </c>
      <c r="I426" s="38" t="s">
        <v>956</v>
      </c>
      <c r="J426" s="37" t="s">
        <v>563</v>
      </c>
      <c r="K426" s="38" t="s">
        <v>3174</v>
      </c>
      <c r="L426" s="38">
        <v>30</v>
      </c>
      <c r="M426" s="38" t="s">
        <v>1908</v>
      </c>
      <c r="N426" s="52">
        <v>44084</v>
      </c>
      <c r="O426" s="53" t="s">
        <v>31</v>
      </c>
      <c r="P426" s="52">
        <v>44088</v>
      </c>
      <c r="Q426" s="38">
        <v>2</v>
      </c>
      <c r="R426" s="42" t="s">
        <v>2634</v>
      </c>
      <c r="S426" s="38" t="s">
        <v>1909</v>
      </c>
      <c r="T426" s="38" t="s">
        <v>31</v>
      </c>
      <c r="U426" s="38" t="s">
        <v>31</v>
      </c>
      <c r="V426" s="38" t="s">
        <v>91</v>
      </c>
      <c r="W426" s="38" t="s">
        <v>31</v>
      </c>
      <c r="X426" s="86" t="s">
        <v>1910</v>
      </c>
      <c r="Y426" s="106"/>
    </row>
    <row r="427" spans="1:25" s="109" customFormat="1" ht="33.75" hidden="1" x14ac:dyDescent="0.25">
      <c r="A427" s="45" t="s">
        <v>97</v>
      </c>
      <c r="B427" s="45" t="s">
        <v>1325</v>
      </c>
      <c r="C427" s="45" t="s">
        <v>119</v>
      </c>
      <c r="D427" s="45" t="s">
        <v>3450</v>
      </c>
      <c r="E427" s="45" t="s">
        <v>3520</v>
      </c>
      <c r="F427" s="45" t="s">
        <v>49</v>
      </c>
      <c r="G427" s="45" t="s">
        <v>1911</v>
      </c>
      <c r="H427" s="45" t="s">
        <v>66</v>
      </c>
      <c r="I427" s="45" t="s">
        <v>27</v>
      </c>
      <c r="J427" s="45" t="s">
        <v>3171</v>
      </c>
      <c r="K427" s="45" t="s">
        <v>3173</v>
      </c>
      <c r="L427" s="45">
        <v>30</v>
      </c>
      <c r="M427" s="45" t="s">
        <v>1912</v>
      </c>
      <c r="N427" s="55">
        <v>44102</v>
      </c>
      <c r="O427" s="51" t="s">
        <v>1913</v>
      </c>
      <c r="P427" s="55">
        <v>44153</v>
      </c>
      <c r="Q427" s="45">
        <v>34</v>
      </c>
      <c r="R427" s="44" t="s">
        <v>38</v>
      </c>
      <c r="S427" s="45" t="s">
        <v>1914</v>
      </c>
      <c r="T427" s="45" t="s">
        <v>31</v>
      </c>
      <c r="U427" s="45" t="s">
        <v>39</v>
      </c>
      <c r="V427" s="45" t="s">
        <v>31</v>
      </c>
      <c r="W427" s="45" t="s">
        <v>31</v>
      </c>
      <c r="X427" s="85" t="s">
        <v>1336</v>
      </c>
      <c r="Y427" s="108"/>
    </row>
    <row r="428" spans="1:25" s="107" customFormat="1" ht="22.5" x14ac:dyDescent="0.25">
      <c r="A428" s="38" t="s">
        <v>97</v>
      </c>
      <c r="B428" s="38" t="s">
        <v>1325</v>
      </c>
      <c r="C428" s="38" t="s">
        <v>63</v>
      </c>
      <c r="D428" s="38" t="s">
        <v>3451</v>
      </c>
      <c r="E428" s="38" t="s">
        <v>3520</v>
      </c>
      <c r="F428" s="38" t="s">
        <v>49</v>
      </c>
      <c r="G428" s="38" t="s">
        <v>1915</v>
      </c>
      <c r="H428" s="38" t="s">
        <v>214</v>
      </c>
      <c r="I428" s="38" t="s">
        <v>89</v>
      </c>
      <c r="J428" s="38" t="s">
        <v>3171</v>
      </c>
      <c r="K428" s="38" t="s">
        <v>3173</v>
      </c>
      <c r="L428" s="38">
        <v>30</v>
      </c>
      <c r="M428" s="38" t="s">
        <v>1916</v>
      </c>
      <c r="N428" s="52">
        <v>44099</v>
      </c>
      <c r="O428" s="53" t="s">
        <v>1917</v>
      </c>
      <c r="P428" s="52">
        <v>44140</v>
      </c>
      <c r="Q428" s="38">
        <v>27</v>
      </c>
      <c r="R428" s="42" t="s">
        <v>2634</v>
      </c>
      <c r="S428" s="38" t="s">
        <v>1918</v>
      </c>
      <c r="T428" s="38" t="s">
        <v>31</v>
      </c>
      <c r="U428" s="38" t="s">
        <v>39</v>
      </c>
      <c r="V428" s="38" t="s">
        <v>31</v>
      </c>
      <c r="W428" s="38" t="s">
        <v>31</v>
      </c>
      <c r="X428" s="86" t="s">
        <v>1336</v>
      </c>
      <c r="Y428" s="106"/>
    </row>
    <row r="429" spans="1:25" s="109" customFormat="1" ht="33.75" hidden="1" x14ac:dyDescent="0.25">
      <c r="A429" s="45" t="s">
        <v>97</v>
      </c>
      <c r="B429" s="45" t="s">
        <v>1325</v>
      </c>
      <c r="C429" s="44" t="s">
        <v>202</v>
      </c>
      <c r="D429" s="45" t="s">
        <v>1919</v>
      </c>
      <c r="E429" s="44" t="s">
        <v>33</v>
      </c>
      <c r="F429" s="45" t="s">
        <v>49</v>
      </c>
      <c r="G429" s="45" t="s">
        <v>1920</v>
      </c>
      <c r="H429" s="45" t="s">
        <v>520</v>
      </c>
      <c r="I429" s="45" t="s">
        <v>69</v>
      </c>
      <c r="J429" s="44" t="s">
        <v>563</v>
      </c>
      <c r="K429" s="45" t="s">
        <v>3172</v>
      </c>
      <c r="L429" s="45">
        <v>20</v>
      </c>
      <c r="M429" s="45" t="s">
        <v>1921</v>
      </c>
      <c r="N429" s="55">
        <v>44082</v>
      </c>
      <c r="O429" s="51"/>
      <c r="P429" s="55"/>
      <c r="Q429" s="45"/>
      <c r="R429" s="44" t="s">
        <v>38</v>
      </c>
      <c r="S429" s="45"/>
      <c r="T429" s="45" t="s">
        <v>31</v>
      </c>
      <c r="U429" s="45" t="s">
        <v>31</v>
      </c>
      <c r="V429" s="45" t="s">
        <v>31</v>
      </c>
      <c r="W429" s="45" t="s">
        <v>31</v>
      </c>
      <c r="X429" s="87" t="s">
        <v>1922</v>
      </c>
      <c r="Y429" s="108"/>
    </row>
    <row r="430" spans="1:25" s="107" customFormat="1" ht="22.5" x14ac:dyDescent="0.25">
      <c r="A430" s="38" t="s">
        <v>97</v>
      </c>
      <c r="B430" s="38" t="s">
        <v>1325</v>
      </c>
      <c r="C430" s="38" t="s">
        <v>63</v>
      </c>
      <c r="D430" s="38" t="s">
        <v>1923</v>
      </c>
      <c r="E430" s="37" t="s">
        <v>33</v>
      </c>
      <c r="F430" s="37" t="s">
        <v>268</v>
      </c>
      <c r="G430" s="38" t="s">
        <v>1924</v>
      </c>
      <c r="H430" s="38" t="s">
        <v>66</v>
      </c>
      <c r="I430" s="38" t="s">
        <v>27</v>
      </c>
      <c r="J430" s="38" t="s">
        <v>3171</v>
      </c>
      <c r="K430" s="38" t="s">
        <v>3174</v>
      </c>
      <c r="L430" s="38">
        <v>30</v>
      </c>
      <c r="M430" s="38" t="s">
        <v>1925</v>
      </c>
      <c r="N430" s="52">
        <v>44082</v>
      </c>
      <c r="O430" s="53" t="s">
        <v>1926</v>
      </c>
      <c r="P430" s="52">
        <v>44090</v>
      </c>
      <c r="Q430" s="38">
        <v>9</v>
      </c>
      <c r="R430" s="42" t="s">
        <v>2634</v>
      </c>
      <c r="S430" s="38" t="s">
        <v>1927</v>
      </c>
      <c r="T430" s="54">
        <v>44091</v>
      </c>
      <c r="U430" s="38" t="s">
        <v>131</v>
      </c>
      <c r="V430" s="38" t="s">
        <v>91</v>
      </c>
      <c r="W430" s="38" t="s">
        <v>31</v>
      </c>
      <c r="X430" s="86"/>
      <c r="Y430" s="106"/>
    </row>
    <row r="431" spans="1:25" s="107" customFormat="1" ht="22.5" x14ac:dyDescent="0.25">
      <c r="A431" s="38" t="s">
        <v>97</v>
      </c>
      <c r="B431" s="38" t="s">
        <v>1325</v>
      </c>
      <c r="C431" s="38" t="s">
        <v>63</v>
      </c>
      <c r="D431" s="38" t="s">
        <v>1928</v>
      </c>
      <c r="E431" s="37" t="s">
        <v>33</v>
      </c>
      <c r="F431" s="38" t="s">
        <v>49</v>
      </c>
      <c r="G431" s="38" t="s">
        <v>1929</v>
      </c>
      <c r="H431" s="38" t="s">
        <v>144</v>
      </c>
      <c r="I431" s="38" t="s">
        <v>89</v>
      </c>
      <c r="J431" s="38" t="s">
        <v>3171</v>
      </c>
      <c r="K431" s="38" t="s">
        <v>3174</v>
      </c>
      <c r="L431" s="38">
        <v>30</v>
      </c>
      <c r="M431" s="38" t="s">
        <v>1930</v>
      </c>
      <c r="N431" s="52">
        <v>44077</v>
      </c>
      <c r="O431" s="53"/>
      <c r="P431" s="52">
        <v>44090</v>
      </c>
      <c r="Q431" s="38">
        <v>10</v>
      </c>
      <c r="R431" s="42" t="s">
        <v>2634</v>
      </c>
      <c r="S431" s="38" t="s">
        <v>1931</v>
      </c>
      <c r="T431" s="38"/>
      <c r="U431" s="38"/>
      <c r="V431" s="38" t="s">
        <v>91</v>
      </c>
      <c r="W431" s="38" t="s">
        <v>31</v>
      </c>
      <c r="X431" s="86"/>
      <c r="Y431" s="106"/>
    </row>
    <row r="432" spans="1:25" s="107" customFormat="1" ht="22.5" x14ac:dyDescent="0.25">
      <c r="A432" s="38" t="s">
        <v>97</v>
      </c>
      <c r="B432" s="38" t="s">
        <v>1325</v>
      </c>
      <c r="C432" s="38" t="s">
        <v>48</v>
      </c>
      <c r="D432" s="38" t="s">
        <v>1932</v>
      </c>
      <c r="E432" s="37" t="s">
        <v>33</v>
      </c>
      <c r="F432" s="38" t="s">
        <v>49</v>
      </c>
      <c r="G432" s="38" t="s">
        <v>1933</v>
      </c>
      <c r="H432" s="38" t="s">
        <v>122</v>
      </c>
      <c r="I432" s="38" t="s">
        <v>89</v>
      </c>
      <c r="J432" s="38" t="s">
        <v>3171</v>
      </c>
      <c r="K432" s="38" t="s">
        <v>3174</v>
      </c>
      <c r="L432" s="38">
        <v>30</v>
      </c>
      <c r="M432" s="38" t="s">
        <v>1934</v>
      </c>
      <c r="N432" s="52">
        <v>44081</v>
      </c>
      <c r="O432" s="53" t="s">
        <v>1935</v>
      </c>
      <c r="P432" s="52">
        <v>44126</v>
      </c>
      <c r="Q432" s="38">
        <v>32</v>
      </c>
      <c r="R432" s="42" t="s">
        <v>2634</v>
      </c>
      <c r="S432" s="38"/>
      <c r="T432" s="54">
        <v>44126</v>
      </c>
      <c r="U432" s="38" t="s">
        <v>90</v>
      </c>
      <c r="V432" s="38" t="s">
        <v>91</v>
      </c>
      <c r="W432" s="38" t="s">
        <v>31</v>
      </c>
      <c r="X432" s="86" t="s">
        <v>1936</v>
      </c>
      <c r="Y432" s="106"/>
    </row>
    <row r="433" spans="1:25" s="107" customFormat="1" ht="22.5" x14ac:dyDescent="0.25">
      <c r="A433" s="38" t="s">
        <v>97</v>
      </c>
      <c r="B433" s="38" t="s">
        <v>1325</v>
      </c>
      <c r="C433" s="38" t="s">
        <v>112</v>
      </c>
      <c r="D433" s="38" t="s">
        <v>1937</v>
      </c>
      <c r="E433" s="38" t="s">
        <v>3520</v>
      </c>
      <c r="F433" s="38" t="s">
        <v>49</v>
      </c>
      <c r="G433" s="38" t="s">
        <v>1938</v>
      </c>
      <c r="H433" s="38" t="s">
        <v>188</v>
      </c>
      <c r="I433" s="38" t="s">
        <v>28</v>
      </c>
      <c r="J433" s="38" t="s">
        <v>3171</v>
      </c>
      <c r="K433" s="38" t="s">
        <v>3173</v>
      </c>
      <c r="L433" s="38">
        <v>30</v>
      </c>
      <c r="M433" s="38" t="s">
        <v>1939</v>
      </c>
      <c r="N433" s="52">
        <v>44081</v>
      </c>
      <c r="O433" s="53" t="s">
        <v>1940</v>
      </c>
      <c r="P433" s="52">
        <v>44095</v>
      </c>
      <c r="Q433" s="38">
        <v>11</v>
      </c>
      <c r="R433" s="42" t="s">
        <v>2634</v>
      </c>
      <c r="S433" s="38"/>
      <c r="T433" s="54">
        <v>44095</v>
      </c>
      <c r="U433" s="38" t="s">
        <v>90</v>
      </c>
      <c r="V433" s="38" t="s">
        <v>91</v>
      </c>
      <c r="W433" s="38" t="s">
        <v>31</v>
      </c>
      <c r="X433" s="86" t="s">
        <v>1936</v>
      </c>
      <c r="Y433" s="106"/>
    </row>
    <row r="434" spans="1:25" s="109" customFormat="1" ht="33.75" hidden="1" x14ac:dyDescent="0.25">
      <c r="A434" s="45" t="s">
        <v>97</v>
      </c>
      <c r="B434" s="45" t="s">
        <v>1325</v>
      </c>
      <c r="C434" s="44" t="s">
        <v>202</v>
      </c>
      <c r="D434" s="45" t="s">
        <v>1941</v>
      </c>
      <c r="E434" s="45" t="s">
        <v>96</v>
      </c>
      <c r="F434" s="45" t="s">
        <v>49</v>
      </c>
      <c r="G434" s="45" t="s">
        <v>1942</v>
      </c>
      <c r="H434" s="45" t="s">
        <v>103</v>
      </c>
      <c r="I434" s="45" t="s">
        <v>42</v>
      </c>
      <c r="J434" s="44" t="s">
        <v>205</v>
      </c>
      <c r="K434" s="45" t="s">
        <v>1199</v>
      </c>
      <c r="L434" s="45">
        <v>5</v>
      </c>
      <c r="M434" s="45" t="s">
        <v>1943</v>
      </c>
      <c r="N434" s="55">
        <v>44085</v>
      </c>
      <c r="O434" s="51" t="s">
        <v>1944</v>
      </c>
      <c r="P434" s="55">
        <v>44096</v>
      </c>
      <c r="Q434" s="45">
        <v>7</v>
      </c>
      <c r="R434" s="44" t="s">
        <v>38</v>
      </c>
      <c r="S434" s="45" t="s">
        <v>1945</v>
      </c>
      <c r="T434" s="56">
        <v>44089</v>
      </c>
      <c r="U434" s="45" t="s">
        <v>39</v>
      </c>
      <c r="V434" s="45" t="s">
        <v>31</v>
      </c>
      <c r="W434" s="45" t="s">
        <v>31</v>
      </c>
      <c r="X434" s="85" t="s">
        <v>1336</v>
      </c>
      <c r="Y434" s="108"/>
    </row>
    <row r="435" spans="1:25" s="107" customFormat="1" ht="22.5" x14ac:dyDescent="0.25">
      <c r="A435" s="38" t="s">
        <v>97</v>
      </c>
      <c r="B435" s="38" t="s">
        <v>1325</v>
      </c>
      <c r="C435" s="38" t="s">
        <v>63</v>
      </c>
      <c r="D435" s="38" t="s">
        <v>3452</v>
      </c>
      <c r="E435" s="38" t="s">
        <v>3520</v>
      </c>
      <c r="F435" s="37" t="s">
        <v>268</v>
      </c>
      <c r="G435" s="38" t="s">
        <v>84</v>
      </c>
      <c r="H435" s="38" t="s">
        <v>26</v>
      </c>
      <c r="I435" s="38" t="s">
        <v>27</v>
      </c>
      <c r="J435" s="38" t="s">
        <v>3171</v>
      </c>
      <c r="K435" s="38" t="s">
        <v>3173</v>
      </c>
      <c r="L435" s="38">
        <v>30</v>
      </c>
      <c r="M435" s="38" t="s">
        <v>1946</v>
      </c>
      <c r="N435" s="52">
        <v>44078</v>
      </c>
      <c r="O435" s="53"/>
      <c r="P435" s="52"/>
      <c r="Q435" s="38"/>
      <c r="R435" s="42" t="s">
        <v>2634</v>
      </c>
      <c r="S435" s="38"/>
      <c r="T435" s="38"/>
      <c r="U435" s="38"/>
      <c r="V435" s="38"/>
      <c r="W435" s="38"/>
      <c r="X435" s="86" t="s">
        <v>1947</v>
      </c>
      <c r="Y435" s="106"/>
    </row>
    <row r="436" spans="1:25" s="107" customFormat="1" ht="33.75" x14ac:dyDescent="0.25">
      <c r="A436" s="38" t="s">
        <v>97</v>
      </c>
      <c r="B436" s="38" t="s">
        <v>1325</v>
      </c>
      <c r="C436" s="38" t="s">
        <v>63</v>
      </c>
      <c r="D436" s="38" t="s">
        <v>3453</v>
      </c>
      <c r="E436" s="38" t="s">
        <v>3520</v>
      </c>
      <c r="F436" s="38" t="s">
        <v>49</v>
      </c>
      <c r="G436" s="38" t="s">
        <v>84</v>
      </c>
      <c r="H436" s="38" t="s">
        <v>105</v>
      </c>
      <c r="I436" s="38" t="s">
        <v>54</v>
      </c>
      <c r="J436" s="38" t="s">
        <v>3171</v>
      </c>
      <c r="K436" s="38" t="s">
        <v>3173</v>
      </c>
      <c r="L436" s="38">
        <v>30</v>
      </c>
      <c r="M436" s="38" t="s">
        <v>1948</v>
      </c>
      <c r="N436" s="52">
        <v>44078</v>
      </c>
      <c r="O436" s="53" t="s">
        <v>1949</v>
      </c>
      <c r="P436" s="52">
        <v>44096</v>
      </c>
      <c r="Q436" s="38">
        <v>12</v>
      </c>
      <c r="R436" s="42" t="s">
        <v>2634</v>
      </c>
      <c r="S436" s="38"/>
      <c r="T436" s="38" t="s">
        <v>31</v>
      </c>
      <c r="U436" s="38" t="s">
        <v>31</v>
      </c>
      <c r="V436" s="38" t="s">
        <v>118</v>
      </c>
      <c r="W436" s="38" t="s">
        <v>31</v>
      </c>
      <c r="X436" s="86" t="s">
        <v>1950</v>
      </c>
      <c r="Y436" s="106"/>
    </row>
    <row r="437" spans="1:25" s="107" customFormat="1" ht="22.5" x14ac:dyDescent="0.25">
      <c r="A437" s="38" t="s">
        <v>97</v>
      </c>
      <c r="B437" s="38" t="s">
        <v>1325</v>
      </c>
      <c r="C437" s="37" t="s">
        <v>202</v>
      </c>
      <c r="D437" s="38" t="s">
        <v>1951</v>
      </c>
      <c r="E437" s="37" t="s">
        <v>33</v>
      </c>
      <c r="F437" s="38" t="s">
        <v>72</v>
      </c>
      <c r="G437" s="38" t="s">
        <v>84</v>
      </c>
      <c r="H437" s="38" t="s">
        <v>122</v>
      </c>
      <c r="I437" s="38" t="s">
        <v>89</v>
      </c>
      <c r="J437" s="38" t="s">
        <v>3171</v>
      </c>
      <c r="K437" s="38" t="s">
        <v>3174</v>
      </c>
      <c r="L437" s="38">
        <v>30</v>
      </c>
      <c r="M437" s="38" t="s">
        <v>1952</v>
      </c>
      <c r="N437" s="52">
        <v>44085</v>
      </c>
      <c r="O437" s="53" t="s">
        <v>1953</v>
      </c>
      <c r="P437" s="52">
        <v>44124</v>
      </c>
      <c r="Q437" s="38">
        <v>26</v>
      </c>
      <c r="R437" s="42" t="s">
        <v>2634</v>
      </c>
      <c r="S437" s="38" t="s">
        <v>1954</v>
      </c>
      <c r="T437" s="54">
        <v>44127</v>
      </c>
      <c r="U437" s="38" t="s">
        <v>131</v>
      </c>
      <c r="V437" s="38" t="s">
        <v>91</v>
      </c>
      <c r="W437" s="38" t="s">
        <v>31</v>
      </c>
      <c r="X437" s="86" t="s">
        <v>31</v>
      </c>
      <c r="Y437" s="106"/>
    </row>
    <row r="438" spans="1:25" s="107" customFormat="1" ht="22.5" x14ac:dyDescent="0.25">
      <c r="A438" s="38" t="s">
        <v>97</v>
      </c>
      <c r="B438" s="38" t="s">
        <v>1325</v>
      </c>
      <c r="C438" s="37" t="s">
        <v>202</v>
      </c>
      <c r="D438" s="38" t="s">
        <v>1955</v>
      </c>
      <c r="E438" s="37" t="s">
        <v>33</v>
      </c>
      <c r="F438" s="38" t="s">
        <v>72</v>
      </c>
      <c r="G438" s="38" t="s">
        <v>84</v>
      </c>
      <c r="H438" s="38" t="s">
        <v>122</v>
      </c>
      <c r="I438" s="38" t="s">
        <v>89</v>
      </c>
      <c r="J438" s="38" t="s">
        <v>3171</v>
      </c>
      <c r="K438" s="38" t="s">
        <v>3174</v>
      </c>
      <c r="L438" s="38">
        <v>30</v>
      </c>
      <c r="M438" s="38" t="s">
        <v>1956</v>
      </c>
      <c r="N438" s="52">
        <v>44085</v>
      </c>
      <c r="O438" s="53" t="s">
        <v>1957</v>
      </c>
      <c r="P438" s="52">
        <v>44125</v>
      </c>
      <c r="Q438" s="38">
        <v>27</v>
      </c>
      <c r="R438" s="42" t="s">
        <v>2634</v>
      </c>
      <c r="S438" s="38" t="s">
        <v>1958</v>
      </c>
      <c r="T438" s="38" t="s">
        <v>31</v>
      </c>
      <c r="U438" s="38" t="s">
        <v>39</v>
      </c>
      <c r="V438" s="38" t="s">
        <v>31</v>
      </c>
      <c r="W438" s="38" t="s">
        <v>31</v>
      </c>
      <c r="X438" s="86" t="s">
        <v>1336</v>
      </c>
      <c r="Y438" s="106"/>
    </row>
    <row r="439" spans="1:25" s="107" customFormat="1" ht="33.75" x14ac:dyDescent="0.25">
      <c r="A439" s="38" t="s">
        <v>97</v>
      </c>
      <c r="B439" s="38" t="s">
        <v>1325</v>
      </c>
      <c r="C439" s="37" t="s">
        <v>202</v>
      </c>
      <c r="D439" s="38" t="s">
        <v>1959</v>
      </c>
      <c r="E439" s="37" t="s">
        <v>33</v>
      </c>
      <c r="F439" s="38" t="s">
        <v>49</v>
      </c>
      <c r="G439" s="38" t="s">
        <v>84</v>
      </c>
      <c r="H439" s="38" t="s">
        <v>105</v>
      </c>
      <c r="I439" s="38" t="s">
        <v>54</v>
      </c>
      <c r="J439" s="38" t="s">
        <v>3171</v>
      </c>
      <c r="K439" s="38" t="s">
        <v>3174</v>
      </c>
      <c r="L439" s="38">
        <v>30</v>
      </c>
      <c r="M439" s="38" t="s">
        <v>1960</v>
      </c>
      <c r="N439" s="52">
        <v>44097</v>
      </c>
      <c r="O439" s="53" t="s">
        <v>1961</v>
      </c>
      <c r="P439" s="52">
        <v>44106</v>
      </c>
      <c r="Q439" s="38">
        <v>7</v>
      </c>
      <c r="R439" s="42" t="s">
        <v>2634</v>
      </c>
      <c r="S439" s="38" t="s">
        <v>1962</v>
      </c>
      <c r="T439" s="54">
        <v>44106</v>
      </c>
      <c r="U439" s="38" t="s">
        <v>131</v>
      </c>
      <c r="V439" s="38" t="s">
        <v>91</v>
      </c>
      <c r="W439" s="38" t="s">
        <v>31</v>
      </c>
      <c r="X439" s="86" t="s">
        <v>31</v>
      </c>
      <c r="Y439" s="106"/>
    </row>
    <row r="440" spans="1:25" s="107" customFormat="1" ht="22.5" x14ac:dyDescent="0.25">
      <c r="A440" s="38" t="s">
        <v>97</v>
      </c>
      <c r="B440" s="38" t="s">
        <v>1325</v>
      </c>
      <c r="C440" s="37" t="s">
        <v>202</v>
      </c>
      <c r="D440" s="38" t="s">
        <v>1963</v>
      </c>
      <c r="E440" s="37" t="s">
        <v>33</v>
      </c>
      <c r="F440" s="38" t="s">
        <v>49</v>
      </c>
      <c r="G440" s="38" t="s">
        <v>84</v>
      </c>
      <c r="H440" s="38" t="s">
        <v>595</v>
      </c>
      <c r="I440" s="38" t="s">
        <v>89</v>
      </c>
      <c r="J440" s="38" t="s">
        <v>3171</v>
      </c>
      <c r="K440" s="38" t="s">
        <v>3174</v>
      </c>
      <c r="L440" s="38">
        <v>30</v>
      </c>
      <c r="M440" s="38" t="s">
        <v>1964</v>
      </c>
      <c r="N440" s="52">
        <v>44097</v>
      </c>
      <c r="O440" s="53" t="s">
        <v>1965</v>
      </c>
      <c r="P440" s="52">
        <v>44109</v>
      </c>
      <c r="Q440" s="38">
        <v>8</v>
      </c>
      <c r="R440" s="42" t="s">
        <v>2634</v>
      </c>
      <c r="S440" s="38" t="s">
        <v>1966</v>
      </c>
      <c r="T440" s="54">
        <v>44106</v>
      </c>
      <c r="U440" s="38" t="s">
        <v>131</v>
      </c>
      <c r="V440" s="38" t="s">
        <v>91</v>
      </c>
      <c r="W440" s="38" t="s">
        <v>31</v>
      </c>
      <c r="X440" s="86" t="s">
        <v>31</v>
      </c>
      <c r="Y440" s="106"/>
    </row>
    <row r="441" spans="1:25" s="107" customFormat="1" ht="22.5" x14ac:dyDescent="0.25">
      <c r="A441" s="38" t="s">
        <v>97</v>
      </c>
      <c r="B441" s="38" t="s">
        <v>1325</v>
      </c>
      <c r="C441" s="37" t="s">
        <v>202</v>
      </c>
      <c r="D441" s="38" t="s">
        <v>1967</v>
      </c>
      <c r="E441" s="37" t="s">
        <v>33</v>
      </c>
      <c r="F441" s="38" t="s">
        <v>72</v>
      </c>
      <c r="G441" s="38" t="s">
        <v>85</v>
      </c>
      <c r="H441" s="38" t="s">
        <v>122</v>
      </c>
      <c r="I441" s="38" t="s">
        <v>89</v>
      </c>
      <c r="J441" s="38" t="s">
        <v>3171</v>
      </c>
      <c r="K441" s="38" t="s">
        <v>3174</v>
      </c>
      <c r="L441" s="38">
        <v>30</v>
      </c>
      <c r="M441" s="38" t="s">
        <v>1968</v>
      </c>
      <c r="N441" s="52">
        <v>44084</v>
      </c>
      <c r="O441" s="53" t="s">
        <v>1969</v>
      </c>
      <c r="P441" s="52">
        <v>44124</v>
      </c>
      <c r="Q441" s="38">
        <v>27</v>
      </c>
      <c r="R441" s="42" t="s">
        <v>2634</v>
      </c>
      <c r="S441" s="38" t="s">
        <v>1970</v>
      </c>
      <c r="T441" s="54">
        <v>44127</v>
      </c>
      <c r="U441" s="38" t="s">
        <v>131</v>
      </c>
      <c r="V441" s="38" t="s">
        <v>91</v>
      </c>
      <c r="W441" s="38" t="s">
        <v>31</v>
      </c>
      <c r="X441" s="86" t="s">
        <v>31</v>
      </c>
      <c r="Y441" s="106"/>
    </row>
    <row r="442" spans="1:25" s="107" customFormat="1" ht="22.5" x14ac:dyDescent="0.25">
      <c r="A442" s="38" t="s">
        <v>97</v>
      </c>
      <c r="B442" s="38" t="s">
        <v>1325</v>
      </c>
      <c r="C442" s="37" t="s">
        <v>202</v>
      </c>
      <c r="D442" s="38" t="s">
        <v>1971</v>
      </c>
      <c r="E442" s="37" t="s">
        <v>33</v>
      </c>
      <c r="F442" s="38" t="s">
        <v>49</v>
      </c>
      <c r="G442" s="38" t="s">
        <v>1972</v>
      </c>
      <c r="H442" s="38" t="s">
        <v>184</v>
      </c>
      <c r="I442" s="38" t="s">
        <v>28</v>
      </c>
      <c r="J442" s="38" t="s">
        <v>3171</v>
      </c>
      <c r="K442" s="38" t="s">
        <v>3174</v>
      </c>
      <c r="L442" s="38">
        <v>30</v>
      </c>
      <c r="M442" s="38" t="s">
        <v>1973</v>
      </c>
      <c r="N442" s="52">
        <v>44085</v>
      </c>
      <c r="O442" s="53" t="s">
        <v>1974</v>
      </c>
      <c r="P442" s="52">
        <v>44089</v>
      </c>
      <c r="Q442" s="38">
        <v>2</v>
      </c>
      <c r="R442" s="42" t="s">
        <v>2634</v>
      </c>
      <c r="S442" s="38" t="s">
        <v>1975</v>
      </c>
      <c r="T442" s="38" t="s">
        <v>31</v>
      </c>
      <c r="U442" s="38" t="s">
        <v>39</v>
      </c>
      <c r="V442" s="38" t="s">
        <v>31</v>
      </c>
      <c r="W442" s="38" t="s">
        <v>31</v>
      </c>
      <c r="X442" s="86" t="s">
        <v>1336</v>
      </c>
      <c r="Y442" s="106"/>
    </row>
    <row r="443" spans="1:25" s="109" customFormat="1" ht="22.5" hidden="1" x14ac:dyDescent="0.25">
      <c r="A443" s="45" t="s">
        <v>97</v>
      </c>
      <c r="B443" s="45" t="s">
        <v>1325</v>
      </c>
      <c r="C443" s="44" t="s">
        <v>202</v>
      </c>
      <c r="D443" s="45" t="s">
        <v>1976</v>
      </c>
      <c r="E443" s="44" t="s">
        <v>33</v>
      </c>
      <c r="F443" s="45" t="s">
        <v>49</v>
      </c>
      <c r="G443" s="45" t="s">
        <v>1977</v>
      </c>
      <c r="H443" s="45" t="s">
        <v>214</v>
      </c>
      <c r="I443" s="45" t="s">
        <v>89</v>
      </c>
      <c r="J443" s="45" t="s">
        <v>3171</v>
      </c>
      <c r="K443" s="45" t="s">
        <v>3174</v>
      </c>
      <c r="L443" s="45">
        <v>30</v>
      </c>
      <c r="M443" s="45" t="s">
        <v>1978</v>
      </c>
      <c r="N443" s="55">
        <v>44090</v>
      </c>
      <c r="O443" s="51" t="s">
        <v>1979</v>
      </c>
      <c r="P443" s="55">
        <v>44140</v>
      </c>
      <c r="Q443" s="45">
        <v>34</v>
      </c>
      <c r="R443" s="44" t="s">
        <v>38</v>
      </c>
      <c r="S443" s="45" t="s">
        <v>1980</v>
      </c>
      <c r="T443" s="45" t="s">
        <v>31</v>
      </c>
      <c r="U443" s="45" t="s">
        <v>31</v>
      </c>
      <c r="V443" s="45" t="s">
        <v>31</v>
      </c>
      <c r="W443" s="45" t="s">
        <v>31</v>
      </c>
      <c r="X443" s="85" t="s">
        <v>1336</v>
      </c>
      <c r="Y443" s="108"/>
    </row>
    <row r="444" spans="1:25" s="107" customFormat="1" ht="33.75" x14ac:dyDescent="0.25">
      <c r="A444" s="38" t="s">
        <v>97</v>
      </c>
      <c r="B444" s="38" t="s">
        <v>1325</v>
      </c>
      <c r="C444" s="37" t="s">
        <v>202</v>
      </c>
      <c r="D444" s="38" t="s">
        <v>1981</v>
      </c>
      <c r="E444" s="37" t="s">
        <v>33</v>
      </c>
      <c r="F444" s="38" t="s">
        <v>49</v>
      </c>
      <c r="G444" s="38" t="s">
        <v>1982</v>
      </c>
      <c r="H444" s="38" t="s">
        <v>113</v>
      </c>
      <c r="I444" s="38" t="s">
        <v>69</v>
      </c>
      <c r="J444" s="37" t="s">
        <v>563</v>
      </c>
      <c r="K444" s="38" t="s">
        <v>3174</v>
      </c>
      <c r="L444" s="38">
        <v>30</v>
      </c>
      <c r="M444" s="38" t="s">
        <v>1983</v>
      </c>
      <c r="N444" s="52">
        <v>44084</v>
      </c>
      <c r="O444" s="53" t="s">
        <v>31</v>
      </c>
      <c r="P444" s="52">
        <v>44114</v>
      </c>
      <c r="Q444" s="38">
        <v>22</v>
      </c>
      <c r="R444" s="42" t="s">
        <v>2634</v>
      </c>
      <c r="S444" s="38" t="s">
        <v>1984</v>
      </c>
      <c r="T444" s="54">
        <v>44114</v>
      </c>
      <c r="U444" s="38" t="s">
        <v>31</v>
      </c>
      <c r="V444" s="38" t="s">
        <v>91</v>
      </c>
      <c r="W444" s="38" t="s">
        <v>31</v>
      </c>
      <c r="X444" s="86" t="s">
        <v>1985</v>
      </c>
      <c r="Y444" s="106"/>
    </row>
    <row r="445" spans="1:25" s="107" customFormat="1" ht="33.75" x14ac:dyDescent="0.25">
      <c r="A445" s="38" t="s">
        <v>97</v>
      </c>
      <c r="B445" s="38" t="s">
        <v>1325</v>
      </c>
      <c r="C445" s="38" t="s">
        <v>140</v>
      </c>
      <c r="D445" s="38" t="s">
        <v>3454</v>
      </c>
      <c r="E445" s="38" t="s">
        <v>3520</v>
      </c>
      <c r="F445" s="38" t="s">
        <v>49</v>
      </c>
      <c r="G445" s="38" t="s">
        <v>1986</v>
      </c>
      <c r="H445" s="38" t="s">
        <v>105</v>
      </c>
      <c r="I445" s="38" t="s">
        <v>54</v>
      </c>
      <c r="J445" s="38" t="s">
        <v>3171</v>
      </c>
      <c r="K445" s="38" t="s">
        <v>3173</v>
      </c>
      <c r="L445" s="38">
        <v>30</v>
      </c>
      <c r="M445" s="38" t="s">
        <v>1987</v>
      </c>
      <c r="N445" s="52">
        <v>44090</v>
      </c>
      <c r="O445" s="53" t="s">
        <v>31</v>
      </c>
      <c r="P445" s="52">
        <v>44098</v>
      </c>
      <c r="Q445" s="38">
        <v>6</v>
      </c>
      <c r="R445" s="42" t="s">
        <v>2634</v>
      </c>
      <c r="S445" s="38" t="s">
        <v>1988</v>
      </c>
      <c r="T445" s="38" t="s">
        <v>31</v>
      </c>
      <c r="U445" s="38" t="s">
        <v>31</v>
      </c>
      <c r="V445" s="38" t="s">
        <v>31</v>
      </c>
      <c r="W445" s="38" t="s">
        <v>31</v>
      </c>
      <c r="X445" s="86" t="s">
        <v>1510</v>
      </c>
      <c r="Y445" s="106"/>
    </row>
    <row r="446" spans="1:25" s="107" customFormat="1" ht="22.5" x14ac:dyDescent="0.25">
      <c r="A446" s="38" t="s">
        <v>97</v>
      </c>
      <c r="B446" s="38" t="s">
        <v>1325</v>
      </c>
      <c r="C446" s="38" t="s">
        <v>63</v>
      </c>
      <c r="D446" s="38" t="s">
        <v>3452</v>
      </c>
      <c r="E446" s="38" t="s">
        <v>3520</v>
      </c>
      <c r="F446" s="37" t="s">
        <v>268</v>
      </c>
      <c r="G446" s="38" t="s">
        <v>1989</v>
      </c>
      <c r="H446" s="38" t="s">
        <v>66</v>
      </c>
      <c r="I446" s="38" t="s">
        <v>27</v>
      </c>
      <c r="J446" s="38" t="s">
        <v>3171</v>
      </c>
      <c r="K446" s="38" t="s">
        <v>3173</v>
      </c>
      <c r="L446" s="38">
        <v>30</v>
      </c>
      <c r="M446" s="38" t="s">
        <v>1990</v>
      </c>
      <c r="N446" s="52">
        <v>44078</v>
      </c>
      <c r="O446" s="53" t="s">
        <v>1926</v>
      </c>
      <c r="P446" s="52">
        <v>44090</v>
      </c>
      <c r="Q446" s="38">
        <v>9</v>
      </c>
      <c r="R446" s="42" t="s">
        <v>2634</v>
      </c>
      <c r="S446" s="38"/>
      <c r="T446" s="54">
        <v>44091</v>
      </c>
      <c r="U446" s="38" t="s">
        <v>131</v>
      </c>
      <c r="V446" s="38" t="s">
        <v>91</v>
      </c>
      <c r="W446" s="38" t="s">
        <v>31</v>
      </c>
      <c r="X446" s="86" t="s">
        <v>1991</v>
      </c>
      <c r="Y446" s="106"/>
    </row>
    <row r="447" spans="1:25" s="107" customFormat="1" ht="33.75" x14ac:dyDescent="0.25">
      <c r="A447" s="38" t="s">
        <v>97</v>
      </c>
      <c r="B447" s="38" t="s">
        <v>1325</v>
      </c>
      <c r="C447" s="38" t="s">
        <v>132</v>
      </c>
      <c r="D447" s="38" t="s">
        <v>1992</v>
      </c>
      <c r="E447" s="38" t="s">
        <v>3520</v>
      </c>
      <c r="F447" s="38" t="s">
        <v>57</v>
      </c>
      <c r="G447" s="38" t="s">
        <v>1993</v>
      </c>
      <c r="H447" s="38" t="s">
        <v>188</v>
      </c>
      <c r="I447" s="38" t="s">
        <v>28</v>
      </c>
      <c r="J447" s="38" t="s">
        <v>3171</v>
      </c>
      <c r="K447" s="38" t="s">
        <v>171</v>
      </c>
      <c r="L447" s="38">
        <v>15</v>
      </c>
      <c r="M447" s="38" t="s">
        <v>1994</v>
      </c>
      <c r="N447" s="52">
        <v>44076</v>
      </c>
      <c r="O447" s="53"/>
      <c r="P447" s="52">
        <v>44081</v>
      </c>
      <c r="Q447" s="38">
        <v>3</v>
      </c>
      <c r="R447" s="42" t="s">
        <v>2634</v>
      </c>
      <c r="S447" s="38" t="s">
        <v>1995</v>
      </c>
      <c r="T447" s="38"/>
      <c r="U447" s="38"/>
      <c r="V447" s="38"/>
      <c r="W447" s="38"/>
      <c r="X447" s="86" t="s">
        <v>1996</v>
      </c>
      <c r="Y447" s="106"/>
    </row>
    <row r="448" spans="1:25" s="107" customFormat="1" ht="22.5" x14ac:dyDescent="0.25">
      <c r="A448" s="38" t="s">
        <v>97</v>
      </c>
      <c r="B448" s="38" t="s">
        <v>1325</v>
      </c>
      <c r="C448" s="38" t="s">
        <v>78</v>
      </c>
      <c r="D448" s="38" t="s">
        <v>1997</v>
      </c>
      <c r="E448" s="38" t="s">
        <v>88</v>
      </c>
      <c r="F448" s="38" t="s">
        <v>57</v>
      </c>
      <c r="G448" s="38" t="s">
        <v>1998</v>
      </c>
      <c r="H448" s="38" t="s">
        <v>188</v>
      </c>
      <c r="I448" s="38" t="s">
        <v>28</v>
      </c>
      <c r="J448" s="38" t="s">
        <v>3171</v>
      </c>
      <c r="K448" s="38" t="s">
        <v>29</v>
      </c>
      <c r="L448" s="38">
        <v>35</v>
      </c>
      <c r="M448" s="38" t="s">
        <v>1999</v>
      </c>
      <c r="N448" s="52">
        <v>44077</v>
      </c>
      <c r="O448" s="53" t="s">
        <v>2000</v>
      </c>
      <c r="P448" s="52">
        <v>44097</v>
      </c>
      <c r="Q448" s="38">
        <v>35</v>
      </c>
      <c r="R448" s="42" t="s">
        <v>2634</v>
      </c>
      <c r="S448" s="38"/>
      <c r="T448" s="54">
        <v>44103</v>
      </c>
      <c r="U448" s="38" t="s">
        <v>90</v>
      </c>
      <c r="V448" s="38" t="s">
        <v>91</v>
      </c>
      <c r="W448" s="38" t="s">
        <v>31</v>
      </c>
      <c r="X448" s="86" t="s">
        <v>2001</v>
      </c>
      <c r="Y448" s="106"/>
    </row>
    <row r="449" spans="1:25" s="109" customFormat="1" ht="22.5" hidden="1" x14ac:dyDescent="0.25">
      <c r="A449" s="45" t="s">
        <v>97</v>
      </c>
      <c r="B449" s="45" t="s">
        <v>1325</v>
      </c>
      <c r="C449" s="45" t="s">
        <v>152</v>
      </c>
      <c r="D449" s="45" t="s">
        <v>2002</v>
      </c>
      <c r="E449" s="45" t="s">
        <v>3520</v>
      </c>
      <c r="F449" s="45" t="s">
        <v>49</v>
      </c>
      <c r="G449" s="45" t="s">
        <v>2003</v>
      </c>
      <c r="H449" s="45" t="s">
        <v>520</v>
      </c>
      <c r="I449" s="45" t="s">
        <v>69</v>
      </c>
      <c r="J449" s="44" t="s">
        <v>563</v>
      </c>
      <c r="K449" s="45" t="s">
        <v>3172</v>
      </c>
      <c r="L449" s="45">
        <v>20</v>
      </c>
      <c r="M449" s="45" t="s">
        <v>2004</v>
      </c>
      <c r="N449" s="55">
        <v>44080</v>
      </c>
      <c r="O449" s="51"/>
      <c r="P449" s="55"/>
      <c r="Q449" s="45"/>
      <c r="R449" s="44" t="s">
        <v>38</v>
      </c>
      <c r="S449" s="45"/>
      <c r="T449" s="45"/>
      <c r="U449" s="45"/>
      <c r="V449" s="45"/>
      <c r="W449" s="45"/>
      <c r="X449" s="85"/>
      <c r="Y449" s="108"/>
    </row>
    <row r="450" spans="1:25" s="107" customFormat="1" ht="22.5" x14ac:dyDescent="0.25">
      <c r="A450" s="38" t="s">
        <v>97</v>
      </c>
      <c r="B450" s="38" t="s">
        <v>1325</v>
      </c>
      <c r="C450" s="38" t="s">
        <v>221</v>
      </c>
      <c r="D450" s="38" t="s">
        <v>2005</v>
      </c>
      <c r="E450" s="38" t="s">
        <v>3520</v>
      </c>
      <c r="F450" s="38" t="s">
        <v>72</v>
      </c>
      <c r="G450" s="38" t="s">
        <v>2006</v>
      </c>
      <c r="H450" s="38" t="s">
        <v>198</v>
      </c>
      <c r="I450" s="38" t="s">
        <v>27</v>
      </c>
      <c r="J450" s="38" t="s">
        <v>3171</v>
      </c>
      <c r="K450" s="38" t="s">
        <v>3173</v>
      </c>
      <c r="L450" s="38">
        <v>30</v>
      </c>
      <c r="M450" s="38" t="s">
        <v>2007</v>
      </c>
      <c r="N450" s="52">
        <v>44076</v>
      </c>
      <c r="O450" s="53" t="s">
        <v>2008</v>
      </c>
      <c r="P450" s="52">
        <v>44095</v>
      </c>
      <c r="Q450" s="38">
        <v>13</v>
      </c>
      <c r="R450" s="42" t="s">
        <v>2634</v>
      </c>
      <c r="S450" s="38" t="s">
        <v>179</v>
      </c>
      <c r="T450" s="38"/>
      <c r="U450" s="38"/>
      <c r="V450" s="38"/>
      <c r="W450" s="38"/>
      <c r="X450" s="86" t="s">
        <v>2009</v>
      </c>
      <c r="Y450" s="106"/>
    </row>
    <row r="451" spans="1:25" s="107" customFormat="1" ht="67.5" x14ac:dyDescent="0.25">
      <c r="A451" s="38" t="s">
        <v>97</v>
      </c>
      <c r="B451" s="38" t="s">
        <v>1325</v>
      </c>
      <c r="C451" s="37" t="s">
        <v>202</v>
      </c>
      <c r="D451" s="38" t="s">
        <v>2010</v>
      </c>
      <c r="E451" s="37" t="s">
        <v>33</v>
      </c>
      <c r="F451" s="38" t="s">
        <v>72</v>
      </c>
      <c r="G451" s="38" t="s">
        <v>2011</v>
      </c>
      <c r="H451" s="38" t="s">
        <v>115</v>
      </c>
      <c r="I451" s="38" t="s">
        <v>1369</v>
      </c>
      <c r="J451" s="38" t="s">
        <v>3171</v>
      </c>
      <c r="K451" s="38" t="s">
        <v>3174</v>
      </c>
      <c r="L451" s="38">
        <v>30</v>
      </c>
      <c r="M451" s="38" t="s">
        <v>2012</v>
      </c>
      <c r="N451" s="52">
        <v>44085</v>
      </c>
      <c r="O451" s="53" t="s">
        <v>31</v>
      </c>
      <c r="P451" s="52">
        <v>44089</v>
      </c>
      <c r="Q451" s="38">
        <v>2</v>
      </c>
      <c r="R451" s="42" t="s">
        <v>2634</v>
      </c>
      <c r="S451" s="38" t="s">
        <v>2013</v>
      </c>
      <c r="T451" s="38" t="s">
        <v>31</v>
      </c>
      <c r="U451" s="38" t="s">
        <v>31</v>
      </c>
      <c r="V451" s="38" t="s">
        <v>31</v>
      </c>
      <c r="W451" s="38" t="s">
        <v>31</v>
      </c>
      <c r="X451" s="86" t="s">
        <v>2014</v>
      </c>
      <c r="Y451" s="106"/>
    </row>
    <row r="452" spans="1:25" s="107" customFormat="1" ht="22.5" x14ac:dyDescent="0.25">
      <c r="A452" s="38" t="s">
        <v>97</v>
      </c>
      <c r="B452" s="38" t="s">
        <v>1325</v>
      </c>
      <c r="C452" s="37" t="s">
        <v>202</v>
      </c>
      <c r="D452" s="38" t="s">
        <v>2015</v>
      </c>
      <c r="E452" s="37" t="s">
        <v>33</v>
      </c>
      <c r="F452" s="38" t="s">
        <v>49</v>
      </c>
      <c r="G452" s="38" t="s">
        <v>2016</v>
      </c>
      <c r="H452" s="38" t="s">
        <v>122</v>
      </c>
      <c r="I452" s="38" t="s">
        <v>89</v>
      </c>
      <c r="J452" s="38" t="s">
        <v>3171</v>
      </c>
      <c r="K452" s="38" t="s">
        <v>29</v>
      </c>
      <c r="L452" s="38">
        <v>35</v>
      </c>
      <c r="M452" s="38" t="s">
        <v>2017</v>
      </c>
      <c r="N452" s="52">
        <v>44085</v>
      </c>
      <c r="O452" s="53" t="s">
        <v>2000</v>
      </c>
      <c r="P452" s="52">
        <v>44125</v>
      </c>
      <c r="Q452" s="38">
        <v>27</v>
      </c>
      <c r="R452" s="42" t="s">
        <v>2634</v>
      </c>
      <c r="S452" s="38" t="s">
        <v>2018</v>
      </c>
      <c r="T452" s="38" t="s">
        <v>31</v>
      </c>
      <c r="U452" s="38" t="s">
        <v>39</v>
      </c>
      <c r="V452" s="38" t="s">
        <v>31</v>
      </c>
      <c r="W452" s="38" t="s">
        <v>31</v>
      </c>
      <c r="X452" s="86" t="s">
        <v>1336</v>
      </c>
      <c r="Y452" s="106"/>
    </row>
    <row r="453" spans="1:25" s="109" customFormat="1" ht="33.75" hidden="1" x14ac:dyDescent="0.25">
      <c r="A453" s="45" t="s">
        <v>97</v>
      </c>
      <c r="B453" s="45" t="s">
        <v>1325</v>
      </c>
      <c r="C453" s="44" t="s">
        <v>202</v>
      </c>
      <c r="D453" s="45" t="s">
        <v>2019</v>
      </c>
      <c r="E453" s="45" t="s">
        <v>96</v>
      </c>
      <c r="F453" s="45" t="s">
        <v>49</v>
      </c>
      <c r="G453" s="45" t="s">
        <v>86</v>
      </c>
      <c r="H453" s="45" t="s">
        <v>41</v>
      </c>
      <c r="I453" s="45" t="s">
        <v>42</v>
      </c>
      <c r="J453" s="44" t="s">
        <v>205</v>
      </c>
      <c r="K453" s="45" t="s">
        <v>1199</v>
      </c>
      <c r="L453" s="45">
        <v>5</v>
      </c>
      <c r="M453" s="45" t="s">
        <v>2020</v>
      </c>
      <c r="N453" s="55">
        <v>44076</v>
      </c>
      <c r="O453" s="51" t="s">
        <v>1851</v>
      </c>
      <c r="P453" s="55">
        <v>44095</v>
      </c>
      <c r="Q453" s="45">
        <v>13</v>
      </c>
      <c r="R453" s="44" t="s">
        <v>38</v>
      </c>
      <c r="S453" s="45"/>
      <c r="T453" s="45"/>
      <c r="U453" s="45" t="s">
        <v>39</v>
      </c>
      <c r="V453" s="45"/>
      <c r="W453" s="45" t="s">
        <v>31</v>
      </c>
      <c r="X453" s="85" t="s">
        <v>1667</v>
      </c>
      <c r="Y453" s="108"/>
    </row>
    <row r="454" spans="1:25" s="107" customFormat="1" ht="33.75" x14ac:dyDescent="0.25">
      <c r="A454" s="38" t="s">
        <v>97</v>
      </c>
      <c r="B454" s="38" t="s">
        <v>1325</v>
      </c>
      <c r="C454" s="38" t="s">
        <v>220</v>
      </c>
      <c r="D454" s="38" t="s">
        <v>2021</v>
      </c>
      <c r="E454" s="37" t="s">
        <v>67</v>
      </c>
      <c r="F454" s="38" t="s">
        <v>72</v>
      </c>
      <c r="G454" s="38" t="s">
        <v>2022</v>
      </c>
      <c r="H454" s="38" t="s">
        <v>66</v>
      </c>
      <c r="I454" s="38" t="s">
        <v>27</v>
      </c>
      <c r="J454" s="38" t="s">
        <v>3171</v>
      </c>
      <c r="K454" s="38" t="s">
        <v>3173</v>
      </c>
      <c r="L454" s="38">
        <v>30</v>
      </c>
      <c r="M454" s="38" t="s">
        <v>2023</v>
      </c>
      <c r="N454" s="52">
        <v>44095</v>
      </c>
      <c r="O454" s="53" t="s">
        <v>2024</v>
      </c>
      <c r="P454" s="52">
        <v>44138</v>
      </c>
      <c r="Q454" s="38">
        <v>29</v>
      </c>
      <c r="R454" s="42" t="s">
        <v>2634</v>
      </c>
      <c r="S454" s="38" t="s">
        <v>2025</v>
      </c>
      <c r="T454" s="54">
        <v>44154</v>
      </c>
      <c r="U454" s="38" t="s">
        <v>131</v>
      </c>
      <c r="V454" s="38" t="s">
        <v>91</v>
      </c>
      <c r="W454" s="38" t="s">
        <v>31</v>
      </c>
      <c r="X454" s="86" t="s">
        <v>31</v>
      </c>
      <c r="Y454" s="106"/>
    </row>
    <row r="455" spans="1:25" s="107" customFormat="1" ht="22.5" x14ac:dyDescent="0.25">
      <c r="A455" s="38" t="s">
        <v>97</v>
      </c>
      <c r="B455" s="38" t="s">
        <v>1325</v>
      </c>
      <c r="C455" s="37" t="s">
        <v>202</v>
      </c>
      <c r="D455" s="38" t="s">
        <v>2026</v>
      </c>
      <c r="E455" s="37" t="s">
        <v>33</v>
      </c>
      <c r="F455" s="38" t="s">
        <v>72</v>
      </c>
      <c r="G455" s="38" t="s">
        <v>2027</v>
      </c>
      <c r="H455" s="38" t="s">
        <v>122</v>
      </c>
      <c r="I455" s="38" t="s">
        <v>89</v>
      </c>
      <c r="J455" s="38" t="s">
        <v>3171</v>
      </c>
      <c r="K455" s="38" t="s">
        <v>29</v>
      </c>
      <c r="L455" s="38">
        <v>35</v>
      </c>
      <c r="M455" s="38" t="s">
        <v>2028</v>
      </c>
      <c r="N455" s="52">
        <v>44090</v>
      </c>
      <c r="O455" s="53" t="s">
        <v>2029</v>
      </c>
      <c r="P455" s="52">
        <v>44133</v>
      </c>
      <c r="Q455" s="38">
        <v>30</v>
      </c>
      <c r="R455" s="42" t="s">
        <v>2634</v>
      </c>
      <c r="S455" s="38" t="s">
        <v>2030</v>
      </c>
      <c r="T455" s="38" t="s">
        <v>31</v>
      </c>
      <c r="U455" s="38" t="s">
        <v>39</v>
      </c>
      <c r="V455" s="38" t="s">
        <v>31</v>
      </c>
      <c r="W455" s="38" t="s">
        <v>31</v>
      </c>
      <c r="X455" s="86" t="s">
        <v>1336</v>
      </c>
      <c r="Y455" s="106"/>
    </row>
    <row r="456" spans="1:25" s="107" customFormat="1" ht="33.75" x14ac:dyDescent="0.25">
      <c r="A456" s="37" t="s">
        <v>2031</v>
      </c>
      <c r="B456" s="37" t="s">
        <v>2032</v>
      </c>
      <c r="C456" s="37" t="s">
        <v>64</v>
      </c>
      <c r="D456" s="38" t="s">
        <v>2033</v>
      </c>
      <c r="E456" s="37" t="s">
        <v>33</v>
      </c>
      <c r="F456" s="37" t="s">
        <v>200</v>
      </c>
      <c r="G456" s="38" t="s">
        <v>2034</v>
      </c>
      <c r="H456" s="3" t="s">
        <v>105</v>
      </c>
      <c r="I456" s="3" t="s">
        <v>54</v>
      </c>
      <c r="J456" s="38" t="s">
        <v>3171</v>
      </c>
      <c r="K456" s="38" t="s">
        <v>3172</v>
      </c>
      <c r="L456" s="37">
        <v>20</v>
      </c>
      <c r="M456" s="38" t="s">
        <v>2035</v>
      </c>
      <c r="N456" s="38" t="s">
        <v>2036</v>
      </c>
      <c r="O456" s="113">
        <v>20202100008141</v>
      </c>
      <c r="P456" s="43">
        <v>44106</v>
      </c>
      <c r="Q456" s="37"/>
      <c r="R456" s="42" t="s">
        <v>2634</v>
      </c>
      <c r="S456" s="37" t="s">
        <v>2037</v>
      </c>
      <c r="T456" s="37"/>
      <c r="U456" s="37"/>
      <c r="V456" s="37"/>
      <c r="W456" s="37"/>
      <c r="X456" s="83"/>
      <c r="Y456" s="106"/>
    </row>
    <row r="457" spans="1:25" s="107" customFormat="1" ht="22.5" x14ac:dyDescent="0.25">
      <c r="A457" s="37" t="s">
        <v>2031</v>
      </c>
      <c r="B457" s="37" t="s">
        <v>2032</v>
      </c>
      <c r="C457" s="37" t="s">
        <v>202</v>
      </c>
      <c r="D457" s="38" t="s">
        <v>2038</v>
      </c>
      <c r="E457" s="37" t="s">
        <v>33</v>
      </c>
      <c r="F457" s="37" t="s">
        <v>72</v>
      </c>
      <c r="G457" s="38" t="s">
        <v>2039</v>
      </c>
      <c r="H457" s="38" t="s">
        <v>168</v>
      </c>
      <c r="I457" s="38" t="s">
        <v>89</v>
      </c>
      <c r="J457" s="38" t="s">
        <v>3171</v>
      </c>
      <c r="K457" s="38" t="s">
        <v>3174</v>
      </c>
      <c r="L457" s="37">
        <v>30</v>
      </c>
      <c r="M457" s="38" t="s">
        <v>2040</v>
      </c>
      <c r="N457" s="54">
        <v>44105</v>
      </c>
      <c r="O457" s="113">
        <v>20202050076371</v>
      </c>
      <c r="P457" s="4">
        <v>44145</v>
      </c>
      <c r="Q457" s="37"/>
      <c r="R457" s="42" t="s">
        <v>2634</v>
      </c>
      <c r="S457" s="37" t="s">
        <v>2041</v>
      </c>
      <c r="T457" s="37"/>
      <c r="U457" s="37"/>
      <c r="V457" s="37"/>
      <c r="W457" s="37"/>
      <c r="X457" s="83" t="s">
        <v>2042</v>
      </c>
      <c r="Y457" s="106"/>
    </row>
    <row r="458" spans="1:25" s="109" customFormat="1" ht="22.5" hidden="1" x14ac:dyDescent="0.25">
      <c r="A458" s="44" t="s">
        <v>2031</v>
      </c>
      <c r="B458" s="44" t="s">
        <v>2032</v>
      </c>
      <c r="C458" s="44" t="s">
        <v>2043</v>
      </c>
      <c r="D458" s="45" t="s">
        <v>2044</v>
      </c>
      <c r="E458" s="44" t="s">
        <v>33</v>
      </c>
      <c r="F458" s="44" t="s">
        <v>72</v>
      </c>
      <c r="G458" s="45" t="s">
        <v>2045</v>
      </c>
      <c r="H458" s="45" t="s">
        <v>208</v>
      </c>
      <c r="I458" s="45" t="s">
        <v>89</v>
      </c>
      <c r="J458" s="44" t="s">
        <v>205</v>
      </c>
      <c r="K458" s="45" t="s">
        <v>3174</v>
      </c>
      <c r="L458" s="44">
        <v>30</v>
      </c>
      <c r="M458" s="45" t="s">
        <v>2046</v>
      </c>
      <c r="N458" s="56">
        <v>44105</v>
      </c>
      <c r="O458" s="114"/>
      <c r="P458" s="44"/>
      <c r="Q458" s="44"/>
      <c r="R458" s="44" t="s">
        <v>38</v>
      </c>
      <c r="S458" s="44"/>
      <c r="T458" s="44"/>
      <c r="U458" s="44"/>
      <c r="V458" s="44"/>
      <c r="W458" s="44"/>
      <c r="X458" s="84"/>
      <c r="Y458" s="108"/>
    </row>
    <row r="459" spans="1:25" s="107" customFormat="1" ht="101.25" x14ac:dyDescent="0.25">
      <c r="A459" s="37" t="s">
        <v>2031</v>
      </c>
      <c r="B459" s="37" t="s">
        <v>2032</v>
      </c>
      <c r="C459" s="37" t="s">
        <v>32</v>
      </c>
      <c r="D459" s="38" t="s">
        <v>2047</v>
      </c>
      <c r="E459" s="37" t="s">
        <v>33</v>
      </c>
      <c r="F459" s="37" t="s">
        <v>200</v>
      </c>
      <c r="G459" s="38" t="s">
        <v>2048</v>
      </c>
      <c r="H459" s="38" t="s">
        <v>189</v>
      </c>
      <c r="I459" s="38" t="s">
        <v>190</v>
      </c>
      <c r="J459" s="37" t="s">
        <v>563</v>
      </c>
      <c r="K459" s="38" t="s">
        <v>3173</v>
      </c>
      <c r="L459" s="37">
        <v>30</v>
      </c>
      <c r="M459" s="38" t="s">
        <v>2049</v>
      </c>
      <c r="N459" s="54">
        <v>44105</v>
      </c>
      <c r="O459" s="113"/>
      <c r="P459" s="37"/>
      <c r="Q459" s="37"/>
      <c r="R459" s="42" t="s">
        <v>2634</v>
      </c>
      <c r="S459" s="37" t="s">
        <v>2050</v>
      </c>
      <c r="T459" s="37"/>
      <c r="U459" s="37"/>
      <c r="V459" s="37"/>
      <c r="W459" s="37"/>
      <c r="X459" s="83"/>
      <c r="Y459" s="106"/>
    </row>
    <row r="460" spans="1:25" s="109" customFormat="1" ht="33.75" hidden="1" x14ac:dyDescent="0.25">
      <c r="A460" s="44" t="s">
        <v>2031</v>
      </c>
      <c r="B460" s="44" t="s">
        <v>2032</v>
      </c>
      <c r="C460" s="44" t="s">
        <v>2051</v>
      </c>
      <c r="D460" s="45" t="s">
        <v>2052</v>
      </c>
      <c r="E460" s="44" t="s">
        <v>33</v>
      </c>
      <c r="F460" s="44" t="s">
        <v>268</v>
      </c>
      <c r="G460" s="45" t="s">
        <v>2053</v>
      </c>
      <c r="H460" s="45" t="s">
        <v>141</v>
      </c>
      <c r="I460" s="45" t="s">
        <v>89</v>
      </c>
      <c r="J460" s="45" t="s">
        <v>3171</v>
      </c>
      <c r="K460" s="45" t="s">
        <v>3173</v>
      </c>
      <c r="L460" s="44">
        <v>30</v>
      </c>
      <c r="M460" s="45" t="s">
        <v>2054</v>
      </c>
      <c r="N460" s="56">
        <v>44105</v>
      </c>
      <c r="O460" s="114"/>
      <c r="P460" s="44"/>
      <c r="Q460" s="44"/>
      <c r="R460" s="44" t="s">
        <v>38</v>
      </c>
      <c r="S460" s="44"/>
      <c r="T460" s="44"/>
      <c r="U460" s="44"/>
      <c r="V460" s="44"/>
      <c r="W460" s="44"/>
      <c r="X460" s="84"/>
      <c r="Y460" s="108"/>
    </row>
    <row r="461" spans="1:25" s="107" customFormat="1" ht="33.75" x14ac:dyDescent="0.25">
      <c r="A461" s="37" t="s">
        <v>2031</v>
      </c>
      <c r="B461" s="37" t="s">
        <v>2032</v>
      </c>
      <c r="C461" s="37" t="s">
        <v>44</v>
      </c>
      <c r="D461" s="38" t="s">
        <v>1049</v>
      </c>
      <c r="E461" s="37" t="s">
        <v>33</v>
      </c>
      <c r="F461" s="37" t="s">
        <v>35</v>
      </c>
      <c r="G461" s="38" t="s">
        <v>2055</v>
      </c>
      <c r="H461" s="38" t="s">
        <v>141</v>
      </c>
      <c r="I461" s="38" t="s">
        <v>89</v>
      </c>
      <c r="J461" s="38" t="s">
        <v>3171</v>
      </c>
      <c r="K461" s="38" t="s">
        <v>3173</v>
      </c>
      <c r="L461" s="37">
        <v>30</v>
      </c>
      <c r="M461" s="38" t="s">
        <v>2056</v>
      </c>
      <c r="N461" s="54">
        <v>44105</v>
      </c>
      <c r="O461" s="113">
        <v>20202050071741</v>
      </c>
      <c r="P461" s="43">
        <v>44110</v>
      </c>
      <c r="Q461" s="37"/>
      <c r="R461" s="42" t="s">
        <v>2634</v>
      </c>
      <c r="S461" s="37" t="s">
        <v>2057</v>
      </c>
      <c r="T461" s="37"/>
      <c r="U461" s="37"/>
      <c r="V461" s="37"/>
      <c r="W461" s="37"/>
      <c r="X461" s="83"/>
      <c r="Y461" s="106"/>
    </row>
    <row r="462" spans="1:25" s="109" customFormat="1" ht="22.5" hidden="1" x14ac:dyDescent="0.25">
      <c r="A462" s="44" t="s">
        <v>2031</v>
      </c>
      <c r="B462" s="44" t="s">
        <v>2032</v>
      </c>
      <c r="C462" s="44" t="s">
        <v>2058</v>
      </c>
      <c r="D462" s="45" t="s">
        <v>2059</v>
      </c>
      <c r="E462" s="44" t="s">
        <v>33</v>
      </c>
      <c r="F462" s="44" t="s">
        <v>2060</v>
      </c>
      <c r="G462" s="45" t="s">
        <v>1859</v>
      </c>
      <c r="H462" s="45" t="s">
        <v>95</v>
      </c>
      <c r="I462" s="45" t="s">
        <v>89</v>
      </c>
      <c r="J462" s="45" t="s">
        <v>3171</v>
      </c>
      <c r="K462" s="45" t="s">
        <v>3174</v>
      </c>
      <c r="L462" s="44">
        <v>30</v>
      </c>
      <c r="M462" s="45" t="s">
        <v>2061</v>
      </c>
      <c r="N462" s="56">
        <v>44105</v>
      </c>
      <c r="O462" s="114"/>
      <c r="P462" s="44"/>
      <c r="Q462" s="44"/>
      <c r="R462" s="44" t="s">
        <v>38</v>
      </c>
      <c r="S462" s="44"/>
      <c r="T462" s="44"/>
      <c r="U462" s="44"/>
      <c r="V462" s="44"/>
      <c r="W462" s="44"/>
      <c r="X462" s="84"/>
      <c r="Y462" s="108"/>
    </row>
    <row r="463" spans="1:25" s="107" customFormat="1" ht="45" x14ac:dyDescent="0.25">
      <c r="A463" s="37" t="s">
        <v>2031</v>
      </c>
      <c r="B463" s="37" t="s">
        <v>2032</v>
      </c>
      <c r="C463" s="37" t="s">
        <v>202</v>
      </c>
      <c r="D463" s="38" t="s">
        <v>161</v>
      </c>
      <c r="E463" s="37" t="s">
        <v>96</v>
      </c>
      <c r="F463" s="37" t="s">
        <v>200</v>
      </c>
      <c r="G463" s="38" t="s">
        <v>2062</v>
      </c>
      <c r="H463" s="38" t="s">
        <v>149</v>
      </c>
      <c r="I463" s="38" t="s">
        <v>114</v>
      </c>
      <c r="J463" s="37" t="s">
        <v>563</v>
      </c>
      <c r="K463" s="38" t="s">
        <v>29</v>
      </c>
      <c r="L463" s="37">
        <v>35</v>
      </c>
      <c r="M463" s="38" t="s">
        <v>2063</v>
      </c>
      <c r="N463" s="38" t="s">
        <v>2064</v>
      </c>
      <c r="O463" s="113"/>
      <c r="P463" s="43">
        <v>44112</v>
      </c>
      <c r="Q463" s="37"/>
      <c r="R463" s="42" t="s">
        <v>2634</v>
      </c>
      <c r="S463" s="37" t="s">
        <v>2065</v>
      </c>
      <c r="T463" s="37"/>
      <c r="U463" s="37"/>
      <c r="V463" s="37"/>
      <c r="W463" s="37"/>
      <c r="X463" s="83"/>
      <c r="Y463" s="106"/>
    </row>
    <row r="464" spans="1:25" s="107" customFormat="1" ht="33.75" x14ac:dyDescent="0.25">
      <c r="A464" s="37" t="s">
        <v>2031</v>
      </c>
      <c r="B464" s="37" t="s">
        <v>2032</v>
      </c>
      <c r="C464" s="37" t="s">
        <v>44</v>
      </c>
      <c r="D464" s="38" t="s">
        <v>1049</v>
      </c>
      <c r="E464" s="37" t="s">
        <v>33</v>
      </c>
      <c r="F464" s="37" t="s">
        <v>35</v>
      </c>
      <c r="G464" s="38" t="s">
        <v>2066</v>
      </c>
      <c r="H464" s="38" t="s">
        <v>141</v>
      </c>
      <c r="I464" s="38" t="s">
        <v>89</v>
      </c>
      <c r="J464" s="38" t="s">
        <v>3171</v>
      </c>
      <c r="K464" s="38" t="s">
        <v>3173</v>
      </c>
      <c r="L464" s="37">
        <v>30</v>
      </c>
      <c r="M464" s="38" t="s">
        <v>2067</v>
      </c>
      <c r="N464" s="54">
        <v>44105</v>
      </c>
      <c r="O464" s="113">
        <v>20202050071741</v>
      </c>
      <c r="P464" s="43">
        <v>44110</v>
      </c>
      <c r="Q464" s="37"/>
      <c r="R464" s="42" t="s">
        <v>2634</v>
      </c>
      <c r="S464" s="37" t="s">
        <v>2057</v>
      </c>
      <c r="T464" s="37"/>
      <c r="U464" s="37"/>
      <c r="V464" s="37"/>
      <c r="W464" s="37"/>
      <c r="X464" s="83"/>
      <c r="Y464" s="106"/>
    </row>
    <row r="465" spans="1:25" s="107" customFormat="1" ht="22.5" x14ac:dyDescent="0.25">
      <c r="A465" s="37" t="s">
        <v>2031</v>
      </c>
      <c r="B465" s="37" t="s">
        <v>2032</v>
      </c>
      <c r="C465" s="37" t="s">
        <v>202</v>
      </c>
      <c r="D465" s="38" t="s">
        <v>2068</v>
      </c>
      <c r="E465" s="37" t="s">
        <v>67</v>
      </c>
      <c r="F465" s="37" t="s">
        <v>35</v>
      </c>
      <c r="G465" s="38" t="s">
        <v>2069</v>
      </c>
      <c r="H465" s="38" t="s">
        <v>103</v>
      </c>
      <c r="I465" s="3" t="s">
        <v>42</v>
      </c>
      <c r="J465" s="37" t="s">
        <v>205</v>
      </c>
      <c r="K465" s="38" t="s">
        <v>3172</v>
      </c>
      <c r="L465" s="37">
        <v>20</v>
      </c>
      <c r="M465" s="38" t="s">
        <v>2070</v>
      </c>
      <c r="N465" s="38" t="s">
        <v>2071</v>
      </c>
      <c r="O465" s="113">
        <v>20201200000573</v>
      </c>
      <c r="P465" s="43">
        <v>44124</v>
      </c>
      <c r="Q465" s="37"/>
      <c r="R465" s="42" t="s">
        <v>2634</v>
      </c>
      <c r="S465" s="37" t="s">
        <v>2072</v>
      </c>
      <c r="T465" s="37"/>
      <c r="U465" s="37"/>
      <c r="V465" s="37"/>
      <c r="W465" s="37"/>
      <c r="X465" s="83"/>
      <c r="Y465" s="106"/>
    </row>
    <row r="466" spans="1:25" s="109" customFormat="1" ht="22.5" hidden="1" x14ac:dyDescent="0.25">
      <c r="A466" s="44" t="s">
        <v>2031</v>
      </c>
      <c r="B466" s="44" t="s">
        <v>2032</v>
      </c>
      <c r="C466" s="44" t="s">
        <v>2073</v>
      </c>
      <c r="D466" s="45" t="s">
        <v>2074</v>
      </c>
      <c r="E466" s="44" t="s">
        <v>33</v>
      </c>
      <c r="F466" s="44" t="s">
        <v>35</v>
      </c>
      <c r="G466" s="45" t="s">
        <v>2075</v>
      </c>
      <c r="H466" s="45" t="s">
        <v>141</v>
      </c>
      <c r="I466" s="45" t="s">
        <v>89</v>
      </c>
      <c r="J466" s="45" t="s">
        <v>3171</v>
      </c>
      <c r="K466" s="45" t="s">
        <v>3173</v>
      </c>
      <c r="L466" s="44">
        <v>30</v>
      </c>
      <c r="M466" s="45" t="s">
        <v>2076</v>
      </c>
      <c r="N466" s="56">
        <v>44105</v>
      </c>
      <c r="O466" s="114"/>
      <c r="P466" s="44"/>
      <c r="Q466" s="44"/>
      <c r="R466" s="44" t="s">
        <v>38</v>
      </c>
      <c r="S466" s="44"/>
      <c r="T466" s="44"/>
      <c r="U466" s="44"/>
      <c r="V466" s="44"/>
      <c r="W466" s="44"/>
      <c r="X466" s="84" t="s">
        <v>2077</v>
      </c>
      <c r="Y466" s="108"/>
    </row>
    <row r="467" spans="1:25" s="107" customFormat="1" ht="33.75" x14ac:dyDescent="0.25">
      <c r="A467" s="37" t="s">
        <v>2031</v>
      </c>
      <c r="B467" s="37" t="s">
        <v>2032</v>
      </c>
      <c r="C467" s="37" t="s">
        <v>1534</v>
      </c>
      <c r="D467" s="38" t="s">
        <v>2078</v>
      </c>
      <c r="E467" s="37" t="s">
        <v>33</v>
      </c>
      <c r="F467" s="37" t="s">
        <v>200</v>
      </c>
      <c r="G467" s="38" t="s">
        <v>2079</v>
      </c>
      <c r="H467" s="38" t="s">
        <v>168</v>
      </c>
      <c r="I467" s="38" t="s">
        <v>89</v>
      </c>
      <c r="J467" s="38" t="s">
        <v>3171</v>
      </c>
      <c r="K467" s="38" t="s">
        <v>3174</v>
      </c>
      <c r="L467" s="37">
        <v>30</v>
      </c>
      <c r="M467" s="38" t="s">
        <v>2080</v>
      </c>
      <c r="N467" s="54">
        <v>44106</v>
      </c>
      <c r="O467" s="113">
        <v>20203800041362</v>
      </c>
      <c r="P467" s="43">
        <v>44145</v>
      </c>
      <c r="Q467" s="37"/>
      <c r="R467" s="42" t="s">
        <v>2634</v>
      </c>
      <c r="S467" s="37" t="s">
        <v>2081</v>
      </c>
      <c r="T467" s="37"/>
      <c r="U467" s="37"/>
      <c r="V467" s="37"/>
      <c r="W467" s="37"/>
      <c r="X467" s="83"/>
      <c r="Y467" s="106"/>
    </row>
    <row r="468" spans="1:25" s="109" customFormat="1" ht="33.75" hidden="1" x14ac:dyDescent="0.25">
      <c r="A468" s="44" t="s">
        <v>2031</v>
      </c>
      <c r="B468" s="44" t="s">
        <v>2032</v>
      </c>
      <c r="C468" s="44" t="s">
        <v>2058</v>
      </c>
      <c r="D468" s="45" t="s">
        <v>170</v>
      </c>
      <c r="E468" s="44" t="s">
        <v>2082</v>
      </c>
      <c r="F468" s="44" t="s">
        <v>2060</v>
      </c>
      <c r="G468" s="45" t="s">
        <v>2083</v>
      </c>
      <c r="H468" s="45" t="s">
        <v>208</v>
      </c>
      <c r="I468" s="45" t="s">
        <v>89</v>
      </c>
      <c r="J468" s="44" t="s">
        <v>205</v>
      </c>
      <c r="K468" s="45" t="s">
        <v>3174</v>
      </c>
      <c r="L468" s="44">
        <v>30</v>
      </c>
      <c r="M468" s="45" t="s">
        <v>2084</v>
      </c>
      <c r="N468" s="56">
        <v>44106</v>
      </c>
      <c r="O468" s="114"/>
      <c r="P468" s="44"/>
      <c r="Q468" s="44"/>
      <c r="R468" s="44" t="s">
        <v>38</v>
      </c>
      <c r="S468" s="44"/>
      <c r="T468" s="44"/>
      <c r="U468" s="44"/>
      <c r="V468" s="44"/>
      <c r="W468" s="44"/>
      <c r="X468" s="84" t="s">
        <v>2077</v>
      </c>
      <c r="Y468" s="108"/>
    </row>
    <row r="469" spans="1:25" s="107" customFormat="1" ht="33.75" x14ac:dyDescent="0.25">
      <c r="A469" s="37" t="s">
        <v>2031</v>
      </c>
      <c r="B469" s="37" t="s">
        <v>2032</v>
      </c>
      <c r="C469" s="37" t="s">
        <v>44</v>
      </c>
      <c r="D469" s="38" t="s">
        <v>70</v>
      </c>
      <c r="E469" s="37" t="s">
        <v>33</v>
      </c>
      <c r="F469" s="37" t="s">
        <v>268</v>
      </c>
      <c r="G469" s="38" t="s">
        <v>2085</v>
      </c>
      <c r="H469" s="38" t="s">
        <v>214</v>
      </c>
      <c r="I469" s="38" t="s">
        <v>89</v>
      </c>
      <c r="J469" s="37" t="s">
        <v>563</v>
      </c>
      <c r="K469" s="38" t="s">
        <v>3173</v>
      </c>
      <c r="L469" s="37">
        <v>30</v>
      </c>
      <c r="M469" s="38" t="s">
        <v>2086</v>
      </c>
      <c r="N469" s="54">
        <v>44106</v>
      </c>
      <c r="O469" s="113">
        <v>20202050075861</v>
      </c>
      <c r="P469" s="43">
        <v>44141</v>
      </c>
      <c r="Q469" s="37"/>
      <c r="R469" s="42" t="s">
        <v>2634</v>
      </c>
      <c r="S469" s="37" t="s">
        <v>2087</v>
      </c>
      <c r="T469" s="37"/>
      <c r="U469" s="37"/>
      <c r="V469" s="37"/>
      <c r="W469" s="37"/>
      <c r="X469" s="83"/>
      <c r="Y469" s="106"/>
    </row>
    <row r="470" spans="1:25" s="109" customFormat="1" ht="22.5" hidden="1" x14ac:dyDescent="0.25">
      <c r="A470" s="44" t="s">
        <v>2031</v>
      </c>
      <c r="B470" s="44" t="s">
        <v>2032</v>
      </c>
      <c r="C470" s="44" t="s">
        <v>819</v>
      </c>
      <c r="D470" s="45" t="s">
        <v>2088</v>
      </c>
      <c r="E470" s="44" t="s">
        <v>33</v>
      </c>
      <c r="F470" s="44" t="s">
        <v>268</v>
      </c>
      <c r="G470" s="45" t="s">
        <v>2089</v>
      </c>
      <c r="H470" s="45" t="s">
        <v>95</v>
      </c>
      <c r="I470" s="45" t="s">
        <v>89</v>
      </c>
      <c r="J470" s="45" t="s">
        <v>3171</v>
      </c>
      <c r="K470" s="45" t="s">
        <v>3174</v>
      </c>
      <c r="L470" s="44">
        <v>30</v>
      </c>
      <c r="M470" s="45" t="s">
        <v>2090</v>
      </c>
      <c r="N470" s="56">
        <v>44106</v>
      </c>
      <c r="O470" s="114"/>
      <c r="P470" s="44"/>
      <c r="Q470" s="44"/>
      <c r="R470" s="44" t="s">
        <v>38</v>
      </c>
      <c r="S470" s="44"/>
      <c r="T470" s="44"/>
      <c r="U470" s="44"/>
      <c r="V470" s="44"/>
      <c r="W470" s="44"/>
      <c r="X470" s="84" t="s">
        <v>2077</v>
      </c>
      <c r="Y470" s="108"/>
    </row>
    <row r="471" spans="1:25" s="107" customFormat="1" ht="22.5" x14ac:dyDescent="0.25">
      <c r="A471" s="37" t="s">
        <v>2031</v>
      </c>
      <c r="B471" s="37" t="s">
        <v>2032</v>
      </c>
      <c r="C471" s="37" t="s">
        <v>3522</v>
      </c>
      <c r="D471" s="38" t="s">
        <v>2091</v>
      </c>
      <c r="E471" s="37" t="s">
        <v>33</v>
      </c>
      <c r="F471" s="37" t="s">
        <v>2092</v>
      </c>
      <c r="G471" s="38" t="s">
        <v>2093</v>
      </c>
      <c r="H471" s="38" t="s">
        <v>77</v>
      </c>
      <c r="I471" s="38" t="s">
        <v>125</v>
      </c>
      <c r="J471" s="38" t="s">
        <v>3171</v>
      </c>
      <c r="K471" s="38" t="s">
        <v>3173</v>
      </c>
      <c r="L471" s="37">
        <v>30</v>
      </c>
      <c r="M471" s="38" t="s">
        <v>2094</v>
      </c>
      <c r="N471" s="54">
        <v>44106</v>
      </c>
      <c r="O471" s="113">
        <v>20202000010001</v>
      </c>
      <c r="P471" s="43">
        <v>44141</v>
      </c>
      <c r="Q471" s="37"/>
      <c r="R471" s="42" t="s">
        <v>2634</v>
      </c>
      <c r="S471" s="37" t="s">
        <v>2095</v>
      </c>
      <c r="T471" s="37"/>
      <c r="U471" s="37"/>
      <c r="V471" s="37"/>
      <c r="W471" s="37"/>
      <c r="X471" s="83"/>
      <c r="Y471" s="106"/>
    </row>
    <row r="472" spans="1:25" s="107" customFormat="1" ht="22.5" x14ac:dyDescent="0.25">
      <c r="A472" s="37" t="s">
        <v>2031</v>
      </c>
      <c r="B472" s="37" t="s">
        <v>2032</v>
      </c>
      <c r="C472" s="37" t="s">
        <v>119</v>
      </c>
      <c r="D472" s="38" t="s">
        <v>2096</v>
      </c>
      <c r="E472" s="37" t="s">
        <v>67</v>
      </c>
      <c r="F472" s="37" t="s">
        <v>268</v>
      </c>
      <c r="G472" s="38" t="s">
        <v>2097</v>
      </c>
      <c r="H472" s="38" t="s">
        <v>168</v>
      </c>
      <c r="I472" s="38" t="s">
        <v>89</v>
      </c>
      <c r="J472" s="38" t="s">
        <v>3171</v>
      </c>
      <c r="K472" s="38" t="s">
        <v>3174</v>
      </c>
      <c r="L472" s="37">
        <v>30</v>
      </c>
      <c r="M472" s="38" t="s">
        <v>2098</v>
      </c>
      <c r="N472" s="54">
        <v>44106</v>
      </c>
      <c r="O472" s="113">
        <v>20202050076921</v>
      </c>
      <c r="P472" s="43">
        <v>44152</v>
      </c>
      <c r="Q472" s="37"/>
      <c r="R472" s="42" t="s">
        <v>2634</v>
      </c>
      <c r="S472" s="37" t="s">
        <v>2099</v>
      </c>
      <c r="T472" s="37"/>
      <c r="U472" s="37"/>
      <c r="V472" s="37"/>
      <c r="W472" s="37"/>
      <c r="X472" s="83"/>
      <c r="Y472" s="106"/>
    </row>
    <row r="473" spans="1:25" s="107" customFormat="1" ht="45" x14ac:dyDescent="0.25">
      <c r="A473" s="37" t="s">
        <v>2031</v>
      </c>
      <c r="B473" s="37" t="s">
        <v>2032</v>
      </c>
      <c r="C473" s="37" t="s">
        <v>202</v>
      </c>
      <c r="D473" s="38" t="s">
        <v>56</v>
      </c>
      <c r="E473" s="37" t="s">
        <v>67</v>
      </c>
      <c r="F473" s="37" t="s">
        <v>200</v>
      </c>
      <c r="G473" s="38" t="s">
        <v>2100</v>
      </c>
      <c r="H473" s="3" t="s">
        <v>218</v>
      </c>
      <c r="I473" s="38" t="s">
        <v>146</v>
      </c>
      <c r="J473" s="38" t="s">
        <v>3171</v>
      </c>
      <c r="K473" s="38" t="s">
        <v>3174</v>
      </c>
      <c r="L473" s="37">
        <v>30</v>
      </c>
      <c r="M473" s="38" t="s">
        <v>2101</v>
      </c>
      <c r="N473" s="54">
        <v>44106</v>
      </c>
      <c r="O473" s="113"/>
      <c r="P473" s="43">
        <v>44118</v>
      </c>
      <c r="Q473" s="37"/>
      <c r="R473" s="42" t="s">
        <v>2634</v>
      </c>
      <c r="S473" s="37" t="s">
        <v>2102</v>
      </c>
      <c r="T473" s="37"/>
      <c r="U473" s="37"/>
      <c r="V473" s="37"/>
      <c r="W473" s="37"/>
      <c r="X473" s="83"/>
      <c r="Y473" s="106"/>
    </row>
    <row r="474" spans="1:25" s="107" customFormat="1" ht="45" x14ac:dyDescent="0.25">
      <c r="A474" s="37" t="s">
        <v>2031</v>
      </c>
      <c r="B474" s="37" t="s">
        <v>2032</v>
      </c>
      <c r="C474" s="37" t="s">
        <v>32</v>
      </c>
      <c r="D474" s="38" t="s">
        <v>2047</v>
      </c>
      <c r="E474" s="37" t="s">
        <v>67</v>
      </c>
      <c r="F474" s="37" t="s">
        <v>200</v>
      </c>
      <c r="G474" s="38" t="s">
        <v>2103</v>
      </c>
      <c r="H474" s="38" t="s">
        <v>2104</v>
      </c>
      <c r="I474" s="38" t="s">
        <v>2105</v>
      </c>
      <c r="J474" s="38" t="s">
        <v>3171</v>
      </c>
      <c r="K474" s="38" t="s">
        <v>3172</v>
      </c>
      <c r="L474" s="37">
        <v>20</v>
      </c>
      <c r="M474" s="38" t="s">
        <v>2106</v>
      </c>
      <c r="N474" s="38" t="s">
        <v>2107</v>
      </c>
      <c r="O474" s="113">
        <v>20202000008711</v>
      </c>
      <c r="P474" s="43">
        <v>44119</v>
      </c>
      <c r="Q474" s="37"/>
      <c r="R474" s="42" t="s">
        <v>2634</v>
      </c>
      <c r="S474" s="37" t="s">
        <v>2108</v>
      </c>
      <c r="T474" s="37"/>
      <c r="U474" s="37"/>
      <c r="V474" s="37"/>
      <c r="W474" s="37"/>
      <c r="X474" s="83"/>
      <c r="Y474" s="106"/>
    </row>
    <row r="475" spans="1:25" s="107" customFormat="1" ht="33.75" x14ac:dyDescent="0.25">
      <c r="A475" s="37" t="s">
        <v>2031</v>
      </c>
      <c r="B475" s="37" t="s">
        <v>2032</v>
      </c>
      <c r="C475" s="37" t="s">
        <v>1534</v>
      </c>
      <c r="D475" s="38" t="s">
        <v>1262</v>
      </c>
      <c r="E475" s="37" t="s">
        <v>67</v>
      </c>
      <c r="F475" s="37" t="s">
        <v>2092</v>
      </c>
      <c r="G475" s="38" t="s">
        <v>2109</v>
      </c>
      <c r="H475" s="38" t="s">
        <v>103</v>
      </c>
      <c r="I475" s="3" t="s">
        <v>42</v>
      </c>
      <c r="J475" s="37" t="s">
        <v>205</v>
      </c>
      <c r="K475" s="38" t="s">
        <v>3173</v>
      </c>
      <c r="L475" s="37">
        <v>30</v>
      </c>
      <c r="M475" s="38" t="s">
        <v>2110</v>
      </c>
      <c r="N475" s="54">
        <v>44109</v>
      </c>
      <c r="O475" s="113">
        <v>20201200000583</v>
      </c>
      <c r="P475" s="43">
        <v>44124</v>
      </c>
      <c r="Q475" s="37"/>
      <c r="R475" s="42" t="s">
        <v>2634</v>
      </c>
      <c r="S475" s="37" t="s">
        <v>2111</v>
      </c>
      <c r="T475" s="37"/>
      <c r="U475" s="37"/>
      <c r="V475" s="37"/>
      <c r="W475" s="37"/>
      <c r="X475" s="83"/>
      <c r="Y475" s="106"/>
    </row>
    <row r="476" spans="1:25" s="107" customFormat="1" ht="33.75" x14ac:dyDescent="0.25">
      <c r="A476" s="37" t="s">
        <v>2031</v>
      </c>
      <c r="B476" s="37" t="s">
        <v>2032</v>
      </c>
      <c r="C476" s="37" t="s">
        <v>2043</v>
      </c>
      <c r="D476" s="38" t="s">
        <v>2112</v>
      </c>
      <c r="E476" s="37" t="s">
        <v>33</v>
      </c>
      <c r="F476" s="37" t="s">
        <v>200</v>
      </c>
      <c r="G476" s="38" t="s">
        <v>2113</v>
      </c>
      <c r="H476" s="38" t="s">
        <v>168</v>
      </c>
      <c r="I476" s="38" t="s">
        <v>89</v>
      </c>
      <c r="J476" s="38" t="s">
        <v>3171</v>
      </c>
      <c r="K476" s="38" t="s">
        <v>3173</v>
      </c>
      <c r="L476" s="37">
        <v>30</v>
      </c>
      <c r="M476" s="38" t="s">
        <v>2114</v>
      </c>
      <c r="N476" s="54">
        <v>44109</v>
      </c>
      <c r="O476" s="113"/>
      <c r="P476" s="43">
        <v>44145</v>
      </c>
      <c r="Q476" s="37"/>
      <c r="R476" s="42" t="s">
        <v>2634</v>
      </c>
      <c r="S476" s="37" t="s">
        <v>2115</v>
      </c>
      <c r="T476" s="37"/>
      <c r="U476" s="37"/>
      <c r="V476" s="37"/>
      <c r="W476" s="37"/>
      <c r="X476" s="83"/>
      <c r="Y476" s="106"/>
    </row>
    <row r="477" spans="1:25" s="107" customFormat="1" ht="22.5" x14ac:dyDescent="0.25">
      <c r="A477" s="37" t="s">
        <v>2031</v>
      </c>
      <c r="B477" s="37" t="s">
        <v>2032</v>
      </c>
      <c r="C477" s="37" t="s">
        <v>202</v>
      </c>
      <c r="D477" s="38" t="s">
        <v>2116</v>
      </c>
      <c r="E477" s="37" t="s">
        <v>96</v>
      </c>
      <c r="F477" s="37" t="s">
        <v>35</v>
      </c>
      <c r="G477" s="38" t="s">
        <v>227</v>
      </c>
      <c r="H477" s="38" t="s">
        <v>103</v>
      </c>
      <c r="I477" s="3" t="s">
        <v>42</v>
      </c>
      <c r="J477" s="37" t="s">
        <v>205</v>
      </c>
      <c r="K477" s="38" t="s">
        <v>37</v>
      </c>
      <c r="L477" s="37">
        <v>15</v>
      </c>
      <c r="M477" s="38" t="s">
        <v>2117</v>
      </c>
      <c r="N477" s="54">
        <v>44109</v>
      </c>
      <c r="O477" s="113">
        <v>20201200000623</v>
      </c>
      <c r="P477" s="43">
        <v>44131</v>
      </c>
      <c r="Q477" s="37"/>
      <c r="R477" s="42" t="s">
        <v>2634</v>
      </c>
      <c r="S477" s="37" t="s">
        <v>2118</v>
      </c>
      <c r="T477" s="37"/>
      <c r="U477" s="37"/>
      <c r="V477" s="37"/>
      <c r="W477" s="37"/>
      <c r="X477" s="83"/>
      <c r="Y477" s="106"/>
    </row>
    <row r="478" spans="1:25" s="107" customFormat="1" ht="22.5" x14ac:dyDescent="0.25">
      <c r="A478" s="37" t="s">
        <v>2031</v>
      </c>
      <c r="B478" s="37" t="s">
        <v>2032</v>
      </c>
      <c r="C478" s="37" t="s">
        <v>202</v>
      </c>
      <c r="D478" s="38" t="s">
        <v>2119</v>
      </c>
      <c r="E478" s="37" t="s">
        <v>96</v>
      </c>
      <c r="F478" s="37" t="s">
        <v>200</v>
      </c>
      <c r="G478" s="38" t="s">
        <v>2120</v>
      </c>
      <c r="H478" s="38" t="s">
        <v>149</v>
      </c>
      <c r="I478" s="38" t="s">
        <v>114</v>
      </c>
      <c r="J478" s="37" t="s">
        <v>563</v>
      </c>
      <c r="K478" s="38" t="s">
        <v>3172</v>
      </c>
      <c r="L478" s="37">
        <v>20</v>
      </c>
      <c r="M478" s="38" t="s">
        <v>2121</v>
      </c>
      <c r="N478" s="38" t="s">
        <v>2122</v>
      </c>
      <c r="O478" s="113"/>
      <c r="P478" s="43">
        <v>44138</v>
      </c>
      <c r="Q478" s="37"/>
      <c r="R478" s="42" t="s">
        <v>2634</v>
      </c>
      <c r="S478" s="37" t="s">
        <v>2123</v>
      </c>
      <c r="T478" s="37"/>
      <c r="U478" s="37"/>
      <c r="V478" s="37"/>
      <c r="W478" s="37"/>
      <c r="X478" s="83" t="s">
        <v>2124</v>
      </c>
      <c r="Y478" s="106"/>
    </row>
    <row r="479" spans="1:25" s="109" customFormat="1" ht="22.5" hidden="1" x14ac:dyDescent="0.25">
      <c r="A479" s="44" t="s">
        <v>2031</v>
      </c>
      <c r="B479" s="44" t="s">
        <v>2032</v>
      </c>
      <c r="C479" s="44" t="s">
        <v>202</v>
      </c>
      <c r="D479" s="45" t="s">
        <v>2125</v>
      </c>
      <c r="E479" s="44" t="s">
        <v>33</v>
      </c>
      <c r="F479" s="44" t="s">
        <v>72</v>
      </c>
      <c r="G479" s="45" t="s">
        <v>2126</v>
      </c>
      <c r="H479" s="45" t="s">
        <v>95</v>
      </c>
      <c r="I479" s="45" t="s">
        <v>89</v>
      </c>
      <c r="J479" s="45" t="s">
        <v>3171</v>
      </c>
      <c r="K479" s="45" t="s">
        <v>29</v>
      </c>
      <c r="L479" s="44">
        <v>35</v>
      </c>
      <c r="M479" s="45" t="s">
        <v>2127</v>
      </c>
      <c r="N479" s="45" t="s">
        <v>2128</v>
      </c>
      <c r="O479" s="114"/>
      <c r="P479" s="44"/>
      <c r="Q479" s="44"/>
      <c r="R479" s="44" t="s">
        <v>38</v>
      </c>
      <c r="S479" s="44"/>
      <c r="T479" s="44"/>
      <c r="U479" s="44"/>
      <c r="V479" s="44"/>
      <c r="W479" s="44"/>
      <c r="X479" s="84" t="s">
        <v>2077</v>
      </c>
      <c r="Y479" s="108"/>
    </row>
    <row r="480" spans="1:25" s="107" customFormat="1" ht="33.75" x14ac:dyDescent="0.25">
      <c r="A480" s="37" t="s">
        <v>2031</v>
      </c>
      <c r="B480" s="37" t="s">
        <v>2032</v>
      </c>
      <c r="C480" s="37" t="s">
        <v>3522</v>
      </c>
      <c r="D480" s="38" t="s">
        <v>2129</v>
      </c>
      <c r="E480" s="37" t="s">
        <v>2130</v>
      </c>
      <c r="F480" s="37" t="s">
        <v>35</v>
      </c>
      <c r="G480" s="38" t="s">
        <v>2131</v>
      </c>
      <c r="H480" s="38" t="s">
        <v>2132</v>
      </c>
      <c r="I480" s="37" t="s">
        <v>2133</v>
      </c>
      <c r="J480" s="37" t="s">
        <v>563</v>
      </c>
      <c r="K480" s="38" t="s">
        <v>3173</v>
      </c>
      <c r="L480" s="37">
        <v>30</v>
      </c>
      <c r="M480" s="38" t="s">
        <v>2134</v>
      </c>
      <c r="N480" s="54">
        <v>44109</v>
      </c>
      <c r="O480" s="113"/>
      <c r="P480" s="43">
        <v>44123</v>
      </c>
      <c r="Q480" s="37"/>
      <c r="R480" s="42" t="s">
        <v>2634</v>
      </c>
      <c r="S480" s="37" t="s">
        <v>2135</v>
      </c>
      <c r="T480" s="37"/>
      <c r="U480" s="37"/>
      <c r="V480" s="37"/>
      <c r="W480" s="37"/>
      <c r="X480" s="83"/>
      <c r="Y480" s="106"/>
    </row>
    <row r="481" spans="1:25" s="109" customFormat="1" ht="22.5" hidden="1" x14ac:dyDescent="0.25">
      <c r="A481" s="44" t="s">
        <v>2031</v>
      </c>
      <c r="B481" s="44" t="s">
        <v>2032</v>
      </c>
      <c r="C481" s="44" t="s">
        <v>64</v>
      </c>
      <c r="D481" s="45" t="s">
        <v>2136</v>
      </c>
      <c r="E481" s="44" t="s">
        <v>33</v>
      </c>
      <c r="F481" s="44" t="s">
        <v>2060</v>
      </c>
      <c r="G481" s="45" t="s">
        <v>2137</v>
      </c>
      <c r="H481" s="45" t="s">
        <v>141</v>
      </c>
      <c r="I481" s="45" t="s">
        <v>89</v>
      </c>
      <c r="J481" s="45" t="s">
        <v>3171</v>
      </c>
      <c r="K481" s="45" t="s">
        <v>3174</v>
      </c>
      <c r="L481" s="44">
        <v>30</v>
      </c>
      <c r="M481" s="45" t="s">
        <v>2138</v>
      </c>
      <c r="N481" s="56">
        <v>44109</v>
      </c>
      <c r="O481" s="114"/>
      <c r="P481" s="44"/>
      <c r="Q481" s="44"/>
      <c r="R481" s="44" t="s">
        <v>38</v>
      </c>
      <c r="S481" s="44"/>
      <c r="T481" s="44"/>
      <c r="U481" s="44"/>
      <c r="V481" s="44"/>
      <c r="W481" s="44"/>
      <c r="X481" s="84" t="s">
        <v>2077</v>
      </c>
      <c r="Y481" s="108"/>
    </row>
    <row r="482" spans="1:25" s="109" customFormat="1" ht="22.5" hidden="1" x14ac:dyDescent="0.25">
      <c r="A482" s="44" t="s">
        <v>2031</v>
      </c>
      <c r="B482" s="44" t="s">
        <v>2032</v>
      </c>
      <c r="C482" s="44" t="s">
        <v>2139</v>
      </c>
      <c r="D482" s="45" t="s">
        <v>2140</v>
      </c>
      <c r="E482" s="44" t="s">
        <v>2130</v>
      </c>
      <c r="F482" s="44" t="s">
        <v>2092</v>
      </c>
      <c r="G482" s="45" t="s">
        <v>2141</v>
      </c>
      <c r="H482" s="45" t="s">
        <v>208</v>
      </c>
      <c r="I482" s="45" t="s">
        <v>89</v>
      </c>
      <c r="J482" s="44" t="s">
        <v>205</v>
      </c>
      <c r="K482" s="45" t="s">
        <v>3173</v>
      </c>
      <c r="L482" s="44">
        <v>30</v>
      </c>
      <c r="M482" s="45" t="s">
        <v>2142</v>
      </c>
      <c r="N482" s="56">
        <v>44109</v>
      </c>
      <c r="O482" s="114"/>
      <c r="P482" s="44"/>
      <c r="Q482" s="44"/>
      <c r="R482" s="44" t="s">
        <v>38</v>
      </c>
      <c r="S482" s="44"/>
      <c r="T482" s="44"/>
      <c r="U482" s="44"/>
      <c r="V482" s="44"/>
      <c r="W482" s="44"/>
      <c r="X482" s="84" t="s">
        <v>2077</v>
      </c>
      <c r="Y482" s="108"/>
    </row>
    <row r="483" spans="1:25" s="109" customFormat="1" ht="22.5" hidden="1" x14ac:dyDescent="0.25">
      <c r="A483" s="44" t="s">
        <v>2031</v>
      </c>
      <c r="B483" s="44" t="s">
        <v>2032</v>
      </c>
      <c r="C483" s="44" t="s">
        <v>64</v>
      </c>
      <c r="D483" s="45" t="s">
        <v>2033</v>
      </c>
      <c r="E483" s="44" t="s">
        <v>33</v>
      </c>
      <c r="F483" s="44" t="s">
        <v>2060</v>
      </c>
      <c r="G483" s="45" t="s">
        <v>2143</v>
      </c>
      <c r="H483" s="45" t="s">
        <v>141</v>
      </c>
      <c r="I483" s="45" t="s">
        <v>89</v>
      </c>
      <c r="J483" s="45" t="s">
        <v>3171</v>
      </c>
      <c r="K483" s="45" t="s">
        <v>3174</v>
      </c>
      <c r="L483" s="44">
        <v>30</v>
      </c>
      <c r="M483" s="45" t="s">
        <v>2144</v>
      </c>
      <c r="N483" s="56">
        <v>44109</v>
      </c>
      <c r="O483" s="114"/>
      <c r="P483" s="44"/>
      <c r="Q483" s="44"/>
      <c r="R483" s="44" t="s">
        <v>38</v>
      </c>
      <c r="S483" s="44"/>
      <c r="T483" s="44"/>
      <c r="U483" s="44"/>
      <c r="V483" s="44"/>
      <c r="W483" s="44"/>
      <c r="X483" s="84" t="s">
        <v>2077</v>
      </c>
      <c r="Y483" s="108"/>
    </row>
    <row r="484" spans="1:25" s="107" customFormat="1" ht="33.75" x14ac:dyDescent="0.25">
      <c r="A484" s="37" t="s">
        <v>2031</v>
      </c>
      <c r="B484" s="37" t="s">
        <v>2032</v>
      </c>
      <c r="C484" s="37" t="s">
        <v>2043</v>
      </c>
      <c r="D484" s="38" t="s">
        <v>2145</v>
      </c>
      <c r="E484" s="37" t="s">
        <v>33</v>
      </c>
      <c r="F484" s="37" t="s">
        <v>200</v>
      </c>
      <c r="G484" s="38" t="s">
        <v>2146</v>
      </c>
      <c r="H484" s="38" t="s">
        <v>168</v>
      </c>
      <c r="I484" s="38" t="s">
        <v>89</v>
      </c>
      <c r="J484" s="38" t="s">
        <v>3171</v>
      </c>
      <c r="K484" s="38" t="s">
        <v>3174</v>
      </c>
      <c r="L484" s="37">
        <v>30</v>
      </c>
      <c r="M484" s="38" t="s">
        <v>2147</v>
      </c>
      <c r="N484" s="54">
        <v>44109</v>
      </c>
      <c r="O484" s="113"/>
      <c r="P484" s="43">
        <v>44145</v>
      </c>
      <c r="Q484" s="37"/>
      <c r="R484" s="42" t="s">
        <v>2634</v>
      </c>
      <c r="S484" s="37" t="s">
        <v>2148</v>
      </c>
      <c r="T484" s="37"/>
      <c r="U484" s="37"/>
      <c r="V484" s="37"/>
      <c r="W484" s="37"/>
      <c r="X484" s="83"/>
      <c r="Y484" s="106"/>
    </row>
    <row r="485" spans="1:25" s="107" customFormat="1" ht="33.75" x14ac:dyDescent="0.25">
      <c r="A485" s="37" t="s">
        <v>2031</v>
      </c>
      <c r="B485" s="37" t="s">
        <v>2032</v>
      </c>
      <c r="C485" s="37" t="s">
        <v>2043</v>
      </c>
      <c r="D485" s="38" t="s">
        <v>2145</v>
      </c>
      <c r="E485" s="37" t="s">
        <v>33</v>
      </c>
      <c r="F485" s="37" t="s">
        <v>200</v>
      </c>
      <c r="G485" s="38" t="s">
        <v>2149</v>
      </c>
      <c r="H485" s="38" t="s">
        <v>168</v>
      </c>
      <c r="I485" s="38" t="s">
        <v>89</v>
      </c>
      <c r="J485" s="38" t="s">
        <v>3171</v>
      </c>
      <c r="K485" s="38" t="s">
        <v>3174</v>
      </c>
      <c r="L485" s="37">
        <v>30</v>
      </c>
      <c r="M485" s="38" t="s">
        <v>2150</v>
      </c>
      <c r="N485" s="54">
        <v>44109</v>
      </c>
      <c r="O485" s="113"/>
      <c r="P485" s="43">
        <v>44145</v>
      </c>
      <c r="Q485" s="37"/>
      <c r="R485" s="42" t="s">
        <v>2634</v>
      </c>
      <c r="S485" s="37" t="s">
        <v>2148</v>
      </c>
      <c r="T485" s="37"/>
      <c r="U485" s="37"/>
      <c r="V485" s="37"/>
      <c r="W485" s="37"/>
      <c r="X485" s="83"/>
      <c r="Y485" s="106"/>
    </row>
    <row r="486" spans="1:25" s="109" customFormat="1" ht="22.5" hidden="1" x14ac:dyDescent="0.25">
      <c r="A486" s="44" t="s">
        <v>2031</v>
      </c>
      <c r="B486" s="44" t="s">
        <v>2032</v>
      </c>
      <c r="C486" s="44" t="s">
        <v>2051</v>
      </c>
      <c r="D486" s="45" t="s">
        <v>142</v>
      </c>
      <c r="E486" s="44" t="s">
        <v>33</v>
      </c>
      <c r="F486" s="44" t="s">
        <v>72</v>
      </c>
      <c r="G486" s="45" t="s">
        <v>2151</v>
      </c>
      <c r="H486" s="45" t="s">
        <v>95</v>
      </c>
      <c r="I486" s="45" t="s">
        <v>89</v>
      </c>
      <c r="J486" s="45" t="s">
        <v>3171</v>
      </c>
      <c r="K486" s="45" t="s">
        <v>171</v>
      </c>
      <c r="L486" s="44">
        <v>15</v>
      </c>
      <c r="M486" s="45" t="s">
        <v>2152</v>
      </c>
      <c r="N486" s="56">
        <v>44109</v>
      </c>
      <c r="O486" s="114"/>
      <c r="P486" s="44"/>
      <c r="Q486" s="44"/>
      <c r="R486" s="44" t="s">
        <v>38</v>
      </c>
      <c r="S486" s="44"/>
      <c r="T486" s="44"/>
      <c r="U486" s="44"/>
      <c r="V486" s="44"/>
      <c r="W486" s="44"/>
      <c r="X486" s="84" t="s">
        <v>2153</v>
      </c>
      <c r="Y486" s="108"/>
    </row>
    <row r="487" spans="1:25" s="109" customFormat="1" ht="33.75" hidden="1" x14ac:dyDescent="0.25">
      <c r="A487" s="44" t="s">
        <v>2031</v>
      </c>
      <c r="B487" s="44" t="s">
        <v>2032</v>
      </c>
      <c r="C487" s="44" t="s">
        <v>32</v>
      </c>
      <c r="D487" s="45" t="s">
        <v>106</v>
      </c>
      <c r="E487" s="44" t="s">
        <v>67</v>
      </c>
      <c r="F487" s="44" t="s">
        <v>35</v>
      </c>
      <c r="G487" s="45" t="s">
        <v>2154</v>
      </c>
      <c r="H487" s="45" t="s">
        <v>95</v>
      </c>
      <c r="I487" s="45" t="s">
        <v>89</v>
      </c>
      <c r="J487" s="45" t="s">
        <v>3171</v>
      </c>
      <c r="K487" s="45" t="s">
        <v>3174</v>
      </c>
      <c r="L487" s="44">
        <v>30</v>
      </c>
      <c r="M487" s="45" t="s">
        <v>2155</v>
      </c>
      <c r="N487" s="56">
        <v>44110</v>
      </c>
      <c r="O487" s="114"/>
      <c r="P487" s="44"/>
      <c r="Q487" s="44"/>
      <c r="R487" s="44" t="s">
        <v>38</v>
      </c>
      <c r="S487" s="44"/>
      <c r="T487" s="44"/>
      <c r="U487" s="44"/>
      <c r="V487" s="44"/>
      <c r="W487" s="44"/>
      <c r="X487" s="84" t="s">
        <v>2153</v>
      </c>
      <c r="Y487" s="108"/>
    </row>
    <row r="488" spans="1:25" s="109" customFormat="1" ht="22.5" hidden="1" x14ac:dyDescent="0.25">
      <c r="A488" s="44" t="s">
        <v>2031</v>
      </c>
      <c r="B488" s="44" t="s">
        <v>2032</v>
      </c>
      <c r="C488" s="44" t="s">
        <v>119</v>
      </c>
      <c r="D488" s="45" t="s">
        <v>120</v>
      </c>
      <c r="E488" s="44" t="s">
        <v>67</v>
      </c>
      <c r="F488" s="44" t="s">
        <v>200</v>
      </c>
      <c r="G488" s="45" t="s">
        <v>2156</v>
      </c>
      <c r="H488" s="45" t="s">
        <v>149</v>
      </c>
      <c r="I488" s="45" t="s">
        <v>114</v>
      </c>
      <c r="J488" s="44" t="s">
        <v>563</v>
      </c>
      <c r="K488" s="45" t="s">
        <v>3172</v>
      </c>
      <c r="L488" s="44">
        <v>20</v>
      </c>
      <c r="M488" s="45" t="s">
        <v>2157</v>
      </c>
      <c r="N488" s="56">
        <v>44110</v>
      </c>
      <c r="O488" s="114"/>
      <c r="P488" s="44"/>
      <c r="Q488" s="44"/>
      <c r="R488" s="44" t="s">
        <v>38</v>
      </c>
      <c r="S488" s="44"/>
      <c r="T488" s="44"/>
      <c r="U488" s="44"/>
      <c r="V488" s="44"/>
      <c r="W488" s="44"/>
      <c r="X488" s="84" t="s">
        <v>2153</v>
      </c>
      <c r="Y488" s="108"/>
    </row>
    <row r="489" spans="1:25" s="107" customFormat="1" ht="22.5" x14ac:dyDescent="0.25">
      <c r="A489" s="37" t="s">
        <v>2031</v>
      </c>
      <c r="B489" s="37" t="s">
        <v>2032</v>
      </c>
      <c r="C489" s="37" t="s">
        <v>43</v>
      </c>
      <c r="D489" s="38" t="s">
        <v>2158</v>
      </c>
      <c r="E489" s="37" t="s">
        <v>33</v>
      </c>
      <c r="F489" s="37" t="s">
        <v>72</v>
      </c>
      <c r="G489" s="38" t="s">
        <v>2159</v>
      </c>
      <c r="H489" s="38" t="s">
        <v>214</v>
      </c>
      <c r="I489" s="38" t="s">
        <v>89</v>
      </c>
      <c r="J489" s="37" t="s">
        <v>563</v>
      </c>
      <c r="K489" s="38" t="s">
        <v>29</v>
      </c>
      <c r="L489" s="37">
        <v>35</v>
      </c>
      <c r="M489" s="38" t="s">
        <v>2160</v>
      </c>
      <c r="N489" s="38" t="s">
        <v>2161</v>
      </c>
      <c r="O489" s="113">
        <v>20202050075871</v>
      </c>
      <c r="P489" s="43">
        <v>44141</v>
      </c>
      <c r="Q489" s="37"/>
      <c r="R489" s="42" t="s">
        <v>2634</v>
      </c>
      <c r="S489" s="37" t="s">
        <v>2162</v>
      </c>
      <c r="T489" s="37"/>
      <c r="U489" s="37"/>
      <c r="V489" s="37"/>
      <c r="W489" s="37"/>
      <c r="X489" s="83"/>
      <c r="Y489" s="106"/>
    </row>
    <row r="490" spans="1:25" s="107" customFormat="1" ht="45" x14ac:dyDescent="0.25">
      <c r="A490" s="37" t="s">
        <v>2031</v>
      </c>
      <c r="B490" s="37" t="s">
        <v>2032</v>
      </c>
      <c r="C490" s="37" t="s">
        <v>32</v>
      </c>
      <c r="D490" s="38" t="s">
        <v>2163</v>
      </c>
      <c r="E490" s="37" t="s">
        <v>2130</v>
      </c>
      <c r="F490" s="37" t="s">
        <v>2092</v>
      </c>
      <c r="G490" s="38" t="s">
        <v>2164</v>
      </c>
      <c r="H490" s="38" t="s">
        <v>77</v>
      </c>
      <c r="I490" s="38" t="s">
        <v>125</v>
      </c>
      <c r="J490" s="38" t="s">
        <v>3171</v>
      </c>
      <c r="K490" s="38" t="s">
        <v>3173</v>
      </c>
      <c r="L490" s="37">
        <v>30</v>
      </c>
      <c r="M490" s="38" t="s">
        <v>2165</v>
      </c>
      <c r="N490" s="54">
        <v>44110</v>
      </c>
      <c r="O490" s="113">
        <v>20202000009991</v>
      </c>
      <c r="P490" s="115">
        <v>44137</v>
      </c>
      <c r="Q490" s="37"/>
      <c r="R490" s="42" t="s">
        <v>2634</v>
      </c>
      <c r="S490" s="37" t="s">
        <v>2166</v>
      </c>
      <c r="T490" s="37"/>
      <c r="U490" s="37"/>
      <c r="V490" s="37"/>
      <c r="W490" s="37"/>
      <c r="X490" s="83" t="s">
        <v>2167</v>
      </c>
      <c r="Y490" s="106"/>
    </row>
    <row r="491" spans="1:25" s="107" customFormat="1" ht="33.75" x14ac:dyDescent="0.25">
      <c r="A491" s="37" t="s">
        <v>2031</v>
      </c>
      <c r="B491" s="37" t="s">
        <v>2032</v>
      </c>
      <c r="C491" s="37" t="s">
        <v>202</v>
      </c>
      <c r="D491" s="38" t="s">
        <v>209</v>
      </c>
      <c r="E491" s="37" t="s">
        <v>96</v>
      </c>
      <c r="F491" s="37" t="s">
        <v>35</v>
      </c>
      <c r="G491" s="38" t="s">
        <v>2168</v>
      </c>
      <c r="H491" s="38" t="s">
        <v>103</v>
      </c>
      <c r="I491" s="3" t="s">
        <v>42</v>
      </c>
      <c r="J491" s="37" t="s">
        <v>205</v>
      </c>
      <c r="K491" s="38" t="s">
        <v>3172</v>
      </c>
      <c r="L491" s="37">
        <v>20</v>
      </c>
      <c r="M491" s="38" t="s">
        <v>2169</v>
      </c>
      <c r="N491" s="38" t="s">
        <v>2170</v>
      </c>
      <c r="O491" s="113"/>
      <c r="P491" s="43">
        <v>44124</v>
      </c>
      <c r="Q491" s="37"/>
      <c r="R491" s="42" t="s">
        <v>2634</v>
      </c>
      <c r="S491" s="37" t="s">
        <v>2171</v>
      </c>
      <c r="T491" s="37"/>
      <c r="U491" s="37"/>
      <c r="V491" s="37"/>
      <c r="W491" s="37"/>
      <c r="X491" s="83"/>
      <c r="Y491" s="106"/>
    </row>
    <row r="492" spans="1:25" s="109" customFormat="1" ht="22.5" hidden="1" x14ac:dyDescent="0.25">
      <c r="A492" s="44" t="s">
        <v>2031</v>
      </c>
      <c r="B492" s="44" t="s">
        <v>2032</v>
      </c>
      <c r="C492" s="44" t="s">
        <v>3522</v>
      </c>
      <c r="D492" s="45" t="s">
        <v>344</v>
      </c>
      <c r="E492" s="44" t="s">
        <v>67</v>
      </c>
      <c r="F492" s="44" t="s">
        <v>200</v>
      </c>
      <c r="G492" s="45" t="s">
        <v>432</v>
      </c>
      <c r="H492" s="45" t="s">
        <v>95</v>
      </c>
      <c r="I492" s="45" t="s">
        <v>89</v>
      </c>
      <c r="J492" s="45" t="s">
        <v>3171</v>
      </c>
      <c r="K492" s="45" t="s">
        <v>3172</v>
      </c>
      <c r="L492" s="44">
        <v>20</v>
      </c>
      <c r="M492" s="45" t="s">
        <v>2172</v>
      </c>
      <c r="N492" s="45" t="s">
        <v>2173</v>
      </c>
      <c r="O492" s="114"/>
      <c r="P492" s="44"/>
      <c r="Q492" s="44"/>
      <c r="R492" s="44" t="s">
        <v>38</v>
      </c>
      <c r="S492" s="44"/>
      <c r="T492" s="44"/>
      <c r="U492" s="44"/>
      <c r="V492" s="44"/>
      <c r="W492" s="44"/>
      <c r="X492" s="84" t="s">
        <v>2077</v>
      </c>
      <c r="Y492" s="108"/>
    </row>
    <row r="493" spans="1:25" s="107" customFormat="1" ht="22.5" x14ac:dyDescent="0.25">
      <c r="A493" s="37" t="s">
        <v>2031</v>
      </c>
      <c r="B493" s="37" t="s">
        <v>2032</v>
      </c>
      <c r="C493" s="37" t="s">
        <v>2058</v>
      </c>
      <c r="D493" s="38" t="s">
        <v>2174</v>
      </c>
      <c r="E493" s="37" t="s">
        <v>2130</v>
      </c>
      <c r="F493" s="37" t="s">
        <v>2092</v>
      </c>
      <c r="G493" s="38" t="s">
        <v>2175</v>
      </c>
      <c r="H493" s="38" t="s">
        <v>77</v>
      </c>
      <c r="I493" s="38" t="s">
        <v>125</v>
      </c>
      <c r="J493" s="38" t="s">
        <v>3171</v>
      </c>
      <c r="K493" s="38" t="s">
        <v>3173</v>
      </c>
      <c r="L493" s="37">
        <v>30</v>
      </c>
      <c r="M493" s="38" t="s">
        <v>2176</v>
      </c>
      <c r="N493" s="54">
        <v>44110</v>
      </c>
      <c r="O493" s="113">
        <v>20202000009981</v>
      </c>
      <c r="P493" s="43">
        <v>44141</v>
      </c>
      <c r="Q493" s="37"/>
      <c r="R493" s="42" t="s">
        <v>2634</v>
      </c>
      <c r="S493" s="37" t="s">
        <v>2177</v>
      </c>
      <c r="T493" s="37"/>
      <c r="U493" s="37"/>
      <c r="V493" s="37"/>
      <c r="W493" s="37"/>
      <c r="X493" s="83"/>
      <c r="Y493" s="106"/>
    </row>
    <row r="494" spans="1:25" s="109" customFormat="1" ht="22.5" hidden="1" x14ac:dyDescent="0.25">
      <c r="A494" s="44" t="s">
        <v>2031</v>
      </c>
      <c r="B494" s="44" t="s">
        <v>2032</v>
      </c>
      <c r="C494" s="44" t="s">
        <v>64</v>
      </c>
      <c r="D494" s="45" t="s">
        <v>2178</v>
      </c>
      <c r="E494" s="44" t="s">
        <v>33</v>
      </c>
      <c r="F494" s="44" t="s">
        <v>72</v>
      </c>
      <c r="G494" s="45" t="s">
        <v>227</v>
      </c>
      <c r="H494" s="45" t="s">
        <v>208</v>
      </c>
      <c r="I494" s="45" t="s">
        <v>89</v>
      </c>
      <c r="J494" s="44" t="s">
        <v>205</v>
      </c>
      <c r="K494" s="45" t="s">
        <v>3174</v>
      </c>
      <c r="L494" s="44">
        <v>30</v>
      </c>
      <c r="M494" s="45" t="s">
        <v>2179</v>
      </c>
      <c r="N494" s="56">
        <v>44110</v>
      </c>
      <c r="O494" s="114"/>
      <c r="P494" s="44"/>
      <c r="Q494" s="44"/>
      <c r="R494" s="44" t="s">
        <v>38</v>
      </c>
      <c r="S494" s="44"/>
      <c r="T494" s="44"/>
      <c r="U494" s="44"/>
      <c r="V494" s="44"/>
      <c r="W494" s="44"/>
      <c r="X494" s="84" t="s">
        <v>2153</v>
      </c>
      <c r="Y494" s="108"/>
    </row>
    <row r="495" spans="1:25" s="109" customFormat="1" ht="22.5" hidden="1" x14ac:dyDescent="0.25">
      <c r="A495" s="44" t="s">
        <v>2031</v>
      </c>
      <c r="B495" s="44" t="s">
        <v>2032</v>
      </c>
      <c r="C495" s="44" t="s">
        <v>43</v>
      </c>
      <c r="D495" s="45" t="s">
        <v>2180</v>
      </c>
      <c r="E495" s="44" t="s">
        <v>33</v>
      </c>
      <c r="F495" s="44" t="s">
        <v>35</v>
      </c>
      <c r="G495" s="45" t="s">
        <v>2181</v>
      </c>
      <c r="H495" s="45" t="s">
        <v>95</v>
      </c>
      <c r="I495" s="45" t="s">
        <v>89</v>
      </c>
      <c r="J495" s="45" t="s">
        <v>3171</v>
      </c>
      <c r="K495" s="45" t="s">
        <v>3174</v>
      </c>
      <c r="L495" s="44">
        <v>30</v>
      </c>
      <c r="M495" s="45" t="s">
        <v>2182</v>
      </c>
      <c r="N495" s="56">
        <v>44110</v>
      </c>
      <c r="O495" s="114"/>
      <c r="P495" s="44"/>
      <c r="Q495" s="44"/>
      <c r="R495" s="44" t="s">
        <v>38</v>
      </c>
      <c r="S495" s="44"/>
      <c r="T495" s="44"/>
      <c r="U495" s="44"/>
      <c r="V495" s="44"/>
      <c r="W495" s="44"/>
      <c r="X495" s="84" t="s">
        <v>2153</v>
      </c>
      <c r="Y495" s="108"/>
    </row>
    <row r="496" spans="1:25" s="109" customFormat="1" ht="67.5" hidden="1" x14ac:dyDescent="0.25">
      <c r="A496" s="44" t="s">
        <v>2031</v>
      </c>
      <c r="B496" s="44" t="s">
        <v>2032</v>
      </c>
      <c r="C496" s="44" t="s">
        <v>202</v>
      </c>
      <c r="D496" s="45" t="s">
        <v>2183</v>
      </c>
      <c r="E496" s="44" t="s">
        <v>67</v>
      </c>
      <c r="F496" s="44" t="s">
        <v>268</v>
      </c>
      <c r="G496" s="45" t="s">
        <v>2184</v>
      </c>
      <c r="H496" s="45" t="s">
        <v>208</v>
      </c>
      <c r="I496" s="45" t="s">
        <v>89</v>
      </c>
      <c r="J496" s="44" t="s">
        <v>205</v>
      </c>
      <c r="K496" s="45" t="s">
        <v>3173</v>
      </c>
      <c r="L496" s="44">
        <v>30</v>
      </c>
      <c r="M496" s="45" t="s">
        <v>2185</v>
      </c>
      <c r="N496" s="56">
        <v>44110</v>
      </c>
      <c r="O496" s="114">
        <v>20202050081841</v>
      </c>
      <c r="P496" s="46">
        <v>44180</v>
      </c>
      <c r="Q496" s="44">
        <v>45</v>
      </c>
      <c r="R496" s="44" t="s">
        <v>38</v>
      </c>
      <c r="S496" s="44" t="s">
        <v>3233</v>
      </c>
      <c r="T496" s="44"/>
      <c r="U496" s="44"/>
      <c r="V496" s="44"/>
      <c r="W496" s="44"/>
      <c r="X496" s="84" t="s">
        <v>2153</v>
      </c>
      <c r="Y496" s="108"/>
    </row>
    <row r="497" spans="1:25" s="109" customFormat="1" ht="22.5" hidden="1" x14ac:dyDescent="0.25">
      <c r="A497" s="44" t="s">
        <v>2031</v>
      </c>
      <c r="B497" s="44" t="s">
        <v>2032</v>
      </c>
      <c r="C497" s="44" t="s">
        <v>32</v>
      </c>
      <c r="D497" s="45" t="s">
        <v>195</v>
      </c>
      <c r="E497" s="44" t="s">
        <v>33</v>
      </c>
      <c r="F497" s="44" t="s">
        <v>72</v>
      </c>
      <c r="G497" s="45" t="s">
        <v>2186</v>
      </c>
      <c r="H497" s="45" t="s">
        <v>95</v>
      </c>
      <c r="I497" s="45" t="s">
        <v>89</v>
      </c>
      <c r="J497" s="45" t="s">
        <v>3171</v>
      </c>
      <c r="K497" s="45" t="s">
        <v>3174</v>
      </c>
      <c r="L497" s="44">
        <v>30</v>
      </c>
      <c r="M497" s="45" t="s">
        <v>2187</v>
      </c>
      <c r="N497" s="56">
        <v>44110</v>
      </c>
      <c r="O497" s="114"/>
      <c r="P497" s="46"/>
      <c r="Q497" s="44"/>
      <c r="R497" s="44" t="s">
        <v>38</v>
      </c>
      <c r="S497" s="44"/>
      <c r="T497" s="44"/>
      <c r="U497" s="44"/>
      <c r="V497" s="44"/>
      <c r="W497" s="44"/>
      <c r="X497" s="84" t="s">
        <v>2153</v>
      </c>
      <c r="Y497" s="108"/>
    </row>
    <row r="498" spans="1:25" s="109" customFormat="1" ht="22.5" hidden="1" x14ac:dyDescent="0.25">
      <c r="A498" s="44" t="s">
        <v>2031</v>
      </c>
      <c r="B498" s="44" t="s">
        <v>2032</v>
      </c>
      <c r="C498" s="44" t="s">
        <v>64</v>
      </c>
      <c r="D498" s="45" t="s">
        <v>2188</v>
      </c>
      <c r="E498" s="44" t="s">
        <v>33</v>
      </c>
      <c r="F498" s="44" t="s">
        <v>35</v>
      </c>
      <c r="G498" s="45" t="s">
        <v>2189</v>
      </c>
      <c r="H498" s="45" t="s">
        <v>193</v>
      </c>
      <c r="I498" s="45" t="s">
        <v>150</v>
      </c>
      <c r="J498" s="44" t="s">
        <v>563</v>
      </c>
      <c r="K498" s="45" t="s">
        <v>3174</v>
      </c>
      <c r="L498" s="44">
        <v>30</v>
      </c>
      <c r="M498" s="45" t="s">
        <v>2190</v>
      </c>
      <c r="N498" s="56">
        <v>44111</v>
      </c>
      <c r="O498" s="114">
        <v>20201200012121</v>
      </c>
      <c r="P498" s="46">
        <v>44172</v>
      </c>
      <c r="Q498" s="44">
        <v>39</v>
      </c>
      <c r="R498" s="44" t="s">
        <v>38</v>
      </c>
      <c r="S498" s="44"/>
      <c r="T498" s="44"/>
      <c r="U498" s="44"/>
      <c r="V498" s="44"/>
      <c r="W498" s="44"/>
      <c r="X498" s="84" t="s">
        <v>2153</v>
      </c>
      <c r="Y498" s="108"/>
    </row>
    <row r="499" spans="1:25" s="109" customFormat="1" ht="33.75" hidden="1" x14ac:dyDescent="0.25">
      <c r="A499" s="44" t="s">
        <v>2031</v>
      </c>
      <c r="B499" s="44" t="s">
        <v>2032</v>
      </c>
      <c r="C499" s="44" t="s">
        <v>202</v>
      </c>
      <c r="D499" s="45" t="s">
        <v>2191</v>
      </c>
      <c r="E499" s="44" t="s">
        <v>33</v>
      </c>
      <c r="F499" s="44" t="s">
        <v>2092</v>
      </c>
      <c r="G499" s="45" t="s">
        <v>2192</v>
      </c>
      <c r="H499" s="45" t="s">
        <v>103</v>
      </c>
      <c r="I499" s="1" t="s">
        <v>42</v>
      </c>
      <c r="J499" s="44" t="s">
        <v>205</v>
      </c>
      <c r="K499" s="45" t="s">
        <v>1199</v>
      </c>
      <c r="L499" s="44">
        <v>5</v>
      </c>
      <c r="M499" s="45" t="s">
        <v>2193</v>
      </c>
      <c r="N499" s="56">
        <v>44111</v>
      </c>
      <c r="O499" s="114">
        <v>20201200000603</v>
      </c>
      <c r="P499" s="67">
        <v>44131</v>
      </c>
      <c r="Q499" s="44"/>
      <c r="R499" s="44" t="s">
        <v>38</v>
      </c>
      <c r="S499" s="44" t="s">
        <v>2194</v>
      </c>
      <c r="T499" s="44"/>
      <c r="U499" s="44"/>
      <c r="V499" s="44"/>
      <c r="W499" s="44"/>
      <c r="X499" s="84"/>
      <c r="Y499" s="108"/>
    </row>
    <row r="500" spans="1:25" s="107" customFormat="1" ht="90" x14ac:dyDescent="0.25">
      <c r="A500" s="37" t="s">
        <v>2031</v>
      </c>
      <c r="B500" s="37" t="s">
        <v>2032</v>
      </c>
      <c r="C500" s="37" t="s">
        <v>64</v>
      </c>
      <c r="D500" s="38" t="s">
        <v>2195</v>
      </c>
      <c r="E500" s="37" t="s">
        <v>67</v>
      </c>
      <c r="F500" s="37" t="s">
        <v>200</v>
      </c>
      <c r="G500" s="38" t="s">
        <v>2196</v>
      </c>
      <c r="H500" s="38" t="s">
        <v>189</v>
      </c>
      <c r="I500" s="38" t="s">
        <v>190</v>
      </c>
      <c r="J500" s="37" t="s">
        <v>563</v>
      </c>
      <c r="K500" s="38" t="s">
        <v>3172</v>
      </c>
      <c r="L500" s="37">
        <v>20</v>
      </c>
      <c r="M500" s="38" t="s">
        <v>2197</v>
      </c>
      <c r="N500" s="54">
        <v>44111</v>
      </c>
      <c r="O500" s="113"/>
      <c r="P500" s="39">
        <v>44112</v>
      </c>
      <c r="Q500" s="37">
        <v>1</v>
      </c>
      <c r="R500" s="37" t="s">
        <v>2634</v>
      </c>
      <c r="S500" s="37" t="s">
        <v>3234</v>
      </c>
      <c r="T500" s="37"/>
      <c r="U500" s="37"/>
      <c r="V500" s="37"/>
      <c r="W500" s="37"/>
      <c r="X500" s="83" t="s">
        <v>2153</v>
      </c>
      <c r="Y500" s="106"/>
    </row>
    <row r="501" spans="1:25" s="109" customFormat="1" ht="33.75" hidden="1" x14ac:dyDescent="0.25">
      <c r="A501" s="44" t="s">
        <v>2031</v>
      </c>
      <c r="B501" s="44" t="s">
        <v>2032</v>
      </c>
      <c r="C501" s="44" t="s">
        <v>2043</v>
      </c>
      <c r="D501" s="45" t="s">
        <v>2198</v>
      </c>
      <c r="E501" s="44" t="s">
        <v>33</v>
      </c>
      <c r="F501" s="44" t="s">
        <v>72</v>
      </c>
      <c r="G501" s="45" t="s">
        <v>2199</v>
      </c>
      <c r="H501" s="45" t="s">
        <v>168</v>
      </c>
      <c r="I501" s="45" t="s">
        <v>89</v>
      </c>
      <c r="J501" s="45" t="s">
        <v>3171</v>
      </c>
      <c r="K501" s="45" t="s">
        <v>3174</v>
      </c>
      <c r="L501" s="44">
        <v>30</v>
      </c>
      <c r="M501" s="45" t="s">
        <v>2200</v>
      </c>
      <c r="N501" s="56">
        <v>44111</v>
      </c>
      <c r="O501" s="114"/>
      <c r="P501" s="44"/>
      <c r="Q501" s="44"/>
      <c r="R501" s="44" t="s">
        <v>38</v>
      </c>
      <c r="S501" s="44"/>
      <c r="T501" s="44"/>
      <c r="U501" s="44"/>
      <c r="V501" s="44"/>
      <c r="W501" s="44"/>
      <c r="X501" s="84" t="s">
        <v>2153</v>
      </c>
      <c r="Y501" s="108"/>
    </row>
    <row r="502" spans="1:25" s="107" customFormat="1" ht="33.75" x14ac:dyDescent="0.25">
      <c r="A502" s="37" t="s">
        <v>2031</v>
      </c>
      <c r="B502" s="37" t="s">
        <v>2032</v>
      </c>
      <c r="C502" s="37" t="s">
        <v>64</v>
      </c>
      <c r="D502" s="38" t="s">
        <v>2178</v>
      </c>
      <c r="E502" s="37" t="s">
        <v>33</v>
      </c>
      <c r="F502" s="37" t="s">
        <v>200</v>
      </c>
      <c r="G502" s="38" t="s">
        <v>445</v>
      </c>
      <c r="H502" s="3" t="s">
        <v>115</v>
      </c>
      <c r="I502" s="38" t="s">
        <v>2133</v>
      </c>
      <c r="J502" s="37" t="s">
        <v>563</v>
      </c>
      <c r="K502" s="38" t="s">
        <v>29</v>
      </c>
      <c r="L502" s="37">
        <v>35</v>
      </c>
      <c r="M502" s="38" t="s">
        <v>2201</v>
      </c>
      <c r="N502" s="38" t="s">
        <v>2202</v>
      </c>
      <c r="O502" s="113">
        <v>20202000008791</v>
      </c>
      <c r="P502" s="43">
        <v>44120</v>
      </c>
      <c r="Q502" s="37"/>
      <c r="R502" s="42" t="s">
        <v>2634</v>
      </c>
      <c r="S502" s="37" t="s">
        <v>2203</v>
      </c>
      <c r="T502" s="37"/>
      <c r="U502" s="37"/>
      <c r="V502" s="37"/>
      <c r="W502" s="37"/>
      <c r="X502" s="83"/>
      <c r="Y502" s="106"/>
    </row>
    <row r="503" spans="1:25" s="107" customFormat="1" ht="78.75" x14ac:dyDescent="0.25">
      <c r="A503" s="37" t="s">
        <v>2031</v>
      </c>
      <c r="B503" s="37" t="s">
        <v>2032</v>
      </c>
      <c r="C503" s="37" t="s">
        <v>202</v>
      </c>
      <c r="D503" s="38" t="s">
        <v>2204</v>
      </c>
      <c r="E503" s="37" t="s">
        <v>96</v>
      </c>
      <c r="F503" s="37" t="s">
        <v>35</v>
      </c>
      <c r="G503" s="38" t="s">
        <v>2205</v>
      </c>
      <c r="H503" s="3" t="s">
        <v>218</v>
      </c>
      <c r="I503" s="3" t="s">
        <v>146</v>
      </c>
      <c r="J503" s="38" t="s">
        <v>3171</v>
      </c>
      <c r="K503" s="38" t="s">
        <v>3174</v>
      </c>
      <c r="L503" s="37">
        <v>30</v>
      </c>
      <c r="M503" s="38" t="s">
        <v>2206</v>
      </c>
      <c r="N503" s="54">
        <v>44111</v>
      </c>
      <c r="O503" s="113" t="s">
        <v>2207</v>
      </c>
      <c r="P503" s="43">
        <v>44124</v>
      </c>
      <c r="Q503" s="37"/>
      <c r="R503" s="42" t="s">
        <v>2634</v>
      </c>
      <c r="S503" s="37" t="s">
        <v>2208</v>
      </c>
      <c r="T503" s="37"/>
      <c r="U503" s="37"/>
      <c r="V503" s="37"/>
      <c r="W503" s="37"/>
      <c r="X503" s="83"/>
      <c r="Y503" s="106"/>
    </row>
    <row r="504" spans="1:25" s="109" customFormat="1" ht="22.5" hidden="1" x14ac:dyDescent="0.25">
      <c r="A504" s="44" t="s">
        <v>2031</v>
      </c>
      <c r="B504" s="44" t="s">
        <v>2032</v>
      </c>
      <c r="C504" s="44" t="s">
        <v>32</v>
      </c>
      <c r="D504" s="45" t="s">
        <v>187</v>
      </c>
      <c r="E504" s="44" t="s">
        <v>67</v>
      </c>
      <c r="F504" s="44" t="s">
        <v>2060</v>
      </c>
      <c r="G504" s="45" t="s">
        <v>2209</v>
      </c>
      <c r="H504" s="45" t="s">
        <v>103</v>
      </c>
      <c r="I504" s="1" t="s">
        <v>42</v>
      </c>
      <c r="J504" s="44" t="s">
        <v>205</v>
      </c>
      <c r="K504" s="45" t="s">
        <v>58</v>
      </c>
      <c r="L504" s="44">
        <v>10</v>
      </c>
      <c r="M504" s="45" t="s">
        <v>2210</v>
      </c>
      <c r="N504" s="56">
        <v>44111</v>
      </c>
      <c r="O504" s="114">
        <v>20201200000613</v>
      </c>
      <c r="P504" s="67">
        <v>44131</v>
      </c>
      <c r="Q504" s="44"/>
      <c r="R504" s="44" t="s">
        <v>38</v>
      </c>
      <c r="S504" s="44" t="s">
        <v>2211</v>
      </c>
      <c r="T504" s="44"/>
      <c r="U504" s="44"/>
      <c r="V504" s="44"/>
      <c r="W504" s="44"/>
      <c r="X504" s="84" t="s">
        <v>2124</v>
      </c>
      <c r="Y504" s="108"/>
    </row>
    <row r="505" spans="1:25" s="107" customFormat="1" ht="22.5" x14ac:dyDescent="0.25">
      <c r="A505" s="37" t="s">
        <v>2031</v>
      </c>
      <c r="B505" s="37" t="s">
        <v>2032</v>
      </c>
      <c r="C505" s="37" t="s">
        <v>64</v>
      </c>
      <c r="D505" s="38" t="s">
        <v>2212</v>
      </c>
      <c r="E505" s="37" t="s">
        <v>67</v>
      </c>
      <c r="F505" s="37" t="s">
        <v>268</v>
      </c>
      <c r="G505" s="38" t="s">
        <v>2213</v>
      </c>
      <c r="H505" s="38" t="s">
        <v>208</v>
      </c>
      <c r="I505" s="38" t="s">
        <v>89</v>
      </c>
      <c r="J505" s="37" t="s">
        <v>205</v>
      </c>
      <c r="K505" s="38" t="s">
        <v>29</v>
      </c>
      <c r="L505" s="37">
        <v>35</v>
      </c>
      <c r="M505" s="38" t="s">
        <v>2214</v>
      </c>
      <c r="N505" s="38" t="s">
        <v>2215</v>
      </c>
      <c r="O505" s="113"/>
      <c r="P505" s="37"/>
      <c r="Q505" s="37"/>
      <c r="R505" s="42" t="s">
        <v>2634</v>
      </c>
      <c r="S505" s="37"/>
      <c r="T505" s="37"/>
      <c r="U505" s="37"/>
      <c r="V505" s="37"/>
      <c r="W505" s="37"/>
      <c r="X505" s="83" t="s">
        <v>2216</v>
      </c>
      <c r="Y505" s="106"/>
    </row>
    <row r="506" spans="1:25" s="105" customFormat="1" ht="22.5" hidden="1" x14ac:dyDescent="0.25">
      <c r="A506" s="32" t="s">
        <v>2031</v>
      </c>
      <c r="B506" s="32" t="s">
        <v>2032</v>
      </c>
      <c r="C506" s="32" t="s">
        <v>32</v>
      </c>
      <c r="D506" s="33" t="s">
        <v>2047</v>
      </c>
      <c r="E506" s="32" t="s">
        <v>33</v>
      </c>
      <c r="F506" s="32" t="s">
        <v>200</v>
      </c>
      <c r="G506" s="33" t="s">
        <v>320</v>
      </c>
      <c r="H506" s="33" t="s">
        <v>113</v>
      </c>
      <c r="I506" s="33" t="s">
        <v>114</v>
      </c>
      <c r="J506" s="32" t="s">
        <v>563</v>
      </c>
      <c r="K506" s="33" t="s">
        <v>3174</v>
      </c>
      <c r="L506" s="32">
        <v>30</v>
      </c>
      <c r="M506" s="33" t="s">
        <v>2217</v>
      </c>
      <c r="N506" s="62">
        <v>44111</v>
      </c>
      <c r="O506" s="116"/>
      <c r="P506" s="32"/>
      <c r="Q506" s="32"/>
      <c r="R506" s="32" t="s">
        <v>45</v>
      </c>
      <c r="S506" s="32"/>
      <c r="T506" s="32"/>
      <c r="U506" s="32"/>
      <c r="V506" s="32"/>
      <c r="W506" s="32"/>
      <c r="X506" s="82" t="s">
        <v>2153</v>
      </c>
      <c r="Y506" s="104"/>
    </row>
    <row r="507" spans="1:25" s="109" customFormat="1" ht="22.5" hidden="1" x14ac:dyDescent="0.25">
      <c r="A507" s="44" t="s">
        <v>2031</v>
      </c>
      <c r="B507" s="44" t="s">
        <v>2032</v>
      </c>
      <c r="C507" s="44" t="s">
        <v>64</v>
      </c>
      <c r="D507" s="45" t="s">
        <v>2218</v>
      </c>
      <c r="E507" s="44" t="s">
        <v>67</v>
      </c>
      <c r="F507" s="44" t="s">
        <v>200</v>
      </c>
      <c r="G507" s="45" t="s">
        <v>2219</v>
      </c>
      <c r="H507" s="45" t="s">
        <v>149</v>
      </c>
      <c r="I507" s="45" t="s">
        <v>114</v>
      </c>
      <c r="J507" s="44" t="s">
        <v>563</v>
      </c>
      <c r="K507" s="45" t="s">
        <v>3172</v>
      </c>
      <c r="L507" s="44">
        <v>20</v>
      </c>
      <c r="M507" s="45" t="s">
        <v>2220</v>
      </c>
      <c r="N507" s="45" t="s">
        <v>2221</v>
      </c>
      <c r="O507" s="114"/>
      <c r="P507" s="44"/>
      <c r="Q507" s="44"/>
      <c r="R507" s="44" t="s">
        <v>38</v>
      </c>
      <c r="S507" s="44"/>
      <c r="T507" s="44"/>
      <c r="U507" s="44"/>
      <c r="V507" s="44"/>
      <c r="W507" s="44"/>
      <c r="X507" s="84" t="s">
        <v>2077</v>
      </c>
      <c r="Y507" s="108"/>
    </row>
    <row r="508" spans="1:25" s="107" customFormat="1" ht="22.5" x14ac:dyDescent="0.25">
      <c r="A508" s="37" t="s">
        <v>2031</v>
      </c>
      <c r="B508" s="37" t="s">
        <v>2032</v>
      </c>
      <c r="C508" s="37" t="s">
        <v>32</v>
      </c>
      <c r="D508" s="38" t="s">
        <v>2163</v>
      </c>
      <c r="E508" s="37" t="s">
        <v>2130</v>
      </c>
      <c r="F508" s="37" t="s">
        <v>2092</v>
      </c>
      <c r="G508" s="38" t="s">
        <v>2222</v>
      </c>
      <c r="H508" s="38" t="s">
        <v>77</v>
      </c>
      <c r="I508" s="38" t="s">
        <v>125</v>
      </c>
      <c r="J508" s="38" t="s">
        <v>3171</v>
      </c>
      <c r="K508" s="38" t="s">
        <v>3173</v>
      </c>
      <c r="L508" s="37">
        <v>30</v>
      </c>
      <c r="M508" s="38" t="s">
        <v>2223</v>
      </c>
      <c r="N508" s="54">
        <v>44112</v>
      </c>
      <c r="O508" s="113">
        <v>20202000009971</v>
      </c>
      <c r="P508" s="43">
        <v>44144</v>
      </c>
      <c r="Q508" s="37"/>
      <c r="R508" s="42" t="s">
        <v>2634</v>
      </c>
      <c r="S508" s="37" t="s">
        <v>2224</v>
      </c>
      <c r="T508" s="37"/>
      <c r="U508" s="37"/>
      <c r="V508" s="37"/>
      <c r="W508" s="37"/>
      <c r="X508" s="83"/>
      <c r="Y508" s="106"/>
    </row>
    <row r="509" spans="1:25" s="107" customFormat="1" ht="45" x14ac:dyDescent="0.25">
      <c r="A509" s="37" t="s">
        <v>2031</v>
      </c>
      <c r="B509" s="37" t="s">
        <v>2032</v>
      </c>
      <c r="C509" s="37" t="s">
        <v>202</v>
      </c>
      <c r="D509" s="38" t="s">
        <v>2225</v>
      </c>
      <c r="E509" s="37" t="s">
        <v>33</v>
      </c>
      <c r="F509" s="37" t="s">
        <v>200</v>
      </c>
      <c r="G509" s="38" t="s">
        <v>2226</v>
      </c>
      <c r="H509" s="3" t="s">
        <v>2227</v>
      </c>
      <c r="I509" s="38" t="s">
        <v>2228</v>
      </c>
      <c r="J509" s="37" t="s">
        <v>563</v>
      </c>
      <c r="K509" s="38" t="s">
        <v>3174</v>
      </c>
      <c r="L509" s="37">
        <v>30</v>
      </c>
      <c r="M509" s="38" t="s">
        <v>2229</v>
      </c>
      <c r="N509" s="54">
        <v>44112</v>
      </c>
      <c r="O509" s="113"/>
      <c r="P509" s="43">
        <v>44112</v>
      </c>
      <c r="Q509" s="37"/>
      <c r="R509" s="42" t="s">
        <v>2634</v>
      </c>
      <c r="S509" s="37" t="s">
        <v>2230</v>
      </c>
      <c r="T509" s="37"/>
      <c r="U509" s="37"/>
      <c r="V509" s="37"/>
      <c r="W509" s="37"/>
      <c r="X509" s="83"/>
      <c r="Y509" s="106"/>
    </row>
    <row r="510" spans="1:25" s="109" customFormat="1" ht="22.5" hidden="1" x14ac:dyDescent="0.25">
      <c r="A510" s="44" t="s">
        <v>2031</v>
      </c>
      <c r="B510" s="44" t="s">
        <v>2032</v>
      </c>
      <c r="C510" s="44" t="s">
        <v>43</v>
      </c>
      <c r="D510" s="45" t="s">
        <v>2231</v>
      </c>
      <c r="E510" s="44" t="s">
        <v>2130</v>
      </c>
      <c r="F510" s="44" t="s">
        <v>268</v>
      </c>
      <c r="G510" s="45" t="s">
        <v>2232</v>
      </c>
      <c r="H510" s="45" t="s">
        <v>124</v>
      </c>
      <c r="I510" s="45" t="s">
        <v>125</v>
      </c>
      <c r="J510" s="45" t="s">
        <v>3171</v>
      </c>
      <c r="K510" s="45" t="s">
        <v>3173</v>
      </c>
      <c r="L510" s="44">
        <v>30</v>
      </c>
      <c r="M510" s="45" t="s">
        <v>2233</v>
      </c>
      <c r="N510" s="56">
        <v>44112</v>
      </c>
      <c r="O510" s="114">
        <v>20202000009401</v>
      </c>
      <c r="P510" s="46">
        <v>44174</v>
      </c>
      <c r="Q510" s="44">
        <v>40</v>
      </c>
      <c r="R510" s="44" t="s">
        <v>38</v>
      </c>
      <c r="S510" s="44" t="s">
        <v>3235</v>
      </c>
      <c r="T510" s="44"/>
      <c r="U510" s="44"/>
      <c r="V510" s="44"/>
      <c r="W510" s="44"/>
      <c r="X510" s="84" t="s">
        <v>2234</v>
      </c>
      <c r="Y510" s="108"/>
    </row>
    <row r="511" spans="1:25" s="107" customFormat="1" ht="22.5" x14ac:dyDescent="0.25">
      <c r="A511" s="37" t="s">
        <v>2031</v>
      </c>
      <c r="B511" s="37" t="s">
        <v>2032</v>
      </c>
      <c r="C511" s="37" t="s">
        <v>32</v>
      </c>
      <c r="D511" s="38" t="s">
        <v>2235</v>
      </c>
      <c r="E511" s="37" t="s">
        <v>33</v>
      </c>
      <c r="F511" s="37" t="s">
        <v>72</v>
      </c>
      <c r="G511" s="38" t="s">
        <v>2236</v>
      </c>
      <c r="H511" s="38" t="s">
        <v>734</v>
      </c>
      <c r="I511" s="38" t="s">
        <v>89</v>
      </c>
      <c r="J511" s="38" t="s">
        <v>3171</v>
      </c>
      <c r="K511" s="38" t="s">
        <v>3174</v>
      </c>
      <c r="L511" s="37">
        <v>30</v>
      </c>
      <c r="M511" s="38" t="s">
        <v>2237</v>
      </c>
      <c r="N511" s="54">
        <v>44112</v>
      </c>
      <c r="O511" s="113">
        <v>20202050076101</v>
      </c>
      <c r="P511" s="39">
        <v>44152</v>
      </c>
      <c r="Q511" s="37">
        <v>25</v>
      </c>
      <c r="R511" s="37" t="s">
        <v>2634</v>
      </c>
      <c r="S511" s="37"/>
      <c r="T511" s="37"/>
      <c r="U511" s="37"/>
      <c r="V511" s="37"/>
      <c r="W511" s="37"/>
      <c r="X511" s="83" t="s">
        <v>2234</v>
      </c>
      <c r="Y511" s="106"/>
    </row>
    <row r="512" spans="1:25" s="109" customFormat="1" ht="78.75" hidden="1" x14ac:dyDescent="0.25">
      <c r="A512" s="44" t="s">
        <v>2031</v>
      </c>
      <c r="B512" s="44" t="s">
        <v>2032</v>
      </c>
      <c r="C512" s="44" t="s">
        <v>3522</v>
      </c>
      <c r="D512" s="45" t="s">
        <v>2238</v>
      </c>
      <c r="E512" s="44" t="s">
        <v>33</v>
      </c>
      <c r="F512" s="44" t="s">
        <v>268</v>
      </c>
      <c r="G512" s="45" t="s">
        <v>2239</v>
      </c>
      <c r="H512" s="45" t="s">
        <v>95</v>
      </c>
      <c r="I512" s="45" t="s">
        <v>89</v>
      </c>
      <c r="J512" s="45" t="s">
        <v>3171</v>
      </c>
      <c r="K512" s="45" t="s">
        <v>3173</v>
      </c>
      <c r="L512" s="44">
        <v>30</v>
      </c>
      <c r="M512" s="45" t="s">
        <v>2240</v>
      </c>
      <c r="N512" s="56">
        <v>44112</v>
      </c>
      <c r="O512" s="114">
        <v>20202050081441</v>
      </c>
      <c r="P512" s="46">
        <v>44176</v>
      </c>
      <c r="Q512" s="44">
        <v>42</v>
      </c>
      <c r="R512" s="44" t="s">
        <v>38</v>
      </c>
      <c r="S512" s="44" t="s">
        <v>3236</v>
      </c>
      <c r="T512" s="44"/>
      <c r="U512" s="44"/>
      <c r="V512" s="44"/>
      <c r="W512" s="44"/>
      <c r="X512" s="84" t="s">
        <v>2153</v>
      </c>
      <c r="Y512" s="108"/>
    </row>
    <row r="513" spans="1:25" s="109" customFormat="1" ht="22.5" hidden="1" x14ac:dyDescent="0.25">
      <c r="A513" s="44" t="s">
        <v>2031</v>
      </c>
      <c r="B513" s="44" t="s">
        <v>2032</v>
      </c>
      <c r="C513" s="44" t="s">
        <v>119</v>
      </c>
      <c r="D513" s="45" t="s">
        <v>211</v>
      </c>
      <c r="E513" s="44" t="s">
        <v>67</v>
      </c>
      <c r="F513" s="44" t="s">
        <v>200</v>
      </c>
      <c r="G513" s="45" t="s">
        <v>2241</v>
      </c>
      <c r="H513" s="45" t="s">
        <v>149</v>
      </c>
      <c r="I513" s="45" t="s">
        <v>114</v>
      </c>
      <c r="J513" s="44" t="s">
        <v>563</v>
      </c>
      <c r="K513" s="45" t="s">
        <v>3172</v>
      </c>
      <c r="L513" s="44">
        <v>20</v>
      </c>
      <c r="M513" s="45" t="s">
        <v>2242</v>
      </c>
      <c r="N513" s="45" t="s">
        <v>2243</v>
      </c>
      <c r="O513" s="114"/>
      <c r="P513" s="46"/>
      <c r="Q513" s="44"/>
      <c r="R513" s="44" t="s">
        <v>38</v>
      </c>
      <c r="S513" s="44"/>
      <c r="T513" s="44"/>
      <c r="U513" s="44"/>
      <c r="V513" s="44"/>
      <c r="W513" s="44"/>
      <c r="X513" s="84"/>
      <c r="Y513" s="108"/>
    </row>
    <row r="514" spans="1:25" s="107" customFormat="1" ht="22.5" x14ac:dyDescent="0.25">
      <c r="A514" s="37" t="s">
        <v>2031</v>
      </c>
      <c r="B514" s="37" t="s">
        <v>2032</v>
      </c>
      <c r="C514" s="37" t="s">
        <v>1534</v>
      </c>
      <c r="D514" s="38" t="s">
        <v>213</v>
      </c>
      <c r="E514" s="37" t="s">
        <v>67</v>
      </c>
      <c r="F514" s="37" t="s">
        <v>35</v>
      </c>
      <c r="G514" s="38" t="s">
        <v>2244</v>
      </c>
      <c r="H514" s="3" t="s">
        <v>2245</v>
      </c>
      <c r="I514" s="3" t="s">
        <v>2246</v>
      </c>
      <c r="J514" s="37" t="s">
        <v>563</v>
      </c>
      <c r="K514" s="38" t="s">
        <v>3173</v>
      </c>
      <c r="L514" s="37">
        <v>30</v>
      </c>
      <c r="M514" s="38" t="s">
        <v>2247</v>
      </c>
      <c r="N514" s="54">
        <v>44112</v>
      </c>
      <c r="O514" s="113"/>
      <c r="P514" s="39">
        <v>44120</v>
      </c>
      <c r="Q514" s="37"/>
      <c r="R514" s="42" t="s">
        <v>2634</v>
      </c>
      <c r="S514" s="37" t="s">
        <v>2248</v>
      </c>
      <c r="T514" s="37"/>
      <c r="U514" s="37"/>
      <c r="V514" s="37"/>
      <c r="W514" s="37"/>
      <c r="X514" s="83"/>
      <c r="Y514" s="106"/>
    </row>
    <row r="515" spans="1:25" s="107" customFormat="1" ht="45" x14ac:dyDescent="0.25">
      <c r="A515" s="37" t="s">
        <v>2031</v>
      </c>
      <c r="B515" s="37" t="s">
        <v>2032</v>
      </c>
      <c r="C515" s="37" t="s">
        <v>2043</v>
      </c>
      <c r="D515" s="38" t="s">
        <v>2249</v>
      </c>
      <c r="E515" s="37" t="s">
        <v>33</v>
      </c>
      <c r="F515" s="37" t="s">
        <v>35</v>
      </c>
      <c r="G515" s="38" t="s">
        <v>2250</v>
      </c>
      <c r="H515" s="3" t="s">
        <v>218</v>
      </c>
      <c r="I515" s="3" t="s">
        <v>146</v>
      </c>
      <c r="J515" s="38" t="s">
        <v>3171</v>
      </c>
      <c r="K515" s="38" t="s">
        <v>3174</v>
      </c>
      <c r="L515" s="37">
        <v>30</v>
      </c>
      <c r="M515" s="38" t="s">
        <v>2251</v>
      </c>
      <c r="N515" s="54">
        <v>44113</v>
      </c>
      <c r="O515" s="113"/>
      <c r="P515" s="39">
        <v>44118</v>
      </c>
      <c r="Q515" s="37"/>
      <c r="R515" s="42" t="s">
        <v>2634</v>
      </c>
      <c r="S515" s="37" t="s">
        <v>2252</v>
      </c>
      <c r="T515" s="37"/>
      <c r="U515" s="37"/>
      <c r="V515" s="37"/>
      <c r="W515" s="37"/>
      <c r="X515" s="83"/>
      <c r="Y515" s="106"/>
    </row>
    <row r="516" spans="1:25" s="109" customFormat="1" ht="22.5" hidden="1" x14ac:dyDescent="0.25">
      <c r="A516" s="44" t="s">
        <v>2031</v>
      </c>
      <c r="B516" s="44" t="s">
        <v>2032</v>
      </c>
      <c r="C516" s="44" t="s">
        <v>25</v>
      </c>
      <c r="D516" s="45" t="s">
        <v>2253</v>
      </c>
      <c r="E516" s="44" t="s">
        <v>33</v>
      </c>
      <c r="F516" s="44" t="s">
        <v>200</v>
      </c>
      <c r="G516" s="45" t="s">
        <v>2254</v>
      </c>
      <c r="H516" s="45" t="s">
        <v>149</v>
      </c>
      <c r="I516" s="45" t="s">
        <v>114</v>
      </c>
      <c r="J516" s="44" t="s">
        <v>563</v>
      </c>
      <c r="K516" s="45" t="s">
        <v>3172</v>
      </c>
      <c r="L516" s="44">
        <v>20</v>
      </c>
      <c r="M516" s="45" t="s">
        <v>2255</v>
      </c>
      <c r="N516" s="45" t="s">
        <v>2256</v>
      </c>
      <c r="O516" s="114"/>
      <c r="P516" s="46"/>
      <c r="Q516" s="44"/>
      <c r="R516" s="44" t="s">
        <v>38</v>
      </c>
      <c r="S516" s="44"/>
      <c r="T516" s="44"/>
      <c r="U516" s="44"/>
      <c r="V516" s="44"/>
      <c r="W516" s="44"/>
      <c r="X516" s="84" t="s">
        <v>2153</v>
      </c>
      <c r="Y516" s="108"/>
    </row>
    <row r="517" spans="1:25" s="107" customFormat="1" ht="22.5" x14ac:dyDescent="0.25">
      <c r="A517" s="37" t="s">
        <v>2031</v>
      </c>
      <c r="B517" s="37" t="s">
        <v>2032</v>
      </c>
      <c r="C517" s="37" t="s">
        <v>64</v>
      </c>
      <c r="D517" s="38" t="s">
        <v>2257</v>
      </c>
      <c r="E517" s="37" t="s">
        <v>2130</v>
      </c>
      <c r="F517" s="37" t="s">
        <v>200</v>
      </c>
      <c r="G517" s="38" t="s">
        <v>2258</v>
      </c>
      <c r="H517" s="38" t="s">
        <v>2259</v>
      </c>
      <c r="I517" s="38" t="s">
        <v>223</v>
      </c>
      <c r="J517" s="38" t="s">
        <v>3171</v>
      </c>
      <c r="K517" s="38" t="s">
        <v>3173</v>
      </c>
      <c r="L517" s="37">
        <v>30</v>
      </c>
      <c r="M517" s="38" t="s">
        <v>2260</v>
      </c>
      <c r="N517" s="54">
        <v>44113</v>
      </c>
      <c r="O517" s="113">
        <v>20202100009531</v>
      </c>
      <c r="P517" s="39">
        <v>44144</v>
      </c>
      <c r="Q517" s="37"/>
      <c r="R517" s="42" t="s">
        <v>2634</v>
      </c>
      <c r="S517" s="37" t="s">
        <v>2261</v>
      </c>
      <c r="T517" s="37"/>
      <c r="U517" s="37"/>
      <c r="V517" s="37"/>
      <c r="W517" s="37"/>
      <c r="X517" s="83"/>
      <c r="Y517" s="106"/>
    </row>
    <row r="518" spans="1:25" s="107" customFormat="1" ht="22.5" x14ac:dyDescent="0.25">
      <c r="A518" s="37" t="s">
        <v>2031</v>
      </c>
      <c r="B518" s="37" t="s">
        <v>2032</v>
      </c>
      <c r="C518" s="37" t="s">
        <v>2043</v>
      </c>
      <c r="D518" s="38" t="s">
        <v>2262</v>
      </c>
      <c r="E518" s="37" t="s">
        <v>33</v>
      </c>
      <c r="F518" s="37" t="s">
        <v>268</v>
      </c>
      <c r="G518" s="38" t="s">
        <v>2263</v>
      </c>
      <c r="H518" s="38" t="s">
        <v>208</v>
      </c>
      <c r="I518" s="38" t="s">
        <v>89</v>
      </c>
      <c r="J518" s="37" t="s">
        <v>205</v>
      </c>
      <c r="K518" s="38" t="s">
        <v>3174</v>
      </c>
      <c r="L518" s="37">
        <v>30</v>
      </c>
      <c r="M518" s="38" t="s">
        <v>2264</v>
      </c>
      <c r="N518" s="54">
        <v>44113</v>
      </c>
      <c r="O518" s="113"/>
      <c r="P518" s="39"/>
      <c r="Q518" s="37"/>
      <c r="R518" s="42" t="s">
        <v>2634</v>
      </c>
      <c r="S518" s="37"/>
      <c r="T518" s="37"/>
      <c r="U518" s="37"/>
      <c r="V518" s="37"/>
      <c r="W518" s="37"/>
      <c r="X518" s="83" t="s">
        <v>2153</v>
      </c>
      <c r="Y518" s="106"/>
    </row>
    <row r="519" spans="1:25" s="107" customFormat="1" ht="22.5" x14ac:dyDescent="0.25">
      <c r="A519" s="37" t="s">
        <v>23</v>
      </c>
      <c r="B519" s="37" t="s">
        <v>51</v>
      </c>
      <c r="C519" s="37" t="s">
        <v>2073</v>
      </c>
      <c r="D519" s="38" t="s">
        <v>2265</v>
      </c>
      <c r="E519" s="37" t="s">
        <v>2130</v>
      </c>
      <c r="F519" s="37" t="s">
        <v>200</v>
      </c>
      <c r="G519" s="38" t="s">
        <v>2266</v>
      </c>
      <c r="H519" s="38" t="s">
        <v>124</v>
      </c>
      <c r="I519" s="38" t="s">
        <v>125</v>
      </c>
      <c r="J519" s="38" t="s">
        <v>3171</v>
      </c>
      <c r="K519" s="38" t="s">
        <v>3173</v>
      </c>
      <c r="L519" s="37">
        <v>30</v>
      </c>
      <c r="M519" s="38" t="s">
        <v>2267</v>
      </c>
      <c r="N519" s="54">
        <v>44113</v>
      </c>
      <c r="O519" s="113"/>
      <c r="P519" s="39">
        <v>44141</v>
      </c>
      <c r="Q519" s="37"/>
      <c r="R519" s="42" t="s">
        <v>2634</v>
      </c>
      <c r="S519" s="37" t="s">
        <v>2268</v>
      </c>
      <c r="T519" s="37"/>
      <c r="U519" s="37"/>
      <c r="V519" s="37"/>
      <c r="W519" s="37"/>
      <c r="X519" s="83"/>
      <c r="Y519" s="106"/>
    </row>
    <row r="520" spans="1:25" s="107" customFormat="1" ht="22.5" x14ac:dyDescent="0.25">
      <c r="A520" s="37" t="s">
        <v>2031</v>
      </c>
      <c r="B520" s="37" t="s">
        <v>2032</v>
      </c>
      <c r="C520" s="37" t="s">
        <v>2073</v>
      </c>
      <c r="D520" s="38" t="s">
        <v>2269</v>
      </c>
      <c r="E520" s="37" t="s">
        <v>2130</v>
      </c>
      <c r="F520" s="37" t="s">
        <v>72</v>
      </c>
      <c r="G520" s="38" t="s">
        <v>2270</v>
      </c>
      <c r="H520" s="38" t="s">
        <v>124</v>
      </c>
      <c r="I520" s="38" t="s">
        <v>125</v>
      </c>
      <c r="J520" s="38" t="s">
        <v>3171</v>
      </c>
      <c r="K520" s="38" t="s">
        <v>29</v>
      </c>
      <c r="L520" s="37">
        <v>35</v>
      </c>
      <c r="M520" s="38" t="s">
        <v>2271</v>
      </c>
      <c r="N520" s="38" t="s">
        <v>2272</v>
      </c>
      <c r="O520" s="113"/>
      <c r="P520" s="39">
        <v>44141</v>
      </c>
      <c r="Q520" s="37"/>
      <c r="R520" s="42" t="s">
        <v>2634</v>
      </c>
      <c r="S520" s="37" t="s">
        <v>2273</v>
      </c>
      <c r="T520" s="37"/>
      <c r="U520" s="37"/>
      <c r="V520" s="37"/>
      <c r="W520" s="37"/>
      <c r="X520" s="83"/>
      <c r="Y520" s="106"/>
    </row>
    <row r="521" spans="1:25" s="107" customFormat="1" ht="33.75" x14ac:dyDescent="0.25">
      <c r="A521" s="37" t="s">
        <v>2031</v>
      </c>
      <c r="B521" s="37" t="s">
        <v>2032</v>
      </c>
      <c r="C521" s="37" t="s">
        <v>202</v>
      </c>
      <c r="D521" s="38" t="s">
        <v>2274</v>
      </c>
      <c r="E521" s="37" t="s">
        <v>2130</v>
      </c>
      <c r="F521" s="37" t="s">
        <v>268</v>
      </c>
      <c r="G521" s="38" t="s">
        <v>2275</v>
      </c>
      <c r="H521" s="38" t="s">
        <v>103</v>
      </c>
      <c r="I521" s="3" t="s">
        <v>42</v>
      </c>
      <c r="J521" s="37" t="s">
        <v>205</v>
      </c>
      <c r="K521" s="38" t="s">
        <v>3173</v>
      </c>
      <c r="L521" s="37">
        <v>30</v>
      </c>
      <c r="M521" s="38" t="s">
        <v>2276</v>
      </c>
      <c r="N521" s="54">
        <v>44117</v>
      </c>
      <c r="O521" s="113">
        <v>20201200000593</v>
      </c>
      <c r="P521" s="39">
        <v>44131</v>
      </c>
      <c r="Q521" s="37"/>
      <c r="R521" s="42" t="s">
        <v>2634</v>
      </c>
      <c r="S521" s="37" t="s">
        <v>2277</v>
      </c>
      <c r="T521" s="37"/>
      <c r="U521" s="37"/>
      <c r="V521" s="37"/>
      <c r="W521" s="37"/>
      <c r="X521" s="83" t="s">
        <v>2278</v>
      </c>
      <c r="Y521" s="106"/>
    </row>
    <row r="522" spans="1:25" s="107" customFormat="1" ht="56.25" x14ac:dyDescent="0.25">
      <c r="A522" s="37" t="s">
        <v>2031</v>
      </c>
      <c r="B522" s="37" t="s">
        <v>2032</v>
      </c>
      <c r="C522" s="37" t="s">
        <v>202</v>
      </c>
      <c r="D522" s="38" t="s">
        <v>109</v>
      </c>
      <c r="E522" s="37" t="s">
        <v>33</v>
      </c>
      <c r="F522" s="37" t="s">
        <v>200</v>
      </c>
      <c r="G522" s="38" t="s">
        <v>2279</v>
      </c>
      <c r="H522" s="38" t="s">
        <v>168</v>
      </c>
      <c r="I522" s="38" t="s">
        <v>89</v>
      </c>
      <c r="J522" s="38" t="s">
        <v>3171</v>
      </c>
      <c r="K522" s="38" t="s">
        <v>3174</v>
      </c>
      <c r="L522" s="37">
        <v>30</v>
      </c>
      <c r="M522" s="38" t="s">
        <v>2280</v>
      </c>
      <c r="N522" s="54">
        <v>44117</v>
      </c>
      <c r="O522" s="113">
        <v>20202050074171</v>
      </c>
      <c r="P522" s="39">
        <v>44131</v>
      </c>
      <c r="Q522" s="37"/>
      <c r="R522" s="42" t="s">
        <v>2634</v>
      </c>
      <c r="S522" s="37" t="s">
        <v>2281</v>
      </c>
      <c r="T522" s="37"/>
      <c r="U522" s="37"/>
      <c r="V522" s="37"/>
      <c r="W522" s="37"/>
      <c r="X522" s="83"/>
      <c r="Y522" s="106"/>
    </row>
    <row r="523" spans="1:25" s="109" customFormat="1" ht="22.5" hidden="1" x14ac:dyDescent="0.25">
      <c r="A523" s="44" t="s">
        <v>2031</v>
      </c>
      <c r="B523" s="44" t="s">
        <v>2032</v>
      </c>
      <c r="C523" s="44" t="s">
        <v>2282</v>
      </c>
      <c r="D523" s="45" t="s">
        <v>2283</v>
      </c>
      <c r="E523" s="44" t="s">
        <v>67</v>
      </c>
      <c r="F523" s="44" t="s">
        <v>268</v>
      </c>
      <c r="G523" s="45" t="s">
        <v>2284</v>
      </c>
      <c r="H523" s="45" t="s">
        <v>2285</v>
      </c>
      <c r="I523" s="45" t="s">
        <v>125</v>
      </c>
      <c r="J523" s="45" t="s">
        <v>3171</v>
      </c>
      <c r="K523" s="45" t="s">
        <v>3173</v>
      </c>
      <c r="L523" s="44">
        <v>30</v>
      </c>
      <c r="M523" s="45" t="s">
        <v>2286</v>
      </c>
      <c r="N523" s="56">
        <v>44117</v>
      </c>
      <c r="O523" s="114">
        <v>20202000010641</v>
      </c>
      <c r="P523" s="46"/>
      <c r="Q523" s="44"/>
      <c r="R523" s="44" t="s">
        <v>38</v>
      </c>
      <c r="S523" s="44"/>
      <c r="T523" s="44"/>
      <c r="U523" s="44"/>
      <c r="V523" s="44"/>
      <c r="W523" s="44"/>
      <c r="X523" s="84" t="s">
        <v>2287</v>
      </c>
      <c r="Y523" s="108"/>
    </row>
    <row r="524" spans="1:25" s="107" customFormat="1" ht="22.5" x14ac:dyDescent="0.25">
      <c r="A524" s="37" t="s">
        <v>2031</v>
      </c>
      <c r="B524" s="37" t="s">
        <v>2032</v>
      </c>
      <c r="C524" s="37" t="s">
        <v>34</v>
      </c>
      <c r="D524" s="38" t="s">
        <v>2288</v>
      </c>
      <c r="E524" s="37" t="s">
        <v>67</v>
      </c>
      <c r="F524" s="37" t="s">
        <v>268</v>
      </c>
      <c r="G524" s="38" t="s">
        <v>2289</v>
      </c>
      <c r="H524" s="38" t="s">
        <v>734</v>
      </c>
      <c r="I524" s="38" t="s">
        <v>89</v>
      </c>
      <c r="J524" s="38" t="s">
        <v>3171</v>
      </c>
      <c r="K524" s="38" t="s">
        <v>3174</v>
      </c>
      <c r="L524" s="37">
        <v>30</v>
      </c>
      <c r="M524" s="38" t="s">
        <v>2290</v>
      </c>
      <c r="N524" s="54">
        <v>44117</v>
      </c>
      <c r="O524" s="113">
        <v>20202050076091</v>
      </c>
      <c r="P524" s="39">
        <v>44152</v>
      </c>
      <c r="Q524" s="37">
        <v>18</v>
      </c>
      <c r="R524" s="37" t="s">
        <v>2634</v>
      </c>
      <c r="S524" s="37"/>
      <c r="T524" s="37"/>
      <c r="U524" s="37"/>
      <c r="V524" s="37"/>
      <c r="W524" s="37"/>
      <c r="X524" s="83" t="s">
        <v>2287</v>
      </c>
      <c r="Y524" s="106"/>
    </row>
    <row r="525" spans="1:25" s="107" customFormat="1" ht="22.5" x14ac:dyDescent="0.25">
      <c r="A525" s="37" t="s">
        <v>2031</v>
      </c>
      <c r="B525" s="37" t="s">
        <v>2032</v>
      </c>
      <c r="C525" s="37" t="s">
        <v>2291</v>
      </c>
      <c r="D525" s="38" t="s">
        <v>2292</v>
      </c>
      <c r="E525" s="37" t="s">
        <v>33</v>
      </c>
      <c r="F525" s="37" t="s">
        <v>268</v>
      </c>
      <c r="G525" s="38" t="s">
        <v>2293</v>
      </c>
      <c r="H525" s="38" t="s">
        <v>2104</v>
      </c>
      <c r="I525" s="3" t="s">
        <v>28</v>
      </c>
      <c r="J525" s="38" t="s">
        <v>3171</v>
      </c>
      <c r="K525" s="38" t="s">
        <v>3174</v>
      </c>
      <c r="L525" s="37">
        <v>30</v>
      </c>
      <c r="M525" s="38" t="s">
        <v>2294</v>
      </c>
      <c r="N525" s="54">
        <v>44117</v>
      </c>
      <c r="O525" s="113">
        <v>20202000008751</v>
      </c>
      <c r="P525" s="39">
        <v>44119</v>
      </c>
      <c r="Q525" s="37"/>
      <c r="R525" s="42" t="s">
        <v>2634</v>
      </c>
      <c r="S525" s="37" t="s">
        <v>2295</v>
      </c>
      <c r="T525" s="37"/>
      <c r="U525" s="37"/>
      <c r="V525" s="37"/>
      <c r="W525" s="37"/>
      <c r="X525" s="83"/>
      <c r="Y525" s="106"/>
    </row>
    <row r="526" spans="1:25" s="107" customFormat="1" ht="22.5" x14ac:dyDescent="0.25">
      <c r="A526" s="37" t="s">
        <v>2031</v>
      </c>
      <c r="B526" s="37" t="s">
        <v>2296</v>
      </c>
      <c r="C526" s="37" t="s">
        <v>2043</v>
      </c>
      <c r="D526" s="38" t="s">
        <v>2297</v>
      </c>
      <c r="E526" s="37" t="s">
        <v>33</v>
      </c>
      <c r="F526" s="37" t="s">
        <v>268</v>
      </c>
      <c r="G526" s="38" t="s">
        <v>2298</v>
      </c>
      <c r="H526" s="38" t="s">
        <v>244</v>
      </c>
      <c r="I526" s="38" t="s">
        <v>125</v>
      </c>
      <c r="J526" s="38" t="s">
        <v>3171</v>
      </c>
      <c r="K526" s="38" t="s">
        <v>3174</v>
      </c>
      <c r="L526" s="37">
        <v>30</v>
      </c>
      <c r="M526" s="38" t="s">
        <v>2299</v>
      </c>
      <c r="N526" s="54">
        <v>44117</v>
      </c>
      <c r="O526" s="113">
        <v>20202000010031</v>
      </c>
      <c r="P526" s="39">
        <v>44138</v>
      </c>
      <c r="Q526" s="37"/>
      <c r="R526" s="42" t="s">
        <v>2634</v>
      </c>
      <c r="S526" s="37" t="s">
        <v>2300</v>
      </c>
      <c r="T526" s="37"/>
      <c r="U526" s="37"/>
      <c r="V526" s="37"/>
      <c r="W526" s="37"/>
      <c r="X526" s="83"/>
      <c r="Y526" s="106"/>
    </row>
    <row r="527" spans="1:25" s="109" customFormat="1" ht="22.5" hidden="1" x14ac:dyDescent="0.25">
      <c r="A527" s="44" t="s">
        <v>2031</v>
      </c>
      <c r="B527" s="44" t="s">
        <v>2032</v>
      </c>
      <c r="C527" s="44" t="s">
        <v>2073</v>
      </c>
      <c r="D527" s="45" t="s">
        <v>2301</v>
      </c>
      <c r="E527" s="44" t="s">
        <v>33</v>
      </c>
      <c r="F527" s="44" t="s">
        <v>2060</v>
      </c>
      <c r="G527" s="45" t="s">
        <v>2302</v>
      </c>
      <c r="H527" s="45" t="s">
        <v>168</v>
      </c>
      <c r="I527" s="45" t="s">
        <v>89</v>
      </c>
      <c r="J527" s="45" t="s">
        <v>3171</v>
      </c>
      <c r="K527" s="45" t="s">
        <v>3173</v>
      </c>
      <c r="L527" s="44">
        <v>30</v>
      </c>
      <c r="M527" s="45" t="s">
        <v>2303</v>
      </c>
      <c r="N527" s="56">
        <v>44117</v>
      </c>
      <c r="O527" s="114"/>
      <c r="P527" s="46"/>
      <c r="Q527" s="44"/>
      <c r="R527" s="44" t="s">
        <v>38</v>
      </c>
      <c r="S527" s="44"/>
      <c r="T527" s="44"/>
      <c r="U527" s="44"/>
      <c r="V527" s="44"/>
      <c r="W527" s="44"/>
      <c r="X527" s="84" t="s">
        <v>2077</v>
      </c>
      <c r="Y527" s="108"/>
    </row>
    <row r="528" spans="1:25" s="107" customFormat="1" ht="22.5" x14ac:dyDescent="0.25">
      <c r="A528" s="37" t="s">
        <v>2031</v>
      </c>
      <c r="B528" s="37" t="s">
        <v>2032</v>
      </c>
      <c r="C528" s="37" t="s">
        <v>2304</v>
      </c>
      <c r="D528" s="38" t="s">
        <v>2305</v>
      </c>
      <c r="E528" s="37" t="s">
        <v>67</v>
      </c>
      <c r="F528" s="37" t="s">
        <v>268</v>
      </c>
      <c r="G528" s="38" t="s">
        <v>2306</v>
      </c>
      <c r="H528" s="38" t="s">
        <v>214</v>
      </c>
      <c r="I528" s="38" t="s">
        <v>89</v>
      </c>
      <c r="J528" s="37" t="s">
        <v>563</v>
      </c>
      <c r="K528" s="38" t="s">
        <v>3173</v>
      </c>
      <c r="L528" s="37">
        <v>30</v>
      </c>
      <c r="M528" s="38" t="s">
        <v>2307</v>
      </c>
      <c r="N528" s="54">
        <v>44118</v>
      </c>
      <c r="O528" s="113">
        <v>20202050075881</v>
      </c>
      <c r="P528" s="39">
        <v>44141</v>
      </c>
      <c r="Q528" s="37">
        <v>16</v>
      </c>
      <c r="R528" s="37" t="s">
        <v>2634</v>
      </c>
      <c r="S528" s="37" t="s">
        <v>2308</v>
      </c>
      <c r="T528" s="37"/>
      <c r="U528" s="37"/>
      <c r="V528" s="37"/>
      <c r="W528" s="37"/>
      <c r="X528" s="83" t="s">
        <v>2077</v>
      </c>
      <c r="Y528" s="106"/>
    </row>
    <row r="529" spans="1:25" s="107" customFormat="1" ht="22.5" x14ac:dyDescent="0.25">
      <c r="A529" s="37" t="s">
        <v>2031</v>
      </c>
      <c r="B529" s="37" t="s">
        <v>2032</v>
      </c>
      <c r="C529" s="37" t="s">
        <v>2309</v>
      </c>
      <c r="D529" s="38" t="s">
        <v>2310</v>
      </c>
      <c r="E529" s="37" t="s">
        <v>67</v>
      </c>
      <c r="F529" s="37" t="s">
        <v>268</v>
      </c>
      <c r="G529" s="38" t="s">
        <v>2311</v>
      </c>
      <c r="H529" s="38" t="s">
        <v>124</v>
      </c>
      <c r="I529" s="38" t="s">
        <v>125</v>
      </c>
      <c r="J529" s="38" t="s">
        <v>3171</v>
      </c>
      <c r="K529" s="38" t="s">
        <v>3173</v>
      </c>
      <c r="L529" s="37">
        <v>30</v>
      </c>
      <c r="M529" s="38" t="s">
        <v>2312</v>
      </c>
      <c r="N529" s="38" t="s">
        <v>2313</v>
      </c>
      <c r="O529" s="113">
        <v>20202000010591</v>
      </c>
      <c r="P529" s="39">
        <v>44145</v>
      </c>
      <c r="Q529" s="37"/>
      <c r="R529" s="42" t="s">
        <v>2634</v>
      </c>
      <c r="S529" s="37" t="s">
        <v>2314</v>
      </c>
      <c r="T529" s="37"/>
      <c r="U529" s="37"/>
      <c r="V529" s="37"/>
      <c r="W529" s="37"/>
      <c r="X529" s="83" t="s">
        <v>2287</v>
      </c>
      <c r="Y529" s="106"/>
    </row>
    <row r="530" spans="1:25" s="107" customFormat="1" ht="33.75" x14ac:dyDescent="0.25">
      <c r="A530" s="37" t="s">
        <v>2031</v>
      </c>
      <c r="B530" s="37" t="s">
        <v>2032</v>
      </c>
      <c r="C530" s="37" t="s">
        <v>202</v>
      </c>
      <c r="D530" s="38" t="s">
        <v>2315</v>
      </c>
      <c r="E530" s="37" t="s">
        <v>96</v>
      </c>
      <c r="F530" s="37" t="s">
        <v>200</v>
      </c>
      <c r="G530" s="38" t="s">
        <v>2316</v>
      </c>
      <c r="H530" s="38" t="s">
        <v>103</v>
      </c>
      <c r="I530" s="3" t="s">
        <v>42</v>
      </c>
      <c r="J530" s="37" t="s">
        <v>205</v>
      </c>
      <c r="K530" s="38" t="s">
        <v>3172</v>
      </c>
      <c r="L530" s="37">
        <v>20</v>
      </c>
      <c r="M530" s="38" t="s">
        <v>2317</v>
      </c>
      <c r="N530" s="38" t="s">
        <v>2318</v>
      </c>
      <c r="O530" s="113">
        <v>20201200000563</v>
      </c>
      <c r="P530" s="39">
        <v>44124</v>
      </c>
      <c r="Q530" s="37"/>
      <c r="R530" s="42" t="s">
        <v>2634</v>
      </c>
      <c r="S530" s="37" t="s">
        <v>2319</v>
      </c>
      <c r="T530" s="37"/>
      <c r="U530" s="37"/>
      <c r="V530" s="37"/>
      <c r="W530" s="37"/>
      <c r="X530" s="83"/>
      <c r="Y530" s="106"/>
    </row>
    <row r="531" spans="1:25" s="107" customFormat="1" ht="56.25" x14ac:dyDescent="0.25">
      <c r="A531" s="37" t="s">
        <v>2031</v>
      </c>
      <c r="B531" s="37" t="s">
        <v>2032</v>
      </c>
      <c r="C531" s="37" t="s">
        <v>3522</v>
      </c>
      <c r="D531" s="38" t="s">
        <v>2320</v>
      </c>
      <c r="E531" s="37" t="s">
        <v>67</v>
      </c>
      <c r="F531" s="37" t="s">
        <v>268</v>
      </c>
      <c r="G531" s="38" t="s">
        <v>2321</v>
      </c>
      <c r="H531" s="38" t="s">
        <v>2285</v>
      </c>
      <c r="I531" s="38" t="s">
        <v>125</v>
      </c>
      <c r="J531" s="38" t="s">
        <v>3171</v>
      </c>
      <c r="K531" s="38" t="s">
        <v>3173</v>
      </c>
      <c r="L531" s="37">
        <v>30</v>
      </c>
      <c r="M531" s="38" t="s">
        <v>2322</v>
      </c>
      <c r="N531" s="38" t="s">
        <v>2313</v>
      </c>
      <c r="O531" s="113"/>
      <c r="P531" s="39">
        <v>44145</v>
      </c>
      <c r="Q531" s="37"/>
      <c r="R531" s="42" t="s">
        <v>2634</v>
      </c>
      <c r="S531" s="37" t="s">
        <v>2323</v>
      </c>
      <c r="T531" s="37"/>
      <c r="U531" s="37"/>
      <c r="V531" s="37"/>
      <c r="W531" s="37"/>
      <c r="X531" s="83"/>
      <c r="Y531" s="106"/>
    </row>
    <row r="532" spans="1:25" s="107" customFormat="1" ht="33.75" x14ac:dyDescent="0.25">
      <c r="A532" s="37" t="s">
        <v>23</v>
      </c>
      <c r="B532" s="37" t="s">
        <v>2324</v>
      </c>
      <c r="C532" s="37" t="s">
        <v>32</v>
      </c>
      <c r="D532" s="38" t="s">
        <v>2325</v>
      </c>
      <c r="E532" s="37" t="s">
        <v>2130</v>
      </c>
      <c r="F532" s="37" t="s">
        <v>2092</v>
      </c>
      <c r="G532" s="38" t="s">
        <v>2326</v>
      </c>
      <c r="H532" s="38" t="s">
        <v>77</v>
      </c>
      <c r="I532" s="38" t="s">
        <v>125</v>
      </c>
      <c r="J532" s="38" t="s">
        <v>3171</v>
      </c>
      <c r="K532" s="38" t="s">
        <v>3173</v>
      </c>
      <c r="L532" s="37">
        <v>30</v>
      </c>
      <c r="M532" s="38" t="s">
        <v>2327</v>
      </c>
      <c r="N532" s="38" t="s">
        <v>2313</v>
      </c>
      <c r="O532" s="113">
        <v>20202000009951</v>
      </c>
      <c r="P532" s="39">
        <v>44144</v>
      </c>
      <c r="Q532" s="37"/>
      <c r="R532" s="42" t="s">
        <v>2634</v>
      </c>
      <c r="S532" s="37" t="s">
        <v>2328</v>
      </c>
      <c r="T532" s="37"/>
      <c r="U532" s="37"/>
      <c r="V532" s="37"/>
      <c r="W532" s="37"/>
      <c r="X532" s="83"/>
      <c r="Y532" s="106"/>
    </row>
    <row r="533" spans="1:25" s="107" customFormat="1" ht="22.5" x14ac:dyDescent="0.25">
      <c r="A533" s="37" t="s">
        <v>2031</v>
      </c>
      <c r="B533" s="37" t="s">
        <v>2032</v>
      </c>
      <c r="C533" s="37" t="s">
        <v>32</v>
      </c>
      <c r="D533" s="38" t="s">
        <v>2047</v>
      </c>
      <c r="E533" s="37" t="s">
        <v>67</v>
      </c>
      <c r="F533" s="37" t="s">
        <v>72</v>
      </c>
      <c r="G533" s="38" t="s">
        <v>2329</v>
      </c>
      <c r="H533" s="38" t="s">
        <v>208</v>
      </c>
      <c r="I533" s="38" t="s">
        <v>89</v>
      </c>
      <c r="J533" s="37" t="s">
        <v>205</v>
      </c>
      <c r="K533" s="38" t="s">
        <v>3173</v>
      </c>
      <c r="L533" s="37">
        <v>30</v>
      </c>
      <c r="M533" s="38" t="s">
        <v>2330</v>
      </c>
      <c r="N533" s="54">
        <v>44119</v>
      </c>
      <c r="O533" s="113">
        <v>20202050077771</v>
      </c>
      <c r="P533" s="39">
        <v>44155</v>
      </c>
      <c r="Q533" s="37"/>
      <c r="R533" s="42" t="s">
        <v>2634</v>
      </c>
      <c r="S533" s="57" t="s">
        <v>2331</v>
      </c>
      <c r="T533" s="37"/>
      <c r="U533" s="37"/>
      <c r="V533" s="37"/>
      <c r="W533" s="37"/>
      <c r="X533" s="83"/>
      <c r="Y533" s="106"/>
    </row>
    <row r="534" spans="1:25" s="107" customFormat="1" ht="45" x14ac:dyDescent="0.25">
      <c r="A534" s="37" t="s">
        <v>2031</v>
      </c>
      <c r="B534" s="37" t="s">
        <v>2032</v>
      </c>
      <c r="C534" s="37" t="s">
        <v>202</v>
      </c>
      <c r="D534" s="38" t="s">
        <v>2332</v>
      </c>
      <c r="E534" s="37" t="s">
        <v>96</v>
      </c>
      <c r="F534" s="37" t="s">
        <v>200</v>
      </c>
      <c r="G534" s="38" t="s">
        <v>2333</v>
      </c>
      <c r="H534" s="38" t="s">
        <v>141</v>
      </c>
      <c r="I534" s="38" t="s">
        <v>89</v>
      </c>
      <c r="J534" s="38" t="s">
        <v>3171</v>
      </c>
      <c r="K534" s="38" t="s">
        <v>3172</v>
      </c>
      <c r="L534" s="37">
        <v>20</v>
      </c>
      <c r="M534" s="38" t="s">
        <v>2334</v>
      </c>
      <c r="N534" s="38" t="s">
        <v>2335</v>
      </c>
      <c r="O534" s="113">
        <v>20202050072861</v>
      </c>
      <c r="P534" s="39">
        <v>44123</v>
      </c>
      <c r="Q534" s="37"/>
      <c r="R534" s="42" t="s">
        <v>2634</v>
      </c>
      <c r="S534" s="37" t="s">
        <v>2336</v>
      </c>
      <c r="T534" s="37"/>
      <c r="U534" s="37"/>
      <c r="V534" s="37"/>
      <c r="W534" s="37"/>
      <c r="X534" s="83"/>
      <c r="Y534" s="106"/>
    </row>
    <row r="535" spans="1:25" s="109" customFormat="1" ht="56.25" hidden="1" x14ac:dyDescent="0.25">
      <c r="A535" s="44" t="s">
        <v>2031</v>
      </c>
      <c r="B535" s="44" t="s">
        <v>2032</v>
      </c>
      <c r="C535" s="44" t="s">
        <v>2043</v>
      </c>
      <c r="D535" s="45" t="s">
        <v>2337</v>
      </c>
      <c r="E535" s="44" t="s">
        <v>33</v>
      </c>
      <c r="F535" s="44" t="s">
        <v>200</v>
      </c>
      <c r="G535" s="45" t="s">
        <v>1810</v>
      </c>
      <c r="H535" s="45" t="s">
        <v>95</v>
      </c>
      <c r="I535" s="45" t="s">
        <v>89</v>
      </c>
      <c r="J535" s="45" t="s">
        <v>3171</v>
      </c>
      <c r="K535" s="45" t="s">
        <v>3174</v>
      </c>
      <c r="L535" s="44">
        <v>30</v>
      </c>
      <c r="M535" s="45" t="s">
        <v>2338</v>
      </c>
      <c r="N535" s="56">
        <v>44119</v>
      </c>
      <c r="O535" s="114">
        <v>20202050081451</v>
      </c>
      <c r="P535" s="46">
        <v>44176</v>
      </c>
      <c r="Q535" s="44">
        <v>38</v>
      </c>
      <c r="R535" s="44" t="s">
        <v>38</v>
      </c>
      <c r="S535" s="44" t="s">
        <v>3237</v>
      </c>
      <c r="T535" s="44"/>
      <c r="U535" s="44"/>
      <c r="V535" s="44"/>
      <c r="W535" s="44"/>
      <c r="X535" s="84" t="s">
        <v>2153</v>
      </c>
      <c r="Y535" s="108"/>
    </row>
    <row r="536" spans="1:25" s="107" customFormat="1" ht="45" x14ac:dyDescent="0.25">
      <c r="A536" s="37" t="s">
        <v>2031</v>
      </c>
      <c r="B536" s="37" t="s">
        <v>2032</v>
      </c>
      <c r="C536" s="37" t="s">
        <v>202</v>
      </c>
      <c r="D536" s="38" t="s">
        <v>2339</v>
      </c>
      <c r="E536" s="37" t="s">
        <v>96</v>
      </c>
      <c r="F536" s="37" t="s">
        <v>200</v>
      </c>
      <c r="G536" s="38" t="s">
        <v>2340</v>
      </c>
      <c r="H536" s="38" t="s">
        <v>149</v>
      </c>
      <c r="I536" s="38" t="s">
        <v>114</v>
      </c>
      <c r="J536" s="37" t="s">
        <v>563</v>
      </c>
      <c r="K536" s="38" t="s">
        <v>58</v>
      </c>
      <c r="L536" s="37">
        <v>10</v>
      </c>
      <c r="M536" s="38" t="s">
        <v>2341</v>
      </c>
      <c r="N536" s="54">
        <v>44119</v>
      </c>
      <c r="O536" s="113"/>
      <c r="P536" s="43">
        <v>44120</v>
      </c>
      <c r="Q536" s="37"/>
      <c r="R536" s="42" t="s">
        <v>2634</v>
      </c>
      <c r="S536" s="37"/>
      <c r="T536" s="37"/>
      <c r="U536" s="37"/>
      <c r="V536" s="37"/>
      <c r="W536" s="37"/>
      <c r="X536" s="83" t="s">
        <v>2287</v>
      </c>
      <c r="Y536" s="106"/>
    </row>
    <row r="537" spans="1:25" s="107" customFormat="1" ht="33.75" x14ac:dyDescent="0.25">
      <c r="A537" s="37" t="s">
        <v>2031</v>
      </c>
      <c r="B537" s="37" t="s">
        <v>2032</v>
      </c>
      <c r="C537" s="37" t="s">
        <v>43</v>
      </c>
      <c r="D537" s="38" t="s">
        <v>2342</v>
      </c>
      <c r="E537" s="37" t="s">
        <v>33</v>
      </c>
      <c r="F537" s="37" t="s">
        <v>268</v>
      </c>
      <c r="G537" s="38" t="s">
        <v>2343</v>
      </c>
      <c r="H537" s="38" t="s">
        <v>734</v>
      </c>
      <c r="I537" s="38" t="s">
        <v>89</v>
      </c>
      <c r="J537" s="38" t="s">
        <v>3171</v>
      </c>
      <c r="K537" s="38" t="s">
        <v>3174</v>
      </c>
      <c r="L537" s="37">
        <v>30</v>
      </c>
      <c r="M537" s="38" t="s">
        <v>2344</v>
      </c>
      <c r="N537" s="54">
        <v>44119</v>
      </c>
      <c r="O537" s="113">
        <v>20202050078541</v>
      </c>
      <c r="P537" s="39">
        <v>44159</v>
      </c>
      <c r="Q537" s="37">
        <v>27</v>
      </c>
      <c r="R537" s="37" t="s">
        <v>2634</v>
      </c>
      <c r="S537" s="37"/>
      <c r="T537" s="37"/>
      <c r="U537" s="37"/>
      <c r="V537" s="37"/>
      <c r="W537" s="37"/>
      <c r="X537" s="83"/>
      <c r="Y537" s="106"/>
    </row>
    <row r="538" spans="1:25" s="107" customFormat="1" ht="22.5" x14ac:dyDescent="0.25">
      <c r="A538" s="37" t="s">
        <v>2031</v>
      </c>
      <c r="B538" s="37" t="s">
        <v>2032</v>
      </c>
      <c r="C538" s="37" t="s">
        <v>819</v>
      </c>
      <c r="D538" s="38" t="s">
        <v>2345</v>
      </c>
      <c r="E538" s="37" t="s">
        <v>2130</v>
      </c>
      <c r="F538" s="37" t="s">
        <v>2092</v>
      </c>
      <c r="G538" s="38" t="s">
        <v>2346</v>
      </c>
      <c r="H538" s="38" t="s">
        <v>77</v>
      </c>
      <c r="I538" s="38" t="s">
        <v>125</v>
      </c>
      <c r="J538" s="38" t="s">
        <v>3171</v>
      </c>
      <c r="K538" s="38" t="s">
        <v>3173</v>
      </c>
      <c r="L538" s="37">
        <v>30</v>
      </c>
      <c r="M538" s="38" t="s">
        <v>2347</v>
      </c>
      <c r="N538" s="54">
        <v>44119</v>
      </c>
      <c r="O538" s="113">
        <v>20202000009941</v>
      </c>
      <c r="P538" s="43">
        <v>44141</v>
      </c>
      <c r="Q538" s="37"/>
      <c r="R538" s="42" t="s">
        <v>2634</v>
      </c>
      <c r="S538" s="37" t="s">
        <v>2348</v>
      </c>
      <c r="T538" s="37"/>
      <c r="U538" s="37"/>
      <c r="V538" s="37"/>
      <c r="W538" s="37"/>
      <c r="X538" s="83"/>
      <c r="Y538" s="106"/>
    </row>
    <row r="539" spans="1:25" s="109" customFormat="1" ht="33.75" hidden="1" x14ac:dyDescent="0.25">
      <c r="A539" s="44" t="s">
        <v>2031</v>
      </c>
      <c r="B539" s="44" t="s">
        <v>2032</v>
      </c>
      <c r="C539" s="44" t="s">
        <v>32</v>
      </c>
      <c r="D539" s="45" t="s">
        <v>2349</v>
      </c>
      <c r="E539" s="44" t="s">
        <v>33</v>
      </c>
      <c r="F539" s="44" t="s">
        <v>200</v>
      </c>
      <c r="G539" s="45" t="s">
        <v>2350</v>
      </c>
      <c r="H539" s="45" t="s">
        <v>149</v>
      </c>
      <c r="I539" s="45" t="s">
        <v>114</v>
      </c>
      <c r="J539" s="44" t="s">
        <v>563</v>
      </c>
      <c r="K539" s="45" t="s">
        <v>3172</v>
      </c>
      <c r="L539" s="44">
        <v>20</v>
      </c>
      <c r="M539" s="45" t="s">
        <v>2351</v>
      </c>
      <c r="N539" s="56">
        <v>44119</v>
      </c>
      <c r="O539" s="114">
        <v>20203500011881</v>
      </c>
      <c r="P539" s="46">
        <v>44167</v>
      </c>
      <c r="Q539" s="44">
        <v>32</v>
      </c>
      <c r="R539" s="44" t="s">
        <v>38</v>
      </c>
      <c r="S539" s="44" t="s">
        <v>3238</v>
      </c>
      <c r="T539" s="44"/>
      <c r="U539" s="44"/>
      <c r="V539" s="44"/>
      <c r="W539" s="44"/>
      <c r="X539" s="84" t="s">
        <v>2077</v>
      </c>
      <c r="Y539" s="108"/>
    </row>
    <row r="540" spans="1:25" s="107" customFormat="1" ht="22.5" x14ac:dyDescent="0.25">
      <c r="A540" s="37" t="s">
        <v>2031</v>
      </c>
      <c r="B540" s="37" t="s">
        <v>2032</v>
      </c>
      <c r="C540" s="37" t="s">
        <v>32</v>
      </c>
      <c r="D540" s="38" t="s">
        <v>106</v>
      </c>
      <c r="E540" s="37" t="s">
        <v>67</v>
      </c>
      <c r="F540" s="37" t="s">
        <v>2060</v>
      </c>
      <c r="G540" s="38" t="s">
        <v>2352</v>
      </c>
      <c r="H540" s="38" t="s">
        <v>208</v>
      </c>
      <c r="I540" s="38" t="s">
        <v>89</v>
      </c>
      <c r="J540" s="37" t="s">
        <v>205</v>
      </c>
      <c r="K540" s="38" t="s">
        <v>3173</v>
      </c>
      <c r="L540" s="37">
        <v>30</v>
      </c>
      <c r="M540" s="38" t="s">
        <v>2353</v>
      </c>
      <c r="N540" s="54">
        <v>44119</v>
      </c>
      <c r="O540" s="113"/>
      <c r="P540" s="39"/>
      <c r="Q540" s="37"/>
      <c r="R540" s="42" t="s">
        <v>2634</v>
      </c>
      <c r="S540" s="37"/>
      <c r="T540" s="37"/>
      <c r="U540" s="37"/>
      <c r="V540" s="37"/>
      <c r="W540" s="37"/>
      <c r="X540" s="83" t="s">
        <v>2077</v>
      </c>
      <c r="Y540" s="106"/>
    </row>
    <row r="541" spans="1:25" s="107" customFormat="1" ht="22.5" x14ac:dyDescent="0.25">
      <c r="A541" s="37" t="s">
        <v>2031</v>
      </c>
      <c r="B541" s="37" t="s">
        <v>2032</v>
      </c>
      <c r="C541" s="37" t="s">
        <v>202</v>
      </c>
      <c r="D541" s="38" t="s">
        <v>107</v>
      </c>
      <c r="E541" s="37" t="s">
        <v>33</v>
      </c>
      <c r="F541" s="37" t="s">
        <v>35</v>
      </c>
      <c r="G541" s="38" t="s">
        <v>2354</v>
      </c>
      <c r="H541" s="38" t="s">
        <v>103</v>
      </c>
      <c r="I541" s="3" t="s">
        <v>42</v>
      </c>
      <c r="J541" s="37" t="s">
        <v>205</v>
      </c>
      <c r="K541" s="38" t="s">
        <v>3173</v>
      </c>
      <c r="L541" s="37">
        <v>30</v>
      </c>
      <c r="M541" s="38" t="s">
        <v>2355</v>
      </c>
      <c r="N541" s="54">
        <v>44119</v>
      </c>
      <c r="O541" s="113"/>
      <c r="P541" s="39"/>
      <c r="Q541" s="37"/>
      <c r="R541" s="42" t="s">
        <v>2634</v>
      </c>
      <c r="S541" s="37"/>
      <c r="T541" s="37"/>
      <c r="U541" s="37"/>
      <c r="V541" s="37"/>
      <c r="W541" s="37"/>
      <c r="X541" s="83" t="s">
        <v>2077</v>
      </c>
      <c r="Y541" s="106"/>
    </row>
    <row r="542" spans="1:25" s="107" customFormat="1" ht="22.5" x14ac:dyDescent="0.25">
      <c r="A542" s="37" t="s">
        <v>2031</v>
      </c>
      <c r="B542" s="37" t="s">
        <v>2032</v>
      </c>
      <c r="C542" s="2" t="s">
        <v>228</v>
      </c>
      <c r="D542" s="38" t="s">
        <v>2356</v>
      </c>
      <c r="E542" s="37" t="s">
        <v>2130</v>
      </c>
      <c r="F542" s="37" t="s">
        <v>72</v>
      </c>
      <c r="G542" s="38" t="s">
        <v>2357</v>
      </c>
      <c r="H542" s="38" t="s">
        <v>168</v>
      </c>
      <c r="I542" s="38" t="s">
        <v>89</v>
      </c>
      <c r="J542" s="38" t="s">
        <v>3171</v>
      </c>
      <c r="K542" s="38" t="s">
        <v>3173</v>
      </c>
      <c r="L542" s="37">
        <v>30</v>
      </c>
      <c r="M542" s="38" t="s">
        <v>2358</v>
      </c>
      <c r="N542" s="54">
        <v>44119</v>
      </c>
      <c r="O542" s="113"/>
      <c r="P542" s="39"/>
      <c r="Q542" s="37"/>
      <c r="R542" s="42" t="s">
        <v>2634</v>
      </c>
      <c r="S542" s="37"/>
      <c r="T542" s="37"/>
      <c r="U542" s="37"/>
      <c r="V542" s="37"/>
      <c r="W542" s="37"/>
      <c r="X542" s="83" t="s">
        <v>2077</v>
      </c>
      <c r="Y542" s="106"/>
    </row>
    <row r="543" spans="1:25" s="109" customFormat="1" ht="22.5" hidden="1" x14ac:dyDescent="0.25">
      <c r="A543" s="44" t="s">
        <v>2031</v>
      </c>
      <c r="B543" s="44" t="s">
        <v>2032</v>
      </c>
      <c r="C543" s="44" t="s">
        <v>2359</v>
      </c>
      <c r="D543" s="45" t="s">
        <v>2360</v>
      </c>
      <c r="E543" s="44" t="s">
        <v>3520</v>
      </c>
      <c r="F543" s="44" t="s">
        <v>35</v>
      </c>
      <c r="G543" s="45" t="s">
        <v>2361</v>
      </c>
      <c r="H543" s="45" t="s">
        <v>2285</v>
      </c>
      <c r="I543" s="45" t="s">
        <v>125</v>
      </c>
      <c r="J543" s="45" t="s">
        <v>3171</v>
      </c>
      <c r="K543" s="45" t="s">
        <v>3174</v>
      </c>
      <c r="L543" s="44">
        <v>30</v>
      </c>
      <c r="M543" s="45" t="s">
        <v>2362</v>
      </c>
      <c r="N543" s="56">
        <v>44119</v>
      </c>
      <c r="O543" s="114"/>
      <c r="P543" s="46"/>
      <c r="Q543" s="44"/>
      <c r="R543" s="44" t="s">
        <v>38</v>
      </c>
      <c r="S543" s="44"/>
      <c r="T543" s="44"/>
      <c r="U543" s="44"/>
      <c r="V543" s="44"/>
      <c r="W543" s="44"/>
      <c r="X543" s="84"/>
      <c r="Y543" s="108"/>
    </row>
    <row r="544" spans="1:25" s="107" customFormat="1" ht="22.5" x14ac:dyDescent="0.25">
      <c r="A544" s="37" t="s">
        <v>2031</v>
      </c>
      <c r="B544" s="37" t="s">
        <v>2032</v>
      </c>
      <c r="C544" s="37" t="s">
        <v>43</v>
      </c>
      <c r="D544" s="38" t="s">
        <v>2363</v>
      </c>
      <c r="E544" s="37" t="s">
        <v>33</v>
      </c>
      <c r="F544" s="37" t="s">
        <v>72</v>
      </c>
      <c r="G544" s="38" t="s">
        <v>2364</v>
      </c>
      <c r="H544" s="38" t="s">
        <v>168</v>
      </c>
      <c r="I544" s="38" t="s">
        <v>89</v>
      </c>
      <c r="J544" s="38" t="s">
        <v>3171</v>
      </c>
      <c r="K544" s="38" t="s">
        <v>3174</v>
      </c>
      <c r="L544" s="37">
        <v>30</v>
      </c>
      <c r="M544" s="38" t="s">
        <v>2365</v>
      </c>
      <c r="N544" s="54">
        <v>44120</v>
      </c>
      <c r="O544" s="113"/>
      <c r="P544" s="39"/>
      <c r="Q544" s="37"/>
      <c r="R544" s="42" t="s">
        <v>2634</v>
      </c>
      <c r="S544" s="37"/>
      <c r="T544" s="37"/>
      <c r="U544" s="37"/>
      <c r="V544" s="37"/>
      <c r="W544" s="37"/>
      <c r="X544" s="83"/>
      <c r="Y544" s="106"/>
    </row>
    <row r="545" spans="1:25" s="107" customFormat="1" ht="22.5" x14ac:dyDescent="0.25">
      <c r="A545" s="37" t="s">
        <v>2031</v>
      </c>
      <c r="B545" s="37" t="s">
        <v>2032</v>
      </c>
      <c r="C545" s="37" t="s">
        <v>64</v>
      </c>
      <c r="D545" s="38" t="s">
        <v>2366</v>
      </c>
      <c r="E545" s="37" t="s">
        <v>33</v>
      </c>
      <c r="F545" s="37" t="s">
        <v>72</v>
      </c>
      <c r="G545" s="38" t="s">
        <v>2367</v>
      </c>
      <c r="H545" s="38" t="s">
        <v>168</v>
      </c>
      <c r="I545" s="38" t="s">
        <v>89</v>
      </c>
      <c r="J545" s="38" t="s">
        <v>3171</v>
      </c>
      <c r="K545" s="38" t="s">
        <v>3174</v>
      </c>
      <c r="L545" s="37">
        <v>30</v>
      </c>
      <c r="M545" s="38" t="s">
        <v>2368</v>
      </c>
      <c r="N545" s="54">
        <v>44120</v>
      </c>
      <c r="O545" s="113"/>
      <c r="P545" s="39"/>
      <c r="Q545" s="37"/>
      <c r="R545" s="42" t="s">
        <v>2634</v>
      </c>
      <c r="S545" s="37"/>
      <c r="T545" s="37"/>
      <c r="U545" s="37"/>
      <c r="V545" s="37"/>
      <c r="W545" s="37"/>
      <c r="X545" s="83"/>
      <c r="Y545" s="106"/>
    </row>
    <row r="546" spans="1:25" s="107" customFormat="1" ht="22.5" x14ac:dyDescent="0.25">
      <c r="A546" s="37" t="s">
        <v>2031</v>
      </c>
      <c r="B546" s="37" t="s">
        <v>2032</v>
      </c>
      <c r="C546" s="37" t="s">
        <v>44</v>
      </c>
      <c r="D546" s="38" t="s">
        <v>3455</v>
      </c>
      <c r="E546" s="37" t="s">
        <v>3520</v>
      </c>
      <c r="F546" s="37" t="s">
        <v>268</v>
      </c>
      <c r="G546" s="38" t="s">
        <v>2369</v>
      </c>
      <c r="H546" s="38" t="s">
        <v>734</v>
      </c>
      <c r="I546" s="38" t="s">
        <v>89</v>
      </c>
      <c r="J546" s="38" t="s">
        <v>3171</v>
      </c>
      <c r="K546" s="38" t="s">
        <v>3173</v>
      </c>
      <c r="L546" s="37">
        <v>30</v>
      </c>
      <c r="M546" s="38" t="s">
        <v>2370</v>
      </c>
      <c r="N546" s="54">
        <v>44120</v>
      </c>
      <c r="O546" s="113"/>
      <c r="P546" s="39"/>
      <c r="Q546" s="37"/>
      <c r="R546" s="42" t="s">
        <v>2634</v>
      </c>
      <c r="S546" s="37"/>
      <c r="T546" s="37"/>
      <c r="U546" s="37"/>
      <c r="V546" s="37"/>
      <c r="W546" s="37"/>
      <c r="X546" s="83"/>
      <c r="Y546" s="106"/>
    </row>
    <row r="547" spans="1:25" s="107" customFormat="1" ht="22.5" x14ac:dyDescent="0.25">
      <c r="A547" s="37" t="s">
        <v>2031</v>
      </c>
      <c r="B547" s="37" t="s">
        <v>2032</v>
      </c>
      <c r="C547" s="37" t="s">
        <v>64</v>
      </c>
      <c r="D547" s="38" t="s">
        <v>2371</v>
      </c>
      <c r="E547" s="37" t="s">
        <v>2130</v>
      </c>
      <c r="F547" s="37" t="s">
        <v>268</v>
      </c>
      <c r="G547" s="38" t="s">
        <v>2372</v>
      </c>
      <c r="H547" s="38" t="s">
        <v>2373</v>
      </c>
      <c r="I547" s="38" t="s">
        <v>1369</v>
      </c>
      <c r="J547" s="38" t="s">
        <v>3171</v>
      </c>
      <c r="K547" s="38" t="s">
        <v>3173</v>
      </c>
      <c r="L547" s="37">
        <v>30</v>
      </c>
      <c r="M547" s="38" t="s">
        <v>2374</v>
      </c>
      <c r="N547" s="54">
        <v>44120</v>
      </c>
      <c r="O547" s="113">
        <v>20202000009071</v>
      </c>
      <c r="P547" s="39">
        <v>44124</v>
      </c>
      <c r="Q547" s="37"/>
      <c r="R547" s="42" t="s">
        <v>2634</v>
      </c>
      <c r="S547" s="37"/>
      <c r="T547" s="37"/>
      <c r="U547" s="37"/>
      <c r="V547" s="37"/>
      <c r="W547" s="37"/>
      <c r="X547" s="83"/>
      <c r="Y547" s="106"/>
    </row>
    <row r="548" spans="1:25" s="107" customFormat="1" ht="22.5" x14ac:dyDescent="0.25">
      <c r="A548" s="37" t="s">
        <v>23</v>
      </c>
      <c r="B548" s="37" t="s">
        <v>2324</v>
      </c>
      <c r="C548" s="37" t="s">
        <v>44</v>
      </c>
      <c r="D548" s="38" t="s">
        <v>3343</v>
      </c>
      <c r="E548" s="37" t="s">
        <v>3520</v>
      </c>
      <c r="F548" s="37" t="s">
        <v>200</v>
      </c>
      <c r="G548" s="38" t="s">
        <v>2375</v>
      </c>
      <c r="H548" s="38" t="s">
        <v>2376</v>
      </c>
      <c r="I548" s="38" t="s">
        <v>235</v>
      </c>
      <c r="J548" s="38" t="s">
        <v>3171</v>
      </c>
      <c r="K548" s="38" t="s">
        <v>29</v>
      </c>
      <c r="L548" s="37">
        <v>35</v>
      </c>
      <c r="M548" s="38" t="s">
        <v>2377</v>
      </c>
      <c r="N548" s="38" t="s">
        <v>2378</v>
      </c>
      <c r="O548" s="113">
        <v>20202000009351</v>
      </c>
      <c r="P548" s="39">
        <v>44133</v>
      </c>
      <c r="Q548" s="37"/>
      <c r="R548" s="42" t="s">
        <v>2634</v>
      </c>
      <c r="S548" s="37"/>
      <c r="T548" s="37"/>
      <c r="U548" s="37"/>
      <c r="V548" s="37"/>
      <c r="W548" s="37"/>
      <c r="X548" s="83"/>
      <c r="Y548" s="106"/>
    </row>
    <row r="549" spans="1:25" s="109" customFormat="1" ht="56.25" hidden="1" x14ac:dyDescent="0.25">
      <c r="A549" s="44" t="s">
        <v>2031</v>
      </c>
      <c r="B549" s="44" t="s">
        <v>2032</v>
      </c>
      <c r="C549" s="44" t="s">
        <v>2765</v>
      </c>
      <c r="D549" s="45" t="s">
        <v>3456</v>
      </c>
      <c r="E549" s="44" t="s">
        <v>3520</v>
      </c>
      <c r="F549" s="44" t="s">
        <v>200</v>
      </c>
      <c r="G549" s="45" t="s">
        <v>892</v>
      </c>
      <c r="H549" s="45" t="s">
        <v>95</v>
      </c>
      <c r="I549" s="45" t="s">
        <v>89</v>
      </c>
      <c r="J549" s="45" t="s">
        <v>3171</v>
      </c>
      <c r="K549" s="45" t="s">
        <v>3173</v>
      </c>
      <c r="L549" s="44">
        <v>30</v>
      </c>
      <c r="M549" s="45" t="s">
        <v>2379</v>
      </c>
      <c r="N549" s="56">
        <v>44120</v>
      </c>
      <c r="O549" s="114">
        <v>20202050081521</v>
      </c>
      <c r="P549" s="46">
        <v>44176</v>
      </c>
      <c r="Q549" s="44">
        <v>37</v>
      </c>
      <c r="R549" s="44" t="s">
        <v>38</v>
      </c>
      <c r="S549" s="44" t="s">
        <v>3239</v>
      </c>
      <c r="T549" s="44"/>
      <c r="U549" s="44"/>
      <c r="V549" s="44"/>
      <c r="W549" s="44"/>
      <c r="X549" s="84"/>
      <c r="Y549" s="108"/>
    </row>
    <row r="550" spans="1:25" s="107" customFormat="1" ht="22.5" x14ac:dyDescent="0.25">
      <c r="A550" s="37" t="s">
        <v>2031</v>
      </c>
      <c r="B550" s="37" t="s">
        <v>2032</v>
      </c>
      <c r="C550" s="37" t="s">
        <v>2051</v>
      </c>
      <c r="D550" s="38" t="s">
        <v>128</v>
      </c>
      <c r="E550" s="37" t="s">
        <v>33</v>
      </c>
      <c r="F550" s="37" t="s">
        <v>200</v>
      </c>
      <c r="G550" s="38" t="s">
        <v>2380</v>
      </c>
      <c r="H550" s="38" t="s">
        <v>214</v>
      </c>
      <c r="I550" s="38" t="s">
        <v>89</v>
      </c>
      <c r="J550" s="37" t="s">
        <v>563</v>
      </c>
      <c r="K550" s="38" t="s">
        <v>3174</v>
      </c>
      <c r="L550" s="37">
        <v>30</v>
      </c>
      <c r="M550" s="38" t="s">
        <v>2381</v>
      </c>
      <c r="N550" s="54">
        <v>44120</v>
      </c>
      <c r="O550" s="113">
        <v>20202050075891</v>
      </c>
      <c r="P550" s="39">
        <v>44141</v>
      </c>
      <c r="Q550" s="37"/>
      <c r="R550" s="42" t="s">
        <v>2634</v>
      </c>
      <c r="S550" s="37"/>
      <c r="T550" s="37"/>
      <c r="U550" s="37"/>
      <c r="V550" s="37"/>
      <c r="W550" s="37"/>
      <c r="X550" s="83"/>
      <c r="Y550" s="106"/>
    </row>
    <row r="551" spans="1:25" s="107" customFormat="1" ht="33.75" x14ac:dyDescent="0.25">
      <c r="A551" s="37" t="s">
        <v>2031</v>
      </c>
      <c r="B551" s="37" t="s">
        <v>2032</v>
      </c>
      <c r="C551" s="37" t="s">
        <v>202</v>
      </c>
      <c r="D551" s="38" t="s">
        <v>2382</v>
      </c>
      <c r="E551" s="37" t="s">
        <v>67</v>
      </c>
      <c r="F551" s="37" t="s">
        <v>35</v>
      </c>
      <c r="G551" s="38" t="s">
        <v>2383</v>
      </c>
      <c r="H551" s="38" t="s">
        <v>149</v>
      </c>
      <c r="I551" s="38" t="s">
        <v>114</v>
      </c>
      <c r="J551" s="37" t="s">
        <v>563</v>
      </c>
      <c r="K551" s="38" t="s">
        <v>171</v>
      </c>
      <c r="L551" s="37">
        <v>15</v>
      </c>
      <c r="M551" s="38" t="s">
        <v>2384</v>
      </c>
      <c r="N551" s="54">
        <v>44120</v>
      </c>
      <c r="O551" s="113" t="s">
        <v>2385</v>
      </c>
      <c r="P551" s="39">
        <v>44120</v>
      </c>
      <c r="Q551" s="37"/>
      <c r="R551" s="42" t="s">
        <v>2634</v>
      </c>
      <c r="S551" s="37"/>
      <c r="T551" s="37"/>
      <c r="U551" s="37"/>
      <c r="V551" s="37"/>
      <c r="W551" s="37"/>
      <c r="X551" s="83" t="s">
        <v>2386</v>
      </c>
      <c r="Y551" s="106"/>
    </row>
    <row r="552" spans="1:25" s="107" customFormat="1" ht="22.5" x14ac:dyDescent="0.25">
      <c r="A552" s="37" t="s">
        <v>2031</v>
      </c>
      <c r="B552" s="37" t="s">
        <v>2032</v>
      </c>
      <c r="C552" s="37" t="s">
        <v>44</v>
      </c>
      <c r="D552" s="38" t="s">
        <v>3362</v>
      </c>
      <c r="E552" s="37" t="s">
        <v>3520</v>
      </c>
      <c r="F552" s="37" t="s">
        <v>200</v>
      </c>
      <c r="G552" s="38" t="s">
        <v>2387</v>
      </c>
      <c r="H552" s="38" t="s">
        <v>2285</v>
      </c>
      <c r="I552" s="38" t="s">
        <v>125</v>
      </c>
      <c r="J552" s="38" t="s">
        <v>3171</v>
      </c>
      <c r="K552" s="38" t="s">
        <v>3173</v>
      </c>
      <c r="L552" s="37">
        <v>30</v>
      </c>
      <c r="M552" s="38" t="s">
        <v>2388</v>
      </c>
      <c r="N552" s="54">
        <v>44120</v>
      </c>
      <c r="O552" s="113">
        <v>20202000009411</v>
      </c>
      <c r="P552" s="39">
        <v>44138</v>
      </c>
      <c r="Q552" s="37">
        <v>11</v>
      </c>
      <c r="R552" s="37" t="s">
        <v>2634</v>
      </c>
      <c r="S552" s="37" t="s">
        <v>3240</v>
      </c>
      <c r="T552" s="37"/>
      <c r="U552" s="37"/>
      <c r="V552" s="37"/>
      <c r="W552" s="37"/>
      <c r="X552" s="83"/>
      <c r="Y552" s="106"/>
    </row>
    <row r="553" spans="1:25" s="107" customFormat="1" ht="33.75" x14ac:dyDescent="0.25">
      <c r="A553" s="37" t="s">
        <v>2031</v>
      </c>
      <c r="B553" s="37" t="s">
        <v>2032</v>
      </c>
      <c r="C553" s="37" t="s">
        <v>32</v>
      </c>
      <c r="D553" s="38" t="s">
        <v>2389</v>
      </c>
      <c r="E553" s="37" t="s">
        <v>2130</v>
      </c>
      <c r="F553" s="37" t="s">
        <v>2092</v>
      </c>
      <c r="G553" s="38" t="s">
        <v>2390</v>
      </c>
      <c r="H553" s="38" t="s">
        <v>77</v>
      </c>
      <c r="I553" s="38" t="s">
        <v>125</v>
      </c>
      <c r="J553" s="38" t="s">
        <v>3171</v>
      </c>
      <c r="K553" s="38" t="s">
        <v>3173</v>
      </c>
      <c r="L553" s="37">
        <v>30</v>
      </c>
      <c r="M553" s="38" t="s">
        <v>2391</v>
      </c>
      <c r="N553" s="54">
        <v>44120</v>
      </c>
      <c r="O553" s="113">
        <v>20202000009931</v>
      </c>
      <c r="P553" s="39">
        <v>44141</v>
      </c>
      <c r="Q553" s="37"/>
      <c r="R553" s="42" t="s">
        <v>2634</v>
      </c>
      <c r="S553" s="37"/>
      <c r="T553" s="37"/>
      <c r="U553" s="37"/>
      <c r="V553" s="37"/>
      <c r="W553" s="37"/>
      <c r="X553" s="83"/>
      <c r="Y553" s="106"/>
    </row>
    <row r="554" spans="1:25" s="109" customFormat="1" ht="22.5" hidden="1" x14ac:dyDescent="0.25">
      <c r="A554" s="44" t="s">
        <v>2031</v>
      </c>
      <c r="B554" s="44" t="s">
        <v>2032</v>
      </c>
      <c r="C554" s="44" t="s">
        <v>43</v>
      </c>
      <c r="D554" s="45" t="s">
        <v>2392</v>
      </c>
      <c r="E554" s="44" t="s">
        <v>2130</v>
      </c>
      <c r="F554" s="44" t="s">
        <v>2060</v>
      </c>
      <c r="G554" s="45" t="s">
        <v>2393</v>
      </c>
      <c r="H554" s="45" t="s">
        <v>244</v>
      </c>
      <c r="I554" s="45" t="s">
        <v>125</v>
      </c>
      <c r="J554" s="45" t="s">
        <v>3171</v>
      </c>
      <c r="K554" s="45" t="s">
        <v>3173</v>
      </c>
      <c r="L554" s="44">
        <v>30</v>
      </c>
      <c r="M554" s="45" t="s">
        <v>2394</v>
      </c>
      <c r="N554" s="56">
        <v>44123</v>
      </c>
      <c r="O554" s="114">
        <v>20212000013731</v>
      </c>
      <c r="P554" s="46">
        <v>44221</v>
      </c>
      <c r="Q554" s="44">
        <v>64</v>
      </c>
      <c r="R554" s="44" t="s">
        <v>38</v>
      </c>
      <c r="S554" s="44"/>
      <c r="T554" s="44"/>
      <c r="U554" s="44"/>
      <c r="V554" s="44"/>
      <c r="W554" s="44"/>
      <c r="X554" s="84"/>
      <c r="Y554" s="108"/>
    </row>
    <row r="555" spans="1:25" s="105" customFormat="1" ht="45" hidden="1" x14ac:dyDescent="0.25">
      <c r="A555" s="32" t="s">
        <v>2031</v>
      </c>
      <c r="B555" s="32" t="s">
        <v>2032</v>
      </c>
      <c r="C555" s="32" t="s">
        <v>202</v>
      </c>
      <c r="D555" s="33" t="s">
        <v>2395</v>
      </c>
      <c r="E555" s="32" t="s">
        <v>3520</v>
      </c>
      <c r="F555" s="32" t="s">
        <v>268</v>
      </c>
      <c r="G555" s="33" t="s">
        <v>2396</v>
      </c>
      <c r="H555" s="33" t="s">
        <v>156</v>
      </c>
      <c r="I555" s="33" t="s">
        <v>148</v>
      </c>
      <c r="J555" s="32" t="s">
        <v>205</v>
      </c>
      <c r="K555" s="33" t="s">
        <v>3173</v>
      </c>
      <c r="L555" s="32">
        <v>30</v>
      </c>
      <c r="M555" s="33" t="s">
        <v>2397</v>
      </c>
      <c r="N555" s="62">
        <v>44123</v>
      </c>
      <c r="O555" s="116"/>
      <c r="P555" s="34"/>
      <c r="Q555" s="32"/>
      <c r="R555" s="32" t="s">
        <v>45</v>
      </c>
      <c r="S555" s="32"/>
      <c r="T555" s="32"/>
      <c r="U555" s="32"/>
      <c r="V555" s="32"/>
      <c r="W555" s="32"/>
      <c r="X555" s="82"/>
      <c r="Y555" s="104"/>
    </row>
    <row r="556" spans="1:25" s="107" customFormat="1" ht="22.5" x14ac:dyDescent="0.25">
      <c r="A556" s="37" t="s">
        <v>2031</v>
      </c>
      <c r="B556" s="37" t="s">
        <v>153</v>
      </c>
      <c r="C556" s="37" t="s">
        <v>1534</v>
      </c>
      <c r="D556" s="38" t="s">
        <v>3457</v>
      </c>
      <c r="E556" s="37" t="s">
        <v>3520</v>
      </c>
      <c r="F556" s="37" t="s">
        <v>72</v>
      </c>
      <c r="G556" s="38" t="s">
        <v>2398</v>
      </c>
      <c r="H556" s="38" t="s">
        <v>214</v>
      </c>
      <c r="I556" s="38" t="s">
        <v>89</v>
      </c>
      <c r="J556" s="37" t="s">
        <v>563</v>
      </c>
      <c r="K556" s="38" t="s">
        <v>29</v>
      </c>
      <c r="L556" s="37">
        <v>35</v>
      </c>
      <c r="M556" s="38" t="s">
        <v>2399</v>
      </c>
      <c r="N556" s="38" t="s">
        <v>2400</v>
      </c>
      <c r="O556" s="113">
        <v>20202050075901</v>
      </c>
      <c r="P556" s="43">
        <v>44141</v>
      </c>
      <c r="Q556" s="37"/>
      <c r="R556" s="42" t="s">
        <v>2634</v>
      </c>
      <c r="S556" s="37"/>
      <c r="T556" s="37"/>
      <c r="U556" s="37"/>
      <c r="V556" s="37"/>
      <c r="W556" s="37"/>
      <c r="X556" s="83"/>
      <c r="Y556" s="106"/>
    </row>
    <row r="557" spans="1:25" s="109" customFormat="1" ht="33.75" hidden="1" x14ac:dyDescent="0.25">
      <c r="A557" s="44" t="s">
        <v>2031</v>
      </c>
      <c r="B557" s="44" t="s">
        <v>2032</v>
      </c>
      <c r="C557" s="44" t="s">
        <v>221</v>
      </c>
      <c r="D557" s="45" t="s">
        <v>2401</v>
      </c>
      <c r="E557" s="44" t="s">
        <v>2130</v>
      </c>
      <c r="F557" s="44" t="s">
        <v>200</v>
      </c>
      <c r="G557" s="45" t="s">
        <v>2402</v>
      </c>
      <c r="H557" s="45" t="s">
        <v>2104</v>
      </c>
      <c r="I557" s="45" t="s">
        <v>125</v>
      </c>
      <c r="J557" s="45" t="s">
        <v>3171</v>
      </c>
      <c r="K557" s="45" t="s">
        <v>3173</v>
      </c>
      <c r="L557" s="44">
        <v>30</v>
      </c>
      <c r="M557" s="45" t="s">
        <v>2403</v>
      </c>
      <c r="N557" s="56">
        <v>44123</v>
      </c>
      <c r="O557" s="114">
        <v>20202000012951</v>
      </c>
      <c r="P557" s="46">
        <v>44187</v>
      </c>
      <c r="Q557" s="44">
        <v>43</v>
      </c>
      <c r="R557" s="44" t="s">
        <v>38</v>
      </c>
      <c r="S557" s="44"/>
      <c r="T557" s="44"/>
      <c r="U557" s="44"/>
      <c r="V557" s="44"/>
      <c r="W557" s="44"/>
      <c r="X557" s="84"/>
      <c r="Y557" s="108"/>
    </row>
    <row r="558" spans="1:25" s="107" customFormat="1" ht="56.25" x14ac:dyDescent="0.25">
      <c r="A558" s="37" t="s">
        <v>2031</v>
      </c>
      <c r="B558" s="37" t="s">
        <v>2032</v>
      </c>
      <c r="C558" s="37" t="s">
        <v>2359</v>
      </c>
      <c r="D558" s="38" t="s">
        <v>3458</v>
      </c>
      <c r="E558" s="37" t="s">
        <v>3520</v>
      </c>
      <c r="F558" s="37" t="s">
        <v>200</v>
      </c>
      <c r="G558" s="38" t="s">
        <v>2404</v>
      </c>
      <c r="H558" s="38" t="s">
        <v>2285</v>
      </c>
      <c r="I558" s="38" t="s">
        <v>125</v>
      </c>
      <c r="J558" s="38" t="s">
        <v>3171</v>
      </c>
      <c r="K558" s="38" t="s">
        <v>3174</v>
      </c>
      <c r="L558" s="37">
        <v>30</v>
      </c>
      <c r="M558" s="38" t="s">
        <v>2405</v>
      </c>
      <c r="N558" s="54">
        <v>44123</v>
      </c>
      <c r="O558" s="113">
        <v>20202000010111</v>
      </c>
      <c r="P558" s="39">
        <v>44145</v>
      </c>
      <c r="Q558" s="37"/>
      <c r="R558" s="42" t="s">
        <v>2634</v>
      </c>
      <c r="S558" s="37"/>
      <c r="T558" s="37"/>
      <c r="U558" s="37"/>
      <c r="V558" s="37"/>
      <c r="W558" s="37"/>
      <c r="X558" s="83"/>
      <c r="Y558" s="106"/>
    </row>
    <row r="559" spans="1:25" s="107" customFormat="1" ht="22.5" x14ac:dyDescent="0.25">
      <c r="A559" s="37" t="s">
        <v>2031</v>
      </c>
      <c r="B559" s="37" t="s">
        <v>2032</v>
      </c>
      <c r="C559" s="37" t="s">
        <v>44</v>
      </c>
      <c r="D559" s="38" t="s">
        <v>3396</v>
      </c>
      <c r="E559" s="37" t="s">
        <v>3520</v>
      </c>
      <c r="F559" s="37" t="s">
        <v>268</v>
      </c>
      <c r="G559" s="38" t="s">
        <v>2406</v>
      </c>
      <c r="H559" s="38" t="s">
        <v>2285</v>
      </c>
      <c r="I559" s="38" t="s">
        <v>125</v>
      </c>
      <c r="J559" s="38" t="s">
        <v>3171</v>
      </c>
      <c r="K559" s="38" t="s">
        <v>3174</v>
      </c>
      <c r="L559" s="37">
        <v>30</v>
      </c>
      <c r="M559" s="38" t="s">
        <v>2407</v>
      </c>
      <c r="N559" s="54">
        <v>44123</v>
      </c>
      <c r="O559" s="113" t="s">
        <v>2385</v>
      </c>
      <c r="P559" s="39">
        <v>44145</v>
      </c>
      <c r="Q559" s="37"/>
      <c r="R559" s="42" t="s">
        <v>2634</v>
      </c>
      <c r="S559" s="37"/>
      <c r="T559" s="37"/>
      <c r="U559" s="37"/>
      <c r="V559" s="37"/>
      <c r="W559" s="37"/>
      <c r="X559" s="83"/>
      <c r="Y559" s="106"/>
    </row>
    <row r="560" spans="1:25" s="107" customFormat="1" ht="22.5" x14ac:dyDescent="0.25">
      <c r="A560" s="37" t="s">
        <v>2031</v>
      </c>
      <c r="B560" s="37" t="s">
        <v>2032</v>
      </c>
      <c r="C560" s="37" t="s">
        <v>44</v>
      </c>
      <c r="D560" s="38" t="s">
        <v>3396</v>
      </c>
      <c r="E560" s="37" t="s">
        <v>3520</v>
      </c>
      <c r="F560" s="37" t="s">
        <v>268</v>
      </c>
      <c r="G560" s="38" t="s">
        <v>2408</v>
      </c>
      <c r="H560" s="38" t="s">
        <v>2285</v>
      </c>
      <c r="I560" s="38" t="s">
        <v>125</v>
      </c>
      <c r="J560" s="38" t="s">
        <v>3171</v>
      </c>
      <c r="K560" s="38" t="s">
        <v>3174</v>
      </c>
      <c r="L560" s="37">
        <v>30</v>
      </c>
      <c r="M560" s="38" t="s">
        <v>2409</v>
      </c>
      <c r="N560" s="54">
        <v>44123</v>
      </c>
      <c r="O560" s="113" t="s">
        <v>2385</v>
      </c>
      <c r="P560" s="39">
        <v>44145</v>
      </c>
      <c r="Q560" s="37"/>
      <c r="R560" s="42" t="s">
        <v>2634</v>
      </c>
      <c r="S560" s="37"/>
      <c r="T560" s="37"/>
      <c r="U560" s="37"/>
      <c r="V560" s="37"/>
      <c r="W560" s="37"/>
      <c r="X560" s="83"/>
      <c r="Y560" s="106"/>
    </row>
    <row r="561" spans="1:25" s="109" customFormat="1" ht="22.5" hidden="1" x14ac:dyDescent="0.25">
      <c r="A561" s="44" t="s">
        <v>2031</v>
      </c>
      <c r="B561" s="44" t="s">
        <v>2032</v>
      </c>
      <c r="C561" s="44" t="s">
        <v>64</v>
      </c>
      <c r="D561" s="45" t="s">
        <v>2136</v>
      </c>
      <c r="E561" s="44" t="s">
        <v>33</v>
      </c>
      <c r="F561" s="44" t="s">
        <v>2060</v>
      </c>
      <c r="G561" s="45" t="s">
        <v>2410</v>
      </c>
      <c r="H561" s="45" t="s">
        <v>244</v>
      </c>
      <c r="I561" s="45" t="s">
        <v>125</v>
      </c>
      <c r="J561" s="45" t="s">
        <v>3171</v>
      </c>
      <c r="K561" s="45" t="s">
        <v>3174</v>
      </c>
      <c r="L561" s="44">
        <v>30</v>
      </c>
      <c r="M561" s="45" t="s">
        <v>2411</v>
      </c>
      <c r="N561" s="56">
        <v>44123</v>
      </c>
      <c r="O561" s="114">
        <v>20212000013751</v>
      </c>
      <c r="P561" s="46">
        <v>44221</v>
      </c>
      <c r="Q561" s="44">
        <v>64</v>
      </c>
      <c r="R561" s="44" t="s">
        <v>38</v>
      </c>
      <c r="S561" s="44"/>
      <c r="T561" s="44"/>
      <c r="U561" s="44"/>
      <c r="V561" s="44"/>
      <c r="W561" s="44"/>
      <c r="X561" s="84"/>
      <c r="Y561" s="108"/>
    </row>
    <row r="562" spans="1:25" s="109" customFormat="1" ht="22.5" hidden="1" x14ac:dyDescent="0.25">
      <c r="A562" s="44" t="s">
        <v>2031</v>
      </c>
      <c r="B562" s="44" t="s">
        <v>2032</v>
      </c>
      <c r="C562" s="44" t="s">
        <v>64</v>
      </c>
      <c r="D562" s="45" t="s">
        <v>136</v>
      </c>
      <c r="E562" s="44" t="s">
        <v>2130</v>
      </c>
      <c r="F562" s="44" t="s">
        <v>2060</v>
      </c>
      <c r="G562" s="45" t="s">
        <v>2412</v>
      </c>
      <c r="H562" s="45" t="s">
        <v>244</v>
      </c>
      <c r="I562" s="45" t="s">
        <v>125</v>
      </c>
      <c r="J562" s="45" t="s">
        <v>3171</v>
      </c>
      <c r="K562" s="45" t="s">
        <v>3173</v>
      </c>
      <c r="L562" s="44">
        <v>30</v>
      </c>
      <c r="M562" s="45" t="s">
        <v>2413</v>
      </c>
      <c r="N562" s="56">
        <v>44123</v>
      </c>
      <c r="O562" s="114">
        <v>20212000013661</v>
      </c>
      <c r="P562" s="46">
        <v>44214</v>
      </c>
      <c r="Q562" s="44">
        <v>59</v>
      </c>
      <c r="R562" s="44" t="s">
        <v>38</v>
      </c>
      <c r="S562" s="44"/>
      <c r="T562" s="44"/>
      <c r="U562" s="44"/>
      <c r="V562" s="44"/>
      <c r="W562" s="44"/>
      <c r="X562" s="84"/>
      <c r="Y562" s="108"/>
    </row>
    <row r="563" spans="1:25" s="109" customFormat="1" ht="22.5" hidden="1" x14ac:dyDescent="0.25">
      <c r="A563" s="44" t="s">
        <v>2031</v>
      </c>
      <c r="B563" s="44" t="s">
        <v>2032</v>
      </c>
      <c r="C563" s="44" t="s">
        <v>202</v>
      </c>
      <c r="D563" s="45" t="s">
        <v>2414</v>
      </c>
      <c r="E563" s="44" t="s">
        <v>33</v>
      </c>
      <c r="F563" s="44" t="s">
        <v>200</v>
      </c>
      <c r="G563" s="45" t="s">
        <v>2415</v>
      </c>
      <c r="H563" s="45" t="s">
        <v>77</v>
      </c>
      <c r="I563" s="45" t="s">
        <v>125</v>
      </c>
      <c r="J563" s="45" t="s">
        <v>3171</v>
      </c>
      <c r="K563" s="45" t="s">
        <v>3174</v>
      </c>
      <c r="L563" s="44">
        <v>30</v>
      </c>
      <c r="M563" s="45" t="s">
        <v>2416</v>
      </c>
      <c r="N563" s="56">
        <v>44124</v>
      </c>
      <c r="O563" s="114">
        <v>20202000011931</v>
      </c>
      <c r="P563" s="46">
        <v>44187</v>
      </c>
      <c r="Q563" s="44">
        <v>42</v>
      </c>
      <c r="R563" s="44" t="s">
        <v>38</v>
      </c>
      <c r="S563" s="44"/>
      <c r="T563" s="44"/>
      <c r="U563" s="44"/>
      <c r="V563" s="44"/>
      <c r="W563" s="44"/>
      <c r="X563" s="84"/>
      <c r="Y563" s="108"/>
    </row>
    <row r="564" spans="1:25" s="107" customFormat="1" ht="22.5" x14ac:dyDescent="0.25">
      <c r="A564" s="37" t="s">
        <v>2031</v>
      </c>
      <c r="B564" s="37" t="s">
        <v>2032</v>
      </c>
      <c r="C564" s="37" t="s">
        <v>202</v>
      </c>
      <c r="D564" s="38" t="s">
        <v>2417</v>
      </c>
      <c r="E564" s="37" t="s">
        <v>67</v>
      </c>
      <c r="F564" s="37" t="s">
        <v>72</v>
      </c>
      <c r="G564" s="38" t="s">
        <v>2418</v>
      </c>
      <c r="H564" s="38" t="s">
        <v>168</v>
      </c>
      <c r="I564" s="38" t="s">
        <v>89</v>
      </c>
      <c r="J564" s="38" t="s">
        <v>3171</v>
      </c>
      <c r="K564" s="38" t="s">
        <v>29</v>
      </c>
      <c r="L564" s="37">
        <v>35</v>
      </c>
      <c r="M564" s="38" t="s">
        <v>2419</v>
      </c>
      <c r="N564" s="54">
        <v>44124</v>
      </c>
      <c r="O564" s="113">
        <v>20202050080881</v>
      </c>
      <c r="P564" s="39">
        <v>44172</v>
      </c>
      <c r="Q564" s="37">
        <v>32</v>
      </c>
      <c r="R564" s="37" t="s">
        <v>2634</v>
      </c>
      <c r="S564" s="37"/>
      <c r="T564" s="37"/>
      <c r="U564" s="37"/>
      <c r="V564" s="37"/>
      <c r="W564" s="37"/>
      <c r="X564" s="83"/>
      <c r="Y564" s="106"/>
    </row>
    <row r="565" spans="1:25" s="107" customFormat="1" ht="22.5" x14ac:dyDescent="0.25">
      <c r="A565" s="37" t="s">
        <v>2031</v>
      </c>
      <c r="B565" s="37" t="s">
        <v>2032</v>
      </c>
      <c r="C565" s="37" t="s">
        <v>43</v>
      </c>
      <c r="D565" s="38" t="s">
        <v>3357</v>
      </c>
      <c r="E565" s="37" t="s">
        <v>3520</v>
      </c>
      <c r="F565" s="37" t="s">
        <v>200</v>
      </c>
      <c r="G565" s="38" t="s">
        <v>2420</v>
      </c>
      <c r="H565" s="38" t="s">
        <v>734</v>
      </c>
      <c r="I565" s="38" t="s">
        <v>89</v>
      </c>
      <c r="J565" s="38" t="s">
        <v>3171</v>
      </c>
      <c r="K565" s="38" t="s">
        <v>3173</v>
      </c>
      <c r="L565" s="37">
        <v>30</v>
      </c>
      <c r="M565" s="38" t="s">
        <v>2421</v>
      </c>
      <c r="N565" s="54">
        <v>44124</v>
      </c>
      <c r="O565" s="113">
        <v>20202050070421</v>
      </c>
      <c r="P565" s="39">
        <v>44098</v>
      </c>
      <c r="Q565" s="37" t="s">
        <v>3242</v>
      </c>
      <c r="R565" s="37" t="s">
        <v>2634</v>
      </c>
      <c r="S565" s="37"/>
      <c r="T565" s="37"/>
      <c r="U565" s="37"/>
      <c r="V565" s="37"/>
      <c r="W565" s="37"/>
      <c r="X565" s="83"/>
      <c r="Y565" s="106"/>
    </row>
    <row r="566" spans="1:25" s="109" customFormat="1" ht="56.25" hidden="1" x14ac:dyDescent="0.25">
      <c r="A566" s="44" t="s">
        <v>2031</v>
      </c>
      <c r="B566" s="44" t="s">
        <v>2032</v>
      </c>
      <c r="C566" s="44" t="s">
        <v>2422</v>
      </c>
      <c r="D566" s="45" t="s">
        <v>3358</v>
      </c>
      <c r="E566" s="44" t="s">
        <v>3520</v>
      </c>
      <c r="F566" s="44" t="s">
        <v>200</v>
      </c>
      <c r="G566" s="45" t="s">
        <v>265</v>
      </c>
      <c r="H566" s="45" t="s">
        <v>95</v>
      </c>
      <c r="I566" s="45" t="s">
        <v>89</v>
      </c>
      <c r="J566" s="45" t="s">
        <v>3171</v>
      </c>
      <c r="K566" s="45" t="s">
        <v>3173</v>
      </c>
      <c r="L566" s="44">
        <v>30</v>
      </c>
      <c r="M566" s="45" t="s">
        <v>2423</v>
      </c>
      <c r="N566" s="56">
        <v>44124</v>
      </c>
      <c r="O566" s="114">
        <v>20202050081621</v>
      </c>
      <c r="P566" s="46">
        <v>44176</v>
      </c>
      <c r="Q566" s="44">
        <v>35</v>
      </c>
      <c r="R566" s="44" t="s">
        <v>38</v>
      </c>
      <c r="S566" s="44" t="s">
        <v>3241</v>
      </c>
      <c r="T566" s="44"/>
      <c r="U566" s="44"/>
      <c r="V566" s="44"/>
      <c r="W566" s="44"/>
      <c r="X566" s="84"/>
      <c r="Y566" s="108"/>
    </row>
    <row r="567" spans="1:25" s="107" customFormat="1" ht="56.25" x14ac:dyDescent="0.25">
      <c r="A567" s="37" t="s">
        <v>2031</v>
      </c>
      <c r="B567" s="37" t="s">
        <v>2032</v>
      </c>
      <c r="C567" s="37" t="s">
        <v>3522</v>
      </c>
      <c r="D567" s="38" t="s">
        <v>344</v>
      </c>
      <c r="E567" s="37" t="s">
        <v>3520</v>
      </c>
      <c r="F567" s="37" t="s">
        <v>200</v>
      </c>
      <c r="G567" s="38" t="s">
        <v>1824</v>
      </c>
      <c r="H567" s="38" t="s">
        <v>95</v>
      </c>
      <c r="I567" s="38" t="s">
        <v>89</v>
      </c>
      <c r="J567" s="38" t="s">
        <v>3171</v>
      </c>
      <c r="K567" s="38" t="s">
        <v>3173</v>
      </c>
      <c r="L567" s="37">
        <v>30</v>
      </c>
      <c r="M567" s="38" t="s">
        <v>2424</v>
      </c>
      <c r="N567" s="54">
        <v>44124</v>
      </c>
      <c r="O567" s="113">
        <v>20202050080231</v>
      </c>
      <c r="P567" s="39">
        <v>44167</v>
      </c>
      <c r="Q567" s="37">
        <v>29</v>
      </c>
      <c r="R567" s="37" t="s">
        <v>2634</v>
      </c>
      <c r="S567" s="37" t="s">
        <v>3243</v>
      </c>
      <c r="T567" s="37"/>
      <c r="U567" s="37"/>
      <c r="V567" s="37"/>
      <c r="W567" s="37"/>
      <c r="X567" s="83"/>
      <c r="Y567" s="106"/>
    </row>
    <row r="568" spans="1:25" s="109" customFormat="1" ht="90" hidden="1" x14ac:dyDescent="0.25">
      <c r="A568" s="44" t="s">
        <v>2031</v>
      </c>
      <c r="B568" s="44" t="s">
        <v>2032</v>
      </c>
      <c r="C568" s="44" t="s">
        <v>2051</v>
      </c>
      <c r="D568" s="45" t="s">
        <v>3459</v>
      </c>
      <c r="E568" s="44" t="s">
        <v>3520</v>
      </c>
      <c r="F568" s="44" t="s">
        <v>200</v>
      </c>
      <c r="G568" s="45" t="s">
        <v>3460</v>
      </c>
      <c r="H568" s="45" t="s">
        <v>149</v>
      </c>
      <c r="I568" s="45" t="s">
        <v>114</v>
      </c>
      <c r="J568" s="44" t="s">
        <v>563</v>
      </c>
      <c r="K568" s="45" t="s">
        <v>3172</v>
      </c>
      <c r="L568" s="44">
        <v>20</v>
      </c>
      <c r="M568" s="45" t="s">
        <v>2425</v>
      </c>
      <c r="N568" s="56">
        <v>44124</v>
      </c>
      <c r="O568" s="114">
        <v>20203500012681</v>
      </c>
      <c r="P568" s="46">
        <v>44180</v>
      </c>
      <c r="Q568" s="44">
        <v>37</v>
      </c>
      <c r="R568" s="44" t="s">
        <v>38</v>
      </c>
      <c r="S568" s="44" t="s">
        <v>3244</v>
      </c>
      <c r="T568" s="44"/>
      <c r="U568" s="44"/>
      <c r="V568" s="44"/>
      <c r="W568" s="44"/>
      <c r="X568" s="84"/>
      <c r="Y568" s="108"/>
    </row>
    <row r="569" spans="1:25" s="107" customFormat="1" ht="22.5" x14ac:dyDescent="0.25">
      <c r="A569" s="37" t="s">
        <v>2031</v>
      </c>
      <c r="B569" s="37" t="s">
        <v>2032</v>
      </c>
      <c r="C569" s="37" t="s">
        <v>202</v>
      </c>
      <c r="D569" s="38" t="s">
        <v>2426</v>
      </c>
      <c r="E569" s="37" t="s">
        <v>33</v>
      </c>
      <c r="F569" s="37" t="s">
        <v>72</v>
      </c>
      <c r="G569" s="38" t="s">
        <v>2427</v>
      </c>
      <c r="H569" s="38" t="s">
        <v>103</v>
      </c>
      <c r="I569" s="38" t="s">
        <v>42</v>
      </c>
      <c r="J569" s="37" t="s">
        <v>205</v>
      </c>
      <c r="K569" s="38" t="s">
        <v>3174</v>
      </c>
      <c r="L569" s="37">
        <v>30</v>
      </c>
      <c r="M569" s="38" t="s">
        <v>2428</v>
      </c>
      <c r="N569" s="54">
        <v>44124</v>
      </c>
      <c r="O569" s="113">
        <v>20201200000633</v>
      </c>
      <c r="P569" s="39">
        <v>44131</v>
      </c>
      <c r="Q569" s="37"/>
      <c r="R569" s="42" t="s">
        <v>2634</v>
      </c>
      <c r="S569" s="37"/>
      <c r="T569" s="37"/>
      <c r="U569" s="37"/>
      <c r="V569" s="37"/>
      <c r="W569" s="37"/>
      <c r="X569" s="83" t="s">
        <v>2429</v>
      </c>
      <c r="Y569" s="106"/>
    </row>
    <row r="570" spans="1:25" s="105" customFormat="1" ht="22.5" hidden="1" x14ac:dyDescent="0.25">
      <c r="A570" s="32" t="s">
        <v>2031</v>
      </c>
      <c r="B570" s="32" t="s">
        <v>2032</v>
      </c>
      <c r="C570" s="32" t="s">
        <v>202</v>
      </c>
      <c r="D570" s="33" t="s">
        <v>2430</v>
      </c>
      <c r="E570" s="32" t="s">
        <v>33</v>
      </c>
      <c r="F570" s="32" t="s">
        <v>200</v>
      </c>
      <c r="G570" s="33" t="s">
        <v>1559</v>
      </c>
      <c r="H570" s="33" t="s">
        <v>83</v>
      </c>
      <c r="I570" s="33" t="s">
        <v>223</v>
      </c>
      <c r="J570" s="33" t="s">
        <v>3171</v>
      </c>
      <c r="K570" s="33" t="s">
        <v>3173</v>
      </c>
      <c r="L570" s="32">
        <v>30</v>
      </c>
      <c r="M570" s="33" t="s">
        <v>2431</v>
      </c>
      <c r="N570" s="62">
        <v>44124</v>
      </c>
      <c r="O570" s="116"/>
      <c r="P570" s="34"/>
      <c r="Q570" s="32"/>
      <c r="R570" s="32" t="s">
        <v>45</v>
      </c>
      <c r="S570" s="32"/>
      <c r="T570" s="32"/>
      <c r="U570" s="32"/>
      <c r="V570" s="32"/>
      <c r="W570" s="32"/>
      <c r="X570" s="82"/>
      <c r="Y570" s="104"/>
    </row>
    <row r="571" spans="1:25" s="107" customFormat="1" ht="22.5" x14ac:dyDescent="0.25">
      <c r="A571" s="37" t="s">
        <v>2031</v>
      </c>
      <c r="B571" s="37" t="s">
        <v>2032</v>
      </c>
      <c r="C571" s="37" t="s">
        <v>64</v>
      </c>
      <c r="D571" s="38" t="s">
        <v>2432</v>
      </c>
      <c r="E571" s="37" t="s">
        <v>3520</v>
      </c>
      <c r="F571" s="37" t="s">
        <v>200</v>
      </c>
      <c r="G571" s="38" t="s">
        <v>2433</v>
      </c>
      <c r="H571" s="38" t="s">
        <v>188</v>
      </c>
      <c r="I571" s="38" t="s">
        <v>1369</v>
      </c>
      <c r="J571" s="38" t="s">
        <v>3171</v>
      </c>
      <c r="K571" s="38" t="s">
        <v>3173</v>
      </c>
      <c r="L571" s="37">
        <v>30</v>
      </c>
      <c r="M571" s="38" t="s">
        <v>2434</v>
      </c>
      <c r="N571" s="54">
        <v>44124</v>
      </c>
      <c r="O571" s="113">
        <v>20202000009321</v>
      </c>
      <c r="P571" s="39">
        <v>44127</v>
      </c>
      <c r="Q571" s="37"/>
      <c r="R571" s="42" t="s">
        <v>2634</v>
      </c>
      <c r="S571" s="37"/>
      <c r="T571" s="37"/>
      <c r="U571" s="37"/>
      <c r="V571" s="37"/>
      <c r="W571" s="37"/>
      <c r="X571" s="83"/>
      <c r="Y571" s="106"/>
    </row>
    <row r="572" spans="1:25" s="109" customFormat="1" ht="22.5" hidden="1" x14ac:dyDescent="0.25">
      <c r="A572" s="44" t="s">
        <v>2031</v>
      </c>
      <c r="B572" s="44" t="s">
        <v>2032</v>
      </c>
      <c r="C572" s="44" t="s">
        <v>2051</v>
      </c>
      <c r="D572" s="45" t="s">
        <v>3461</v>
      </c>
      <c r="E572" s="44" t="s">
        <v>3520</v>
      </c>
      <c r="F572" s="44" t="s">
        <v>2092</v>
      </c>
      <c r="G572" s="45" t="s">
        <v>2435</v>
      </c>
      <c r="H572" s="45" t="s">
        <v>77</v>
      </c>
      <c r="I572" s="45" t="s">
        <v>125</v>
      </c>
      <c r="J572" s="45" t="s">
        <v>3171</v>
      </c>
      <c r="K572" s="45" t="s">
        <v>3173</v>
      </c>
      <c r="L572" s="44">
        <v>30</v>
      </c>
      <c r="M572" s="45" t="s">
        <v>2436</v>
      </c>
      <c r="N572" s="56">
        <v>44125</v>
      </c>
      <c r="O572" s="114">
        <v>20202000012311</v>
      </c>
      <c r="P572" s="46">
        <v>44176</v>
      </c>
      <c r="Q572" s="44">
        <v>35</v>
      </c>
      <c r="R572" s="44" t="s">
        <v>38</v>
      </c>
      <c r="S572" s="44"/>
      <c r="T572" s="44"/>
      <c r="U572" s="44"/>
      <c r="V572" s="44"/>
      <c r="W572" s="44"/>
      <c r="X572" s="84"/>
      <c r="Y572" s="108"/>
    </row>
    <row r="573" spans="1:25" s="109" customFormat="1" ht="56.25" hidden="1" x14ac:dyDescent="0.25">
      <c r="A573" s="44" t="s">
        <v>2031</v>
      </c>
      <c r="B573" s="44" t="s">
        <v>2032</v>
      </c>
      <c r="C573" s="44" t="s">
        <v>202</v>
      </c>
      <c r="D573" s="45" t="s">
        <v>2337</v>
      </c>
      <c r="E573" s="44" t="s">
        <v>67</v>
      </c>
      <c r="F573" s="44" t="s">
        <v>200</v>
      </c>
      <c r="G573" s="45" t="s">
        <v>2437</v>
      </c>
      <c r="H573" s="45" t="s">
        <v>95</v>
      </c>
      <c r="I573" s="45" t="s">
        <v>89</v>
      </c>
      <c r="J573" s="45" t="s">
        <v>3171</v>
      </c>
      <c r="K573" s="45" t="s">
        <v>3174</v>
      </c>
      <c r="L573" s="44">
        <v>30</v>
      </c>
      <c r="M573" s="45" t="s">
        <v>2438</v>
      </c>
      <c r="N573" s="56">
        <v>44125</v>
      </c>
      <c r="O573" s="114">
        <v>20202050081451</v>
      </c>
      <c r="P573" s="46">
        <v>44176</v>
      </c>
      <c r="Q573" s="44">
        <v>35</v>
      </c>
      <c r="R573" s="44" t="s">
        <v>38</v>
      </c>
      <c r="S573" s="44" t="s">
        <v>3245</v>
      </c>
      <c r="T573" s="44"/>
      <c r="U573" s="44"/>
      <c r="V573" s="44"/>
      <c r="W573" s="44"/>
      <c r="X573" s="84"/>
      <c r="Y573" s="108"/>
    </row>
    <row r="574" spans="1:25" s="107" customFormat="1" ht="22.5" x14ac:dyDescent="0.25">
      <c r="A574" s="37" t="s">
        <v>2031</v>
      </c>
      <c r="B574" s="37" t="s">
        <v>2032</v>
      </c>
      <c r="C574" s="38" t="s">
        <v>202</v>
      </c>
      <c r="D574" s="38" t="s">
        <v>2439</v>
      </c>
      <c r="E574" s="37" t="s">
        <v>33</v>
      </c>
      <c r="F574" s="37" t="s">
        <v>72</v>
      </c>
      <c r="G574" s="38" t="s">
        <v>2440</v>
      </c>
      <c r="H574" s="38" t="s">
        <v>168</v>
      </c>
      <c r="I574" s="38" t="s">
        <v>89</v>
      </c>
      <c r="J574" s="38" t="s">
        <v>3171</v>
      </c>
      <c r="K574" s="38" t="s">
        <v>29</v>
      </c>
      <c r="L574" s="37">
        <v>35</v>
      </c>
      <c r="M574" s="38" t="s">
        <v>2441</v>
      </c>
      <c r="N574" s="38" t="s">
        <v>2442</v>
      </c>
      <c r="O574" s="113"/>
      <c r="P574" s="39"/>
      <c r="Q574" s="37"/>
      <c r="R574" s="42" t="s">
        <v>2634</v>
      </c>
      <c r="S574" s="37"/>
      <c r="T574" s="37"/>
      <c r="U574" s="37"/>
      <c r="V574" s="37"/>
      <c r="W574" s="37"/>
      <c r="X574" s="83"/>
      <c r="Y574" s="106"/>
    </row>
    <row r="575" spans="1:25" s="109" customFormat="1" ht="22.5" hidden="1" x14ac:dyDescent="0.25">
      <c r="A575" s="44" t="s">
        <v>2031</v>
      </c>
      <c r="B575" s="44" t="s">
        <v>2032</v>
      </c>
      <c r="C575" s="44" t="s">
        <v>202</v>
      </c>
      <c r="D575" s="45" t="s">
        <v>2443</v>
      </c>
      <c r="E575" s="44" t="s">
        <v>96</v>
      </c>
      <c r="F575" s="44" t="s">
        <v>200</v>
      </c>
      <c r="G575" s="45" t="s">
        <v>2444</v>
      </c>
      <c r="H575" s="45" t="s">
        <v>113</v>
      </c>
      <c r="I575" s="45" t="s">
        <v>114</v>
      </c>
      <c r="J575" s="44" t="s">
        <v>563</v>
      </c>
      <c r="K575" s="45" t="s">
        <v>58</v>
      </c>
      <c r="L575" s="44">
        <v>10</v>
      </c>
      <c r="M575" s="45" t="s">
        <v>2445</v>
      </c>
      <c r="N575" s="56">
        <v>44125</v>
      </c>
      <c r="O575" s="114">
        <v>20201200000653</v>
      </c>
      <c r="P575" s="46">
        <v>44183</v>
      </c>
      <c r="Q575" s="44">
        <v>40</v>
      </c>
      <c r="R575" s="44" t="s">
        <v>38</v>
      </c>
      <c r="S575" s="44"/>
      <c r="T575" s="44"/>
      <c r="U575" s="44"/>
      <c r="V575" s="44"/>
      <c r="W575" s="44"/>
      <c r="X575" s="84"/>
      <c r="Y575" s="108"/>
    </row>
    <row r="576" spans="1:25" s="109" customFormat="1" ht="22.5" hidden="1" x14ac:dyDescent="0.25">
      <c r="A576" s="44" t="s">
        <v>23</v>
      </c>
      <c r="B576" s="44" t="s">
        <v>2324</v>
      </c>
      <c r="C576" s="44" t="s">
        <v>202</v>
      </c>
      <c r="D576" s="45" t="s">
        <v>2446</v>
      </c>
      <c r="E576" s="44" t="s">
        <v>2130</v>
      </c>
      <c r="F576" s="44" t="s">
        <v>200</v>
      </c>
      <c r="G576" s="45" t="s">
        <v>2447</v>
      </c>
      <c r="H576" s="45" t="s">
        <v>77</v>
      </c>
      <c r="I576" s="45" t="s">
        <v>125</v>
      </c>
      <c r="J576" s="45" t="s">
        <v>3171</v>
      </c>
      <c r="K576" s="45" t="s">
        <v>3173</v>
      </c>
      <c r="L576" s="44">
        <v>30</v>
      </c>
      <c r="M576" s="45" t="s">
        <v>2448</v>
      </c>
      <c r="N576" s="56">
        <v>44125</v>
      </c>
      <c r="O576" s="114">
        <v>20202000011941</v>
      </c>
      <c r="P576" s="46">
        <v>44187</v>
      </c>
      <c r="Q576" s="44">
        <v>41</v>
      </c>
      <c r="R576" s="44" t="s">
        <v>38</v>
      </c>
      <c r="S576" s="44"/>
      <c r="T576" s="44"/>
      <c r="U576" s="44"/>
      <c r="V576" s="44"/>
      <c r="W576" s="44"/>
      <c r="X576" s="84"/>
      <c r="Y576" s="108"/>
    </row>
    <row r="577" spans="1:25" s="107" customFormat="1" ht="22.5" x14ac:dyDescent="0.25">
      <c r="A577" s="37" t="s">
        <v>2031</v>
      </c>
      <c r="B577" s="37" t="s">
        <v>2032</v>
      </c>
      <c r="C577" s="37" t="s">
        <v>202</v>
      </c>
      <c r="D577" s="38" t="s">
        <v>134</v>
      </c>
      <c r="E577" s="37" t="s">
        <v>33</v>
      </c>
      <c r="F577" s="37" t="s">
        <v>72</v>
      </c>
      <c r="G577" s="38" t="s">
        <v>2449</v>
      </c>
      <c r="H577" s="38" t="s">
        <v>168</v>
      </c>
      <c r="I577" s="38" t="s">
        <v>89</v>
      </c>
      <c r="J577" s="38" t="s">
        <v>3171</v>
      </c>
      <c r="K577" s="38" t="s">
        <v>29</v>
      </c>
      <c r="L577" s="37">
        <v>35</v>
      </c>
      <c r="M577" s="38" t="s">
        <v>2450</v>
      </c>
      <c r="N577" s="54">
        <v>44125</v>
      </c>
      <c r="O577" s="113"/>
      <c r="P577" s="39">
        <v>44172</v>
      </c>
      <c r="Q577" s="37">
        <v>31</v>
      </c>
      <c r="R577" s="37" t="s">
        <v>2634</v>
      </c>
      <c r="S577" s="37" t="s">
        <v>3246</v>
      </c>
      <c r="T577" s="37"/>
      <c r="U577" s="37"/>
      <c r="V577" s="37"/>
      <c r="W577" s="37"/>
      <c r="X577" s="83"/>
      <c r="Y577" s="106"/>
    </row>
    <row r="578" spans="1:25" s="107" customFormat="1" ht="22.5" x14ac:dyDescent="0.25">
      <c r="A578" s="37" t="s">
        <v>2031</v>
      </c>
      <c r="B578" s="37" t="s">
        <v>2032</v>
      </c>
      <c r="C578" s="37" t="s">
        <v>202</v>
      </c>
      <c r="D578" s="38" t="s">
        <v>1145</v>
      </c>
      <c r="E578" s="37" t="s">
        <v>2130</v>
      </c>
      <c r="F578" s="37" t="s">
        <v>72</v>
      </c>
      <c r="G578" s="38" t="s">
        <v>2451</v>
      </c>
      <c r="H578" s="38" t="s">
        <v>208</v>
      </c>
      <c r="I578" s="38" t="s">
        <v>89</v>
      </c>
      <c r="J578" s="37" t="s">
        <v>205</v>
      </c>
      <c r="K578" s="38" t="s">
        <v>29</v>
      </c>
      <c r="L578" s="37">
        <v>35</v>
      </c>
      <c r="M578" s="38" t="s">
        <v>2452</v>
      </c>
      <c r="N578" s="38" t="s">
        <v>2453</v>
      </c>
      <c r="O578" s="113"/>
      <c r="P578" s="39"/>
      <c r="Q578" s="37"/>
      <c r="R578" s="42" t="s">
        <v>2634</v>
      </c>
      <c r="S578" s="37"/>
      <c r="T578" s="37"/>
      <c r="U578" s="37"/>
      <c r="V578" s="37"/>
      <c r="W578" s="37"/>
      <c r="X578" s="83"/>
      <c r="Y578" s="106"/>
    </row>
    <row r="579" spans="1:25" s="107" customFormat="1" ht="22.5" x14ac:dyDescent="0.25">
      <c r="A579" s="37" t="s">
        <v>23</v>
      </c>
      <c r="B579" s="37" t="s">
        <v>2324</v>
      </c>
      <c r="C579" s="37" t="s">
        <v>44</v>
      </c>
      <c r="D579" s="38" t="s">
        <v>3462</v>
      </c>
      <c r="E579" s="37" t="s">
        <v>3520</v>
      </c>
      <c r="F579" s="37" t="s">
        <v>200</v>
      </c>
      <c r="G579" s="38" t="s">
        <v>2454</v>
      </c>
      <c r="H579" s="38" t="s">
        <v>244</v>
      </c>
      <c r="I579" s="38" t="s">
        <v>125</v>
      </c>
      <c r="J579" s="38" t="s">
        <v>3171</v>
      </c>
      <c r="K579" s="38" t="s">
        <v>3174</v>
      </c>
      <c r="L579" s="37">
        <v>30</v>
      </c>
      <c r="M579" s="38" t="s">
        <v>2455</v>
      </c>
      <c r="N579" s="54">
        <v>44125</v>
      </c>
      <c r="O579" s="113">
        <v>20202000010021</v>
      </c>
      <c r="P579" s="39">
        <v>44138</v>
      </c>
      <c r="Q579" s="37"/>
      <c r="R579" s="42" t="s">
        <v>2634</v>
      </c>
      <c r="S579" s="37"/>
      <c r="T579" s="37"/>
      <c r="U579" s="37"/>
      <c r="V579" s="37"/>
      <c r="W579" s="37"/>
      <c r="X579" s="83"/>
      <c r="Y579" s="106"/>
    </row>
    <row r="580" spans="1:25" s="107" customFormat="1" ht="22.5" x14ac:dyDescent="0.25">
      <c r="A580" s="37" t="s">
        <v>23</v>
      </c>
      <c r="B580" s="37" t="s">
        <v>2324</v>
      </c>
      <c r="C580" s="37" t="s">
        <v>202</v>
      </c>
      <c r="D580" s="38" t="s">
        <v>2456</v>
      </c>
      <c r="E580" s="37" t="s">
        <v>67</v>
      </c>
      <c r="F580" s="37" t="s">
        <v>72</v>
      </c>
      <c r="G580" s="38" t="s">
        <v>2457</v>
      </c>
      <c r="H580" s="38" t="s">
        <v>168</v>
      </c>
      <c r="I580" s="38" t="s">
        <v>89</v>
      </c>
      <c r="J580" s="38" t="s">
        <v>3171</v>
      </c>
      <c r="K580" s="38" t="s">
        <v>29</v>
      </c>
      <c r="L580" s="37">
        <v>35</v>
      </c>
      <c r="M580" s="38" t="s">
        <v>2458</v>
      </c>
      <c r="N580" s="54">
        <v>44125</v>
      </c>
      <c r="O580" s="113">
        <v>20202050080881</v>
      </c>
      <c r="P580" s="39">
        <v>44172</v>
      </c>
      <c r="Q580" s="37">
        <v>31</v>
      </c>
      <c r="R580" s="37" t="s">
        <v>2634</v>
      </c>
      <c r="S580" s="37"/>
      <c r="T580" s="37"/>
      <c r="U580" s="37"/>
      <c r="V580" s="37"/>
      <c r="W580" s="37"/>
      <c r="X580" s="83"/>
      <c r="Y580" s="106"/>
    </row>
    <row r="581" spans="1:25" s="109" customFormat="1" ht="22.5" hidden="1" x14ac:dyDescent="0.25">
      <c r="A581" s="44" t="s">
        <v>23</v>
      </c>
      <c r="B581" s="44" t="s">
        <v>2324</v>
      </c>
      <c r="C581" s="44" t="s">
        <v>2073</v>
      </c>
      <c r="D581" s="45" t="s">
        <v>2459</v>
      </c>
      <c r="E581" s="44" t="s">
        <v>2130</v>
      </c>
      <c r="F581" s="44" t="s">
        <v>2092</v>
      </c>
      <c r="G581" s="45" t="s">
        <v>75</v>
      </c>
      <c r="H581" s="45" t="s">
        <v>77</v>
      </c>
      <c r="I581" s="45" t="s">
        <v>125</v>
      </c>
      <c r="J581" s="45" t="s">
        <v>3171</v>
      </c>
      <c r="K581" s="45" t="s">
        <v>3173</v>
      </c>
      <c r="L581" s="44">
        <v>30</v>
      </c>
      <c r="M581" s="45" t="s">
        <v>2460</v>
      </c>
      <c r="N581" s="56">
        <v>44125</v>
      </c>
      <c r="O581" s="114">
        <v>20202000011961</v>
      </c>
      <c r="P581" s="46">
        <v>44187</v>
      </c>
      <c r="Q581" s="44">
        <v>41</v>
      </c>
      <c r="R581" s="44" t="s">
        <v>38</v>
      </c>
      <c r="S581" s="44"/>
      <c r="T581" s="44"/>
      <c r="U581" s="44"/>
      <c r="V581" s="44"/>
      <c r="W581" s="44"/>
      <c r="X581" s="84"/>
      <c r="Y581" s="108"/>
    </row>
    <row r="582" spans="1:25" s="107" customFormat="1" ht="22.5" x14ac:dyDescent="0.25">
      <c r="A582" s="37" t="s">
        <v>2031</v>
      </c>
      <c r="B582" s="37" t="s">
        <v>2032</v>
      </c>
      <c r="C582" s="37" t="s">
        <v>202</v>
      </c>
      <c r="D582" s="38" t="s">
        <v>2461</v>
      </c>
      <c r="E582" s="37" t="s">
        <v>33</v>
      </c>
      <c r="F582" s="37" t="s">
        <v>72</v>
      </c>
      <c r="G582" s="38" t="s">
        <v>2462</v>
      </c>
      <c r="H582" s="38" t="s">
        <v>214</v>
      </c>
      <c r="I582" s="38" t="s">
        <v>89</v>
      </c>
      <c r="J582" s="37" t="s">
        <v>563</v>
      </c>
      <c r="K582" s="38" t="s">
        <v>3173</v>
      </c>
      <c r="L582" s="37">
        <v>30</v>
      </c>
      <c r="M582" s="38" t="s">
        <v>2463</v>
      </c>
      <c r="N582" s="54">
        <v>44125</v>
      </c>
      <c r="O582" s="113">
        <v>20202050077821</v>
      </c>
      <c r="P582" s="39">
        <v>44155</v>
      </c>
      <c r="Q582" s="37"/>
      <c r="R582" s="42" t="s">
        <v>2634</v>
      </c>
      <c r="S582" s="37"/>
      <c r="T582" s="37"/>
      <c r="U582" s="37"/>
      <c r="V582" s="37"/>
      <c r="W582" s="37"/>
      <c r="X582" s="83"/>
      <c r="Y582" s="106"/>
    </row>
    <row r="583" spans="1:25" s="107" customFormat="1" ht="22.5" x14ac:dyDescent="0.25">
      <c r="A583" s="37" t="s">
        <v>2031</v>
      </c>
      <c r="B583" s="37" t="s">
        <v>2296</v>
      </c>
      <c r="C583" s="37" t="s">
        <v>202</v>
      </c>
      <c r="D583" s="38" t="s">
        <v>2464</v>
      </c>
      <c r="E583" s="37" t="s">
        <v>33</v>
      </c>
      <c r="F583" s="37" t="s">
        <v>200</v>
      </c>
      <c r="G583" s="38" t="s">
        <v>2465</v>
      </c>
      <c r="H583" s="38" t="s">
        <v>188</v>
      </c>
      <c r="I583" s="38" t="s">
        <v>1369</v>
      </c>
      <c r="J583" s="38" t="s">
        <v>3171</v>
      </c>
      <c r="K583" s="38" t="s">
        <v>3174</v>
      </c>
      <c r="L583" s="37">
        <v>30</v>
      </c>
      <c r="M583" s="38" t="s">
        <v>2466</v>
      </c>
      <c r="N583" s="54">
        <v>44125</v>
      </c>
      <c r="O583" s="113">
        <v>20203800045132</v>
      </c>
      <c r="P583" s="39">
        <v>44127</v>
      </c>
      <c r="Q583" s="37"/>
      <c r="R583" s="42" t="s">
        <v>2634</v>
      </c>
      <c r="S583" s="37"/>
      <c r="T583" s="37"/>
      <c r="U583" s="37"/>
      <c r="V583" s="37"/>
      <c r="W583" s="37"/>
      <c r="X583" s="83"/>
      <c r="Y583" s="106"/>
    </row>
    <row r="584" spans="1:25" s="105" customFormat="1" ht="22.5" hidden="1" x14ac:dyDescent="0.25">
      <c r="A584" s="32" t="s">
        <v>2031</v>
      </c>
      <c r="B584" s="32" t="s">
        <v>153</v>
      </c>
      <c r="C584" s="32" t="s">
        <v>202</v>
      </c>
      <c r="D584" s="33" t="s">
        <v>2467</v>
      </c>
      <c r="E584" s="32" t="s">
        <v>67</v>
      </c>
      <c r="F584" s="32" t="s">
        <v>200</v>
      </c>
      <c r="G584" s="33" t="s">
        <v>2468</v>
      </c>
      <c r="H584" s="33" t="s">
        <v>113</v>
      </c>
      <c r="I584" s="33" t="s">
        <v>114</v>
      </c>
      <c r="J584" s="32" t="s">
        <v>563</v>
      </c>
      <c r="K584" s="33" t="s">
        <v>3173</v>
      </c>
      <c r="L584" s="32">
        <v>30</v>
      </c>
      <c r="M584" s="33" t="s">
        <v>2469</v>
      </c>
      <c r="N584" s="62">
        <v>44125</v>
      </c>
      <c r="O584" s="116"/>
      <c r="P584" s="34"/>
      <c r="Q584" s="32"/>
      <c r="R584" s="32" t="s">
        <v>45</v>
      </c>
      <c r="S584" s="32"/>
      <c r="T584" s="32"/>
      <c r="U584" s="32"/>
      <c r="V584" s="32"/>
      <c r="W584" s="32"/>
      <c r="X584" s="82"/>
      <c r="Y584" s="104"/>
    </row>
    <row r="585" spans="1:25" s="107" customFormat="1" ht="22.5" x14ac:dyDescent="0.25">
      <c r="A585" s="37" t="s">
        <v>2031</v>
      </c>
      <c r="B585" s="37" t="s">
        <v>2032</v>
      </c>
      <c r="C585" s="37" t="s">
        <v>2470</v>
      </c>
      <c r="D585" s="38" t="s">
        <v>3358</v>
      </c>
      <c r="E585" s="37" t="s">
        <v>3520</v>
      </c>
      <c r="F585" s="37" t="s">
        <v>200</v>
      </c>
      <c r="G585" s="38" t="s">
        <v>2471</v>
      </c>
      <c r="H585" s="38" t="s">
        <v>149</v>
      </c>
      <c r="I585" s="38" t="s">
        <v>114</v>
      </c>
      <c r="J585" s="37" t="s">
        <v>563</v>
      </c>
      <c r="K585" s="38" t="s">
        <v>3172</v>
      </c>
      <c r="L585" s="37">
        <v>20</v>
      </c>
      <c r="M585" s="38" t="s">
        <v>2472</v>
      </c>
      <c r="N585" s="38" t="s">
        <v>2473</v>
      </c>
      <c r="O585" s="113">
        <v>20203500011061</v>
      </c>
      <c r="P585" s="39">
        <v>44153</v>
      </c>
      <c r="Q585" s="37"/>
      <c r="R585" s="42" t="s">
        <v>2634</v>
      </c>
      <c r="S585" s="37"/>
      <c r="T585" s="37"/>
      <c r="U585" s="37"/>
      <c r="V585" s="37"/>
      <c r="W585" s="37"/>
      <c r="X585" s="83"/>
      <c r="Y585" s="106"/>
    </row>
    <row r="586" spans="1:25" s="107" customFormat="1" ht="22.5" x14ac:dyDescent="0.25">
      <c r="A586" s="37" t="s">
        <v>2031</v>
      </c>
      <c r="B586" s="37" t="s">
        <v>2032</v>
      </c>
      <c r="C586" s="37" t="s">
        <v>2474</v>
      </c>
      <c r="D586" s="38" t="s">
        <v>2475</v>
      </c>
      <c r="E586" s="37" t="s">
        <v>33</v>
      </c>
      <c r="F586" s="37" t="s">
        <v>72</v>
      </c>
      <c r="G586" s="38" t="s">
        <v>2476</v>
      </c>
      <c r="H586" s="38" t="s">
        <v>214</v>
      </c>
      <c r="I586" s="38" t="s">
        <v>89</v>
      </c>
      <c r="J586" s="37" t="s">
        <v>563</v>
      </c>
      <c r="K586" s="38" t="s">
        <v>29</v>
      </c>
      <c r="L586" s="37">
        <v>35</v>
      </c>
      <c r="M586" s="38" t="s">
        <v>2477</v>
      </c>
      <c r="N586" s="38" t="s">
        <v>2478</v>
      </c>
      <c r="O586" s="113">
        <v>20202050075271</v>
      </c>
      <c r="P586" s="39">
        <v>44139</v>
      </c>
      <c r="Q586" s="37"/>
      <c r="R586" s="42" t="s">
        <v>2634</v>
      </c>
      <c r="S586" s="37"/>
      <c r="T586" s="37"/>
      <c r="U586" s="37"/>
      <c r="V586" s="37"/>
      <c r="W586" s="37"/>
      <c r="X586" s="83"/>
      <c r="Y586" s="106"/>
    </row>
    <row r="587" spans="1:25" s="107" customFormat="1" ht="22.5" x14ac:dyDescent="0.25">
      <c r="A587" s="37" t="s">
        <v>2031</v>
      </c>
      <c r="B587" s="37" t="s">
        <v>2032</v>
      </c>
      <c r="C587" s="37" t="s">
        <v>44</v>
      </c>
      <c r="D587" s="38" t="s">
        <v>2479</v>
      </c>
      <c r="E587" s="37" t="s">
        <v>33</v>
      </c>
      <c r="F587" s="37" t="s">
        <v>200</v>
      </c>
      <c r="G587" s="38" t="s">
        <v>2480</v>
      </c>
      <c r="H587" s="3" t="s">
        <v>218</v>
      </c>
      <c r="I587" s="38" t="s">
        <v>2481</v>
      </c>
      <c r="J587" s="38" t="s">
        <v>3171</v>
      </c>
      <c r="K587" s="38" t="s">
        <v>3174</v>
      </c>
      <c r="L587" s="37">
        <v>30</v>
      </c>
      <c r="M587" s="38" t="s">
        <v>2482</v>
      </c>
      <c r="N587" s="54">
        <v>44126</v>
      </c>
      <c r="O587" s="113" t="s">
        <v>2385</v>
      </c>
      <c r="P587" s="39">
        <v>44139</v>
      </c>
      <c r="Q587" s="37"/>
      <c r="R587" s="42" t="s">
        <v>2634</v>
      </c>
      <c r="S587" s="37"/>
      <c r="T587" s="37"/>
      <c r="U587" s="37"/>
      <c r="V587" s="37"/>
      <c r="W587" s="37"/>
      <c r="X587" s="83" t="s">
        <v>169</v>
      </c>
      <c r="Y587" s="106"/>
    </row>
    <row r="588" spans="1:25" s="107" customFormat="1" ht="22.5" x14ac:dyDescent="0.25">
      <c r="A588" s="37" t="s">
        <v>2031</v>
      </c>
      <c r="B588" s="37" t="s">
        <v>153</v>
      </c>
      <c r="C588" s="37" t="s">
        <v>32</v>
      </c>
      <c r="D588" s="38" t="s">
        <v>2483</v>
      </c>
      <c r="E588" s="37" t="s">
        <v>33</v>
      </c>
      <c r="F588" s="37" t="s">
        <v>72</v>
      </c>
      <c r="G588" s="38" t="s">
        <v>2484</v>
      </c>
      <c r="H588" s="38" t="s">
        <v>168</v>
      </c>
      <c r="I588" s="38" t="s">
        <v>89</v>
      </c>
      <c r="J588" s="38" t="s">
        <v>3171</v>
      </c>
      <c r="K588" s="38" t="s">
        <v>29</v>
      </c>
      <c r="L588" s="37">
        <v>35</v>
      </c>
      <c r="M588" s="38" t="s">
        <v>2485</v>
      </c>
      <c r="N588" s="38" t="s">
        <v>2486</v>
      </c>
      <c r="O588" s="113">
        <v>20202050073991</v>
      </c>
      <c r="P588" s="39">
        <v>44145</v>
      </c>
      <c r="Q588" s="37"/>
      <c r="R588" s="42" t="s">
        <v>2634</v>
      </c>
      <c r="S588" s="37"/>
      <c r="T588" s="37"/>
      <c r="U588" s="37"/>
      <c r="V588" s="37"/>
      <c r="W588" s="37"/>
      <c r="X588" s="83"/>
      <c r="Y588" s="106"/>
    </row>
    <row r="589" spans="1:25" s="107" customFormat="1" ht="45" x14ac:dyDescent="0.25">
      <c r="A589" s="37" t="s">
        <v>2031</v>
      </c>
      <c r="B589" s="37" t="s">
        <v>2032</v>
      </c>
      <c r="C589" s="37" t="s">
        <v>32</v>
      </c>
      <c r="D589" s="38" t="s">
        <v>3463</v>
      </c>
      <c r="E589" s="37" t="s">
        <v>3520</v>
      </c>
      <c r="F589" s="37" t="s">
        <v>35</v>
      </c>
      <c r="G589" s="38" t="s">
        <v>2487</v>
      </c>
      <c r="H589" s="38" t="s">
        <v>141</v>
      </c>
      <c r="I589" s="38" t="s">
        <v>89</v>
      </c>
      <c r="J589" s="38" t="s">
        <v>3171</v>
      </c>
      <c r="K589" s="38" t="s">
        <v>3173</v>
      </c>
      <c r="L589" s="37">
        <v>30</v>
      </c>
      <c r="M589" s="38" t="s">
        <v>2488</v>
      </c>
      <c r="N589" s="54">
        <v>44126</v>
      </c>
      <c r="O589" s="113">
        <v>20202050074641</v>
      </c>
      <c r="P589" s="39">
        <v>44138</v>
      </c>
      <c r="Q589" s="37"/>
      <c r="R589" s="42" t="s">
        <v>2634</v>
      </c>
      <c r="S589" s="37"/>
      <c r="T589" s="37"/>
      <c r="U589" s="37"/>
      <c r="V589" s="37"/>
      <c r="W589" s="37"/>
      <c r="X589" s="83"/>
      <c r="Y589" s="106"/>
    </row>
    <row r="590" spans="1:25" s="107" customFormat="1" ht="22.5" x14ac:dyDescent="0.25">
      <c r="A590" s="37" t="s">
        <v>2031</v>
      </c>
      <c r="B590" s="37" t="s">
        <v>2032</v>
      </c>
      <c r="C590" s="37" t="s">
        <v>2073</v>
      </c>
      <c r="D590" s="38" t="s">
        <v>2489</v>
      </c>
      <c r="E590" s="37" t="s">
        <v>2130</v>
      </c>
      <c r="F590" s="37" t="s">
        <v>2060</v>
      </c>
      <c r="G590" s="38" t="s">
        <v>2490</v>
      </c>
      <c r="H590" s="38" t="s">
        <v>244</v>
      </c>
      <c r="I590" s="38" t="s">
        <v>125</v>
      </c>
      <c r="J590" s="38" t="s">
        <v>3171</v>
      </c>
      <c r="K590" s="38" t="s">
        <v>3173</v>
      </c>
      <c r="L590" s="37">
        <v>30</v>
      </c>
      <c r="M590" s="38" t="s">
        <v>2491</v>
      </c>
      <c r="N590" s="54">
        <v>44126</v>
      </c>
      <c r="O590" s="113">
        <v>20202000010011</v>
      </c>
      <c r="P590" s="39">
        <v>44138</v>
      </c>
      <c r="Q590" s="37"/>
      <c r="R590" s="42" t="s">
        <v>2634</v>
      </c>
      <c r="S590" s="37"/>
      <c r="T590" s="37"/>
      <c r="U590" s="37"/>
      <c r="V590" s="37"/>
      <c r="W590" s="37"/>
      <c r="X590" s="83"/>
      <c r="Y590" s="106"/>
    </row>
    <row r="591" spans="1:25" s="107" customFormat="1" ht="22.5" x14ac:dyDescent="0.25">
      <c r="A591" s="37" t="s">
        <v>2031</v>
      </c>
      <c r="B591" s="37" t="s">
        <v>2032</v>
      </c>
      <c r="C591" s="37" t="s">
        <v>64</v>
      </c>
      <c r="D591" s="38" t="s">
        <v>102</v>
      </c>
      <c r="E591" s="37" t="s">
        <v>2130</v>
      </c>
      <c r="F591" s="37" t="s">
        <v>2092</v>
      </c>
      <c r="G591" s="38" t="s">
        <v>2492</v>
      </c>
      <c r="H591" s="38" t="s">
        <v>2104</v>
      </c>
      <c r="I591" s="38" t="s">
        <v>125</v>
      </c>
      <c r="J591" s="38" t="s">
        <v>3171</v>
      </c>
      <c r="K591" s="38" t="s">
        <v>3173</v>
      </c>
      <c r="L591" s="37">
        <v>30</v>
      </c>
      <c r="M591" s="38" t="s">
        <v>2493</v>
      </c>
      <c r="N591" s="54">
        <v>44126</v>
      </c>
      <c r="O591" s="113">
        <v>20202000010381</v>
      </c>
      <c r="P591" s="39">
        <v>44145</v>
      </c>
      <c r="Q591" s="37"/>
      <c r="R591" s="42" t="s">
        <v>2634</v>
      </c>
      <c r="S591" s="37"/>
      <c r="T591" s="37"/>
      <c r="U591" s="37"/>
      <c r="V591" s="37"/>
      <c r="W591" s="37"/>
      <c r="X591" s="83"/>
      <c r="Y591" s="106"/>
    </row>
    <row r="592" spans="1:25" s="107" customFormat="1" ht="22.5" x14ac:dyDescent="0.25">
      <c r="A592" s="37" t="s">
        <v>2031</v>
      </c>
      <c r="B592" s="37" t="s">
        <v>2032</v>
      </c>
      <c r="C592" s="37" t="s">
        <v>32</v>
      </c>
      <c r="D592" s="38" t="s">
        <v>3464</v>
      </c>
      <c r="E592" s="37" t="s">
        <v>3520</v>
      </c>
      <c r="F592" s="37" t="s">
        <v>200</v>
      </c>
      <c r="G592" s="38" t="s">
        <v>2494</v>
      </c>
      <c r="H592" s="38" t="s">
        <v>141</v>
      </c>
      <c r="I592" s="38" t="s">
        <v>89</v>
      </c>
      <c r="J592" s="38" t="s">
        <v>3171</v>
      </c>
      <c r="K592" s="38" t="s">
        <v>3173</v>
      </c>
      <c r="L592" s="37">
        <v>30</v>
      </c>
      <c r="M592" s="38" t="s">
        <v>2495</v>
      </c>
      <c r="N592" s="54">
        <v>44127</v>
      </c>
      <c r="O592" s="113">
        <v>20202050074181</v>
      </c>
      <c r="P592" s="39">
        <v>44139</v>
      </c>
      <c r="Q592" s="37"/>
      <c r="R592" s="42" t="s">
        <v>2634</v>
      </c>
      <c r="S592" s="37"/>
      <c r="T592" s="37"/>
      <c r="U592" s="37"/>
      <c r="V592" s="37"/>
      <c r="W592" s="37"/>
      <c r="X592" s="83"/>
      <c r="Y592" s="106"/>
    </row>
    <row r="593" spans="1:25" s="105" customFormat="1" ht="33.75" hidden="1" x14ac:dyDescent="0.25">
      <c r="A593" s="32" t="s">
        <v>2031</v>
      </c>
      <c r="B593" s="32" t="s">
        <v>2032</v>
      </c>
      <c r="C593" s="32" t="s">
        <v>819</v>
      </c>
      <c r="D593" s="33" t="s">
        <v>2496</v>
      </c>
      <c r="E593" s="32" t="s">
        <v>33</v>
      </c>
      <c r="F593" s="32" t="s">
        <v>2060</v>
      </c>
      <c r="G593" s="33" t="s">
        <v>2497</v>
      </c>
      <c r="H593" s="33" t="s">
        <v>244</v>
      </c>
      <c r="I593" s="33" t="s">
        <v>125</v>
      </c>
      <c r="J593" s="33" t="s">
        <v>3171</v>
      </c>
      <c r="K593" s="33" t="s">
        <v>3174</v>
      </c>
      <c r="L593" s="32">
        <v>30</v>
      </c>
      <c r="M593" s="33" t="s">
        <v>2498</v>
      </c>
      <c r="N593" s="62">
        <v>44127</v>
      </c>
      <c r="O593" s="116"/>
      <c r="P593" s="34"/>
      <c r="Q593" s="32"/>
      <c r="R593" s="32" t="s">
        <v>45</v>
      </c>
      <c r="S593" s="32"/>
      <c r="T593" s="32"/>
      <c r="U593" s="32"/>
      <c r="V593" s="32"/>
      <c r="W593" s="32"/>
      <c r="X593" s="82"/>
      <c r="Y593" s="104"/>
    </row>
    <row r="594" spans="1:25" s="107" customFormat="1" ht="22.5" x14ac:dyDescent="0.25">
      <c r="A594" s="37" t="s">
        <v>2031</v>
      </c>
      <c r="B594" s="37" t="s">
        <v>2032</v>
      </c>
      <c r="C594" s="37" t="s">
        <v>32</v>
      </c>
      <c r="D594" s="38" t="s">
        <v>2499</v>
      </c>
      <c r="E594" s="37" t="s">
        <v>33</v>
      </c>
      <c r="F594" s="37" t="s">
        <v>72</v>
      </c>
      <c r="G594" s="38" t="s">
        <v>2500</v>
      </c>
      <c r="H594" s="38" t="s">
        <v>168</v>
      </c>
      <c r="I594" s="38" t="s">
        <v>89</v>
      </c>
      <c r="J594" s="38" t="s">
        <v>3171</v>
      </c>
      <c r="K594" s="38" t="s">
        <v>3172</v>
      </c>
      <c r="L594" s="37">
        <v>20</v>
      </c>
      <c r="M594" s="38" t="s">
        <v>2501</v>
      </c>
      <c r="N594" s="38" t="s">
        <v>2502</v>
      </c>
      <c r="O594" s="113">
        <v>20202100010661</v>
      </c>
      <c r="P594" s="39">
        <v>44151</v>
      </c>
      <c r="Q594" s="37"/>
      <c r="R594" s="42" t="s">
        <v>2634</v>
      </c>
      <c r="S594" s="37"/>
      <c r="T594" s="37"/>
      <c r="U594" s="37"/>
      <c r="V594" s="37"/>
      <c r="W594" s="37"/>
      <c r="X594" s="83"/>
      <c r="Y594" s="106"/>
    </row>
    <row r="595" spans="1:25" s="107" customFormat="1" ht="33.75" x14ac:dyDescent="0.25">
      <c r="A595" s="37" t="s">
        <v>2031</v>
      </c>
      <c r="B595" s="37" t="s">
        <v>2032</v>
      </c>
      <c r="C595" s="37" t="s">
        <v>2282</v>
      </c>
      <c r="D595" s="38" t="s">
        <v>3377</v>
      </c>
      <c r="E595" s="37" t="s">
        <v>3520</v>
      </c>
      <c r="F595" s="37" t="s">
        <v>200</v>
      </c>
      <c r="G595" s="38" t="s">
        <v>2503</v>
      </c>
      <c r="H595" s="38" t="s">
        <v>149</v>
      </c>
      <c r="I595" s="38" t="s">
        <v>114</v>
      </c>
      <c r="J595" s="37" t="s">
        <v>563</v>
      </c>
      <c r="K595" s="38" t="s">
        <v>3172</v>
      </c>
      <c r="L595" s="37">
        <v>20</v>
      </c>
      <c r="M595" s="38" t="s">
        <v>2504</v>
      </c>
      <c r="N595" s="38" t="s">
        <v>2505</v>
      </c>
      <c r="O595" s="113" t="s">
        <v>2385</v>
      </c>
      <c r="P595" s="39">
        <v>44153</v>
      </c>
      <c r="Q595" s="37"/>
      <c r="R595" s="42" t="s">
        <v>2634</v>
      </c>
      <c r="S595" s="37"/>
      <c r="T595" s="37"/>
      <c r="U595" s="37"/>
      <c r="V595" s="37"/>
      <c r="W595" s="37"/>
      <c r="X595" s="83" t="s">
        <v>169</v>
      </c>
      <c r="Y595" s="106"/>
    </row>
    <row r="596" spans="1:25" s="107" customFormat="1" ht="22.5" x14ac:dyDescent="0.25">
      <c r="A596" s="37" t="s">
        <v>2031</v>
      </c>
      <c r="B596" s="37" t="s">
        <v>2032</v>
      </c>
      <c r="C596" s="37" t="s">
        <v>202</v>
      </c>
      <c r="D596" s="38" t="s">
        <v>2506</v>
      </c>
      <c r="E596" s="37" t="s">
        <v>67</v>
      </c>
      <c r="F596" s="37" t="s">
        <v>72</v>
      </c>
      <c r="G596" s="38" t="s">
        <v>432</v>
      </c>
      <c r="H596" s="38" t="s">
        <v>168</v>
      </c>
      <c r="I596" s="38" t="s">
        <v>89</v>
      </c>
      <c r="J596" s="38" t="s">
        <v>3171</v>
      </c>
      <c r="K596" s="38" t="s">
        <v>3174</v>
      </c>
      <c r="L596" s="37">
        <v>30</v>
      </c>
      <c r="M596" s="38" t="s">
        <v>2507</v>
      </c>
      <c r="N596" s="54">
        <v>44127</v>
      </c>
      <c r="O596" s="113">
        <v>20202050076071</v>
      </c>
      <c r="P596" s="39">
        <v>44144</v>
      </c>
      <c r="Q596" s="37"/>
      <c r="R596" s="42" t="s">
        <v>2634</v>
      </c>
      <c r="S596" s="37"/>
      <c r="T596" s="37"/>
      <c r="U596" s="37"/>
      <c r="V596" s="37"/>
      <c r="W596" s="37"/>
      <c r="X596" s="83"/>
      <c r="Y596" s="106"/>
    </row>
    <row r="597" spans="1:25" s="107" customFormat="1" ht="22.5" x14ac:dyDescent="0.25">
      <c r="A597" s="37" t="s">
        <v>2031</v>
      </c>
      <c r="B597" s="37" t="s">
        <v>2032</v>
      </c>
      <c r="C597" s="37" t="s">
        <v>202</v>
      </c>
      <c r="D597" s="38" t="s">
        <v>2508</v>
      </c>
      <c r="E597" s="37" t="s">
        <v>33</v>
      </c>
      <c r="F597" s="37" t="s">
        <v>2092</v>
      </c>
      <c r="G597" s="38" t="s">
        <v>2509</v>
      </c>
      <c r="H597" s="38" t="s">
        <v>734</v>
      </c>
      <c r="I597" s="38" t="s">
        <v>89</v>
      </c>
      <c r="J597" s="38" t="s">
        <v>3171</v>
      </c>
      <c r="K597" s="38" t="s">
        <v>3174</v>
      </c>
      <c r="L597" s="37">
        <v>30</v>
      </c>
      <c r="M597" s="38" t="s">
        <v>2510</v>
      </c>
      <c r="N597" s="54">
        <v>44127</v>
      </c>
      <c r="O597" s="113">
        <v>20202050079431</v>
      </c>
      <c r="P597" s="39">
        <v>44159</v>
      </c>
      <c r="Q597" s="37">
        <v>20</v>
      </c>
      <c r="R597" s="37" t="s">
        <v>2634</v>
      </c>
      <c r="S597" s="37"/>
      <c r="T597" s="37"/>
      <c r="U597" s="37"/>
      <c r="V597" s="37"/>
      <c r="W597" s="37"/>
      <c r="X597" s="83"/>
      <c r="Y597" s="106"/>
    </row>
    <row r="598" spans="1:25" s="107" customFormat="1" ht="33.75" x14ac:dyDescent="0.25">
      <c r="A598" s="37" t="s">
        <v>2031</v>
      </c>
      <c r="B598" s="37" t="s">
        <v>2032</v>
      </c>
      <c r="C598" s="37" t="s">
        <v>2282</v>
      </c>
      <c r="D598" s="38" t="s">
        <v>3377</v>
      </c>
      <c r="E598" s="37" t="s">
        <v>3520</v>
      </c>
      <c r="F598" s="37" t="s">
        <v>200</v>
      </c>
      <c r="G598" s="38" t="s">
        <v>2503</v>
      </c>
      <c r="H598" s="38" t="s">
        <v>149</v>
      </c>
      <c r="I598" s="38" t="s">
        <v>114</v>
      </c>
      <c r="J598" s="37" t="s">
        <v>563</v>
      </c>
      <c r="K598" s="38" t="s">
        <v>3172</v>
      </c>
      <c r="L598" s="37">
        <v>20</v>
      </c>
      <c r="M598" s="38" t="s">
        <v>2511</v>
      </c>
      <c r="N598" s="38" t="s">
        <v>2512</v>
      </c>
      <c r="O598" s="113">
        <v>20203500011051</v>
      </c>
      <c r="P598" s="39">
        <v>44153</v>
      </c>
      <c r="Q598" s="37"/>
      <c r="R598" s="42" t="s">
        <v>2634</v>
      </c>
      <c r="S598" s="37"/>
      <c r="T598" s="37"/>
      <c r="U598" s="37"/>
      <c r="V598" s="37"/>
      <c r="W598" s="37"/>
      <c r="X598" s="83"/>
      <c r="Y598" s="106"/>
    </row>
    <row r="599" spans="1:25" s="109" customFormat="1" ht="22.5" hidden="1" x14ac:dyDescent="0.25">
      <c r="A599" s="44" t="s">
        <v>2031</v>
      </c>
      <c r="B599" s="44" t="s">
        <v>2032</v>
      </c>
      <c r="C599" s="44" t="s">
        <v>140</v>
      </c>
      <c r="D599" s="45" t="s">
        <v>3465</v>
      </c>
      <c r="E599" s="44" t="s">
        <v>3520</v>
      </c>
      <c r="F599" s="44" t="s">
        <v>200</v>
      </c>
      <c r="G599" s="45" t="s">
        <v>2513</v>
      </c>
      <c r="H599" s="45" t="s">
        <v>149</v>
      </c>
      <c r="I599" s="45" t="s">
        <v>114</v>
      </c>
      <c r="J599" s="44" t="s">
        <v>563</v>
      </c>
      <c r="K599" s="45" t="s">
        <v>3172</v>
      </c>
      <c r="L599" s="44">
        <v>20</v>
      </c>
      <c r="M599" s="45" t="s">
        <v>2514</v>
      </c>
      <c r="N599" s="56">
        <v>44130</v>
      </c>
      <c r="O599" s="114">
        <v>20203500012691</v>
      </c>
      <c r="P599" s="46">
        <v>44180</v>
      </c>
      <c r="Q599" s="44">
        <v>33</v>
      </c>
      <c r="R599" s="44" t="s">
        <v>38</v>
      </c>
      <c r="S599" s="44" t="s">
        <v>3247</v>
      </c>
      <c r="T599" s="44"/>
      <c r="U599" s="44"/>
      <c r="V599" s="44"/>
      <c r="W599" s="44"/>
      <c r="X599" s="84"/>
      <c r="Y599" s="108"/>
    </row>
    <row r="600" spans="1:25" s="107" customFormat="1" ht="22.5" x14ac:dyDescent="0.25">
      <c r="A600" s="37" t="s">
        <v>2031</v>
      </c>
      <c r="B600" s="37" t="s">
        <v>2032</v>
      </c>
      <c r="C600" s="37" t="s">
        <v>202</v>
      </c>
      <c r="D600" s="38" t="s">
        <v>455</v>
      </c>
      <c r="E600" s="37" t="s">
        <v>2130</v>
      </c>
      <c r="F600" s="37" t="s">
        <v>72</v>
      </c>
      <c r="G600" s="38" t="s">
        <v>2515</v>
      </c>
      <c r="H600" s="38" t="s">
        <v>168</v>
      </c>
      <c r="I600" s="38" t="s">
        <v>89</v>
      </c>
      <c r="J600" s="38" t="s">
        <v>3171</v>
      </c>
      <c r="K600" s="38" t="s">
        <v>29</v>
      </c>
      <c r="L600" s="37">
        <v>35</v>
      </c>
      <c r="M600" s="38" t="s">
        <v>2516</v>
      </c>
      <c r="N600" s="38" t="s">
        <v>2517</v>
      </c>
      <c r="O600" s="113">
        <v>20202050074171</v>
      </c>
      <c r="P600" s="39">
        <v>44131</v>
      </c>
      <c r="Q600" s="37"/>
      <c r="R600" s="42" t="s">
        <v>2634</v>
      </c>
      <c r="S600" s="37"/>
      <c r="T600" s="37"/>
      <c r="U600" s="37"/>
      <c r="V600" s="37"/>
      <c r="W600" s="37"/>
      <c r="X600" s="83"/>
      <c r="Y600" s="106"/>
    </row>
    <row r="601" spans="1:25" s="107" customFormat="1" ht="33.75" x14ac:dyDescent="0.25">
      <c r="A601" s="37" t="s">
        <v>23</v>
      </c>
      <c r="B601" s="37" t="s">
        <v>2324</v>
      </c>
      <c r="C601" s="37" t="s">
        <v>3522</v>
      </c>
      <c r="D601" s="38" t="s">
        <v>2238</v>
      </c>
      <c r="E601" s="37" t="s">
        <v>2130</v>
      </c>
      <c r="F601" s="37" t="s">
        <v>72</v>
      </c>
      <c r="G601" s="38" t="s">
        <v>2518</v>
      </c>
      <c r="H601" s="38" t="s">
        <v>141</v>
      </c>
      <c r="I601" s="38" t="s">
        <v>89</v>
      </c>
      <c r="J601" s="38" t="s">
        <v>3171</v>
      </c>
      <c r="K601" s="38" t="s">
        <v>29</v>
      </c>
      <c r="L601" s="37">
        <v>35</v>
      </c>
      <c r="M601" s="38" t="s">
        <v>2519</v>
      </c>
      <c r="N601" s="38" t="s">
        <v>2520</v>
      </c>
      <c r="O601" s="113"/>
      <c r="P601" s="39"/>
      <c r="Q601" s="37"/>
      <c r="R601" s="42" t="s">
        <v>2634</v>
      </c>
      <c r="S601" s="37"/>
      <c r="T601" s="37"/>
      <c r="U601" s="37"/>
      <c r="V601" s="37"/>
      <c r="W601" s="37"/>
      <c r="X601" s="83"/>
      <c r="Y601" s="106"/>
    </row>
    <row r="602" spans="1:25" s="107" customFormat="1" ht="22.5" x14ac:dyDescent="0.25">
      <c r="A602" s="37" t="s">
        <v>23</v>
      </c>
      <c r="B602" s="37" t="s">
        <v>2324</v>
      </c>
      <c r="C602" s="37" t="s">
        <v>3522</v>
      </c>
      <c r="D602" s="38" t="s">
        <v>2238</v>
      </c>
      <c r="E602" s="37" t="s">
        <v>2130</v>
      </c>
      <c r="F602" s="37" t="s">
        <v>200</v>
      </c>
      <c r="G602" s="38" t="s">
        <v>2521</v>
      </c>
      <c r="H602" s="38" t="s">
        <v>141</v>
      </c>
      <c r="I602" s="38" t="s">
        <v>89</v>
      </c>
      <c r="J602" s="38" t="s">
        <v>3171</v>
      </c>
      <c r="K602" s="38" t="s">
        <v>29</v>
      </c>
      <c r="L602" s="37">
        <v>35</v>
      </c>
      <c r="M602" s="38" t="s">
        <v>2522</v>
      </c>
      <c r="N602" s="38" t="s">
        <v>2523</v>
      </c>
      <c r="O602" s="113">
        <v>20203800045752</v>
      </c>
      <c r="P602" s="39">
        <v>44138</v>
      </c>
      <c r="Q602" s="37"/>
      <c r="R602" s="42" t="s">
        <v>2634</v>
      </c>
      <c r="S602" s="37"/>
      <c r="T602" s="37"/>
      <c r="U602" s="37"/>
      <c r="V602" s="37"/>
      <c r="W602" s="37"/>
      <c r="X602" s="83"/>
      <c r="Y602" s="106"/>
    </row>
    <row r="603" spans="1:25" s="107" customFormat="1" ht="22.5" x14ac:dyDescent="0.25">
      <c r="A603" s="37" t="s">
        <v>23</v>
      </c>
      <c r="B603" s="37" t="s">
        <v>2324</v>
      </c>
      <c r="C603" s="37" t="s">
        <v>44</v>
      </c>
      <c r="D603" s="38" t="s">
        <v>2524</v>
      </c>
      <c r="E603" s="37" t="s">
        <v>2130</v>
      </c>
      <c r="F603" s="37" t="s">
        <v>200</v>
      </c>
      <c r="G603" s="38" t="s">
        <v>2525</v>
      </c>
      <c r="H603" s="38" t="s">
        <v>2285</v>
      </c>
      <c r="I603" s="38" t="s">
        <v>125</v>
      </c>
      <c r="J603" s="38" t="s">
        <v>3171</v>
      </c>
      <c r="K603" s="38" t="s">
        <v>3173</v>
      </c>
      <c r="L603" s="37">
        <v>30</v>
      </c>
      <c r="M603" s="38" t="s">
        <v>2526</v>
      </c>
      <c r="N603" s="54">
        <v>44130</v>
      </c>
      <c r="O603" s="113">
        <v>20202000010121</v>
      </c>
      <c r="P603" s="39">
        <v>44141</v>
      </c>
      <c r="Q603" s="37"/>
      <c r="R603" s="42" t="s">
        <v>2634</v>
      </c>
      <c r="S603" s="37"/>
      <c r="T603" s="37"/>
      <c r="U603" s="37"/>
      <c r="V603" s="37"/>
      <c r="W603" s="37"/>
      <c r="X603" s="83"/>
      <c r="Y603" s="106"/>
    </row>
    <row r="604" spans="1:25" s="107" customFormat="1" ht="56.25" x14ac:dyDescent="0.25">
      <c r="A604" s="37" t="s">
        <v>23</v>
      </c>
      <c r="B604" s="37" t="s">
        <v>2324</v>
      </c>
      <c r="C604" s="37" t="s">
        <v>3522</v>
      </c>
      <c r="D604" s="38" t="s">
        <v>3466</v>
      </c>
      <c r="E604" s="37" t="s">
        <v>3520</v>
      </c>
      <c r="F604" s="37" t="s">
        <v>268</v>
      </c>
      <c r="G604" s="38" t="s">
        <v>2527</v>
      </c>
      <c r="H604" s="38" t="s">
        <v>2373</v>
      </c>
      <c r="I604" s="38" t="s">
        <v>1369</v>
      </c>
      <c r="J604" s="38" t="s">
        <v>3171</v>
      </c>
      <c r="K604" s="38" t="s">
        <v>171</v>
      </c>
      <c r="L604" s="37">
        <v>15</v>
      </c>
      <c r="M604" s="38" t="s">
        <v>2528</v>
      </c>
      <c r="N604" s="54">
        <v>44130</v>
      </c>
      <c r="O604" s="113">
        <v>20202000009421</v>
      </c>
      <c r="P604" s="39">
        <v>44131</v>
      </c>
      <c r="Q604" s="37"/>
      <c r="R604" s="42" t="s">
        <v>2634</v>
      </c>
      <c r="S604" s="37"/>
      <c r="T604" s="37"/>
      <c r="U604" s="37"/>
      <c r="V604" s="37"/>
      <c r="W604" s="37"/>
      <c r="X604" s="83"/>
      <c r="Y604" s="106"/>
    </row>
    <row r="605" spans="1:25" s="105" customFormat="1" ht="22.5" hidden="1" x14ac:dyDescent="0.25">
      <c r="A605" s="32" t="s">
        <v>2031</v>
      </c>
      <c r="B605" s="32" t="s">
        <v>153</v>
      </c>
      <c r="C605" s="32" t="s">
        <v>2529</v>
      </c>
      <c r="D605" s="33" t="s">
        <v>2530</v>
      </c>
      <c r="E605" s="32" t="s">
        <v>2130</v>
      </c>
      <c r="F605" s="32" t="s">
        <v>2060</v>
      </c>
      <c r="G605" s="33" t="s">
        <v>2531</v>
      </c>
      <c r="H605" s="33" t="s">
        <v>244</v>
      </c>
      <c r="I605" s="33" t="s">
        <v>125</v>
      </c>
      <c r="J605" s="33" t="s">
        <v>3171</v>
      </c>
      <c r="K605" s="33" t="s">
        <v>3174</v>
      </c>
      <c r="L605" s="32">
        <v>30</v>
      </c>
      <c r="M605" s="33" t="s">
        <v>2532</v>
      </c>
      <c r="N605" s="62">
        <v>44130</v>
      </c>
      <c r="O605" s="116"/>
      <c r="P605" s="34"/>
      <c r="Q605" s="32"/>
      <c r="R605" s="32" t="s">
        <v>45</v>
      </c>
      <c r="S605" s="32"/>
      <c r="T605" s="32"/>
      <c r="U605" s="32"/>
      <c r="V605" s="32"/>
      <c r="W605" s="32"/>
      <c r="X605" s="82"/>
      <c r="Y605" s="104"/>
    </row>
    <row r="606" spans="1:25" s="107" customFormat="1" ht="22.5" x14ac:dyDescent="0.25">
      <c r="A606" s="37" t="s">
        <v>23</v>
      </c>
      <c r="B606" s="37" t="s">
        <v>2324</v>
      </c>
      <c r="C606" s="37" t="s">
        <v>202</v>
      </c>
      <c r="D606" s="38" t="s">
        <v>2178</v>
      </c>
      <c r="E606" s="37" t="s">
        <v>33</v>
      </c>
      <c r="F606" s="37" t="s">
        <v>200</v>
      </c>
      <c r="G606" s="38" t="s">
        <v>2533</v>
      </c>
      <c r="H606" s="38" t="s">
        <v>2373</v>
      </c>
      <c r="I606" s="38" t="s">
        <v>1369</v>
      </c>
      <c r="J606" s="38" t="s">
        <v>3171</v>
      </c>
      <c r="K606" s="38" t="s">
        <v>3174</v>
      </c>
      <c r="L606" s="37">
        <v>30</v>
      </c>
      <c r="M606" s="38" t="s">
        <v>2534</v>
      </c>
      <c r="N606" s="54">
        <v>44130</v>
      </c>
      <c r="O606" s="113">
        <v>20202000011201</v>
      </c>
      <c r="P606" s="39">
        <v>44154</v>
      </c>
      <c r="Q606" s="37"/>
      <c r="R606" s="42" t="s">
        <v>2634</v>
      </c>
      <c r="S606" s="37"/>
      <c r="T606" s="37"/>
      <c r="U606" s="37"/>
      <c r="V606" s="37"/>
      <c r="W606" s="37"/>
      <c r="X606" s="83"/>
      <c r="Y606" s="106"/>
    </row>
    <row r="607" spans="1:25" s="105" customFormat="1" ht="22.5" hidden="1" x14ac:dyDescent="0.25">
      <c r="A607" s="32" t="s">
        <v>2031</v>
      </c>
      <c r="B607" s="32" t="s">
        <v>2032</v>
      </c>
      <c r="C607" s="32" t="s">
        <v>202</v>
      </c>
      <c r="D607" s="33" t="s">
        <v>2535</v>
      </c>
      <c r="E607" s="32" t="s">
        <v>33</v>
      </c>
      <c r="F607" s="32" t="s">
        <v>200</v>
      </c>
      <c r="G607" s="33" t="s">
        <v>2536</v>
      </c>
      <c r="H607" s="33" t="s">
        <v>113</v>
      </c>
      <c r="I607" s="33" t="s">
        <v>114</v>
      </c>
      <c r="J607" s="32" t="s">
        <v>563</v>
      </c>
      <c r="K607" s="33" t="s">
        <v>3172</v>
      </c>
      <c r="L607" s="32">
        <v>20</v>
      </c>
      <c r="M607" s="33" t="s">
        <v>2537</v>
      </c>
      <c r="N607" s="62">
        <v>44130</v>
      </c>
      <c r="O607" s="116"/>
      <c r="P607" s="34"/>
      <c r="Q607" s="32"/>
      <c r="R607" s="32" t="s">
        <v>45</v>
      </c>
      <c r="S607" s="32"/>
      <c r="T607" s="32"/>
      <c r="U607" s="32"/>
      <c r="V607" s="32"/>
      <c r="W607" s="32"/>
      <c r="X607" s="82"/>
      <c r="Y607" s="104"/>
    </row>
    <row r="608" spans="1:25" s="109" customFormat="1" ht="33.75" hidden="1" x14ac:dyDescent="0.25">
      <c r="A608" s="44" t="s">
        <v>2031</v>
      </c>
      <c r="B608" s="44" t="s">
        <v>2032</v>
      </c>
      <c r="C608" s="44" t="s">
        <v>202</v>
      </c>
      <c r="D608" s="45" t="s">
        <v>2538</v>
      </c>
      <c r="E608" s="44" t="s">
        <v>96</v>
      </c>
      <c r="F608" s="44" t="s">
        <v>200</v>
      </c>
      <c r="G608" s="45" t="s">
        <v>2539</v>
      </c>
      <c r="H608" s="45" t="s">
        <v>141</v>
      </c>
      <c r="I608" s="45" t="s">
        <v>89</v>
      </c>
      <c r="J608" s="45" t="s">
        <v>3171</v>
      </c>
      <c r="K608" s="45" t="s">
        <v>58</v>
      </c>
      <c r="L608" s="44">
        <v>10</v>
      </c>
      <c r="M608" s="45" t="s">
        <v>2540</v>
      </c>
      <c r="N608" s="56">
        <v>44130</v>
      </c>
      <c r="O608" s="114">
        <v>20202050076911</v>
      </c>
      <c r="P608" s="46">
        <v>44152</v>
      </c>
      <c r="Q608" s="44"/>
      <c r="R608" s="44" t="s">
        <v>38</v>
      </c>
      <c r="S608" s="44"/>
      <c r="T608" s="44"/>
      <c r="U608" s="44"/>
      <c r="V608" s="44"/>
      <c r="W608" s="44"/>
      <c r="X608" s="84"/>
      <c r="Y608" s="108"/>
    </row>
    <row r="609" spans="1:25" s="105" customFormat="1" ht="22.5" hidden="1" x14ac:dyDescent="0.25">
      <c r="A609" s="32" t="s">
        <v>2031</v>
      </c>
      <c r="B609" s="32" t="s">
        <v>153</v>
      </c>
      <c r="C609" s="32" t="s">
        <v>34</v>
      </c>
      <c r="D609" s="33" t="s">
        <v>2541</v>
      </c>
      <c r="E609" s="32" t="s">
        <v>33</v>
      </c>
      <c r="F609" s="32" t="s">
        <v>2060</v>
      </c>
      <c r="G609" s="33" t="s">
        <v>2542</v>
      </c>
      <c r="H609" s="33" t="s">
        <v>244</v>
      </c>
      <c r="I609" s="33" t="s">
        <v>125</v>
      </c>
      <c r="J609" s="33" t="s">
        <v>3171</v>
      </c>
      <c r="K609" s="33" t="s">
        <v>3174</v>
      </c>
      <c r="L609" s="32">
        <v>30</v>
      </c>
      <c r="M609" s="33" t="s">
        <v>2543</v>
      </c>
      <c r="N609" s="62">
        <v>44130</v>
      </c>
      <c r="O609" s="116"/>
      <c r="P609" s="34"/>
      <c r="Q609" s="32"/>
      <c r="R609" s="32" t="s">
        <v>45</v>
      </c>
      <c r="S609" s="32"/>
      <c r="T609" s="32"/>
      <c r="U609" s="32"/>
      <c r="V609" s="32"/>
      <c r="W609" s="32"/>
      <c r="X609" s="82"/>
      <c r="Y609" s="104"/>
    </row>
    <row r="610" spans="1:25" s="105" customFormat="1" ht="22.5" hidden="1" x14ac:dyDescent="0.25">
      <c r="A610" s="32" t="s">
        <v>2031</v>
      </c>
      <c r="B610" s="32" t="s">
        <v>2032</v>
      </c>
      <c r="C610" s="32" t="s">
        <v>202</v>
      </c>
      <c r="D610" s="33" t="s">
        <v>2535</v>
      </c>
      <c r="E610" s="32" t="s">
        <v>33</v>
      </c>
      <c r="F610" s="32" t="s">
        <v>200</v>
      </c>
      <c r="G610" s="33" t="s">
        <v>2544</v>
      </c>
      <c r="H610" s="33" t="s">
        <v>113</v>
      </c>
      <c r="I610" s="33" t="s">
        <v>114</v>
      </c>
      <c r="J610" s="32" t="s">
        <v>563</v>
      </c>
      <c r="K610" s="33" t="s">
        <v>3172</v>
      </c>
      <c r="L610" s="32">
        <v>20</v>
      </c>
      <c r="M610" s="33" t="s">
        <v>2545</v>
      </c>
      <c r="N610" s="62">
        <v>44130</v>
      </c>
      <c r="O610" s="116"/>
      <c r="P610" s="34"/>
      <c r="Q610" s="32"/>
      <c r="R610" s="32" t="s">
        <v>45</v>
      </c>
      <c r="S610" s="32"/>
      <c r="T610" s="32"/>
      <c r="U610" s="32"/>
      <c r="V610" s="32"/>
      <c r="W610" s="32"/>
      <c r="X610" s="82"/>
      <c r="Y610" s="104"/>
    </row>
    <row r="611" spans="1:25" s="109" customFormat="1" ht="33.75" hidden="1" x14ac:dyDescent="0.25">
      <c r="A611" s="44" t="s">
        <v>2031</v>
      </c>
      <c r="B611" s="44" t="s">
        <v>2032</v>
      </c>
      <c r="C611" s="44" t="s">
        <v>202</v>
      </c>
      <c r="D611" s="45" t="s">
        <v>2274</v>
      </c>
      <c r="E611" s="44" t="s">
        <v>3520</v>
      </c>
      <c r="F611" s="44" t="s">
        <v>3323</v>
      </c>
      <c r="G611" s="45" t="s">
        <v>2546</v>
      </c>
      <c r="H611" s="45" t="s">
        <v>244</v>
      </c>
      <c r="I611" s="45" t="s">
        <v>125</v>
      </c>
      <c r="J611" s="45" t="s">
        <v>3171</v>
      </c>
      <c r="K611" s="45" t="s">
        <v>3174</v>
      </c>
      <c r="L611" s="44">
        <v>30</v>
      </c>
      <c r="M611" s="45" t="s">
        <v>2547</v>
      </c>
      <c r="N611" s="56">
        <v>44130</v>
      </c>
      <c r="O611" s="114">
        <v>20212000013881</v>
      </c>
      <c r="P611" s="46">
        <v>44217</v>
      </c>
      <c r="Q611" s="44">
        <v>57</v>
      </c>
      <c r="R611" s="44" t="s">
        <v>38</v>
      </c>
      <c r="S611" s="44"/>
      <c r="T611" s="44"/>
      <c r="U611" s="44"/>
      <c r="V611" s="44"/>
      <c r="W611" s="44"/>
      <c r="X611" s="84"/>
      <c r="Y611" s="108"/>
    </row>
    <row r="612" spans="1:25" s="109" customFormat="1" ht="45" hidden="1" x14ac:dyDescent="0.25">
      <c r="A612" s="44" t="s">
        <v>2031</v>
      </c>
      <c r="B612" s="44" t="s">
        <v>2032</v>
      </c>
      <c r="C612" s="44" t="s">
        <v>202</v>
      </c>
      <c r="D612" s="45" t="s">
        <v>2548</v>
      </c>
      <c r="E612" s="44" t="s">
        <v>33</v>
      </c>
      <c r="F612" s="44" t="s">
        <v>2060</v>
      </c>
      <c r="G612" s="45" t="s">
        <v>2549</v>
      </c>
      <c r="H612" s="45" t="s">
        <v>244</v>
      </c>
      <c r="I612" s="45" t="s">
        <v>125</v>
      </c>
      <c r="J612" s="45" t="s">
        <v>3171</v>
      </c>
      <c r="K612" s="45" t="s">
        <v>3174</v>
      </c>
      <c r="L612" s="44">
        <v>30</v>
      </c>
      <c r="M612" s="45" t="s">
        <v>2550</v>
      </c>
      <c r="N612" s="56">
        <v>44131</v>
      </c>
      <c r="O612" s="114">
        <v>20212000013891</v>
      </c>
      <c r="P612" s="46">
        <v>44217</v>
      </c>
      <c r="Q612" s="44">
        <v>56</v>
      </c>
      <c r="R612" s="44" t="s">
        <v>38</v>
      </c>
      <c r="S612" s="44"/>
      <c r="T612" s="44"/>
      <c r="U612" s="44"/>
      <c r="V612" s="44"/>
      <c r="W612" s="44"/>
      <c r="X612" s="84"/>
      <c r="Y612" s="108"/>
    </row>
    <row r="613" spans="1:25" s="107" customFormat="1" ht="22.5" x14ac:dyDescent="0.25">
      <c r="A613" s="37" t="s">
        <v>2031</v>
      </c>
      <c r="B613" s="37" t="s">
        <v>153</v>
      </c>
      <c r="C613" s="37" t="s">
        <v>202</v>
      </c>
      <c r="D613" s="38" t="s">
        <v>2551</v>
      </c>
      <c r="E613" s="37" t="s">
        <v>33</v>
      </c>
      <c r="F613" s="37" t="s">
        <v>72</v>
      </c>
      <c r="G613" s="38" t="s">
        <v>2552</v>
      </c>
      <c r="H613" s="38" t="s">
        <v>168</v>
      </c>
      <c r="I613" s="38" t="s">
        <v>89</v>
      </c>
      <c r="J613" s="38" t="s">
        <v>3171</v>
      </c>
      <c r="K613" s="38" t="s">
        <v>3174</v>
      </c>
      <c r="L613" s="37">
        <v>30</v>
      </c>
      <c r="M613" s="38" t="s">
        <v>2553</v>
      </c>
      <c r="N613" s="54">
        <v>44131</v>
      </c>
      <c r="O613" s="113"/>
      <c r="P613" s="39"/>
      <c r="Q613" s="37"/>
      <c r="R613" s="42" t="s">
        <v>2634</v>
      </c>
      <c r="S613" s="37"/>
      <c r="T613" s="37"/>
      <c r="U613" s="37"/>
      <c r="V613" s="37"/>
      <c r="W613" s="37"/>
      <c r="X613" s="83"/>
      <c r="Y613" s="106"/>
    </row>
    <row r="614" spans="1:25" s="107" customFormat="1" ht="22.5" x14ac:dyDescent="0.25">
      <c r="A614" s="37" t="s">
        <v>2031</v>
      </c>
      <c r="B614" s="37" t="s">
        <v>2032</v>
      </c>
      <c r="C614" s="37" t="s">
        <v>3522</v>
      </c>
      <c r="D614" s="38" t="s">
        <v>2554</v>
      </c>
      <c r="E614" s="37" t="s">
        <v>33</v>
      </c>
      <c r="F614" s="37" t="s">
        <v>200</v>
      </c>
      <c r="G614" s="38" t="s">
        <v>2555</v>
      </c>
      <c r="H614" s="3" t="s">
        <v>105</v>
      </c>
      <c r="I614" s="3" t="s">
        <v>54</v>
      </c>
      <c r="J614" s="38" t="s">
        <v>3171</v>
      </c>
      <c r="K614" s="38" t="s">
        <v>3174</v>
      </c>
      <c r="L614" s="37">
        <v>30</v>
      </c>
      <c r="M614" s="38" t="s">
        <v>2556</v>
      </c>
      <c r="N614" s="54">
        <v>44131</v>
      </c>
      <c r="O614" s="113" t="s">
        <v>2385</v>
      </c>
      <c r="P614" s="39">
        <v>44152</v>
      </c>
      <c r="Q614" s="37"/>
      <c r="R614" s="42" t="s">
        <v>2634</v>
      </c>
      <c r="S614" s="37"/>
      <c r="T614" s="37"/>
      <c r="U614" s="37"/>
      <c r="V614" s="37"/>
      <c r="W614" s="37"/>
      <c r="X614" s="83" t="s">
        <v>169</v>
      </c>
      <c r="Y614" s="106"/>
    </row>
    <row r="615" spans="1:25" s="109" customFormat="1" ht="22.5" hidden="1" x14ac:dyDescent="0.25">
      <c r="A615" s="44" t="s">
        <v>2031</v>
      </c>
      <c r="B615" s="44" t="s">
        <v>2032</v>
      </c>
      <c r="C615" s="44" t="s">
        <v>202</v>
      </c>
      <c r="D615" s="45" t="s">
        <v>2557</v>
      </c>
      <c r="E615" s="44" t="s">
        <v>96</v>
      </c>
      <c r="F615" s="44" t="s">
        <v>200</v>
      </c>
      <c r="G615" s="45" t="s">
        <v>2558</v>
      </c>
      <c r="H615" s="45" t="s">
        <v>149</v>
      </c>
      <c r="I615" s="45" t="s">
        <v>114</v>
      </c>
      <c r="J615" s="44" t="s">
        <v>563</v>
      </c>
      <c r="K615" s="45" t="s">
        <v>58</v>
      </c>
      <c r="L615" s="44">
        <v>10</v>
      </c>
      <c r="M615" s="45" t="s">
        <v>2559</v>
      </c>
      <c r="N615" s="56">
        <v>44131</v>
      </c>
      <c r="O615" s="114"/>
      <c r="P615" s="46">
        <v>44180</v>
      </c>
      <c r="Q615" s="44">
        <v>32</v>
      </c>
      <c r="R615" s="44" t="s">
        <v>38</v>
      </c>
      <c r="S615" s="44" t="s">
        <v>3248</v>
      </c>
      <c r="T615" s="44"/>
      <c r="U615" s="44"/>
      <c r="V615" s="44"/>
      <c r="W615" s="44"/>
      <c r="X615" s="84" t="s">
        <v>3249</v>
      </c>
      <c r="Y615" s="108"/>
    </row>
    <row r="616" spans="1:25" s="107" customFormat="1" ht="22.5" x14ac:dyDescent="0.25">
      <c r="A616" s="37" t="s">
        <v>2031</v>
      </c>
      <c r="B616" s="37" t="s">
        <v>2032</v>
      </c>
      <c r="C616" s="37" t="s">
        <v>3522</v>
      </c>
      <c r="D616" s="38" t="s">
        <v>2560</v>
      </c>
      <c r="E616" s="37" t="s">
        <v>33</v>
      </c>
      <c r="F616" s="37" t="s">
        <v>200</v>
      </c>
      <c r="G616" s="38" t="s">
        <v>2561</v>
      </c>
      <c r="H616" s="38" t="s">
        <v>2562</v>
      </c>
      <c r="I616" s="38" t="s">
        <v>2563</v>
      </c>
      <c r="J616" s="37" t="s">
        <v>563</v>
      </c>
      <c r="K616" s="38" t="s">
        <v>3174</v>
      </c>
      <c r="L616" s="37">
        <v>30</v>
      </c>
      <c r="M616" s="38" t="s">
        <v>2564</v>
      </c>
      <c r="N616" s="54">
        <v>44131</v>
      </c>
      <c r="O616" s="113">
        <v>20203600011211</v>
      </c>
      <c r="P616" s="39">
        <v>44154</v>
      </c>
      <c r="Q616" s="37"/>
      <c r="R616" s="42" t="s">
        <v>2634</v>
      </c>
      <c r="S616" s="37"/>
      <c r="T616" s="37"/>
      <c r="U616" s="37"/>
      <c r="V616" s="37"/>
      <c r="W616" s="37"/>
      <c r="X616" s="83"/>
      <c r="Y616" s="106"/>
    </row>
    <row r="617" spans="1:25" s="107" customFormat="1" ht="22.5" x14ac:dyDescent="0.25">
      <c r="A617" s="37" t="s">
        <v>2031</v>
      </c>
      <c r="B617" s="37" t="s">
        <v>2032</v>
      </c>
      <c r="C617" s="37" t="s">
        <v>2291</v>
      </c>
      <c r="D617" s="38" t="s">
        <v>3405</v>
      </c>
      <c r="E617" s="37" t="s">
        <v>3520</v>
      </c>
      <c r="F617" s="37" t="s">
        <v>200</v>
      </c>
      <c r="G617" s="38" t="s">
        <v>2565</v>
      </c>
      <c r="H617" s="38" t="s">
        <v>77</v>
      </c>
      <c r="I617" s="38" t="s">
        <v>125</v>
      </c>
      <c r="J617" s="38" t="s">
        <v>3171</v>
      </c>
      <c r="K617" s="38" t="s">
        <v>3174</v>
      </c>
      <c r="L617" s="37">
        <v>30</v>
      </c>
      <c r="M617" s="38" t="s">
        <v>2566</v>
      </c>
      <c r="N617" s="54">
        <v>44131</v>
      </c>
      <c r="O617" s="113">
        <v>20202000010371</v>
      </c>
      <c r="P617" s="39">
        <v>44145</v>
      </c>
      <c r="Q617" s="37"/>
      <c r="R617" s="42" t="s">
        <v>2634</v>
      </c>
      <c r="S617" s="37"/>
      <c r="T617" s="37"/>
      <c r="U617" s="37"/>
      <c r="V617" s="37"/>
      <c r="W617" s="37"/>
      <c r="X617" s="83"/>
      <c r="Y617" s="106"/>
    </row>
    <row r="618" spans="1:25" s="107" customFormat="1" ht="22.5" x14ac:dyDescent="0.25">
      <c r="A618" s="37" t="s">
        <v>2031</v>
      </c>
      <c r="B618" s="37" t="s">
        <v>2032</v>
      </c>
      <c r="C618" s="37" t="s">
        <v>202</v>
      </c>
      <c r="D618" s="38" t="s">
        <v>2461</v>
      </c>
      <c r="E618" s="37" t="s">
        <v>33</v>
      </c>
      <c r="F618" s="37" t="s">
        <v>72</v>
      </c>
      <c r="G618" s="38" t="s">
        <v>2567</v>
      </c>
      <c r="H618" s="38" t="s">
        <v>214</v>
      </c>
      <c r="I618" s="38" t="s">
        <v>89</v>
      </c>
      <c r="J618" s="37" t="s">
        <v>563</v>
      </c>
      <c r="K618" s="38" t="s">
        <v>29</v>
      </c>
      <c r="L618" s="37">
        <v>35</v>
      </c>
      <c r="M618" s="38" t="s">
        <v>2568</v>
      </c>
      <c r="N618" s="38" t="s">
        <v>2569</v>
      </c>
      <c r="O618" s="113">
        <v>20202050075211</v>
      </c>
      <c r="P618" s="39">
        <v>44139</v>
      </c>
      <c r="Q618" s="37"/>
      <c r="R618" s="42" t="s">
        <v>2634</v>
      </c>
      <c r="S618" s="37"/>
      <c r="T618" s="37"/>
      <c r="U618" s="37"/>
      <c r="V618" s="37"/>
      <c r="W618" s="37"/>
      <c r="X618" s="83"/>
      <c r="Y618" s="106"/>
    </row>
    <row r="619" spans="1:25" s="105" customFormat="1" ht="33.75" hidden="1" x14ac:dyDescent="0.25">
      <c r="A619" s="32" t="s">
        <v>2031</v>
      </c>
      <c r="B619" s="32" t="s">
        <v>2032</v>
      </c>
      <c r="C619" s="32" t="s">
        <v>202</v>
      </c>
      <c r="D619" s="33" t="s">
        <v>2570</v>
      </c>
      <c r="E619" s="32" t="s">
        <v>33</v>
      </c>
      <c r="F619" s="32" t="s">
        <v>35</v>
      </c>
      <c r="G619" s="33" t="s">
        <v>2571</v>
      </c>
      <c r="H619" s="33" t="s">
        <v>3105</v>
      </c>
      <c r="I619" s="33" t="s">
        <v>197</v>
      </c>
      <c r="J619" s="33" t="s">
        <v>3171</v>
      </c>
      <c r="K619" s="33" t="s">
        <v>3174</v>
      </c>
      <c r="L619" s="32">
        <v>30</v>
      </c>
      <c r="M619" s="33" t="s">
        <v>2572</v>
      </c>
      <c r="N619" s="62">
        <v>44131</v>
      </c>
      <c r="O619" s="116"/>
      <c r="P619" s="34"/>
      <c r="Q619" s="32"/>
      <c r="R619" s="32" t="s">
        <v>45</v>
      </c>
      <c r="S619" s="32"/>
      <c r="T619" s="32"/>
      <c r="U619" s="32"/>
      <c r="V619" s="32"/>
      <c r="W619" s="32"/>
      <c r="X619" s="82"/>
      <c r="Y619" s="104"/>
    </row>
    <row r="620" spans="1:25" s="109" customFormat="1" ht="22.5" hidden="1" x14ac:dyDescent="0.25">
      <c r="A620" s="44" t="s">
        <v>2031</v>
      </c>
      <c r="B620" s="44" t="s">
        <v>2032</v>
      </c>
      <c r="C620" s="44" t="s">
        <v>202</v>
      </c>
      <c r="D620" s="45" t="s">
        <v>2573</v>
      </c>
      <c r="E620" s="44" t="s">
        <v>67</v>
      </c>
      <c r="F620" s="44" t="s">
        <v>200</v>
      </c>
      <c r="G620" s="45" t="s">
        <v>2574</v>
      </c>
      <c r="H620" s="45" t="s">
        <v>113</v>
      </c>
      <c r="I620" s="45" t="s">
        <v>114</v>
      </c>
      <c r="J620" s="44" t="s">
        <v>563</v>
      </c>
      <c r="K620" s="45" t="s">
        <v>3172</v>
      </c>
      <c r="L620" s="44">
        <v>20</v>
      </c>
      <c r="M620" s="45" t="s">
        <v>2575</v>
      </c>
      <c r="N620" s="56">
        <v>44132</v>
      </c>
      <c r="O620" s="114">
        <v>20203500012011</v>
      </c>
      <c r="P620" s="46">
        <v>44168</v>
      </c>
      <c r="Q620" s="44">
        <v>24</v>
      </c>
      <c r="R620" s="44" t="s">
        <v>38</v>
      </c>
      <c r="S620" s="44" t="s">
        <v>3248</v>
      </c>
      <c r="T620" s="44"/>
      <c r="U620" s="44"/>
      <c r="V620" s="44"/>
      <c r="W620" s="44"/>
      <c r="X620" s="84"/>
      <c r="Y620" s="108"/>
    </row>
    <row r="621" spans="1:25" s="105" customFormat="1" ht="22.5" hidden="1" x14ac:dyDescent="0.25">
      <c r="A621" s="32" t="s">
        <v>2031</v>
      </c>
      <c r="B621" s="32" t="s">
        <v>2032</v>
      </c>
      <c r="C621" s="32" t="s">
        <v>3522</v>
      </c>
      <c r="D621" s="33" t="s">
        <v>2238</v>
      </c>
      <c r="E621" s="32" t="s">
        <v>2130</v>
      </c>
      <c r="F621" s="32" t="s">
        <v>200</v>
      </c>
      <c r="G621" s="33" t="s">
        <v>2576</v>
      </c>
      <c r="H621" s="33" t="s">
        <v>244</v>
      </c>
      <c r="I621" s="33" t="s">
        <v>125</v>
      </c>
      <c r="J621" s="33" t="s">
        <v>3171</v>
      </c>
      <c r="K621" s="33" t="s">
        <v>3173</v>
      </c>
      <c r="L621" s="32">
        <v>30</v>
      </c>
      <c r="M621" s="33" t="s">
        <v>2577</v>
      </c>
      <c r="N621" s="62">
        <v>44132</v>
      </c>
      <c r="O621" s="116"/>
      <c r="P621" s="34"/>
      <c r="Q621" s="32"/>
      <c r="R621" s="32" t="s">
        <v>45</v>
      </c>
      <c r="S621" s="32"/>
      <c r="T621" s="32"/>
      <c r="U621" s="32"/>
      <c r="V621" s="32"/>
      <c r="W621" s="32"/>
      <c r="X621" s="82"/>
      <c r="Y621" s="104"/>
    </row>
    <row r="622" spans="1:25" s="107" customFormat="1" ht="22.5" x14ac:dyDescent="0.25">
      <c r="A622" s="37" t="s">
        <v>2031</v>
      </c>
      <c r="B622" s="37" t="s">
        <v>2032</v>
      </c>
      <c r="C622" s="37" t="s">
        <v>2304</v>
      </c>
      <c r="D622" s="38" t="s">
        <v>2038</v>
      </c>
      <c r="E622" s="37" t="s">
        <v>33</v>
      </c>
      <c r="F622" s="37" t="s">
        <v>268</v>
      </c>
      <c r="G622" s="38" t="s">
        <v>2578</v>
      </c>
      <c r="H622" s="38" t="s">
        <v>212</v>
      </c>
      <c r="I622" s="38" t="s">
        <v>148</v>
      </c>
      <c r="J622" s="37" t="s">
        <v>205</v>
      </c>
      <c r="K622" s="38" t="s">
        <v>3174</v>
      </c>
      <c r="L622" s="37">
        <v>30</v>
      </c>
      <c r="M622" s="38" t="s">
        <v>2579</v>
      </c>
      <c r="N622" s="54">
        <v>44132</v>
      </c>
      <c r="O622" s="113">
        <v>20201000010651</v>
      </c>
      <c r="P622" s="39">
        <v>44147</v>
      </c>
      <c r="Q622" s="37"/>
      <c r="R622" s="42" t="s">
        <v>2634</v>
      </c>
      <c r="S622" s="37"/>
      <c r="T622" s="37"/>
      <c r="U622" s="37"/>
      <c r="V622" s="37"/>
      <c r="W622" s="37"/>
      <c r="X622" s="83"/>
      <c r="Y622" s="106"/>
    </row>
    <row r="623" spans="1:25" s="107" customFormat="1" ht="22.5" x14ac:dyDescent="0.25">
      <c r="A623" s="37" t="s">
        <v>2031</v>
      </c>
      <c r="B623" s="37" t="s">
        <v>2032</v>
      </c>
      <c r="C623" s="37" t="s">
        <v>3522</v>
      </c>
      <c r="D623" s="38" t="s">
        <v>2238</v>
      </c>
      <c r="E623" s="37" t="s">
        <v>2130</v>
      </c>
      <c r="F623" s="37" t="s">
        <v>268</v>
      </c>
      <c r="G623" s="38" t="s">
        <v>2580</v>
      </c>
      <c r="H623" s="38" t="s">
        <v>2104</v>
      </c>
      <c r="I623" s="38" t="s">
        <v>125</v>
      </c>
      <c r="J623" s="38" t="s">
        <v>3171</v>
      </c>
      <c r="K623" s="38" t="s">
        <v>3173</v>
      </c>
      <c r="L623" s="37">
        <v>30</v>
      </c>
      <c r="M623" s="38" t="s">
        <v>2581</v>
      </c>
      <c r="N623" s="54">
        <v>44132</v>
      </c>
      <c r="O623" s="113" t="s">
        <v>2385</v>
      </c>
      <c r="P623" s="39">
        <v>44145</v>
      </c>
      <c r="Q623" s="37"/>
      <c r="R623" s="42" t="s">
        <v>2634</v>
      </c>
      <c r="S623" s="37"/>
      <c r="T623" s="37"/>
      <c r="U623" s="37"/>
      <c r="V623" s="37"/>
      <c r="W623" s="37"/>
      <c r="X623" s="83" t="s">
        <v>169</v>
      </c>
      <c r="Y623" s="106"/>
    </row>
    <row r="624" spans="1:25" s="107" customFormat="1" ht="22.5" x14ac:dyDescent="0.25">
      <c r="A624" s="37" t="s">
        <v>2031</v>
      </c>
      <c r="B624" s="37" t="s">
        <v>2032</v>
      </c>
      <c r="C624" s="37" t="s">
        <v>2359</v>
      </c>
      <c r="D624" s="38" t="s">
        <v>3467</v>
      </c>
      <c r="E624" s="37" t="s">
        <v>3520</v>
      </c>
      <c r="F624" s="37" t="s">
        <v>200</v>
      </c>
      <c r="G624" s="38" t="s">
        <v>2582</v>
      </c>
      <c r="H624" s="38" t="s">
        <v>168</v>
      </c>
      <c r="I624" s="38" t="s">
        <v>89</v>
      </c>
      <c r="J624" s="38" t="s">
        <v>3171</v>
      </c>
      <c r="K624" s="38" t="s">
        <v>3172</v>
      </c>
      <c r="L624" s="37">
        <v>20</v>
      </c>
      <c r="M624" s="38" t="s">
        <v>2583</v>
      </c>
      <c r="N624" s="38" t="s">
        <v>2584</v>
      </c>
      <c r="O624" s="113" t="s">
        <v>2385</v>
      </c>
      <c r="P624" s="39">
        <v>44152</v>
      </c>
      <c r="Q624" s="37"/>
      <c r="R624" s="42" t="s">
        <v>2634</v>
      </c>
      <c r="S624" s="37"/>
      <c r="T624" s="37"/>
      <c r="U624" s="37"/>
      <c r="V624" s="37"/>
      <c r="W624" s="37"/>
      <c r="X624" s="83"/>
      <c r="Y624" s="106"/>
    </row>
    <row r="625" spans="1:25" s="107" customFormat="1" ht="33.75" x14ac:dyDescent="0.25">
      <c r="A625" s="37" t="s">
        <v>2031</v>
      </c>
      <c r="B625" s="37" t="s">
        <v>2032</v>
      </c>
      <c r="C625" s="37" t="s">
        <v>44</v>
      </c>
      <c r="D625" s="38" t="s">
        <v>2585</v>
      </c>
      <c r="E625" s="37" t="s">
        <v>33</v>
      </c>
      <c r="F625" s="37" t="s">
        <v>72</v>
      </c>
      <c r="G625" s="38" t="s">
        <v>2586</v>
      </c>
      <c r="H625" s="38" t="s">
        <v>214</v>
      </c>
      <c r="I625" s="38" t="s">
        <v>89</v>
      </c>
      <c r="J625" s="37" t="s">
        <v>563</v>
      </c>
      <c r="K625" s="38" t="s">
        <v>3173</v>
      </c>
      <c r="L625" s="37">
        <v>30</v>
      </c>
      <c r="M625" s="38" t="s">
        <v>2587</v>
      </c>
      <c r="N625" s="54">
        <v>44133</v>
      </c>
      <c r="O625" s="113">
        <v>20202050075201</v>
      </c>
      <c r="P625" s="39">
        <v>44139</v>
      </c>
      <c r="Q625" s="37"/>
      <c r="R625" s="42" t="s">
        <v>2634</v>
      </c>
      <c r="S625" s="37"/>
      <c r="T625" s="37"/>
      <c r="U625" s="37"/>
      <c r="V625" s="37"/>
      <c r="W625" s="37"/>
      <c r="X625" s="83"/>
      <c r="Y625" s="106"/>
    </row>
    <row r="626" spans="1:25" s="109" customFormat="1" ht="22.5" hidden="1" x14ac:dyDescent="0.25">
      <c r="A626" s="44" t="s">
        <v>2031</v>
      </c>
      <c r="B626" s="44" t="s">
        <v>2032</v>
      </c>
      <c r="C626" s="44" t="s">
        <v>119</v>
      </c>
      <c r="D626" s="45" t="s">
        <v>2588</v>
      </c>
      <c r="E626" s="44" t="s">
        <v>67</v>
      </c>
      <c r="F626" s="44" t="s">
        <v>72</v>
      </c>
      <c r="G626" s="45" t="s">
        <v>2589</v>
      </c>
      <c r="H626" s="45" t="s">
        <v>168</v>
      </c>
      <c r="I626" s="45" t="s">
        <v>89</v>
      </c>
      <c r="J626" s="45" t="s">
        <v>3171</v>
      </c>
      <c r="K626" s="45" t="s">
        <v>3174</v>
      </c>
      <c r="L626" s="44">
        <v>30</v>
      </c>
      <c r="M626" s="45" t="s">
        <v>2590</v>
      </c>
      <c r="N626" s="56">
        <v>44133</v>
      </c>
      <c r="O626" s="114"/>
      <c r="P626" s="46">
        <v>44182</v>
      </c>
      <c r="Q626" s="44">
        <v>32</v>
      </c>
      <c r="R626" s="44" t="s">
        <v>38</v>
      </c>
      <c r="S626" s="44" t="s">
        <v>3250</v>
      </c>
      <c r="T626" s="44"/>
      <c r="U626" s="44"/>
      <c r="V626" s="44"/>
      <c r="W626" s="44"/>
      <c r="X626" s="84"/>
      <c r="Y626" s="108"/>
    </row>
    <row r="627" spans="1:25" s="109" customFormat="1" ht="22.5" hidden="1" x14ac:dyDescent="0.25">
      <c r="A627" s="44" t="s">
        <v>2031</v>
      </c>
      <c r="B627" s="44" t="s">
        <v>2032</v>
      </c>
      <c r="C627" s="44" t="s">
        <v>25</v>
      </c>
      <c r="D627" s="45" t="s">
        <v>2591</v>
      </c>
      <c r="E627" s="44" t="s">
        <v>33</v>
      </c>
      <c r="F627" s="44" t="s">
        <v>2060</v>
      </c>
      <c r="G627" s="45" t="s">
        <v>2592</v>
      </c>
      <c r="H627" s="45" t="s">
        <v>244</v>
      </c>
      <c r="I627" s="45" t="s">
        <v>125</v>
      </c>
      <c r="J627" s="45" t="s">
        <v>3171</v>
      </c>
      <c r="K627" s="45" t="s">
        <v>3173</v>
      </c>
      <c r="L627" s="44">
        <v>30</v>
      </c>
      <c r="M627" s="45" t="s">
        <v>2593</v>
      </c>
      <c r="N627" s="56">
        <v>44133</v>
      </c>
      <c r="O627" s="114">
        <v>20212000013811</v>
      </c>
      <c r="P627" s="46">
        <v>44217</v>
      </c>
      <c r="Q627" s="44">
        <v>54</v>
      </c>
      <c r="R627" s="44" t="s">
        <v>38</v>
      </c>
      <c r="S627" s="44"/>
      <c r="T627" s="44"/>
      <c r="U627" s="44"/>
      <c r="V627" s="44"/>
      <c r="W627" s="44"/>
      <c r="X627" s="84"/>
      <c r="Y627" s="108"/>
    </row>
    <row r="628" spans="1:25" s="109" customFormat="1" ht="22.5" hidden="1" x14ac:dyDescent="0.25">
      <c r="A628" s="44" t="s">
        <v>23</v>
      </c>
      <c r="B628" s="44" t="s">
        <v>2324</v>
      </c>
      <c r="C628" s="44" t="s">
        <v>202</v>
      </c>
      <c r="D628" s="45" t="s">
        <v>2594</v>
      </c>
      <c r="E628" s="44" t="s">
        <v>33</v>
      </c>
      <c r="F628" s="44" t="s">
        <v>72</v>
      </c>
      <c r="G628" s="45" t="s">
        <v>50</v>
      </c>
      <c r="H628" s="45" t="s">
        <v>244</v>
      </c>
      <c r="I628" s="45" t="s">
        <v>125</v>
      </c>
      <c r="J628" s="45" t="s">
        <v>3171</v>
      </c>
      <c r="K628" s="45" t="s">
        <v>3173</v>
      </c>
      <c r="L628" s="44">
        <v>30</v>
      </c>
      <c r="M628" s="45" t="s">
        <v>2595</v>
      </c>
      <c r="N628" s="56">
        <v>44133</v>
      </c>
      <c r="O628" s="114">
        <v>20212000013861</v>
      </c>
      <c r="P628" s="46">
        <v>44224</v>
      </c>
      <c r="Q628" s="44">
        <v>59</v>
      </c>
      <c r="R628" s="44" t="s">
        <v>38</v>
      </c>
      <c r="S628" s="44"/>
      <c r="T628" s="44"/>
      <c r="U628" s="44"/>
      <c r="V628" s="44"/>
      <c r="W628" s="44"/>
      <c r="X628" s="84"/>
      <c r="Y628" s="108"/>
    </row>
    <row r="629" spans="1:25" s="107" customFormat="1" ht="33.75" x14ac:dyDescent="0.25">
      <c r="A629" s="37" t="s">
        <v>2031</v>
      </c>
      <c r="B629" s="37" t="s">
        <v>2032</v>
      </c>
      <c r="C629" s="37" t="s">
        <v>44</v>
      </c>
      <c r="D629" s="38" t="s">
        <v>3468</v>
      </c>
      <c r="E629" s="37" t="s">
        <v>3520</v>
      </c>
      <c r="F629" s="37" t="s">
        <v>200</v>
      </c>
      <c r="G629" s="38" t="s">
        <v>2596</v>
      </c>
      <c r="H629" s="38" t="s">
        <v>124</v>
      </c>
      <c r="I629" s="38" t="s">
        <v>125</v>
      </c>
      <c r="J629" s="38" t="s">
        <v>3171</v>
      </c>
      <c r="K629" s="38" t="s">
        <v>3174</v>
      </c>
      <c r="L629" s="37">
        <v>30</v>
      </c>
      <c r="M629" s="38" t="s">
        <v>2597</v>
      </c>
      <c r="N629" s="54">
        <v>44133</v>
      </c>
      <c r="O629" s="113">
        <v>20202000011041</v>
      </c>
      <c r="P629" s="39">
        <v>44153</v>
      </c>
      <c r="Q629" s="37"/>
      <c r="R629" s="42" t="s">
        <v>2634</v>
      </c>
      <c r="S629" s="37"/>
      <c r="T629" s="37"/>
      <c r="U629" s="37"/>
      <c r="V629" s="37"/>
      <c r="W629" s="37"/>
      <c r="X629" s="83"/>
      <c r="Y629" s="106"/>
    </row>
    <row r="630" spans="1:25" s="105" customFormat="1" ht="33.75" hidden="1" x14ac:dyDescent="0.25">
      <c r="A630" s="32" t="s">
        <v>23</v>
      </c>
      <c r="B630" s="32" t="s">
        <v>2324</v>
      </c>
      <c r="C630" s="32" t="s">
        <v>32</v>
      </c>
      <c r="D630" s="33" t="s">
        <v>2598</v>
      </c>
      <c r="E630" s="32" t="s">
        <v>2130</v>
      </c>
      <c r="F630" s="32" t="s">
        <v>2092</v>
      </c>
      <c r="G630" s="33" t="s">
        <v>2599</v>
      </c>
      <c r="H630" s="33" t="s">
        <v>83</v>
      </c>
      <c r="I630" s="33" t="s">
        <v>223</v>
      </c>
      <c r="J630" s="33" t="s">
        <v>3171</v>
      </c>
      <c r="K630" s="33" t="s">
        <v>3173</v>
      </c>
      <c r="L630" s="32">
        <v>30</v>
      </c>
      <c r="M630" s="33" t="s">
        <v>2600</v>
      </c>
      <c r="N630" s="62">
        <v>44133</v>
      </c>
      <c r="O630" s="116"/>
      <c r="P630" s="34"/>
      <c r="Q630" s="32"/>
      <c r="R630" s="32" t="s">
        <v>45</v>
      </c>
      <c r="S630" s="32"/>
      <c r="T630" s="32"/>
      <c r="U630" s="32"/>
      <c r="V630" s="32"/>
      <c r="W630" s="32"/>
      <c r="X630" s="82"/>
      <c r="Y630" s="104"/>
    </row>
    <row r="631" spans="1:25" s="107" customFormat="1" ht="22.5" x14ac:dyDescent="0.25">
      <c r="A631" s="37" t="s">
        <v>23</v>
      </c>
      <c r="B631" s="37" t="s">
        <v>2324</v>
      </c>
      <c r="C631" s="37" t="s">
        <v>202</v>
      </c>
      <c r="D631" s="38" t="s">
        <v>2601</v>
      </c>
      <c r="E631" s="37" t="s">
        <v>33</v>
      </c>
      <c r="F631" s="37" t="s">
        <v>200</v>
      </c>
      <c r="G631" s="38" t="s">
        <v>2602</v>
      </c>
      <c r="H631" s="38" t="s">
        <v>2104</v>
      </c>
      <c r="I631" s="38" t="s">
        <v>125</v>
      </c>
      <c r="J631" s="38" t="s">
        <v>3171</v>
      </c>
      <c r="K631" s="38" t="s">
        <v>3174</v>
      </c>
      <c r="L631" s="37">
        <v>30</v>
      </c>
      <c r="M631" s="38" t="s">
        <v>2603</v>
      </c>
      <c r="N631" s="54">
        <v>44133</v>
      </c>
      <c r="O631" s="113" t="s">
        <v>2385</v>
      </c>
      <c r="P631" s="39">
        <v>44139</v>
      </c>
      <c r="Q631" s="37"/>
      <c r="R631" s="42" t="s">
        <v>2634</v>
      </c>
      <c r="S631" s="37"/>
      <c r="T631" s="37"/>
      <c r="U631" s="37"/>
      <c r="V631" s="37"/>
      <c r="W631" s="37"/>
      <c r="X631" s="83"/>
      <c r="Y631" s="106"/>
    </row>
    <row r="632" spans="1:25" s="107" customFormat="1" ht="22.5" x14ac:dyDescent="0.25">
      <c r="A632" s="37" t="s">
        <v>2031</v>
      </c>
      <c r="B632" s="37" t="s">
        <v>2032</v>
      </c>
      <c r="C632" s="37" t="s">
        <v>2282</v>
      </c>
      <c r="D632" s="38" t="s">
        <v>3324</v>
      </c>
      <c r="E632" s="37" t="s">
        <v>3520</v>
      </c>
      <c r="F632" s="37" t="s">
        <v>200</v>
      </c>
      <c r="G632" s="38" t="s">
        <v>2604</v>
      </c>
      <c r="H632" s="38" t="s">
        <v>141</v>
      </c>
      <c r="I632" s="38" t="s">
        <v>89</v>
      </c>
      <c r="J632" s="38" t="s">
        <v>3171</v>
      </c>
      <c r="K632" s="38" t="s">
        <v>3173</v>
      </c>
      <c r="L632" s="37">
        <v>30</v>
      </c>
      <c r="M632" s="38" t="s">
        <v>2605</v>
      </c>
      <c r="N632" s="54">
        <v>44133</v>
      </c>
      <c r="O632" s="113"/>
      <c r="P632" s="39"/>
      <c r="Q632" s="37"/>
      <c r="R632" s="42" t="s">
        <v>2634</v>
      </c>
      <c r="S632" s="37"/>
      <c r="T632" s="37"/>
      <c r="U632" s="37"/>
      <c r="V632" s="37"/>
      <c r="W632" s="37"/>
      <c r="X632" s="83"/>
      <c r="Y632" s="106"/>
    </row>
    <row r="633" spans="1:25" s="107" customFormat="1" ht="90" x14ac:dyDescent="0.25">
      <c r="A633" s="37" t="s">
        <v>2031</v>
      </c>
      <c r="B633" s="37" t="s">
        <v>2032</v>
      </c>
      <c r="C633" s="37" t="s">
        <v>2073</v>
      </c>
      <c r="D633" s="38" t="s">
        <v>2074</v>
      </c>
      <c r="E633" s="37" t="s">
        <v>3520</v>
      </c>
      <c r="F633" s="37" t="s">
        <v>72</v>
      </c>
      <c r="G633" s="38" t="s">
        <v>2606</v>
      </c>
      <c r="H633" s="38" t="s">
        <v>95</v>
      </c>
      <c r="I633" s="38" t="s">
        <v>89</v>
      </c>
      <c r="J633" s="38" t="s">
        <v>3171</v>
      </c>
      <c r="K633" s="38" t="s">
        <v>29</v>
      </c>
      <c r="L633" s="37">
        <v>35</v>
      </c>
      <c r="M633" s="38" t="s">
        <v>2607</v>
      </c>
      <c r="N633" s="54">
        <v>44133</v>
      </c>
      <c r="O633" s="113">
        <v>20202050081641</v>
      </c>
      <c r="P633" s="39">
        <v>44176</v>
      </c>
      <c r="Q633" s="37">
        <v>33</v>
      </c>
      <c r="R633" s="37" t="s">
        <v>2634</v>
      </c>
      <c r="S633" s="37" t="s">
        <v>3251</v>
      </c>
      <c r="T633" s="37"/>
      <c r="U633" s="37"/>
      <c r="V633" s="37"/>
      <c r="W633" s="37"/>
      <c r="X633" s="83"/>
      <c r="Y633" s="106"/>
    </row>
    <row r="634" spans="1:25" s="107" customFormat="1" ht="33.75" x14ac:dyDescent="0.25">
      <c r="A634" s="37" t="s">
        <v>2031</v>
      </c>
      <c r="B634" s="37" t="s">
        <v>2032</v>
      </c>
      <c r="C634" s="37" t="s">
        <v>202</v>
      </c>
      <c r="D634" s="38" t="s">
        <v>2608</v>
      </c>
      <c r="E634" s="37" t="s">
        <v>96</v>
      </c>
      <c r="F634" s="37" t="s">
        <v>200</v>
      </c>
      <c r="G634" s="38" t="s">
        <v>2609</v>
      </c>
      <c r="H634" s="38" t="s">
        <v>137</v>
      </c>
      <c r="I634" s="38" t="s">
        <v>89</v>
      </c>
      <c r="J634" s="37" t="s">
        <v>563</v>
      </c>
      <c r="K634" s="38" t="s">
        <v>3172</v>
      </c>
      <c r="L634" s="37">
        <v>20</v>
      </c>
      <c r="M634" s="38" t="s">
        <v>2610</v>
      </c>
      <c r="N634" s="38" t="s">
        <v>2611</v>
      </c>
      <c r="O634" s="113">
        <v>20202050076911</v>
      </c>
      <c r="P634" s="39">
        <v>44152</v>
      </c>
      <c r="Q634" s="37"/>
      <c r="R634" s="42" t="s">
        <v>2634</v>
      </c>
      <c r="S634" s="37"/>
      <c r="T634" s="37"/>
      <c r="U634" s="37"/>
      <c r="V634" s="37"/>
      <c r="W634" s="37"/>
      <c r="X634" s="83"/>
      <c r="Y634" s="106"/>
    </row>
    <row r="635" spans="1:25" s="107" customFormat="1" ht="22.5" x14ac:dyDescent="0.25">
      <c r="A635" s="37" t="s">
        <v>2031</v>
      </c>
      <c r="B635" s="37" t="s">
        <v>2032</v>
      </c>
      <c r="C635" s="37" t="s">
        <v>25</v>
      </c>
      <c r="D635" s="38" t="s">
        <v>2612</v>
      </c>
      <c r="E635" s="37" t="s">
        <v>2130</v>
      </c>
      <c r="F635" s="37" t="s">
        <v>200</v>
      </c>
      <c r="G635" s="38" t="s">
        <v>2613</v>
      </c>
      <c r="H635" s="38" t="s">
        <v>2614</v>
      </c>
      <c r="I635" s="38" t="s">
        <v>2615</v>
      </c>
      <c r="J635" s="37" t="s">
        <v>563</v>
      </c>
      <c r="K635" s="38" t="s">
        <v>58</v>
      </c>
      <c r="L635" s="37">
        <v>10</v>
      </c>
      <c r="M635" s="38" t="s">
        <v>2616</v>
      </c>
      <c r="N635" s="54">
        <v>44134</v>
      </c>
      <c r="O635" s="113" t="s">
        <v>2617</v>
      </c>
      <c r="P635" s="39">
        <v>44152</v>
      </c>
      <c r="Q635" s="37"/>
      <c r="R635" s="42" t="s">
        <v>2634</v>
      </c>
      <c r="S635" s="37"/>
      <c r="T635" s="37"/>
      <c r="U635" s="37"/>
      <c r="V635" s="37"/>
      <c r="W635" s="37"/>
      <c r="X635" s="83"/>
      <c r="Y635" s="106"/>
    </row>
    <row r="636" spans="1:25" s="107" customFormat="1" ht="33.75" x14ac:dyDescent="0.25">
      <c r="A636" s="37" t="s">
        <v>2031</v>
      </c>
      <c r="B636" s="37" t="s">
        <v>2032</v>
      </c>
      <c r="C636" s="37" t="s">
        <v>2073</v>
      </c>
      <c r="D636" s="38" t="s">
        <v>3469</v>
      </c>
      <c r="E636" s="37" t="s">
        <v>3520</v>
      </c>
      <c r="F636" s="37" t="s">
        <v>200</v>
      </c>
      <c r="G636" s="38" t="s">
        <v>320</v>
      </c>
      <c r="H636" s="38" t="s">
        <v>2132</v>
      </c>
      <c r="I636" s="37" t="s">
        <v>2133</v>
      </c>
      <c r="J636" s="37" t="s">
        <v>563</v>
      </c>
      <c r="K636" s="38" t="s">
        <v>3173</v>
      </c>
      <c r="L636" s="37">
        <v>30</v>
      </c>
      <c r="M636" s="38" t="s">
        <v>2618</v>
      </c>
      <c r="N636" s="54">
        <v>44134</v>
      </c>
      <c r="O636" s="113">
        <v>20201000010191</v>
      </c>
      <c r="P636" s="39">
        <v>44141</v>
      </c>
      <c r="Q636" s="37"/>
      <c r="R636" s="42" t="s">
        <v>2634</v>
      </c>
      <c r="S636" s="37"/>
      <c r="T636" s="37"/>
      <c r="U636" s="37"/>
      <c r="V636" s="37"/>
      <c r="W636" s="37"/>
      <c r="X636" s="83"/>
      <c r="Y636" s="106"/>
    </row>
    <row r="637" spans="1:25" s="107" customFormat="1" ht="22.5" x14ac:dyDescent="0.25">
      <c r="A637" s="37" t="s">
        <v>2031</v>
      </c>
      <c r="B637" s="37" t="s">
        <v>2032</v>
      </c>
      <c r="C637" s="37" t="s">
        <v>2359</v>
      </c>
      <c r="D637" s="38" t="s">
        <v>3470</v>
      </c>
      <c r="E637" s="37" t="s">
        <v>3520</v>
      </c>
      <c r="F637" s="37" t="s">
        <v>268</v>
      </c>
      <c r="G637" s="38" t="s">
        <v>2619</v>
      </c>
      <c r="H637" s="38" t="s">
        <v>137</v>
      </c>
      <c r="I637" s="38" t="s">
        <v>89</v>
      </c>
      <c r="J637" s="37" t="s">
        <v>563</v>
      </c>
      <c r="K637" s="38" t="s">
        <v>3173</v>
      </c>
      <c r="L637" s="37">
        <v>30</v>
      </c>
      <c r="M637" s="38" t="s">
        <v>2620</v>
      </c>
      <c r="N637" s="54">
        <v>44134</v>
      </c>
      <c r="O637" s="113">
        <v>20202050075141</v>
      </c>
      <c r="P637" s="39">
        <v>44140</v>
      </c>
      <c r="Q637" s="37"/>
      <c r="R637" s="42" t="s">
        <v>2634</v>
      </c>
      <c r="S637" s="37"/>
      <c r="T637" s="37"/>
      <c r="U637" s="37"/>
      <c r="V637" s="37"/>
      <c r="W637" s="37"/>
      <c r="X637" s="83"/>
      <c r="Y637" s="106"/>
    </row>
    <row r="638" spans="1:25" s="120" customFormat="1" ht="22.5" hidden="1" x14ac:dyDescent="0.25">
      <c r="A638" s="58" t="s">
        <v>2031</v>
      </c>
      <c r="B638" s="58" t="s">
        <v>2032</v>
      </c>
      <c r="C638" s="58" t="s">
        <v>32</v>
      </c>
      <c r="D638" s="59" t="s">
        <v>2621</v>
      </c>
      <c r="E638" s="58" t="s">
        <v>33</v>
      </c>
      <c r="F638" s="58" t="s">
        <v>2060</v>
      </c>
      <c r="G638" s="59" t="s">
        <v>2622</v>
      </c>
      <c r="H638" s="59" t="s">
        <v>244</v>
      </c>
      <c r="I638" s="59" t="s">
        <v>125</v>
      </c>
      <c r="J638" s="59" t="s">
        <v>3171</v>
      </c>
      <c r="K638" s="59" t="s">
        <v>3174</v>
      </c>
      <c r="L638" s="58">
        <v>30</v>
      </c>
      <c r="M638" s="59" t="s">
        <v>2623</v>
      </c>
      <c r="N638" s="72">
        <v>44134</v>
      </c>
      <c r="O638" s="117"/>
      <c r="P638" s="60"/>
      <c r="Q638" s="58"/>
      <c r="R638" s="58" t="s">
        <v>135</v>
      </c>
      <c r="S638" s="58"/>
      <c r="T638" s="58"/>
      <c r="U638" s="58"/>
      <c r="V638" s="58"/>
      <c r="W638" s="58"/>
      <c r="X638" s="118"/>
      <c r="Y638" s="119"/>
    </row>
    <row r="639" spans="1:25" s="109" customFormat="1" ht="22.5" hidden="1" x14ac:dyDescent="0.25">
      <c r="A639" s="45" t="s">
        <v>97</v>
      </c>
      <c r="B639" s="45" t="s">
        <v>2624</v>
      </c>
      <c r="C639" s="45" t="s">
        <v>79</v>
      </c>
      <c r="D639" s="30" t="s">
        <v>3471</v>
      </c>
      <c r="E639" s="30" t="s">
        <v>3521</v>
      </c>
      <c r="F639" s="44" t="s">
        <v>72</v>
      </c>
      <c r="G639" s="45" t="s">
        <v>2625</v>
      </c>
      <c r="H639" s="45" t="s">
        <v>66</v>
      </c>
      <c r="I639" s="45" t="s">
        <v>89</v>
      </c>
      <c r="J639" s="45" t="s">
        <v>3171</v>
      </c>
      <c r="K639" s="45" t="s">
        <v>29</v>
      </c>
      <c r="L639" s="45">
        <v>35</v>
      </c>
      <c r="M639" s="45" t="s">
        <v>2626</v>
      </c>
      <c r="N639" s="56">
        <v>44138</v>
      </c>
      <c r="O639" s="51" t="s">
        <v>3252</v>
      </c>
      <c r="P639" s="46">
        <v>44204</v>
      </c>
      <c r="Q639" s="44">
        <v>44</v>
      </c>
      <c r="R639" s="44" t="s">
        <v>38</v>
      </c>
      <c r="S639" s="45"/>
      <c r="T639" s="45"/>
      <c r="U639" s="45"/>
      <c r="V639" s="45"/>
      <c r="W639" s="45"/>
      <c r="X639" s="85"/>
      <c r="Y639" s="108"/>
    </row>
    <row r="640" spans="1:25" s="105" customFormat="1" ht="45" hidden="1" x14ac:dyDescent="0.25">
      <c r="A640" s="33" t="s">
        <v>97</v>
      </c>
      <c r="B640" s="33" t="s">
        <v>2624</v>
      </c>
      <c r="C640" s="33" t="s">
        <v>43</v>
      </c>
      <c r="D640" s="61" t="s">
        <v>3472</v>
      </c>
      <c r="E640" s="33" t="s">
        <v>3521</v>
      </c>
      <c r="F640" s="32" t="s">
        <v>268</v>
      </c>
      <c r="G640" s="33" t="s">
        <v>2627</v>
      </c>
      <c r="H640" s="33" t="s">
        <v>214</v>
      </c>
      <c r="I640" s="33" t="s">
        <v>89</v>
      </c>
      <c r="J640" s="33" t="s">
        <v>3171</v>
      </c>
      <c r="K640" s="33" t="s">
        <v>3173</v>
      </c>
      <c r="L640" s="33">
        <v>30</v>
      </c>
      <c r="M640" s="33" t="s">
        <v>2628</v>
      </c>
      <c r="N640" s="62">
        <v>44138</v>
      </c>
      <c r="O640" s="63" t="s">
        <v>3254</v>
      </c>
      <c r="P640" s="34">
        <v>44155</v>
      </c>
      <c r="Q640" s="32"/>
      <c r="R640" s="32" t="s">
        <v>45</v>
      </c>
      <c r="S640" s="33" t="s">
        <v>3253</v>
      </c>
      <c r="T640" s="33"/>
      <c r="U640" s="33"/>
      <c r="V640" s="33"/>
      <c r="W640" s="33"/>
      <c r="X640" s="89"/>
      <c r="Y640" s="104"/>
    </row>
    <row r="641" spans="1:25" s="105" customFormat="1" ht="22.5" hidden="1" x14ac:dyDescent="0.25">
      <c r="A641" s="33" t="s">
        <v>97</v>
      </c>
      <c r="B641" s="33" t="s">
        <v>2624</v>
      </c>
      <c r="C641" s="33" t="s">
        <v>43</v>
      </c>
      <c r="D641" s="61" t="s">
        <v>2629</v>
      </c>
      <c r="E641" s="33" t="s">
        <v>2130</v>
      </c>
      <c r="F641" s="32" t="s">
        <v>268</v>
      </c>
      <c r="G641" s="33" t="s">
        <v>2630</v>
      </c>
      <c r="H641" s="33" t="s">
        <v>214</v>
      </c>
      <c r="I641" s="33" t="s">
        <v>89</v>
      </c>
      <c r="J641" s="33" t="s">
        <v>3171</v>
      </c>
      <c r="K641" s="33" t="s">
        <v>3173</v>
      </c>
      <c r="L641" s="33">
        <v>30</v>
      </c>
      <c r="M641" s="33" t="s">
        <v>2631</v>
      </c>
      <c r="N641" s="62">
        <v>44138</v>
      </c>
      <c r="O641" s="63" t="s">
        <v>3255</v>
      </c>
      <c r="P641" s="34">
        <v>44155</v>
      </c>
      <c r="Q641" s="32"/>
      <c r="R641" s="32" t="s">
        <v>45</v>
      </c>
      <c r="S641" s="33" t="s">
        <v>3253</v>
      </c>
      <c r="T641" s="33"/>
      <c r="U641" s="33"/>
      <c r="V641" s="33"/>
      <c r="W641" s="33"/>
      <c r="X641" s="89"/>
      <c r="Y641" s="104"/>
    </row>
    <row r="642" spans="1:25" s="107" customFormat="1" ht="22.5" x14ac:dyDescent="0.25">
      <c r="A642" s="38" t="s">
        <v>97</v>
      </c>
      <c r="B642" s="38" t="s">
        <v>153</v>
      </c>
      <c r="C642" s="37" t="s">
        <v>202</v>
      </c>
      <c r="D642" s="2" t="s">
        <v>3473</v>
      </c>
      <c r="E642" s="38" t="s">
        <v>3521</v>
      </c>
      <c r="F642" s="37" t="s">
        <v>200</v>
      </c>
      <c r="G642" s="38" t="s">
        <v>2632</v>
      </c>
      <c r="H642" s="38" t="s">
        <v>198</v>
      </c>
      <c r="I642" s="38" t="s">
        <v>89</v>
      </c>
      <c r="J642" s="38" t="s">
        <v>3171</v>
      </c>
      <c r="K642" s="38" t="s">
        <v>3174</v>
      </c>
      <c r="L642" s="38">
        <v>30</v>
      </c>
      <c r="M642" s="38" t="s">
        <v>2633</v>
      </c>
      <c r="N642" s="54">
        <v>44138</v>
      </c>
      <c r="O642" s="64">
        <v>20202050079241</v>
      </c>
      <c r="P642" s="39">
        <v>44160</v>
      </c>
      <c r="Q642" s="37"/>
      <c r="R642" s="42" t="s">
        <v>2634</v>
      </c>
      <c r="S642" s="38"/>
      <c r="T642" s="38"/>
      <c r="U642" s="38"/>
      <c r="V642" s="38"/>
      <c r="W642" s="38"/>
      <c r="X642" s="86"/>
      <c r="Y642" s="106"/>
    </row>
    <row r="643" spans="1:25" s="107" customFormat="1" ht="22.5" x14ac:dyDescent="0.25">
      <c r="A643" s="38" t="s">
        <v>97</v>
      </c>
      <c r="B643" s="38" t="s">
        <v>2624</v>
      </c>
      <c r="C643" s="37" t="s">
        <v>202</v>
      </c>
      <c r="D643" s="2" t="s">
        <v>2635</v>
      </c>
      <c r="E643" s="37" t="s">
        <v>67</v>
      </c>
      <c r="F643" s="37" t="s">
        <v>200</v>
      </c>
      <c r="G643" s="38" t="s">
        <v>2636</v>
      </c>
      <c r="H643" s="38" t="s">
        <v>66</v>
      </c>
      <c r="I643" s="38" t="s">
        <v>89</v>
      </c>
      <c r="J643" s="38" t="s">
        <v>3171</v>
      </c>
      <c r="K643" s="38" t="s">
        <v>3174</v>
      </c>
      <c r="L643" s="38">
        <v>30</v>
      </c>
      <c r="M643" s="38" t="s">
        <v>2637</v>
      </c>
      <c r="N643" s="54">
        <v>44139</v>
      </c>
      <c r="O643" s="64">
        <v>20202050078611</v>
      </c>
      <c r="P643" s="39">
        <v>44161</v>
      </c>
      <c r="Q643" s="37"/>
      <c r="R643" s="42" t="s">
        <v>2634</v>
      </c>
      <c r="S643" s="38"/>
      <c r="T643" s="38"/>
      <c r="U643" s="38"/>
      <c r="V643" s="38"/>
      <c r="W643" s="38"/>
      <c r="X643" s="86"/>
      <c r="Y643" s="106"/>
    </row>
    <row r="644" spans="1:25" s="107" customFormat="1" ht="22.5" x14ac:dyDescent="0.25">
      <c r="A644" s="38" t="s">
        <v>97</v>
      </c>
      <c r="B644" s="38" t="s">
        <v>2624</v>
      </c>
      <c r="C644" s="38" t="s">
        <v>34</v>
      </c>
      <c r="D644" s="2" t="s">
        <v>3437</v>
      </c>
      <c r="E644" s="38" t="s">
        <v>3521</v>
      </c>
      <c r="F644" s="37" t="s">
        <v>268</v>
      </c>
      <c r="G644" s="38" t="s">
        <v>1591</v>
      </c>
      <c r="H644" s="38" t="s">
        <v>214</v>
      </c>
      <c r="I644" s="38" t="s">
        <v>89</v>
      </c>
      <c r="J644" s="38" t="s">
        <v>3171</v>
      </c>
      <c r="K644" s="38" t="s">
        <v>3173</v>
      </c>
      <c r="L644" s="38">
        <v>30</v>
      </c>
      <c r="M644" s="38" t="s">
        <v>2638</v>
      </c>
      <c r="N644" s="54">
        <v>44139</v>
      </c>
      <c r="O644" s="53" t="s">
        <v>3256</v>
      </c>
      <c r="P644" s="39">
        <v>44167</v>
      </c>
      <c r="Q644" s="37">
        <v>20</v>
      </c>
      <c r="R644" s="38" t="s">
        <v>2634</v>
      </c>
      <c r="S644" s="38" t="s">
        <v>3253</v>
      </c>
      <c r="T644" s="38"/>
      <c r="U644" s="38"/>
      <c r="V644" s="38"/>
      <c r="W644" s="38"/>
      <c r="X644" s="86" t="s">
        <v>3257</v>
      </c>
      <c r="Y644" s="106"/>
    </row>
    <row r="645" spans="1:25" s="107" customFormat="1" ht="33.75" x14ac:dyDescent="0.25">
      <c r="A645" s="38" t="s">
        <v>97</v>
      </c>
      <c r="B645" s="38" t="s">
        <v>2624</v>
      </c>
      <c r="C645" s="38" t="s">
        <v>2304</v>
      </c>
      <c r="D645" s="2" t="s">
        <v>1421</v>
      </c>
      <c r="E645" s="37" t="s">
        <v>96</v>
      </c>
      <c r="F645" s="37" t="s">
        <v>200</v>
      </c>
      <c r="G645" s="38" t="s">
        <v>2639</v>
      </c>
      <c r="H645" s="38" t="s">
        <v>66</v>
      </c>
      <c r="I645" s="38" t="s">
        <v>89</v>
      </c>
      <c r="J645" s="38" t="s">
        <v>3171</v>
      </c>
      <c r="K645" s="38" t="s">
        <v>58</v>
      </c>
      <c r="L645" s="38">
        <v>10</v>
      </c>
      <c r="M645" s="38" t="s">
        <v>2640</v>
      </c>
      <c r="N645" s="54">
        <v>44139</v>
      </c>
      <c r="O645" s="64">
        <v>20202050076751</v>
      </c>
      <c r="P645" s="39">
        <v>44154</v>
      </c>
      <c r="Q645" s="37"/>
      <c r="R645" s="42" t="s">
        <v>2634</v>
      </c>
      <c r="S645" s="38"/>
      <c r="T645" s="38"/>
      <c r="U645" s="38"/>
      <c r="V645" s="38"/>
      <c r="W645" s="38"/>
      <c r="X645" s="86"/>
      <c r="Y645" s="106"/>
    </row>
    <row r="646" spans="1:25" s="107" customFormat="1" ht="22.5" x14ac:dyDescent="0.25">
      <c r="A646" s="38" t="s">
        <v>97</v>
      </c>
      <c r="B646" s="38" t="s">
        <v>2624</v>
      </c>
      <c r="C646" s="38" t="s">
        <v>2304</v>
      </c>
      <c r="D646" s="2" t="s">
        <v>1421</v>
      </c>
      <c r="E646" s="37" t="s">
        <v>96</v>
      </c>
      <c r="F646" s="37" t="s">
        <v>200</v>
      </c>
      <c r="G646" s="38" t="s">
        <v>2641</v>
      </c>
      <c r="H646" s="38" t="s">
        <v>66</v>
      </c>
      <c r="I646" s="38" t="s">
        <v>89</v>
      </c>
      <c r="J646" s="38" t="s">
        <v>3171</v>
      </c>
      <c r="K646" s="38" t="s">
        <v>58</v>
      </c>
      <c r="L646" s="38">
        <v>10</v>
      </c>
      <c r="M646" s="38" t="s">
        <v>2642</v>
      </c>
      <c r="N646" s="54">
        <v>44139</v>
      </c>
      <c r="O646" s="64">
        <v>20203800047202</v>
      </c>
      <c r="P646" s="39">
        <v>44146</v>
      </c>
      <c r="Q646" s="37"/>
      <c r="R646" s="42" t="s">
        <v>2634</v>
      </c>
      <c r="S646" s="38"/>
      <c r="T646" s="38"/>
      <c r="U646" s="38"/>
      <c r="V646" s="38"/>
      <c r="W646" s="38"/>
      <c r="X646" s="86"/>
      <c r="Y646" s="106"/>
    </row>
    <row r="647" spans="1:25" s="107" customFormat="1" ht="22.5" x14ac:dyDescent="0.25">
      <c r="A647" s="38" t="s">
        <v>97</v>
      </c>
      <c r="B647" s="38" t="s">
        <v>2624</v>
      </c>
      <c r="C647" s="38" t="s">
        <v>40</v>
      </c>
      <c r="D647" s="38" t="s">
        <v>3474</v>
      </c>
      <c r="E647" s="38" t="s">
        <v>3521</v>
      </c>
      <c r="F647" s="38" t="s">
        <v>57</v>
      </c>
      <c r="G647" s="38" t="s">
        <v>2643</v>
      </c>
      <c r="H647" s="38" t="s">
        <v>66</v>
      </c>
      <c r="I647" s="38" t="s">
        <v>89</v>
      </c>
      <c r="J647" s="38" t="s">
        <v>3171</v>
      </c>
      <c r="K647" s="38" t="s">
        <v>3173</v>
      </c>
      <c r="L647" s="38">
        <v>30</v>
      </c>
      <c r="M647" s="38" t="s">
        <v>2644</v>
      </c>
      <c r="N647" s="54">
        <v>44139</v>
      </c>
      <c r="O647" s="53" t="s">
        <v>3258</v>
      </c>
      <c r="P647" s="39">
        <v>44147</v>
      </c>
      <c r="Q647" s="37">
        <v>6</v>
      </c>
      <c r="R647" s="38" t="s">
        <v>2634</v>
      </c>
      <c r="S647" s="38"/>
      <c r="T647" s="38"/>
      <c r="U647" s="38"/>
      <c r="V647" s="38"/>
      <c r="W647" s="38"/>
      <c r="X647" s="86"/>
      <c r="Y647" s="106"/>
    </row>
    <row r="648" spans="1:25" s="109" customFormat="1" ht="45" hidden="1" x14ac:dyDescent="0.25">
      <c r="A648" s="45" t="s">
        <v>97</v>
      </c>
      <c r="B648" s="45" t="s">
        <v>153</v>
      </c>
      <c r="C648" s="44" t="s">
        <v>202</v>
      </c>
      <c r="D648" s="30" t="s">
        <v>2645</v>
      </c>
      <c r="E648" s="44" t="s">
        <v>96</v>
      </c>
      <c r="F648" s="44" t="s">
        <v>200</v>
      </c>
      <c r="G648" s="45" t="s">
        <v>2646</v>
      </c>
      <c r="H648" s="45" t="s">
        <v>168</v>
      </c>
      <c r="I648" s="45" t="s">
        <v>89</v>
      </c>
      <c r="J648" s="45" t="s">
        <v>3171</v>
      </c>
      <c r="K648" s="45" t="s">
        <v>58</v>
      </c>
      <c r="L648" s="45">
        <v>10</v>
      </c>
      <c r="M648" s="45" t="s">
        <v>2647</v>
      </c>
      <c r="N648" s="56">
        <v>44140</v>
      </c>
      <c r="O648" s="65">
        <v>20202050079931</v>
      </c>
      <c r="P648" s="46">
        <v>44161</v>
      </c>
      <c r="Q648" s="44">
        <v>14</v>
      </c>
      <c r="R648" s="44" t="s">
        <v>38</v>
      </c>
      <c r="S648" s="45"/>
      <c r="T648" s="45"/>
      <c r="U648" s="45"/>
      <c r="V648" s="45"/>
      <c r="W648" s="45"/>
      <c r="X648" s="85"/>
      <c r="Y648" s="108"/>
    </row>
    <row r="649" spans="1:25" s="107" customFormat="1" ht="22.5" x14ac:dyDescent="0.25">
      <c r="A649" s="38" t="s">
        <v>97</v>
      </c>
      <c r="B649" s="38" t="s">
        <v>2624</v>
      </c>
      <c r="C649" s="37" t="s">
        <v>202</v>
      </c>
      <c r="D649" s="2" t="s">
        <v>2648</v>
      </c>
      <c r="E649" s="37" t="s">
        <v>33</v>
      </c>
      <c r="F649" s="37" t="s">
        <v>72</v>
      </c>
      <c r="G649" s="38" t="s">
        <v>2649</v>
      </c>
      <c r="H649" s="38" t="s">
        <v>66</v>
      </c>
      <c r="I649" s="38" t="s">
        <v>89</v>
      </c>
      <c r="J649" s="38" t="s">
        <v>3171</v>
      </c>
      <c r="K649" s="38" t="s">
        <v>29</v>
      </c>
      <c r="L649" s="38">
        <v>35</v>
      </c>
      <c r="M649" s="38" t="s">
        <v>2650</v>
      </c>
      <c r="N649" s="54">
        <v>44140</v>
      </c>
      <c r="O649" s="53" t="s">
        <v>3259</v>
      </c>
      <c r="P649" s="39">
        <v>44193</v>
      </c>
      <c r="Q649" s="37">
        <v>34</v>
      </c>
      <c r="R649" s="38" t="s">
        <v>2634</v>
      </c>
      <c r="S649" s="38"/>
      <c r="T649" s="38"/>
      <c r="U649" s="38"/>
      <c r="V649" s="38"/>
      <c r="W649" s="38"/>
      <c r="X649" s="86"/>
      <c r="Y649" s="106"/>
    </row>
    <row r="650" spans="1:25" s="107" customFormat="1" ht="67.5" x14ac:dyDescent="0.25">
      <c r="A650" s="38" t="s">
        <v>97</v>
      </c>
      <c r="B650" s="38" t="s">
        <v>2624</v>
      </c>
      <c r="C650" s="38" t="s">
        <v>34</v>
      </c>
      <c r="D650" s="2" t="s">
        <v>2651</v>
      </c>
      <c r="E650" s="38" t="s">
        <v>96</v>
      </c>
      <c r="F650" s="37" t="s">
        <v>268</v>
      </c>
      <c r="G650" s="38" t="s">
        <v>2652</v>
      </c>
      <c r="H650" s="38" t="s">
        <v>95</v>
      </c>
      <c r="I650" s="38" t="s">
        <v>89</v>
      </c>
      <c r="J650" s="38" t="s">
        <v>3171</v>
      </c>
      <c r="K650" s="38" t="s">
        <v>3173</v>
      </c>
      <c r="L650" s="38">
        <v>30</v>
      </c>
      <c r="M650" s="38" t="s">
        <v>2653</v>
      </c>
      <c r="N650" s="54">
        <v>44140</v>
      </c>
      <c r="O650" s="53" t="s">
        <v>3261</v>
      </c>
      <c r="P650" s="39">
        <v>44176</v>
      </c>
      <c r="Q650" s="37">
        <v>24</v>
      </c>
      <c r="R650" s="38" t="s">
        <v>2634</v>
      </c>
      <c r="S650" s="38" t="s">
        <v>3260</v>
      </c>
      <c r="T650" s="38"/>
      <c r="U650" s="38"/>
      <c r="V650" s="38"/>
      <c r="W650" s="38"/>
      <c r="X650" s="86"/>
      <c r="Y650" s="106"/>
    </row>
    <row r="651" spans="1:25" s="107" customFormat="1" ht="22.5" x14ac:dyDescent="0.25">
      <c r="A651" s="38" t="s">
        <v>97</v>
      </c>
      <c r="B651" s="38" t="s">
        <v>2624</v>
      </c>
      <c r="C651" s="38" t="s">
        <v>2359</v>
      </c>
      <c r="D651" s="2" t="s">
        <v>2654</v>
      </c>
      <c r="E651" s="37" t="s">
        <v>33</v>
      </c>
      <c r="F651" s="37" t="s">
        <v>2060</v>
      </c>
      <c r="G651" s="38" t="s">
        <v>2655</v>
      </c>
      <c r="H651" s="38" t="s">
        <v>198</v>
      </c>
      <c r="I651" s="38" t="s">
        <v>89</v>
      </c>
      <c r="J651" s="38" t="s">
        <v>3171</v>
      </c>
      <c r="K651" s="38" t="s">
        <v>3174</v>
      </c>
      <c r="L651" s="38">
        <v>30</v>
      </c>
      <c r="M651" s="38" t="s">
        <v>2656</v>
      </c>
      <c r="N651" s="54">
        <v>44141</v>
      </c>
      <c r="O651" s="64">
        <v>20202050079231</v>
      </c>
      <c r="P651" s="39">
        <v>44160</v>
      </c>
      <c r="Q651" s="37"/>
      <c r="R651" s="42" t="s">
        <v>2634</v>
      </c>
      <c r="S651" s="38"/>
      <c r="T651" s="38"/>
      <c r="U651" s="38"/>
      <c r="V651" s="38"/>
      <c r="W651" s="38"/>
      <c r="X651" s="86"/>
      <c r="Y651" s="106"/>
    </row>
    <row r="652" spans="1:25" s="107" customFormat="1" ht="22.5" x14ac:dyDescent="0.25">
      <c r="A652" s="38" t="s">
        <v>97</v>
      </c>
      <c r="B652" s="38" t="s">
        <v>2624</v>
      </c>
      <c r="C652" s="38" t="s">
        <v>2657</v>
      </c>
      <c r="D652" s="2" t="s">
        <v>2658</v>
      </c>
      <c r="E652" s="37" t="s">
        <v>33</v>
      </c>
      <c r="F652" s="37" t="s">
        <v>72</v>
      </c>
      <c r="G652" s="38" t="s">
        <v>2659</v>
      </c>
      <c r="H652" s="38" t="s">
        <v>168</v>
      </c>
      <c r="I652" s="38" t="s">
        <v>89</v>
      </c>
      <c r="J652" s="38" t="s">
        <v>3171</v>
      </c>
      <c r="K652" s="38" t="s">
        <v>29</v>
      </c>
      <c r="L652" s="38">
        <v>35</v>
      </c>
      <c r="M652" s="38" t="s">
        <v>2660</v>
      </c>
      <c r="N652" s="54">
        <v>44141</v>
      </c>
      <c r="O652" s="53" t="s">
        <v>3262</v>
      </c>
      <c r="P652" s="39">
        <v>44193</v>
      </c>
      <c r="Q652" s="37">
        <v>33</v>
      </c>
      <c r="R652" s="38" t="s">
        <v>2634</v>
      </c>
      <c r="S652" s="38"/>
      <c r="T652" s="38"/>
      <c r="U652" s="38"/>
      <c r="V652" s="38"/>
      <c r="W652" s="38"/>
      <c r="X652" s="86"/>
      <c r="Y652" s="106"/>
    </row>
    <row r="653" spans="1:25" s="107" customFormat="1" ht="22.5" x14ac:dyDescent="0.25">
      <c r="A653" s="38" t="s">
        <v>97</v>
      </c>
      <c r="B653" s="38" t="s">
        <v>2624</v>
      </c>
      <c r="C653" s="37" t="s">
        <v>202</v>
      </c>
      <c r="D653" s="2" t="s">
        <v>3475</v>
      </c>
      <c r="E653" s="38" t="s">
        <v>3521</v>
      </c>
      <c r="F653" s="38" t="s">
        <v>57</v>
      </c>
      <c r="G653" s="38" t="s">
        <v>2661</v>
      </c>
      <c r="H653" s="38" t="s">
        <v>66</v>
      </c>
      <c r="I653" s="38" t="s">
        <v>89</v>
      </c>
      <c r="J653" s="38" t="s">
        <v>3171</v>
      </c>
      <c r="K653" s="38" t="s">
        <v>3173</v>
      </c>
      <c r="L653" s="38">
        <v>30</v>
      </c>
      <c r="M653" s="38" t="s">
        <v>2662</v>
      </c>
      <c r="N653" s="54">
        <v>44141</v>
      </c>
      <c r="O653" s="53" t="s">
        <v>3269</v>
      </c>
      <c r="P653" s="39">
        <v>44159</v>
      </c>
      <c r="Q653" s="37"/>
      <c r="R653" s="42" t="s">
        <v>2634</v>
      </c>
      <c r="S653" s="38"/>
      <c r="T653" s="38"/>
      <c r="U653" s="38"/>
      <c r="V653" s="38"/>
      <c r="W653" s="38"/>
      <c r="X653" s="86"/>
      <c r="Y653" s="106"/>
    </row>
    <row r="654" spans="1:25" s="107" customFormat="1" ht="22.5" x14ac:dyDescent="0.25">
      <c r="A654" s="38" t="s">
        <v>97</v>
      </c>
      <c r="B654" s="38" t="s">
        <v>2624</v>
      </c>
      <c r="C654" s="37" t="s">
        <v>202</v>
      </c>
      <c r="D654" s="2" t="s">
        <v>3475</v>
      </c>
      <c r="E654" s="38" t="s">
        <v>3521</v>
      </c>
      <c r="F654" s="37" t="s">
        <v>200</v>
      </c>
      <c r="G654" s="38" t="s">
        <v>2663</v>
      </c>
      <c r="H654" s="38" t="s">
        <v>66</v>
      </c>
      <c r="I654" s="38" t="s">
        <v>89</v>
      </c>
      <c r="J654" s="38" t="s">
        <v>3171</v>
      </c>
      <c r="K654" s="38" t="s">
        <v>3172</v>
      </c>
      <c r="L654" s="38">
        <v>20</v>
      </c>
      <c r="M654" s="38" t="s">
        <v>2664</v>
      </c>
      <c r="N654" s="54">
        <v>44141</v>
      </c>
      <c r="O654" s="53" t="s">
        <v>3270</v>
      </c>
      <c r="P654" s="39">
        <v>44158</v>
      </c>
      <c r="Q654" s="37"/>
      <c r="R654" s="42" t="s">
        <v>2634</v>
      </c>
      <c r="S654" s="38"/>
      <c r="T654" s="38"/>
      <c r="U654" s="38"/>
      <c r="V654" s="38"/>
      <c r="W654" s="38"/>
      <c r="X654" s="86"/>
      <c r="Y654" s="106"/>
    </row>
    <row r="655" spans="1:25" s="107" customFormat="1" ht="22.5" x14ac:dyDescent="0.25">
      <c r="A655" s="38" t="s">
        <v>97</v>
      </c>
      <c r="B655" s="38" t="s">
        <v>2624</v>
      </c>
      <c r="C655" s="38" t="s">
        <v>43</v>
      </c>
      <c r="D655" s="2" t="s">
        <v>2665</v>
      </c>
      <c r="E655" s="37" t="s">
        <v>33</v>
      </c>
      <c r="F655" s="37" t="s">
        <v>200</v>
      </c>
      <c r="G655" s="38" t="s">
        <v>2666</v>
      </c>
      <c r="H655" s="38" t="s">
        <v>66</v>
      </c>
      <c r="I655" s="38" t="s">
        <v>89</v>
      </c>
      <c r="J655" s="38" t="s">
        <v>3171</v>
      </c>
      <c r="K655" s="38" t="s">
        <v>3174</v>
      </c>
      <c r="L655" s="38">
        <v>30</v>
      </c>
      <c r="M655" s="38" t="s">
        <v>2667</v>
      </c>
      <c r="N655" s="54">
        <v>44144</v>
      </c>
      <c r="O655" s="53" t="s">
        <v>3271</v>
      </c>
      <c r="P655" s="39">
        <v>44161</v>
      </c>
      <c r="Q655" s="37"/>
      <c r="R655" s="42" t="s">
        <v>2634</v>
      </c>
      <c r="S655" s="38"/>
      <c r="T655" s="38"/>
      <c r="U655" s="38"/>
      <c r="V655" s="38"/>
      <c r="W655" s="38"/>
      <c r="X655" s="86"/>
      <c r="Y655" s="106"/>
    </row>
    <row r="656" spans="1:25" s="107" customFormat="1" ht="22.5" x14ac:dyDescent="0.25">
      <c r="A656" s="38" t="s">
        <v>97</v>
      </c>
      <c r="B656" s="38" t="s">
        <v>2624</v>
      </c>
      <c r="C656" s="37" t="s">
        <v>202</v>
      </c>
      <c r="D656" s="2" t="s">
        <v>3476</v>
      </c>
      <c r="E656" s="38" t="s">
        <v>3521</v>
      </c>
      <c r="F656" s="38" t="s">
        <v>57</v>
      </c>
      <c r="G656" s="38" t="s">
        <v>2668</v>
      </c>
      <c r="H656" s="38" t="s">
        <v>66</v>
      </c>
      <c r="I656" s="38" t="s">
        <v>89</v>
      </c>
      <c r="J656" s="38" t="s">
        <v>3171</v>
      </c>
      <c r="K656" s="38" t="s">
        <v>3173</v>
      </c>
      <c r="L656" s="38">
        <v>30</v>
      </c>
      <c r="M656" s="38" t="s">
        <v>2669</v>
      </c>
      <c r="N656" s="54">
        <v>44144</v>
      </c>
      <c r="O656" s="53" t="s">
        <v>3272</v>
      </c>
      <c r="P656" s="39">
        <v>44159</v>
      </c>
      <c r="Q656" s="37"/>
      <c r="R656" s="42" t="s">
        <v>2634</v>
      </c>
      <c r="S656" s="38"/>
      <c r="T656" s="38"/>
      <c r="U656" s="38"/>
      <c r="V656" s="38"/>
      <c r="W656" s="38"/>
      <c r="X656" s="86"/>
      <c r="Y656" s="106"/>
    </row>
    <row r="657" spans="1:25" s="107" customFormat="1" ht="67.5" x14ac:dyDescent="0.25">
      <c r="A657" s="38" t="s">
        <v>97</v>
      </c>
      <c r="B657" s="38" t="s">
        <v>2624</v>
      </c>
      <c r="C657" s="38" t="s">
        <v>32</v>
      </c>
      <c r="D657" s="2" t="s">
        <v>2670</v>
      </c>
      <c r="E657" s="38" t="s">
        <v>3521</v>
      </c>
      <c r="F657" s="38" t="s">
        <v>57</v>
      </c>
      <c r="G657" s="38" t="s">
        <v>2671</v>
      </c>
      <c r="H657" s="38" t="s">
        <v>95</v>
      </c>
      <c r="I657" s="38" t="s">
        <v>89</v>
      </c>
      <c r="J657" s="38" t="s">
        <v>3171</v>
      </c>
      <c r="K657" s="38" t="s">
        <v>3173</v>
      </c>
      <c r="L657" s="38">
        <v>30</v>
      </c>
      <c r="M657" s="38" t="s">
        <v>2672</v>
      </c>
      <c r="N657" s="54">
        <v>44144</v>
      </c>
      <c r="O657" s="53" t="s">
        <v>3264</v>
      </c>
      <c r="P657" s="39">
        <v>44178</v>
      </c>
      <c r="Q657" s="37">
        <v>23</v>
      </c>
      <c r="R657" s="38" t="s">
        <v>2634</v>
      </c>
      <c r="S657" s="38" t="s">
        <v>3263</v>
      </c>
      <c r="T657" s="38"/>
      <c r="U657" s="38"/>
      <c r="V657" s="38"/>
      <c r="W657" s="38"/>
      <c r="X657" s="86"/>
      <c r="Y657" s="106"/>
    </row>
    <row r="658" spans="1:25" s="107" customFormat="1" ht="33.75" x14ac:dyDescent="0.25">
      <c r="A658" s="38" t="s">
        <v>97</v>
      </c>
      <c r="B658" s="38" t="s">
        <v>2624</v>
      </c>
      <c r="C658" s="37" t="s">
        <v>202</v>
      </c>
      <c r="D658" s="2" t="s">
        <v>2673</v>
      </c>
      <c r="E658" s="37" t="s">
        <v>96</v>
      </c>
      <c r="F658" s="37" t="s">
        <v>200</v>
      </c>
      <c r="G658" s="38" t="s">
        <v>2674</v>
      </c>
      <c r="H658" s="38" t="s">
        <v>26</v>
      </c>
      <c r="I658" s="38" t="s">
        <v>89</v>
      </c>
      <c r="J658" s="38" t="s">
        <v>3171</v>
      </c>
      <c r="K658" s="38" t="s">
        <v>3172</v>
      </c>
      <c r="L658" s="38">
        <v>20</v>
      </c>
      <c r="M658" s="38" t="s">
        <v>2675</v>
      </c>
      <c r="N658" s="54">
        <v>44144</v>
      </c>
      <c r="O658" s="53" t="s">
        <v>3273</v>
      </c>
      <c r="P658" s="39">
        <v>44145</v>
      </c>
      <c r="Q658" s="37"/>
      <c r="R658" s="42" t="s">
        <v>2634</v>
      </c>
      <c r="S658" s="38"/>
      <c r="T658" s="38"/>
      <c r="U658" s="38"/>
      <c r="V658" s="38"/>
      <c r="W658" s="38"/>
      <c r="X658" s="86"/>
      <c r="Y658" s="106"/>
    </row>
    <row r="659" spans="1:25" s="107" customFormat="1" ht="22.5" x14ac:dyDescent="0.25">
      <c r="A659" s="38" t="s">
        <v>97</v>
      </c>
      <c r="B659" s="38" t="s">
        <v>2624</v>
      </c>
      <c r="C659" s="37" t="s">
        <v>202</v>
      </c>
      <c r="D659" s="2" t="s">
        <v>2676</v>
      </c>
      <c r="E659" s="37" t="s">
        <v>33</v>
      </c>
      <c r="F659" s="37" t="s">
        <v>200</v>
      </c>
      <c r="G659" s="38" t="s">
        <v>2677</v>
      </c>
      <c r="H659" s="38" t="s">
        <v>168</v>
      </c>
      <c r="I659" s="38" t="s">
        <v>89</v>
      </c>
      <c r="J659" s="38" t="s">
        <v>3171</v>
      </c>
      <c r="K659" s="38" t="s">
        <v>3174</v>
      </c>
      <c r="L659" s="38">
        <v>30</v>
      </c>
      <c r="M659" s="38" t="s">
        <v>2678</v>
      </c>
      <c r="N659" s="54">
        <v>44144</v>
      </c>
      <c r="O659" s="53"/>
      <c r="P659" s="39">
        <v>44181</v>
      </c>
      <c r="Q659" s="37">
        <v>25</v>
      </c>
      <c r="R659" s="38" t="s">
        <v>2634</v>
      </c>
      <c r="S659" s="38" t="s">
        <v>3265</v>
      </c>
      <c r="T659" s="38"/>
      <c r="U659" s="38"/>
      <c r="V659" s="38"/>
      <c r="W659" s="38"/>
      <c r="X659" s="86"/>
      <c r="Y659" s="106"/>
    </row>
    <row r="660" spans="1:25" s="107" customFormat="1" ht="22.5" x14ac:dyDescent="0.25">
      <c r="A660" s="38" t="s">
        <v>97</v>
      </c>
      <c r="B660" s="38" t="s">
        <v>2624</v>
      </c>
      <c r="C660" s="38" t="s">
        <v>32</v>
      </c>
      <c r="D660" s="2" t="s">
        <v>2679</v>
      </c>
      <c r="E660" s="37" t="s">
        <v>33</v>
      </c>
      <c r="F660" s="38" t="s">
        <v>57</v>
      </c>
      <c r="G660" s="38" t="s">
        <v>2680</v>
      </c>
      <c r="H660" s="38" t="s">
        <v>198</v>
      </c>
      <c r="I660" s="38" t="s">
        <v>89</v>
      </c>
      <c r="J660" s="38" t="s">
        <v>3171</v>
      </c>
      <c r="K660" s="38" t="s">
        <v>3174</v>
      </c>
      <c r="L660" s="38">
        <v>30</v>
      </c>
      <c r="M660" s="38" t="s">
        <v>2681</v>
      </c>
      <c r="N660" s="54">
        <v>44144</v>
      </c>
      <c r="O660" s="53" t="s">
        <v>31</v>
      </c>
      <c r="P660" s="39">
        <v>44159</v>
      </c>
      <c r="Q660" s="37"/>
      <c r="R660" s="42" t="s">
        <v>2634</v>
      </c>
      <c r="S660" s="38"/>
      <c r="T660" s="38"/>
      <c r="U660" s="38"/>
      <c r="V660" s="38"/>
      <c r="W660" s="38"/>
      <c r="X660" s="86"/>
      <c r="Y660" s="106"/>
    </row>
    <row r="661" spans="1:25" s="107" customFormat="1" ht="22.5" x14ac:dyDescent="0.25">
      <c r="A661" s="38" t="s">
        <v>97</v>
      </c>
      <c r="B661" s="38" t="s">
        <v>2624</v>
      </c>
      <c r="C661" s="38" t="s">
        <v>2051</v>
      </c>
      <c r="D661" s="2" t="s">
        <v>2682</v>
      </c>
      <c r="E661" s="37" t="s">
        <v>33</v>
      </c>
      <c r="F661" s="37" t="s">
        <v>200</v>
      </c>
      <c r="G661" s="38" t="s">
        <v>2683</v>
      </c>
      <c r="H661" s="38" t="s">
        <v>66</v>
      </c>
      <c r="I661" s="38" t="s">
        <v>89</v>
      </c>
      <c r="J661" s="38" t="s">
        <v>3171</v>
      </c>
      <c r="K661" s="38" t="s">
        <v>3174</v>
      </c>
      <c r="L661" s="38">
        <v>30</v>
      </c>
      <c r="M661" s="38" t="s">
        <v>2684</v>
      </c>
      <c r="N661" s="54">
        <v>44145</v>
      </c>
      <c r="O661" s="53" t="s">
        <v>3274</v>
      </c>
      <c r="P661" s="39">
        <v>44161</v>
      </c>
      <c r="Q661" s="37"/>
      <c r="R661" s="42" t="s">
        <v>2634</v>
      </c>
      <c r="S661" s="38"/>
      <c r="T661" s="38"/>
      <c r="U661" s="38"/>
      <c r="V661" s="38"/>
      <c r="W661" s="38"/>
      <c r="X661" s="86"/>
      <c r="Y661" s="106"/>
    </row>
    <row r="662" spans="1:25" s="107" customFormat="1" ht="22.5" x14ac:dyDescent="0.25">
      <c r="A662" s="38" t="s">
        <v>97</v>
      </c>
      <c r="B662" s="38" t="s">
        <v>2624</v>
      </c>
      <c r="C662" s="37" t="s">
        <v>202</v>
      </c>
      <c r="D662" s="2" t="s">
        <v>3475</v>
      </c>
      <c r="E662" s="38" t="s">
        <v>3521</v>
      </c>
      <c r="F662" s="38" t="s">
        <v>57</v>
      </c>
      <c r="G662" s="38" t="s">
        <v>2685</v>
      </c>
      <c r="H662" s="38" t="s">
        <v>66</v>
      </c>
      <c r="I662" s="38" t="s">
        <v>89</v>
      </c>
      <c r="J662" s="38" t="s">
        <v>3171</v>
      </c>
      <c r="K662" s="38" t="s">
        <v>3173</v>
      </c>
      <c r="L662" s="38">
        <v>30</v>
      </c>
      <c r="M662" s="38" t="s">
        <v>2686</v>
      </c>
      <c r="N662" s="54">
        <v>44146</v>
      </c>
      <c r="O662" s="53" t="s">
        <v>3275</v>
      </c>
      <c r="P662" s="39">
        <v>44159</v>
      </c>
      <c r="Q662" s="37"/>
      <c r="R662" s="42" t="s">
        <v>2634</v>
      </c>
      <c r="S662" s="38"/>
      <c r="T662" s="38"/>
      <c r="U662" s="38"/>
      <c r="V662" s="38"/>
      <c r="W662" s="38"/>
      <c r="X662" s="86"/>
      <c r="Y662" s="106"/>
    </row>
    <row r="663" spans="1:25" s="107" customFormat="1" ht="22.5" x14ac:dyDescent="0.25">
      <c r="A663" s="38" t="s">
        <v>23</v>
      </c>
      <c r="B663" s="38" t="s">
        <v>2324</v>
      </c>
      <c r="C663" s="38" t="s">
        <v>44</v>
      </c>
      <c r="D663" s="2" t="s">
        <v>3477</v>
      </c>
      <c r="E663" s="38" t="s">
        <v>3521</v>
      </c>
      <c r="F663" s="37" t="s">
        <v>200</v>
      </c>
      <c r="G663" s="38" t="s">
        <v>2687</v>
      </c>
      <c r="H663" s="38" t="s">
        <v>66</v>
      </c>
      <c r="I663" s="38" t="s">
        <v>89</v>
      </c>
      <c r="J663" s="38" t="s">
        <v>3171</v>
      </c>
      <c r="K663" s="38" t="s">
        <v>3173</v>
      </c>
      <c r="L663" s="38">
        <v>30</v>
      </c>
      <c r="M663" s="38" t="s">
        <v>2688</v>
      </c>
      <c r="N663" s="54">
        <v>44146</v>
      </c>
      <c r="O663" s="53" t="s">
        <v>3276</v>
      </c>
      <c r="P663" s="39">
        <v>44167</v>
      </c>
      <c r="Q663" s="37"/>
      <c r="R663" s="42" t="s">
        <v>2634</v>
      </c>
      <c r="S663" s="38"/>
      <c r="T663" s="38"/>
      <c r="U663" s="38"/>
      <c r="V663" s="38"/>
      <c r="W663" s="38"/>
      <c r="X663" s="86"/>
      <c r="Y663" s="106"/>
    </row>
    <row r="664" spans="1:25" s="107" customFormat="1" ht="33.75" x14ac:dyDescent="0.25">
      <c r="A664" s="38" t="s">
        <v>97</v>
      </c>
      <c r="B664" s="38" t="s">
        <v>2624</v>
      </c>
      <c r="C664" s="38" t="s">
        <v>2304</v>
      </c>
      <c r="D664" s="2" t="s">
        <v>1421</v>
      </c>
      <c r="E664" s="37" t="s">
        <v>96</v>
      </c>
      <c r="F664" s="37" t="s">
        <v>2060</v>
      </c>
      <c r="G664" s="38" t="s">
        <v>2689</v>
      </c>
      <c r="H664" s="38" t="s">
        <v>66</v>
      </c>
      <c r="I664" s="38" t="s">
        <v>89</v>
      </c>
      <c r="J664" s="38" t="s">
        <v>3171</v>
      </c>
      <c r="K664" s="38" t="s">
        <v>58</v>
      </c>
      <c r="L664" s="38">
        <v>10</v>
      </c>
      <c r="M664" s="38" t="s">
        <v>2690</v>
      </c>
      <c r="N664" s="54">
        <v>44146</v>
      </c>
      <c r="O664" s="53" t="s">
        <v>3277</v>
      </c>
      <c r="P664" s="39">
        <v>44159</v>
      </c>
      <c r="Q664" s="37"/>
      <c r="R664" s="42" t="s">
        <v>2634</v>
      </c>
      <c r="S664" s="38"/>
      <c r="T664" s="38"/>
      <c r="U664" s="38"/>
      <c r="V664" s="38"/>
      <c r="W664" s="38"/>
      <c r="X664" s="86"/>
      <c r="Y664" s="106"/>
    </row>
    <row r="665" spans="1:25" s="105" customFormat="1" ht="22.5" hidden="1" x14ac:dyDescent="0.25">
      <c r="A665" s="33" t="s">
        <v>97</v>
      </c>
      <c r="B665" s="33" t="s">
        <v>2624</v>
      </c>
      <c r="C665" s="33" t="s">
        <v>43</v>
      </c>
      <c r="D665" s="61" t="s">
        <v>2691</v>
      </c>
      <c r="E665" s="33" t="s">
        <v>2130</v>
      </c>
      <c r="F665" s="32" t="s">
        <v>72</v>
      </c>
      <c r="G665" s="33" t="s">
        <v>2692</v>
      </c>
      <c r="H665" s="33" t="s">
        <v>214</v>
      </c>
      <c r="I665" s="33" t="s">
        <v>89</v>
      </c>
      <c r="J665" s="33" t="s">
        <v>3171</v>
      </c>
      <c r="K665" s="33" t="s">
        <v>29</v>
      </c>
      <c r="L665" s="33">
        <v>35</v>
      </c>
      <c r="M665" s="33" t="s">
        <v>2693</v>
      </c>
      <c r="N665" s="62">
        <v>44146</v>
      </c>
      <c r="O665" s="63" t="s">
        <v>3266</v>
      </c>
      <c r="P665" s="34">
        <v>44155</v>
      </c>
      <c r="Q665" s="32"/>
      <c r="R665" s="32" t="s">
        <v>45</v>
      </c>
      <c r="S665" s="33" t="s">
        <v>3253</v>
      </c>
      <c r="T665" s="33"/>
      <c r="U665" s="33"/>
      <c r="V665" s="33"/>
      <c r="W665" s="33"/>
      <c r="X665" s="89" t="s">
        <v>3267</v>
      </c>
      <c r="Y665" s="104"/>
    </row>
    <row r="666" spans="1:25" s="107" customFormat="1" ht="22.5" x14ac:dyDescent="0.25">
      <c r="A666" s="38" t="s">
        <v>97</v>
      </c>
      <c r="B666" s="38" t="s">
        <v>2624</v>
      </c>
      <c r="C666" s="37" t="s">
        <v>202</v>
      </c>
      <c r="D666" s="2" t="s">
        <v>2694</v>
      </c>
      <c r="E666" s="37" t="s">
        <v>33</v>
      </c>
      <c r="F666" s="37" t="s">
        <v>72</v>
      </c>
      <c r="G666" s="38" t="s">
        <v>2695</v>
      </c>
      <c r="H666" s="38" t="s">
        <v>168</v>
      </c>
      <c r="I666" s="38" t="s">
        <v>89</v>
      </c>
      <c r="J666" s="38" t="s">
        <v>3171</v>
      </c>
      <c r="K666" s="38" t="s">
        <v>3174</v>
      </c>
      <c r="L666" s="38">
        <v>30</v>
      </c>
      <c r="M666" s="38" t="s">
        <v>2696</v>
      </c>
      <c r="N666" s="54">
        <v>44147</v>
      </c>
      <c r="O666" s="53"/>
      <c r="P666" s="39">
        <v>44186</v>
      </c>
      <c r="Q666" s="37">
        <v>25</v>
      </c>
      <c r="R666" s="38" t="s">
        <v>2634</v>
      </c>
      <c r="S666" s="38" t="s">
        <v>3268</v>
      </c>
      <c r="T666" s="38"/>
      <c r="U666" s="38"/>
      <c r="V666" s="38"/>
      <c r="W666" s="38"/>
      <c r="X666" s="86"/>
      <c r="Y666" s="106"/>
    </row>
    <row r="667" spans="1:25" s="105" customFormat="1" ht="22.5" hidden="1" x14ac:dyDescent="0.25">
      <c r="A667" s="33" t="s">
        <v>23</v>
      </c>
      <c r="B667" s="33" t="s">
        <v>2324</v>
      </c>
      <c r="C667" s="33" t="s">
        <v>44</v>
      </c>
      <c r="D667" s="61" t="s">
        <v>1347</v>
      </c>
      <c r="E667" s="33" t="s">
        <v>2130</v>
      </c>
      <c r="F667" s="32" t="s">
        <v>268</v>
      </c>
      <c r="G667" s="33" t="s">
        <v>2697</v>
      </c>
      <c r="H667" s="33" t="s">
        <v>214</v>
      </c>
      <c r="I667" s="33" t="s">
        <v>89</v>
      </c>
      <c r="J667" s="33" t="s">
        <v>3171</v>
      </c>
      <c r="K667" s="33" t="s">
        <v>3173</v>
      </c>
      <c r="L667" s="33">
        <v>30</v>
      </c>
      <c r="M667" s="33" t="s">
        <v>2698</v>
      </c>
      <c r="N667" s="62">
        <v>44147</v>
      </c>
      <c r="O667" s="63" t="s">
        <v>3289</v>
      </c>
      <c r="P667" s="34"/>
      <c r="Q667" s="32"/>
      <c r="R667" s="32" t="s">
        <v>45</v>
      </c>
      <c r="S667" s="33" t="s">
        <v>3290</v>
      </c>
      <c r="T667" s="33"/>
      <c r="U667" s="33"/>
      <c r="V667" s="33"/>
      <c r="W667" s="33"/>
      <c r="X667" s="89" t="s">
        <v>3267</v>
      </c>
      <c r="Y667" s="104"/>
    </row>
    <row r="668" spans="1:25" s="107" customFormat="1" ht="22.5" x14ac:dyDescent="0.25">
      <c r="A668" s="38" t="s">
        <v>23</v>
      </c>
      <c r="B668" s="38" t="s">
        <v>2324</v>
      </c>
      <c r="C668" s="38" t="s">
        <v>44</v>
      </c>
      <c r="D668" s="2" t="s">
        <v>3478</v>
      </c>
      <c r="E668" s="38" t="s">
        <v>3521</v>
      </c>
      <c r="F668" s="37" t="s">
        <v>268</v>
      </c>
      <c r="G668" s="38" t="s">
        <v>2699</v>
      </c>
      <c r="H668" s="38" t="s">
        <v>66</v>
      </c>
      <c r="I668" s="38" t="s">
        <v>89</v>
      </c>
      <c r="J668" s="38" t="s">
        <v>3171</v>
      </c>
      <c r="K668" s="38" t="s">
        <v>3173</v>
      </c>
      <c r="L668" s="38">
        <v>30</v>
      </c>
      <c r="M668" s="38" t="s">
        <v>2700</v>
      </c>
      <c r="N668" s="54">
        <v>44147</v>
      </c>
      <c r="O668" s="53" t="s">
        <v>3291</v>
      </c>
      <c r="P668" s="39">
        <v>44175</v>
      </c>
      <c r="Q668" s="37">
        <v>18</v>
      </c>
      <c r="R668" s="38" t="s">
        <v>2634</v>
      </c>
      <c r="S668" s="38"/>
      <c r="T668" s="38"/>
      <c r="U668" s="38"/>
      <c r="V668" s="38"/>
      <c r="W668" s="38"/>
      <c r="X668" s="86"/>
      <c r="Y668" s="106"/>
    </row>
    <row r="669" spans="1:25" s="107" customFormat="1" ht="22.5" x14ac:dyDescent="0.25">
      <c r="A669" s="38" t="s">
        <v>23</v>
      </c>
      <c r="B669" s="38" t="s">
        <v>2324</v>
      </c>
      <c r="C669" s="38" t="s">
        <v>44</v>
      </c>
      <c r="D669" s="2" t="s">
        <v>3479</v>
      </c>
      <c r="E669" s="38" t="s">
        <v>3521</v>
      </c>
      <c r="F669" s="37" t="s">
        <v>3323</v>
      </c>
      <c r="G669" s="38" t="s">
        <v>2701</v>
      </c>
      <c r="H669" s="38" t="s">
        <v>66</v>
      </c>
      <c r="I669" s="38" t="s">
        <v>89</v>
      </c>
      <c r="J669" s="38" t="s">
        <v>3171</v>
      </c>
      <c r="K669" s="38" t="s">
        <v>3174</v>
      </c>
      <c r="L669" s="38">
        <v>30</v>
      </c>
      <c r="M669" s="38" t="s">
        <v>2702</v>
      </c>
      <c r="N669" s="54">
        <v>44147</v>
      </c>
      <c r="O669" s="53" t="s">
        <v>3292</v>
      </c>
      <c r="P669" s="39">
        <v>44186</v>
      </c>
      <c r="Q669" s="37">
        <v>25</v>
      </c>
      <c r="R669" s="38" t="s">
        <v>2634</v>
      </c>
      <c r="S669" s="38"/>
      <c r="T669" s="38"/>
      <c r="U669" s="38"/>
      <c r="V669" s="38"/>
      <c r="W669" s="38"/>
      <c r="X669" s="86"/>
      <c r="Y669" s="106"/>
    </row>
    <row r="670" spans="1:25" s="107" customFormat="1" ht="22.5" x14ac:dyDescent="0.25">
      <c r="A670" s="38" t="s">
        <v>97</v>
      </c>
      <c r="B670" s="38" t="s">
        <v>2624</v>
      </c>
      <c r="C670" s="38" t="s">
        <v>819</v>
      </c>
      <c r="D670" s="2" t="s">
        <v>3480</v>
      </c>
      <c r="E670" s="38" t="s">
        <v>3521</v>
      </c>
      <c r="F670" s="37" t="s">
        <v>200</v>
      </c>
      <c r="G670" s="38" t="s">
        <v>2244</v>
      </c>
      <c r="H670" s="38" t="s">
        <v>198</v>
      </c>
      <c r="I670" s="38" t="s">
        <v>89</v>
      </c>
      <c r="J670" s="38" t="s">
        <v>3171</v>
      </c>
      <c r="K670" s="38" t="s">
        <v>3174</v>
      </c>
      <c r="L670" s="38">
        <v>30</v>
      </c>
      <c r="M670" s="38" t="s">
        <v>2703</v>
      </c>
      <c r="N670" s="54">
        <v>44147</v>
      </c>
      <c r="O670" s="53" t="s">
        <v>3278</v>
      </c>
      <c r="P670" s="39">
        <v>44160</v>
      </c>
      <c r="Q670" s="37"/>
      <c r="R670" s="42" t="s">
        <v>2634</v>
      </c>
      <c r="S670" s="38"/>
      <c r="T670" s="38"/>
      <c r="U670" s="38"/>
      <c r="V670" s="38"/>
      <c r="W670" s="38"/>
      <c r="X670" s="86"/>
      <c r="Y670" s="106"/>
    </row>
    <row r="671" spans="1:25" s="107" customFormat="1" ht="22.5" x14ac:dyDescent="0.25">
      <c r="A671" s="38" t="s">
        <v>97</v>
      </c>
      <c r="B671" s="38" t="s">
        <v>2624</v>
      </c>
      <c r="C671" s="38" t="s">
        <v>40</v>
      </c>
      <c r="D671" s="2" t="s">
        <v>2704</v>
      </c>
      <c r="E671" s="38" t="s">
        <v>3521</v>
      </c>
      <c r="F671" s="37" t="s">
        <v>72</v>
      </c>
      <c r="G671" s="38" t="s">
        <v>2705</v>
      </c>
      <c r="H671" s="38" t="s">
        <v>95</v>
      </c>
      <c r="I671" s="38" t="s">
        <v>89</v>
      </c>
      <c r="J671" s="38" t="s">
        <v>3171</v>
      </c>
      <c r="K671" s="38" t="s">
        <v>29</v>
      </c>
      <c r="L671" s="38">
        <v>35</v>
      </c>
      <c r="M671" s="38" t="s">
        <v>2706</v>
      </c>
      <c r="N671" s="54">
        <v>44147</v>
      </c>
      <c r="O671" s="53" t="s">
        <v>3279</v>
      </c>
      <c r="P671" s="39">
        <v>44162</v>
      </c>
      <c r="Q671" s="37"/>
      <c r="R671" s="42" t="s">
        <v>2634</v>
      </c>
      <c r="S671" s="38"/>
      <c r="T671" s="38"/>
      <c r="U671" s="38"/>
      <c r="V671" s="38"/>
      <c r="W671" s="38"/>
      <c r="X671" s="86"/>
      <c r="Y671" s="106"/>
    </row>
    <row r="672" spans="1:25" s="107" customFormat="1" ht="0.75" customHeight="1" x14ac:dyDescent="0.25">
      <c r="A672" s="38" t="s">
        <v>97</v>
      </c>
      <c r="B672" s="38" t="s">
        <v>2296</v>
      </c>
      <c r="C672" s="37" t="s">
        <v>202</v>
      </c>
      <c r="D672" s="2" t="s">
        <v>2707</v>
      </c>
      <c r="E672" s="37" t="s">
        <v>67</v>
      </c>
      <c r="F672" s="37" t="s">
        <v>200</v>
      </c>
      <c r="G672" s="38" t="s">
        <v>2708</v>
      </c>
      <c r="H672" s="38" t="s">
        <v>95</v>
      </c>
      <c r="I672" s="38" t="s">
        <v>89</v>
      </c>
      <c r="J672" s="38" t="s">
        <v>3171</v>
      </c>
      <c r="K672" s="38" t="s">
        <v>3174</v>
      </c>
      <c r="L672" s="38">
        <v>30</v>
      </c>
      <c r="M672" s="38" t="s">
        <v>2709</v>
      </c>
      <c r="N672" s="54">
        <v>44152</v>
      </c>
      <c r="O672" s="53" t="s">
        <v>3280</v>
      </c>
      <c r="P672" s="39">
        <v>44178</v>
      </c>
      <c r="Q672" s="37"/>
      <c r="R672" s="42" t="s">
        <v>2634</v>
      </c>
      <c r="S672" s="38"/>
      <c r="T672" s="38"/>
      <c r="U672" s="38"/>
      <c r="V672" s="38"/>
      <c r="W672" s="38"/>
      <c r="X672" s="86"/>
      <c r="Y672" s="106"/>
    </row>
    <row r="673" spans="1:25" s="105" customFormat="1" ht="22.5" hidden="1" x14ac:dyDescent="0.25">
      <c r="A673" s="33" t="s">
        <v>97</v>
      </c>
      <c r="B673" s="33" t="s">
        <v>2624</v>
      </c>
      <c r="C673" s="32" t="s">
        <v>202</v>
      </c>
      <c r="D673" s="61" t="s">
        <v>2710</v>
      </c>
      <c r="E673" s="32" t="s">
        <v>33</v>
      </c>
      <c r="F673" s="32" t="s">
        <v>72</v>
      </c>
      <c r="G673" s="33" t="s">
        <v>2711</v>
      </c>
      <c r="H673" s="33" t="s">
        <v>214</v>
      </c>
      <c r="I673" s="33" t="s">
        <v>89</v>
      </c>
      <c r="J673" s="33" t="s">
        <v>3171</v>
      </c>
      <c r="K673" s="33" t="s">
        <v>3173</v>
      </c>
      <c r="L673" s="33">
        <v>30</v>
      </c>
      <c r="M673" s="33" t="s">
        <v>2712</v>
      </c>
      <c r="N673" s="62">
        <v>44152</v>
      </c>
      <c r="O673" s="63" t="s">
        <v>3293</v>
      </c>
      <c r="P673" s="34"/>
      <c r="Q673" s="32"/>
      <c r="R673" s="32" t="s">
        <v>45</v>
      </c>
      <c r="S673" s="33" t="s">
        <v>3290</v>
      </c>
      <c r="T673" s="33"/>
      <c r="U673" s="33"/>
      <c r="V673" s="33"/>
      <c r="W673" s="33"/>
      <c r="X673" s="89" t="s">
        <v>3267</v>
      </c>
      <c r="Y673" s="104"/>
    </row>
    <row r="674" spans="1:25" s="107" customFormat="1" ht="22.5" x14ac:dyDescent="0.25">
      <c r="A674" s="38" t="s">
        <v>97</v>
      </c>
      <c r="B674" s="38" t="s">
        <v>2624</v>
      </c>
      <c r="C674" s="37" t="s">
        <v>64</v>
      </c>
      <c r="D674" s="2" t="s">
        <v>2713</v>
      </c>
      <c r="E674" s="37" t="s">
        <v>33</v>
      </c>
      <c r="F674" s="37" t="s">
        <v>200</v>
      </c>
      <c r="G674" s="38" t="s">
        <v>2714</v>
      </c>
      <c r="H674" s="38" t="s">
        <v>66</v>
      </c>
      <c r="I674" s="38" t="s">
        <v>89</v>
      </c>
      <c r="J674" s="38" t="s">
        <v>3171</v>
      </c>
      <c r="K674" s="38" t="s">
        <v>3174</v>
      </c>
      <c r="L674" s="38">
        <v>30</v>
      </c>
      <c r="M674" s="38" t="s">
        <v>2715</v>
      </c>
      <c r="N674" s="54">
        <v>44152</v>
      </c>
      <c r="O674" s="53" t="s">
        <v>3281</v>
      </c>
      <c r="P674" s="39">
        <v>44161</v>
      </c>
      <c r="Q674" s="37"/>
      <c r="R674" s="42" t="s">
        <v>2634</v>
      </c>
      <c r="S674" s="38"/>
      <c r="T674" s="38"/>
      <c r="U674" s="38"/>
      <c r="V674" s="38"/>
      <c r="W674" s="38"/>
      <c r="X674" s="86"/>
      <c r="Y674" s="106"/>
    </row>
    <row r="675" spans="1:25" s="107" customFormat="1" ht="22.5" x14ac:dyDescent="0.25">
      <c r="A675" s="38" t="s">
        <v>97</v>
      </c>
      <c r="B675" s="38" t="s">
        <v>2624</v>
      </c>
      <c r="C675" s="37" t="s">
        <v>64</v>
      </c>
      <c r="D675" s="2" t="s">
        <v>2713</v>
      </c>
      <c r="E675" s="37" t="s">
        <v>33</v>
      </c>
      <c r="F675" s="37" t="s">
        <v>200</v>
      </c>
      <c r="G675" s="38" t="s">
        <v>2716</v>
      </c>
      <c r="H675" s="38" t="s">
        <v>66</v>
      </c>
      <c r="I675" s="38" t="s">
        <v>89</v>
      </c>
      <c r="J675" s="38" t="s">
        <v>3171</v>
      </c>
      <c r="K675" s="38" t="s">
        <v>3174</v>
      </c>
      <c r="L675" s="38">
        <v>30</v>
      </c>
      <c r="M675" s="38" t="s">
        <v>2717</v>
      </c>
      <c r="N675" s="54">
        <v>44152</v>
      </c>
      <c r="O675" s="53" t="s">
        <v>3281</v>
      </c>
      <c r="P675" s="39">
        <v>44161</v>
      </c>
      <c r="Q675" s="37"/>
      <c r="R675" s="42" t="s">
        <v>2634</v>
      </c>
      <c r="S675" s="38"/>
      <c r="T675" s="38"/>
      <c r="U675" s="38"/>
      <c r="V675" s="38"/>
      <c r="W675" s="38"/>
      <c r="X675" s="86"/>
      <c r="Y675" s="106"/>
    </row>
    <row r="676" spans="1:25" s="107" customFormat="1" ht="22.5" x14ac:dyDescent="0.25">
      <c r="A676" s="38" t="s">
        <v>97</v>
      </c>
      <c r="B676" s="38" t="s">
        <v>2624</v>
      </c>
      <c r="C676" s="38" t="s">
        <v>140</v>
      </c>
      <c r="D676" s="2" t="s">
        <v>2718</v>
      </c>
      <c r="E676" s="38" t="s">
        <v>2130</v>
      </c>
      <c r="F676" s="37" t="s">
        <v>72</v>
      </c>
      <c r="G676" s="38" t="s">
        <v>2719</v>
      </c>
      <c r="H676" s="38" t="s">
        <v>198</v>
      </c>
      <c r="I676" s="38" t="s">
        <v>89</v>
      </c>
      <c r="J676" s="38" t="s">
        <v>3171</v>
      </c>
      <c r="K676" s="38" t="s">
        <v>29</v>
      </c>
      <c r="L676" s="38">
        <v>35</v>
      </c>
      <c r="M676" s="38" t="s">
        <v>2720</v>
      </c>
      <c r="N676" s="54">
        <v>44153</v>
      </c>
      <c r="O676" s="53" t="s">
        <v>3282</v>
      </c>
      <c r="P676" s="39">
        <v>44180</v>
      </c>
      <c r="Q676" s="37"/>
      <c r="R676" s="42" t="s">
        <v>2634</v>
      </c>
      <c r="S676" s="38"/>
      <c r="T676" s="38"/>
      <c r="U676" s="38"/>
      <c r="V676" s="38"/>
      <c r="W676" s="38"/>
      <c r="X676" s="86"/>
      <c r="Y676" s="106"/>
    </row>
    <row r="677" spans="1:25" s="107" customFormat="1" ht="22.5" x14ac:dyDescent="0.25">
      <c r="A677" s="38" t="s">
        <v>97</v>
      </c>
      <c r="B677" s="38" t="s">
        <v>2624</v>
      </c>
      <c r="C677" s="37" t="s">
        <v>202</v>
      </c>
      <c r="D677" s="2" t="s">
        <v>3481</v>
      </c>
      <c r="E677" s="38" t="s">
        <v>3521</v>
      </c>
      <c r="F677" s="38" t="s">
        <v>57</v>
      </c>
      <c r="G677" s="38" t="s">
        <v>2721</v>
      </c>
      <c r="H677" s="38" t="s">
        <v>66</v>
      </c>
      <c r="I677" s="38" t="s">
        <v>89</v>
      </c>
      <c r="J677" s="38" t="s">
        <v>3171</v>
      </c>
      <c r="K677" s="38" t="s">
        <v>3173</v>
      </c>
      <c r="L677" s="38">
        <v>30</v>
      </c>
      <c r="M677" s="38" t="s">
        <v>2722</v>
      </c>
      <c r="N677" s="54">
        <v>44153</v>
      </c>
      <c r="O677" s="53" t="s">
        <v>3283</v>
      </c>
      <c r="P677" s="39">
        <v>44161</v>
      </c>
      <c r="Q677" s="37"/>
      <c r="R677" s="42" t="s">
        <v>2634</v>
      </c>
      <c r="S677" s="38"/>
      <c r="T677" s="38"/>
      <c r="U677" s="38"/>
      <c r="V677" s="38"/>
      <c r="W677" s="38"/>
      <c r="X677" s="86"/>
      <c r="Y677" s="106"/>
    </row>
    <row r="678" spans="1:25" s="105" customFormat="1" ht="33.75" hidden="1" x14ac:dyDescent="0.25">
      <c r="A678" s="33" t="s">
        <v>97</v>
      </c>
      <c r="B678" s="33" t="s">
        <v>2624</v>
      </c>
      <c r="C678" s="32" t="s">
        <v>202</v>
      </c>
      <c r="D678" s="61" t="s">
        <v>2723</v>
      </c>
      <c r="E678" s="32" t="s">
        <v>33</v>
      </c>
      <c r="F678" s="33" t="s">
        <v>57</v>
      </c>
      <c r="G678" s="33" t="s">
        <v>2724</v>
      </c>
      <c r="H678" s="33" t="s">
        <v>214</v>
      </c>
      <c r="I678" s="33" t="s">
        <v>89</v>
      </c>
      <c r="J678" s="33" t="s">
        <v>3171</v>
      </c>
      <c r="K678" s="33" t="s">
        <v>3174</v>
      </c>
      <c r="L678" s="33">
        <v>30</v>
      </c>
      <c r="M678" s="33" t="s">
        <v>2725</v>
      </c>
      <c r="N678" s="62">
        <v>44153</v>
      </c>
      <c r="O678" s="63" t="s">
        <v>3294</v>
      </c>
      <c r="P678" s="34"/>
      <c r="Q678" s="32"/>
      <c r="R678" s="32" t="s">
        <v>45</v>
      </c>
      <c r="S678" s="33" t="s">
        <v>3290</v>
      </c>
      <c r="T678" s="33"/>
      <c r="U678" s="33"/>
      <c r="V678" s="33"/>
      <c r="W678" s="33"/>
      <c r="X678" s="89" t="s">
        <v>3267</v>
      </c>
      <c r="Y678" s="104"/>
    </row>
    <row r="679" spans="1:25" s="107" customFormat="1" ht="22.5" x14ac:dyDescent="0.25">
      <c r="A679" s="38" t="s">
        <v>97</v>
      </c>
      <c r="B679" s="38" t="s">
        <v>2624</v>
      </c>
      <c r="C679" s="38" t="s">
        <v>32</v>
      </c>
      <c r="D679" s="2" t="s">
        <v>3482</v>
      </c>
      <c r="E679" s="38" t="s">
        <v>3521</v>
      </c>
      <c r="F679" s="37" t="s">
        <v>200</v>
      </c>
      <c r="G679" s="38" t="s">
        <v>2726</v>
      </c>
      <c r="H679" s="38" t="s">
        <v>198</v>
      </c>
      <c r="I679" s="38" t="s">
        <v>89</v>
      </c>
      <c r="J679" s="38" t="s">
        <v>3171</v>
      </c>
      <c r="K679" s="38" t="s">
        <v>3173</v>
      </c>
      <c r="L679" s="38">
        <v>30</v>
      </c>
      <c r="M679" s="38" t="s">
        <v>2727</v>
      </c>
      <c r="N679" s="54">
        <v>44153</v>
      </c>
      <c r="O679" s="53" t="s">
        <v>3284</v>
      </c>
      <c r="P679" s="39">
        <v>44180</v>
      </c>
      <c r="Q679" s="37"/>
      <c r="R679" s="42" t="s">
        <v>2634</v>
      </c>
      <c r="S679" s="38"/>
      <c r="T679" s="38"/>
      <c r="U679" s="38"/>
      <c r="V679" s="38"/>
      <c r="W679" s="38"/>
      <c r="X679" s="86"/>
      <c r="Y679" s="106"/>
    </row>
    <row r="680" spans="1:25" s="107" customFormat="1" ht="22.5" x14ac:dyDescent="0.25">
      <c r="A680" s="38" t="s">
        <v>97</v>
      </c>
      <c r="B680" s="38" t="s">
        <v>2624</v>
      </c>
      <c r="C680" s="38" t="s">
        <v>202</v>
      </c>
      <c r="D680" s="2" t="s">
        <v>2728</v>
      </c>
      <c r="E680" s="38" t="s">
        <v>2130</v>
      </c>
      <c r="F680" s="37" t="s">
        <v>200</v>
      </c>
      <c r="G680" s="38" t="s">
        <v>2729</v>
      </c>
      <c r="H680" s="38" t="s">
        <v>66</v>
      </c>
      <c r="I680" s="38" t="s">
        <v>89</v>
      </c>
      <c r="J680" s="38" t="s">
        <v>3171</v>
      </c>
      <c r="K680" s="38" t="s">
        <v>3173</v>
      </c>
      <c r="L680" s="38">
        <v>30</v>
      </c>
      <c r="M680" s="38" t="s">
        <v>2730</v>
      </c>
      <c r="N680" s="54">
        <v>44154</v>
      </c>
      <c r="O680" s="53" t="s">
        <v>3285</v>
      </c>
      <c r="P680" s="39">
        <v>44166</v>
      </c>
      <c r="Q680" s="37"/>
      <c r="R680" s="42" t="s">
        <v>2634</v>
      </c>
      <c r="S680" s="38"/>
      <c r="T680" s="38"/>
      <c r="U680" s="38"/>
      <c r="V680" s="38"/>
      <c r="W680" s="38"/>
      <c r="X680" s="86"/>
      <c r="Y680" s="106"/>
    </row>
    <row r="681" spans="1:25" s="107" customFormat="1" ht="22.5" x14ac:dyDescent="0.25">
      <c r="A681" s="38" t="s">
        <v>97</v>
      </c>
      <c r="B681" s="38" t="s">
        <v>2296</v>
      </c>
      <c r="C681" s="38" t="s">
        <v>202</v>
      </c>
      <c r="D681" s="2" t="s">
        <v>2731</v>
      </c>
      <c r="E681" s="37" t="s">
        <v>33</v>
      </c>
      <c r="F681" s="37" t="s">
        <v>200</v>
      </c>
      <c r="G681" s="38" t="s">
        <v>2732</v>
      </c>
      <c r="H681" s="38" t="s">
        <v>168</v>
      </c>
      <c r="I681" s="38" t="s">
        <v>89</v>
      </c>
      <c r="J681" s="38" t="s">
        <v>3171</v>
      </c>
      <c r="K681" s="38" t="s">
        <v>3174</v>
      </c>
      <c r="L681" s="38">
        <v>30</v>
      </c>
      <c r="M681" s="38" t="s">
        <v>2733</v>
      </c>
      <c r="N681" s="54">
        <v>44155</v>
      </c>
      <c r="O681" s="53" t="s">
        <v>3286</v>
      </c>
      <c r="P681" s="39">
        <v>44182</v>
      </c>
      <c r="Q681" s="37"/>
      <c r="R681" s="42" t="s">
        <v>2634</v>
      </c>
      <c r="S681" s="38"/>
      <c r="T681" s="38"/>
      <c r="U681" s="38"/>
      <c r="V681" s="38"/>
      <c r="W681" s="38"/>
      <c r="X681" s="86"/>
      <c r="Y681" s="106"/>
    </row>
    <row r="682" spans="1:25" s="107" customFormat="1" ht="22.5" x14ac:dyDescent="0.25">
      <c r="A682" s="38" t="s">
        <v>97</v>
      </c>
      <c r="B682" s="38" t="s">
        <v>2624</v>
      </c>
      <c r="C682" s="37" t="s">
        <v>202</v>
      </c>
      <c r="D682" s="2" t="s">
        <v>2734</v>
      </c>
      <c r="E682" s="37" t="s">
        <v>33</v>
      </c>
      <c r="F682" s="37" t="s">
        <v>200</v>
      </c>
      <c r="G682" s="38" t="s">
        <v>2735</v>
      </c>
      <c r="H682" s="38" t="s">
        <v>66</v>
      </c>
      <c r="I682" s="38" t="s">
        <v>89</v>
      </c>
      <c r="J682" s="38" t="s">
        <v>3171</v>
      </c>
      <c r="K682" s="38" t="s">
        <v>3173</v>
      </c>
      <c r="L682" s="38">
        <v>30</v>
      </c>
      <c r="M682" s="38" t="s">
        <v>2736</v>
      </c>
      <c r="N682" s="54">
        <v>44159</v>
      </c>
      <c r="O682" s="53" t="s">
        <v>3295</v>
      </c>
      <c r="P682" s="39">
        <v>44194</v>
      </c>
      <c r="Q682" s="37">
        <v>24</v>
      </c>
      <c r="R682" s="38" t="s">
        <v>2634</v>
      </c>
      <c r="S682" s="38"/>
      <c r="T682" s="38"/>
      <c r="U682" s="38"/>
      <c r="V682" s="38"/>
      <c r="W682" s="38"/>
      <c r="X682" s="86"/>
      <c r="Y682" s="106"/>
    </row>
    <row r="683" spans="1:25" s="121" customFormat="1" ht="56.25" hidden="1" x14ac:dyDescent="0.25">
      <c r="A683" s="33" t="s">
        <v>97</v>
      </c>
      <c r="B683" s="33" t="s">
        <v>2624</v>
      </c>
      <c r="C683" s="33" t="s">
        <v>202</v>
      </c>
      <c r="D683" s="33" t="s">
        <v>2737</v>
      </c>
      <c r="E683" s="33" t="s">
        <v>33</v>
      </c>
      <c r="F683" s="33" t="s">
        <v>268</v>
      </c>
      <c r="G683" s="33" t="s">
        <v>2738</v>
      </c>
      <c r="H683" s="33" t="s">
        <v>214</v>
      </c>
      <c r="I683" s="33" t="s">
        <v>89</v>
      </c>
      <c r="J683" s="33" t="s">
        <v>3171</v>
      </c>
      <c r="K683" s="33" t="s">
        <v>3174</v>
      </c>
      <c r="L683" s="33">
        <v>30</v>
      </c>
      <c r="M683" s="33" t="s">
        <v>2739</v>
      </c>
      <c r="N683" s="62">
        <v>44159</v>
      </c>
      <c r="O683" s="63" t="s">
        <v>3296</v>
      </c>
      <c r="P683" s="34"/>
      <c r="Q683" s="33"/>
      <c r="R683" s="32" t="s">
        <v>45</v>
      </c>
      <c r="S683" s="33" t="s">
        <v>3290</v>
      </c>
      <c r="T683" s="33"/>
      <c r="U683" s="33"/>
      <c r="V683" s="33"/>
      <c r="W683" s="33"/>
      <c r="X683" s="89" t="s">
        <v>3267</v>
      </c>
      <c r="Y683" s="104"/>
    </row>
    <row r="684" spans="1:25" s="107" customFormat="1" ht="22.5" x14ac:dyDescent="0.25">
      <c r="A684" s="38" t="s">
        <v>97</v>
      </c>
      <c r="B684" s="38" t="s">
        <v>2624</v>
      </c>
      <c r="C684" s="37" t="s">
        <v>202</v>
      </c>
      <c r="D684" s="2" t="s">
        <v>2740</v>
      </c>
      <c r="E684" s="37" t="s">
        <v>33</v>
      </c>
      <c r="F684" s="37" t="s">
        <v>200</v>
      </c>
      <c r="G684" s="38" t="s">
        <v>2741</v>
      </c>
      <c r="H684" s="38" t="s">
        <v>66</v>
      </c>
      <c r="I684" s="38" t="s">
        <v>89</v>
      </c>
      <c r="J684" s="38" t="s">
        <v>3171</v>
      </c>
      <c r="K684" s="38" t="s">
        <v>3174</v>
      </c>
      <c r="L684" s="38">
        <v>30</v>
      </c>
      <c r="M684" s="38" t="s">
        <v>2742</v>
      </c>
      <c r="N684" s="54">
        <v>44161</v>
      </c>
      <c r="O684" s="53" t="s">
        <v>3297</v>
      </c>
      <c r="P684" s="39">
        <v>44186</v>
      </c>
      <c r="Q684" s="37">
        <v>16</v>
      </c>
      <c r="R684" s="38" t="s">
        <v>2634</v>
      </c>
      <c r="S684" s="38"/>
      <c r="T684" s="38"/>
      <c r="U684" s="38"/>
      <c r="V684" s="38"/>
      <c r="W684" s="38"/>
      <c r="X684" s="86"/>
      <c r="Y684" s="106"/>
    </row>
    <row r="685" spans="1:25" s="107" customFormat="1" ht="22.5" x14ac:dyDescent="0.25">
      <c r="A685" s="38" t="s">
        <v>23</v>
      </c>
      <c r="B685" s="38" t="s">
        <v>2324</v>
      </c>
      <c r="C685" s="38" t="s">
        <v>202</v>
      </c>
      <c r="D685" s="2" t="s">
        <v>2743</v>
      </c>
      <c r="E685" s="38" t="s">
        <v>2130</v>
      </c>
      <c r="F685" s="37" t="s">
        <v>72</v>
      </c>
      <c r="G685" s="38" t="s">
        <v>2744</v>
      </c>
      <c r="H685" s="38" t="s">
        <v>2745</v>
      </c>
      <c r="I685" s="38" t="s">
        <v>89</v>
      </c>
      <c r="J685" s="38" t="s">
        <v>3171</v>
      </c>
      <c r="K685" s="38" t="s">
        <v>29</v>
      </c>
      <c r="L685" s="38">
        <v>35</v>
      </c>
      <c r="M685" s="38" t="s">
        <v>2746</v>
      </c>
      <c r="N685" s="54">
        <v>44162</v>
      </c>
      <c r="O685" s="53" t="s">
        <v>3287</v>
      </c>
      <c r="P685" s="39">
        <v>44166</v>
      </c>
      <c r="Q685" s="37"/>
      <c r="R685" s="42" t="s">
        <v>2634</v>
      </c>
      <c r="S685" s="38"/>
      <c r="T685" s="38"/>
      <c r="U685" s="38"/>
      <c r="V685" s="38"/>
      <c r="W685" s="38"/>
      <c r="X685" s="86"/>
      <c r="Y685" s="106"/>
    </row>
    <row r="686" spans="1:25" s="107" customFormat="1" ht="37.5" customHeight="1" x14ac:dyDescent="0.25">
      <c r="A686" s="38" t="s">
        <v>97</v>
      </c>
      <c r="B686" s="38" t="s">
        <v>2624</v>
      </c>
      <c r="C686" s="37" t="s">
        <v>202</v>
      </c>
      <c r="D686" s="2" t="s">
        <v>2747</v>
      </c>
      <c r="E686" s="37" t="s">
        <v>33</v>
      </c>
      <c r="F686" s="37" t="s">
        <v>200</v>
      </c>
      <c r="G686" s="38" t="s">
        <v>84</v>
      </c>
      <c r="H686" s="38" t="s">
        <v>66</v>
      </c>
      <c r="I686" s="38" t="s">
        <v>89</v>
      </c>
      <c r="J686" s="38" t="s">
        <v>3171</v>
      </c>
      <c r="K686" s="38" t="s">
        <v>3174</v>
      </c>
      <c r="L686" s="38">
        <v>30</v>
      </c>
      <c r="M686" s="38" t="s">
        <v>2748</v>
      </c>
      <c r="N686" s="54">
        <v>44162</v>
      </c>
      <c r="O686" s="53" t="s">
        <v>3298</v>
      </c>
      <c r="P686" s="39">
        <v>44182</v>
      </c>
      <c r="Q686" s="37">
        <v>13</v>
      </c>
      <c r="R686" s="38" t="s">
        <v>2634</v>
      </c>
      <c r="S686" s="38"/>
      <c r="T686" s="38"/>
      <c r="U686" s="38"/>
      <c r="V686" s="38"/>
      <c r="W686" s="38"/>
      <c r="X686" s="86"/>
      <c r="Y686" s="106"/>
    </row>
    <row r="687" spans="1:25" s="107" customFormat="1" ht="45" x14ac:dyDescent="0.25">
      <c r="A687" s="38" t="s">
        <v>97</v>
      </c>
      <c r="B687" s="38" t="s">
        <v>2624</v>
      </c>
      <c r="C687" s="38" t="s">
        <v>202</v>
      </c>
      <c r="D687" s="2" t="s">
        <v>3483</v>
      </c>
      <c r="E687" s="38" t="s">
        <v>3521</v>
      </c>
      <c r="F687" s="37" t="s">
        <v>200</v>
      </c>
      <c r="G687" s="38" t="s">
        <v>84</v>
      </c>
      <c r="H687" s="38" t="s">
        <v>198</v>
      </c>
      <c r="I687" s="38" t="s">
        <v>89</v>
      </c>
      <c r="J687" s="38" t="s">
        <v>3171</v>
      </c>
      <c r="K687" s="38" t="s">
        <v>3174</v>
      </c>
      <c r="L687" s="38">
        <v>30</v>
      </c>
      <c r="M687" s="38" t="s">
        <v>2749</v>
      </c>
      <c r="N687" s="54">
        <v>44162</v>
      </c>
      <c r="O687" s="53" t="s">
        <v>3288</v>
      </c>
      <c r="P687" s="39">
        <v>44180</v>
      </c>
      <c r="Q687" s="37"/>
      <c r="R687" s="42" t="s">
        <v>2634</v>
      </c>
      <c r="S687" s="38"/>
      <c r="T687" s="38"/>
      <c r="U687" s="38"/>
      <c r="V687" s="38"/>
      <c r="W687" s="38"/>
      <c r="X687" s="86"/>
      <c r="Y687" s="106"/>
    </row>
    <row r="688" spans="1:25" s="107" customFormat="1" ht="22.5" x14ac:dyDescent="0.25">
      <c r="A688" s="38" t="s">
        <v>97</v>
      </c>
      <c r="B688" s="38" t="s">
        <v>2624</v>
      </c>
      <c r="C688" s="37" t="s">
        <v>202</v>
      </c>
      <c r="D688" s="2" t="s">
        <v>2750</v>
      </c>
      <c r="E688" s="37" t="s">
        <v>67</v>
      </c>
      <c r="F688" s="37" t="s">
        <v>200</v>
      </c>
      <c r="G688" s="38" t="s">
        <v>84</v>
      </c>
      <c r="H688" s="38" t="s">
        <v>66</v>
      </c>
      <c r="I688" s="38" t="s">
        <v>89</v>
      </c>
      <c r="J688" s="38" t="s">
        <v>3171</v>
      </c>
      <c r="K688" s="38" t="s">
        <v>3174</v>
      </c>
      <c r="L688" s="38">
        <v>30</v>
      </c>
      <c r="M688" s="38" t="s">
        <v>2751</v>
      </c>
      <c r="N688" s="54">
        <v>44162</v>
      </c>
      <c r="O688" s="53" t="s">
        <v>3299</v>
      </c>
      <c r="P688" s="39">
        <v>44187</v>
      </c>
      <c r="Q688" s="37">
        <v>16</v>
      </c>
      <c r="R688" s="38" t="s">
        <v>2634</v>
      </c>
      <c r="S688" s="38"/>
      <c r="T688" s="38"/>
      <c r="U688" s="38"/>
      <c r="V688" s="38"/>
      <c r="W688" s="38"/>
      <c r="X688" s="86"/>
      <c r="Y688" s="106"/>
    </row>
    <row r="689" spans="1:25" s="109" customFormat="1" ht="22.5" hidden="1" x14ac:dyDescent="0.25">
      <c r="A689" s="45" t="s">
        <v>97</v>
      </c>
      <c r="B689" s="45" t="s">
        <v>2624</v>
      </c>
      <c r="C689" s="44" t="s">
        <v>202</v>
      </c>
      <c r="D689" s="30" t="s">
        <v>2752</v>
      </c>
      <c r="E689" s="44" t="s">
        <v>33</v>
      </c>
      <c r="F689" s="44" t="s">
        <v>72</v>
      </c>
      <c r="G689" s="45" t="s">
        <v>129</v>
      </c>
      <c r="H689" s="45" t="s">
        <v>168</v>
      </c>
      <c r="I689" s="45" t="s">
        <v>89</v>
      </c>
      <c r="J689" s="45" t="s">
        <v>3171</v>
      </c>
      <c r="K689" s="45" t="s">
        <v>29</v>
      </c>
      <c r="L689" s="45">
        <v>35</v>
      </c>
      <c r="M689" s="45" t="s">
        <v>2753</v>
      </c>
      <c r="N689" s="56">
        <v>44165</v>
      </c>
      <c r="O689" s="51" t="s">
        <v>3300</v>
      </c>
      <c r="P689" s="46">
        <v>44229</v>
      </c>
      <c r="Q689" s="44">
        <v>45</v>
      </c>
      <c r="R689" s="44" t="s">
        <v>38</v>
      </c>
      <c r="S689" s="45"/>
      <c r="T689" s="45"/>
      <c r="U689" s="45"/>
      <c r="V689" s="45"/>
      <c r="W689" s="45"/>
      <c r="X689" s="85"/>
      <c r="Y689" s="108"/>
    </row>
    <row r="690" spans="1:25" s="107" customFormat="1" ht="22.5" x14ac:dyDescent="0.25">
      <c r="A690" s="38" t="s">
        <v>97</v>
      </c>
      <c r="B690" s="38" t="s">
        <v>2624</v>
      </c>
      <c r="C690" s="38" t="s">
        <v>2529</v>
      </c>
      <c r="D690" s="2" t="s">
        <v>2754</v>
      </c>
      <c r="E690" s="38" t="s">
        <v>3521</v>
      </c>
      <c r="F690" s="37" t="s">
        <v>200</v>
      </c>
      <c r="G690" s="38" t="s">
        <v>84</v>
      </c>
      <c r="H690" s="38" t="s">
        <v>66</v>
      </c>
      <c r="I690" s="38" t="s">
        <v>89</v>
      </c>
      <c r="J690" s="38" t="s">
        <v>3171</v>
      </c>
      <c r="K690" s="38" t="s">
        <v>3174</v>
      </c>
      <c r="L690" s="38">
        <v>30</v>
      </c>
      <c r="M690" s="38" t="s">
        <v>2755</v>
      </c>
      <c r="N690" s="54">
        <v>44165</v>
      </c>
      <c r="O690" s="53" t="s">
        <v>3301</v>
      </c>
      <c r="P690" s="39">
        <v>44187</v>
      </c>
      <c r="Q690" s="37">
        <v>15</v>
      </c>
      <c r="R690" s="38" t="s">
        <v>2634</v>
      </c>
      <c r="S690" s="38"/>
      <c r="T690" s="38"/>
      <c r="U690" s="38"/>
      <c r="V690" s="38"/>
      <c r="W690" s="38"/>
      <c r="X690" s="86"/>
      <c r="Y690" s="106"/>
    </row>
    <row r="691" spans="1:25" s="109" customFormat="1" ht="22.5" hidden="1" x14ac:dyDescent="0.25">
      <c r="A691" s="66" t="s">
        <v>97</v>
      </c>
      <c r="B691" s="45" t="s">
        <v>2756</v>
      </c>
      <c r="C691" s="45" t="s">
        <v>159</v>
      </c>
      <c r="D691" s="45" t="s">
        <v>2757</v>
      </c>
      <c r="E691" s="45" t="s">
        <v>96</v>
      </c>
      <c r="F691" s="44" t="s">
        <v>200</v>
      </c>
      <c r="G691" s="45" t="s">
        <v>178</v>
      </c>
      <c r="H691" s="45" t="s">
        <v>168</v>
      </c>
      <c r="I691" s="45" t="s">
        <v>89</v>
      </c>
      <c r="J691" s="45" t="s">
        <v>3171</v>
      </c>
      <c r="K691" s="45" t="s">
        <v>58</v>
      </c>
      <c r="L691" s="45">
        <v>10</v>
      </c>
      <c r="M691" s="44" t="s">
        <v>2758</v>
      </c>
      <c r="N691" s="67">
        <v>44166</v>
      </c>
      <c r="O691" s="51" t="s">
        <v>2759</v>
      </c>
      <c r="P691" s="46">
        <v>44181</v>
      </c>
      <c r="Q691" s="44"/>
      <c r="R691" s="44" t="s">
        <v>38</v>
      </c>
      <c r="S691" s="45"/>
      <c r="T691" s="45"/>
      <c r="U691" s="45"/>
      <c r="V691" s="45"/>
      <c r="W691" s="45"/>
      <c r="X691" s="85"/>
    </row>
    <row r="692" spans="1:25" s="107" customFormat="1" ht="22.5" x14ac:dyDescent="0.25">
      <c r="A692" s="68" t="s">
        <v>97</v>
      </c>
      <c r="B692" s="38" t="s">
        <v>2756</v>
      </c>
      <c r="C692" s="38" t="s">
        <v>63</v>
      </c>
      <c r="D692" s="38" t="s">
        <v>3484</v>
      </c>
      <c r="E692" s="38" t="s">
        <v>3520</v>
      </c>
      <c r="F692" s="37" t="s">
        <v>200</v>
      </c>
      <c r="G692" s="38" t="s">
        <v>85</v>
      </c>
      <c r="H692" s="38" t="s">
        <v>214</v>
      </c>
      <c r="I692" s="38" t="s">
        <v>89</v>
      </c>
      <c r="J692" s="38" t="s">
        <v>3171</v>
      </c>
      <c r="K692" s="38" t="s">
        <v>80</v>
      </c>
      <c r="L692" s="38">
        <v>20</v>
      </c>
      <c r="M692" s="37" t="s">
        <v>2760</v>
      </c>
      <c r="N692" s="43">
        <v>44166</v>
      </c>
      <c r="O692" s="53"/>
      <c r="P692" s="39">
        <v>44180</v>
      </c>
      <c r="Q692" s="37"/>
      <c r="R692" s="42" t="s">
        <v>2634</v>
      </c>
      <c r="S692" s="38"/>
      <c r="T692" s="38"/>
      <c r="U692" s="38"/>
      <c r="V692" s="38"/>
      <c r="W692" s="38"/>
      <c r="X692" s="86"/>
    </row>
    <row r="693" spans="1:25" s="120" customFormat="1" ht="22.5" hidden="1" x14ac:dyDescent="0.25">
      <c r="A693" s="69" t="s">
        <v>97</v>
      </c>
      <c r="B693" s="59" t="s">
        <v>2756</v>
      </c>
      <c r="C693" s="59" t="s">
        <v>173</v>
      </c>
      <c r="D693" s="59" t="s">
        <v>2761</v>
      </c>
      <c r="E693" s="59" t="s">
        <v>3520</v>
      </c>
      <c r="F693" s="59" t="s">
        <v>203</v>
      </c>
      <c r="G693" s="59" t="s">
        <v>2762</v>
      </c>
      <c r="H693" s="59" t="s">
        <v>160</v>
      </c>
      <c r="I693" s="59" t="s">
        <v>172</v>
      </c>
      <c r="J693" s="59" t="s">
        <v>3171</v>
      </c>
      <c r="K693" s="59" t="s">
        <v>2763</v>
      </c>
      <c r="L693" s="59">
        <v>35</v>
      </c>
      <c r="M693" s="58" t="s">
        <v>2764</v>
      </c>
      <c r="N693" s="70">
        <v>44166</v>
      </c>
      <c r="O693" s="71"/>
      <c r="P693" s="60"/>
      <c r="Q693" s="58"/>
      <c r="R693" s="59" t="s">
        <v>135</v>
      </c>
      <c r="S693" s="59"/>
      <c r="T693" s="59"/>
      <c r="U693" s="59"/>
      <c r="V693" s="59"/>
      <c r="W693" s="59"/>
      <c r="X693" s="90"/>
    </row>
    <row r="694" spans="1:25" s="107" customFormat="1" ht="33.75" x14ac:dyDescent="0.25">
      <c r="A694" s="68" t="s">
        <v>97</v>
      </c>
      <c r="B694" s="38" t="s">
        <v>2756</v>
      </c>
      <c r="C694" s="38" t="s">
        <v>2765</v>
      </c>
      <c r="D694" s="38" t="s">
        <v>3485</v>
      </c>
      <c r="E694" s="38" t="s">
        <v>3520</v>
      </c>
      <c r="F694" s="38" t="s">
        <v>203</v>
      </c>
      <c r="G694" s="38" t="s">
        <v>2766</v>
      </c>
      <c r="H694" s="38" t="s">
        <v>2767</v>
      </c>
      <c r="I694" s="38" t="s">
        <v>2768</v>
      </c>
      <c r="J694" s="38" t="s">
        <v>3171</v>
      </c>
      <c r="K694" s="38" t="s">
        <v>2763</v>
      </c>
      <c r="L694" s="38">
        <v>35</v>
      </c>
      <c r="M694" s="37" t="s">
        <v>2769</v>
      </c>
      <c r="N694" s="43">
        <v>44166</v>
      </c>
      <c r="O694" s="53"/>
      <c r="P694" s="39"/>
      <c r="Q694" s="37"/>
      <c r="R694" s="42" t="s">
        <v>2634</v>
      </c>
      <c r="S694" s="38"/>
      <c r="T694" s="38"/>
      <c r="U694" s="38"/>
      <c r="V694" s="38"/>
      <c r="W694" s="38"/>
      <c r="X694" s="86"/>
    </row>
    <row r="695" spans="1:25" s="107" customFormat="1" ht="22.5" x14ac:dyDescent="0.25">
      <c r="A695" s="68" t="s">
        <v>97</v>
      </c>
      <c r="B695" s="38" t="s">
        <v>2756</v>
      </c>
      <c r="C695" s="38" t="s">
        <v>202</v>
      </c>
      <c r="D695" s="38" t="s">
        <v>2770</v>
      </c>
      <c r="E695" s="37" t="s">
        <v>33</v>
      </c>
      <c r="F695" s="37" t="s">
        <v>200</v>
      </c>
      <c r="G695" s="38" t="s">
        <v>2771</v>
      </c>
      <c r="H695" s="38" t="s">
        <v>66</v>
      </c>
      <c r="I695" s="38" t="s">
        <v>2768</v>
      </c>
      <c r="J695" s="38" t="s">
        <v>3171</v>
      </c>
      <c r="K695" s="38" t="s">
        <v>3174</v>
      </c>
      <c r="L695" s="38">
        <v>20</v>
      </c>
      <c r="M695" s="37" t="s">
        <v>2772</v>
      </c>
      <c r="N695" s="43">
        <v>44166</v>
      </c>
      <c r="O695" s="53" t="s">
        <v>2773</v>
      </c>
      <c r="P695" s="39">
        <v>44180</v>
      </c>
      <c r="Q695" s="37"/>
      <c r="R695" s="42" t="s">
        <v>2634</v>
      </c>
      <c r="S695" s="38"/>
      <c r="T695" s="38"/>
      <c r="U695" s="38"/>
      <c r="V695" s="38"/>
      <c r="W695" s="38"/>
      <c r="X695" s="86"/>
    </row>
    <row r="696" spans="1:25" s="107" customFormat="1" ht="22.5" x14ac:dyDescent="0.25">
      <c r="A696" s="68" t="s">
        <v>97</v>
      </c>
      <c r="B696" s="38" t="s">
        <v>2756</v>
      </c>
      <c r="C696" s="38" t="s">
        <v>64</v>
      </c>
      <c r="D696" s="38" t="s">
        <v>2774</v>
      </c>
      <c r="E696" s="38" t="s">
        <v>96</v>
      </c>
      <c r="F696" s="38" t="s">
        <v>203</v>
      </c>
      <c r="G696" s="38" t="s">
        <v>2775</v>
      </c>
      <c r="H696" s="38" t="s">
        <v>1423</v>
      </c>
      <c r="I696" s="38" t="s">
        <v>28</v>
      </c>
      <c r="J696" s="38" t="s">
        <v>3171</v>
      </c>
      <c r="K696" s="38" t="s">
        <v>3173</v>
      </c>
      <c r="L696" s="38">
        <v>35</v>
      </c>
      <c r="M696" s="37" t="s">
        <v>2776</v>
      </c>
      <c r="N696" s="43">
        <v>44166</v>
      </c>
      <c r="O696" s="53" t="s">
        <v>2777</v>
      </c>
      <c r="P696" s="39">
        <v>44221</v>
      </c>
      <c r="Q696" s="37"/>
      <c r="R696" s="42" t="s">
        <v>2634</v>
      </c>
      <c r="S696" s="38"/>
      <c r="T696" s="54"/>
      <c r="U696" s="38"/>
      <c r="V696" s="38"/>
      <c r="W696" s="38"/>
      <c r="X696" s="86"/>
    </row>
    <row r="697" spans="1:25" s="120" customFormat="1" ht="33.75" hidden="1" x14ac:dyDescent="0.25">
      <c r="A697" s="69" t="s">
        <v>97</v>
      </c>
      <c r="B697" s="59" t="s">
        <v>2756</v>
      </c>
      <c r="C697" s="59" t="s">
        <v>173</v>
      </c>
      <c r="D697" s="59" t="s">
        <v>3347</v>
      </c>
      <c r="E697" s="59" t="s">
        <v>3520</v>
      </c>
      <c r="F697" s="59" t="s">
        <v>203</v>
      </c>
      <c r="G697" s="59" t="s">
        <v>2778</v>
      </c>
      <c r="H697" s="59" t="s">
        <v>2779</v>
      </c>
      <c r="I697" s="59" t="s">
        <v>2768</v>
      </c>
      <c r="J697" s="59" t="s">
        <v>3171</v>
      </c>
      <c r="K697" s="59" t="s">
        <v>2763</v>
      </c>
      <c r="L697" s="59">
        <v>35</v>
      </c>
      <c r="M697" s="58" t="s">
        <v>2780</v>
      </c>
      <c r="N697" s="70">
        <v>44166</v>
      </c>
      <c r="O697" s="71"/>
      <c r="P697" s="60"/>
      <c r="Q697" s="58"/>
      <c r="R697" s="59" t="s">
        <v>135</v>
      </c>
      <c r="S697" s="59"/>
      <c r="T697" s="59"/>
      <c r="U697" s="59"/>
      <c r="V697" s="59"/>
      <c r="W697" s="59"/>
      <c r="X697" s="90"/>
    </row>
    <row r="698" spans="1:25" s="107" customFormat="1" ht="22.5" x14ac:dyDescent="0.25">
      <c r="A698" s="68" t="s">
        <v>97</v>
      </c>
      <c r="B698" s="38" t="s">
        <v>2756</v>
      </c>
      <c r="C698" s="38" t="s">
        <v>2765</v>
      </c>
      <c r="D698" s="38" t="s">
        <v>3456</v>
      </c>
      <c r="E698" s="38" t="s">
        <v>3520</v>
      </c>
      <c r="F698" s="38" t="s">
        <v>2781</v>
      </c>
      <c r="G698" s="38" t="s">
        <v>2782</v>
      </c>
      <c r="H698" s="38" t="s">
        <v>60</v>
      </c>
      <c r="I698" s="38" t="s">
        <v>28</v>
      </c>
      <c r="J698" s="38" t="s">
        <v>3171</v>
      </c>
      <c r="K698" s="38" t="s">
        <v>3174</v>
      </c>
      <c r="L698" s="38">
        <v>35</v>
      </c>
      <c r="M698" s="38" t="s">
        <v>2783</v>
      </c>
      <c r="N698" s="43">
        <v>44166</v>
      </c>
      <c r="O698" s="53" t="s">
        <v>2784</v>
      </c>
      <c r="P698" s="39">
        <v>44186</v>
      </c>
      <c r="Q698" s="37"/>
      <c r="R698" s="42" t="s">
        <v>2634</v>
      </c>
      <c r="S698" s="38"/>
      <c r="T698" s="38"/>
      <c r="U698" s="38"/>
      <c r="V698" s="38"/>
      <c r="W698" s="38"/>
      <c r="X698" s="86"/>
    </row>
    <row r="699" spans="1:25" s="120" customFormat="1" ht="22.5" hidden="1" x14ac:dyDescent="0.25">
      <c r="A699" s="69" t="s">
        <v>97</v>
      </c>
      <c r="B699" s="59" t="s">
        <v>2756</v>
      </c>
      <c r="C699" s="59" t="s">
        <v>79</v>
      </c>
      <c r="D699" s="59" t="s">
        <v>3486</v>
      </c>
      <c r="E699" s="59" t="s">
        <v>3520</v>
      </c>
      <c r="F699" s="58" t="s">
        <v>268</v>
      </c>
      <c r="G699" s="59" t="s">
        <v>84</v>
      </c>
      <c r="H699" s="59" t="s">
        <v>1423</v>
      </c>
      <c r="I699" s="59" t="s">
        <v>28</v>
      </c>
      <c r="J699" s="59" t="s">
        <v>3171</v>
      </c>
      <c r="K699" s="59" t="s">
        <v>3173</v>
      </c>
      <c r="L699" s="59">
        <v>30</v>
      </c>
      <c r="M699" s="58" t="s">
        <v>2785</v>
      </c>
      <c r="N699" s="70">
        <v>44166</v>
      </c>
      <c r="O699" s="71"/>
      <c r="P699" s="60"/>
      <c r="Q699" s="58"/>
      <c r="R699" s="59" t="s">
        <v>135</v>
      </c>
      <c r="S699" s="59"/>
      <c r="T699" s="59"/>
      <c r="U699" s="59"/>
      <c r="V699" s="59"/>
      <c r="W699" s="59"/>
      <c r="X699" s="90"/>
    </row>
    <row r="700" spans="1:25" s="107" customFormat="1" ht="22.5" x14ac:dyDescent="0.25">
      <c r="A700" s="68" t="s">
        <v>97</v>
      </c>
      <c r="B700" s="38" t="s">
        <v>2756</v>
      </c>
      <c r="C700" s="38" t="s">
        <v>61</v>
      </c>
      <c r="D700" s="38" t="s">
        <v>3487</v>
      </c>
      <c r="E700" s="38" t="s">
        <v>3520</v>
      </c>
      <c r="F700" s="37" t="s">
        <v>268</v>
      </c>
      <c r="G700" s="38" t="s">
        <v>2786</v>
      </c>
      <c r="H700" s="38" t="s">
        <v>2787</v>
      </c>
      <c r="I700" s="38" t="s">
        <v>2768</v>
      </c>
      <c r="J700" s="38" t="s">
        <v>3171</v>
      </c>
      <c r="K700" s="38" t="s">
        <v>2763</v>
      </c>
      <c r="L700" s="38">
        <v>30</v>
      </c>
      <c r="M700" s="37" t="s">
        <v>2788</v>
      </c>
      <c r="N700" s="43">
        <v>44166</v>
      </c>
      <c r="O700" s="53" t="s">
        <v>2789</v>
      </c>
      <c r="P700" s="39">
        <v>44180</v>
      </c>
      <c r="Q700" s="37"/>
      <c r="R700" s="42" t="s">
        <v>2634</v>
      </c>
      <c r="S700" s="38"/>
      <c r="T700" s="38"/>
      <c r="U700" s="38"/>
      <c r="V700" s="38"/>
      <c r="W700" s="38"/>
      <c r="X700" s="86"/>
    </row>
    <row r="701" spans="1:25" s="120" customFormat="1" ht="22.5" hidden="1" x14ac:dyDescent="0.25">
      <c r="A701" s="69" t="s">
        <v>97</v>
      </c>
      <c r="B701" s="59" t="s">
        <v>2756</v>
      </c>
      <c r="C701" s="59" t="s">
        <v>1534</v>
      </c>
      <c r="D701" s="59" t="s">
        <v>3488</v>
      </c>
      <c r="E701" s="59" t="s">
        <v>3520</v>
      </c>
      <c r="F701" s="59" t="s">
        <v>203</v>
      </c>
      <c r="G701" s="59" t="s">
        <v>2790</v>
      </c>
      <c r="H701" s="59" t="s">
        <v>26</v>
      </c>
      <c r="I701" s="59" t="s">
        <v>2768</v>
      </c>
      <c r="J701" s="59" t="s">
        <v>3171</v>
      </c>
      <c r="K701" s="59" t="s">
        <v>2763</v>
      </c>
      <c r="L701" s="59">
        <v>30</v>
      </c>
      <c r="M701" s="58" t="s">
        <v>2791</v>
      </c>
      <c r="N701" s="70">
        <v>44166</v>
      </c>
      <c r="O701" s="71"/>
      <c r="P701" s="60"/>
      <c r="Q701" s="58"/>
      <c r="R701" s="59" t="s">
        <v>135</v>
      </c>
      <c r="S701" s="59"/>
      <c r="T701" s="59"/>
      <c r="U701" s="59"/>
      <c r="V701" s="59"/>
      <c r="W701" s="59"/>
      <c r="X701" s="90"/>
    </row>
    <row r="702" spans="1:25" s="107" customFormat="1" ht="22.5" x14ac:dyDescent="0.25">
      <c r="A702" s="68" t="s">
        <v>97</v>
      </c>
      <c r="B702" s="38" t="s">
        <v>2756</v>
      </c>
      <c r="C702" s="38" t="s">
        <v>61</v>
      </c>
      <c r="D702" s="38" t="s">
        <v>3487</v>
      </c>
      <c r="E702" s="38" t="s">
        <v>3520</v>
      </c>
      <c r="F702" s="38" t="s">
        <v>203</v>
      </c>
      <c r="G702" s="38" t="s">
        <v>2792</v>
      </c>
      <c r="H702" s="38" t="s">
        <v>198</v>
      </c>
      <c r="I702" s="38" t="s">
        <v>2768</v>
      </c>
      <c r="J702" s="38" t="s">
        <v>3171</v>
      </c>
      <c r="K702" s="38" t="s">
        <v>2763</v>
      </c>
      <c r="L702" s="38">
        <v>30</v>
      </c>
      <c r="M702" s="37" t="s">
        <v>2793</v>
      </c>
      <c r="N702" s="43">
        <v>44166</v>
      </c>
      <c r="O702" s="53" t="s">
        <v>2789</v>
      </c>
      <c r="P702" s="39">
        <v>44180</v>
      </c>
      <c r="Q702" s="37"/>
      <c r="R702" s="42" t="s">
        <v>2634</v>
      </c>
      <c r="S702" s="38"/>
      <c r="T702" s="38"/>
      <c r="U702" s="38"/>
      <c r="V702" s="38"/>
      <c r="W702" s="38"/>
      <c r="X702" s="86"/>
    </row>
    <row r="703" spans="1:25" s="107" customFormat="1" ht="22.5" x14ac:dyDescent="0.25">
      <c r="A703" s="68" t="s">
        <v>97</v>
      </c>
      <c r="B703" s="38" t="s">
        <v>2756</v>
      </c>
      <c r="C703" s="38" t="s">
        <v>92</v>
      </c>
      <c r="D703" s="38" t="s">
        <v>3415</v>
      </c>
      <c r="E703" s="38" t="s">
        <v>3520</v>
      </c>
      <c r="F703" s="37" t="s">
        <v>200</v>
      </c>
      <c r="G703" s="38" t="s">
        <v>84</v>
      </c>
      <c r="H703" s="38" t="s">
        <v>188</v>
      </c>
      <c r="I703" s="38" t="s">
        <v>28</v>
      </c>
      <c r="J703" s="38" t="s">
        <v>3171</v>
      </c>
      <c r="K703" s="38" t="s">
        <v>80</v>
      </c>
      <c r="L703" s="38">
        <v>30</v>
      </c>
      <c r="M703" s="37" t="s">
        <v>2794</v>
      </c>
      <c r="N703" s="43">
        <v>44166</v>
      </c>
      <c r="O703" s="53" t="s">
        <v>31</v>
      </c>
      <c r="P703" s="39">
        <v>44166</v>
      </c>
      <c r="Q703" s="37"/>
      <c r="R703" s="42" t="s">
        <v>2634</v>
      </c>
      <c r="S703" s="38"/>
      <c r="T703" s="38"/>
      <c r="U703" s="38"/>
      <c r="V703" s="38"/>
      <c r="W703" s="38"/>
      <c r="X703" s="86"/>
    </row>
    <row r="704" spans="1:25" s="107" customFormat="1" ht="22.5" x14ac:dyDescent="0.25">
      <c r="A704" s="68" t="s">
        <v>97</v>
      </c>
      <c r="B704" s="38" t="s">
        <v>2756</v>
      </c>
      <c r="C704" s="38" t="s">
        <v>63</v>
      </c>
      <c r="D704" s="38" t="s">
        <v>3489</v>
      </c>
      <c r="E704" s="38" t="s">
        <v>3520</v>
      </c>
      <c r="F704" s="37" t="s">
        <v>200</v>
      </c>
      <c r="G704" s="38" t="s">
        <v>2795</v>
      </c>
      <c r="H704" s="38" t="s">
        <v>188</v>
      </c>
      <c r="I704" s="38" t="s">
        <v>28</v>
      </c>
      <c r="J704" s="38" t="s">
        <v>3171</v>
      </c>
      <c r="K704" s="38" t="s">
        <v>80</v>
      </c>
      <c r="L704" s="38">
        <v>35</v>
      </c>
      <c r="M704" s="37" t="s">
        <v>2796</v>
      </c>
      <c r="N704" s="43">
        <v>44166</v>
      </c>
      <c r="O704" s="53" t="s">
        <v>31</v>
      </c>
      <c r="P704" s="39">
        <v>44165</v>
      </c>
      <c r="Q704" s="37"/>
      <c r="R704" s="42" t="s">
        <v>2634</v>
      </c>
      <c r="S704" s="38"/>
      <c r="T704" s="38"/>
      <c r="U704" s="38"/>
      <c r="V704" s="38"/>
      <c r="W704" s="38"/>
      <c r="X704" s="86"/>
    </row>
    <row r="705" spans="1:24" s="107" customFormat="1" ht="22.5" x14ac:dyDescent="0.25">
      <c r="A705" s="68" t="s">
        <v>97</v>
      </c>
      <c r="B705" s="38" t="s">
        <v>2756</v>
      </c>
      <c r="C705" s="38" t="s">
        <v>92</v>
      </c>
      <c r="D705" s="38" t="s">
        <v>3490</v>
      </c>
      <c r="E705" s="38" t="s">
        <v>3520</v>
      </c>
      <c r="F705" s="37" t="s">
        <v>200</v>
      </c>
      <c r="G705" s="38" t="s">
        <v>2797</v>
      </c>
      <c r="H705" s="38" t="s">
        <v>188</v>
      </c>
      <c r="I705" s="38" t="s">
        <v>28</v>
      </c>
      <c r="J705" s="38" t="s">
        <v>3171</v>
      </c>
      <c r="K705" s="38" t="s">
        <v>80</v>
      </c>
      <c r="L705" s="38">
        <v>35</v>
      </c>
      <c r="M705" s="37" t="s">
        <v>2798</v>
      </c>
      <c r="N705" s="43">
        <v>44166</v>
      </c>
      <c r="O705" s="53" t="s">
        <v>2799</v>
      </c>
      <c r="P705" s="39">
        <v>44179</v>
      </c>
      <c r="Q705" s="37"/>
      <c r="R705" s="42" t="s">
        <v>2634</v>
      </c>
      <c r="S705" s="38"/>
      <c r="T705" s="54"/>
      <c r="U705" s="38"/>
      <c r="V705" s="38"/>
      <c r="W705" s="38"/>
      <c r="X705" s="86"/>
    </row>
    <row r="706" spans="1:24" s="107" customFormat="1" ht="22.5" x14ac:dyDescent="0.25">
      <c r="A706" s="68" t="s">
        <v>97</v>
      </c>
      <c r="B706" s="38" t="s">
        <v>2756</v>
      </c>
      <c r="C706" s="38" t="s">
        <v>55</v>
      </c>
      <c r="D706" s="38" t="s">
        <v>3491</v>
      </c>
      <c r="E706" s="38" t="s">
        <v>3520</v>
      </c>
      <c r="F706" s="37" t="s">
        <v>200</v>
      </c>
      <c r="G706" s="38" t="s">
        <v>2800</v>
      </c>
      <c r="H706" s="38" t="s">
        <v>188</v>
      </c>
      <c r="I706" s="38" t="s">
        <v>28</v>
      </c>
      <c r="J706" s="38" t="s">
        <v>3171</v>
      </c>
      <c r="K706" s="38" t="s">
        <v>80</v>
      </c>
      <c r="L706" s="38">
        <v>35</v>
      </c>
      <c r="M706" s="37" t="s">
        <v>2801</v>
      </c>
      <c r="N706" s="43">
        <v>44166</v>
      </c>
      <c r="O706" s="53" t="s">
        <v>2802</v>
      </c>
      <c r="P706" s="39">
        <v>44179</v>
      </c>
      <c r="Q706" s="37"/>
      <c r="R706" s="42" t="s">
        <v>2634</v>
      </c>
      <c r="S706" s="38"/>
      <c r="T706" s="54"/>
      <c r="U706" s="38"/>
      <c r="V706" s="38"/>
      <c r="W706" s="38"/>
      <c r="X706" s="86"/>
    </row>
    <row r="707" spans="1:24" s="107" customFormat="1" ht="22.5" x14ac:dyDescent="0.25">
      <c r="A707" s="68" t="s">
        <v>97</v>
      </c>
      <c r="B707" s="38" t="s">
        <v>2756</v>
      </c>
      <c r="C707" s="38" t="s">
        <v>61</v>
      </c>
      <c r="D707" s="38" t="s">
        <v>3337</v>
      </c>
      <c r="E707" s="38" t="s">
        <v>3520</v>
      </c>
      <c r="F707" s="37" t="s">
        <v>200</v>
      </c>
      <c r="G707" s="38" t="s">
        <v>2803</v>
      </c>
      <c r="H707" s="38" t="s">
        <v>188</v>
      </c>
      <c r="I707" s="38" t="s">
        <v>28</v>
      </c>
      <c r="J707" s="38" t="s">
        <v>3171</v>
      </c>
      <c r="K707" s="38" t="s">
        <v>80</v>
      </c>
      <c r="L707" s="38">
        <v>35</v>
      </c>
      <c r="M707" s="37" t="s">
        <v>2804</v>
      </c>
      <c r="N707" s="43">
        <v>44166</v>
      </c>
      <c r="O707" s="53" t="s">
        <v>2805</v>
      </c>
      <c r="P707" s="39">
        <v>44186</v>
      </c>
      <c r="Q707" s="37"/>
      <c r="R707" s="42" t="s">
        <v>2634</v>
      </c>
      <c r="S707" s="38"/>
      <c r="T707" s="54"/>
      <c r="U707" s="38"/>
      <c r="V707" s="38"/>
      <c r="W707" s="38"/>
      <c r="X707" s="86"/>
    </row>
    <row r="708" spans="1:24" s="120" customFormat="1" ht="22.5" hidden="1" x14ac:dyDescent="0.25">
      <c r="A708" s="69" t="s">
        <v>97</v>
      </c>
      <c r="B708" s="59" t="s">
        <v>2756</v>
      </c>
      <c r="C708" s="59" t="s">
        <v>48</v>
      </c>
      <c r="D708" s="59" t="s">
        <v>3375</v>
      </c>
      <c r="E708" s="59" t="s">
        <v>3520</v>
      </c>
      <c r="F708" s="58" t="s">
        <v>268</v>
      </c>
      <c r="G708" s="59" t="s">
        <v>2806</v>
      </c>
      <c r="H708" s="59" t="s">
        <v>406</v>
      </c>
      <c r="I708" s="59" t="s">
        <v>28</v>
      </c>
      <c r="J708" s="59" t="s">
        <v>3171</v>
      </c>
      <c r="K708" s="59" t="s">
        <v>3173</v>
      </c>
      <c r="L708" s="59">
        <v>35</v>
      </c>
      <c r="M708" s="58" t="s">
        <v>2807</v>
      </c>
      <c r="N708" s="70">
        <v>44166</v>
      </c>
      <c r="O708" s="71"/>
      <c r="P708" s="60"/>
      <c r="Q708" s="58"/>
      <c r="R708" s="59" t="s">
        <v>135</v>
      </c>
      <c r="S708" s="59"/>
      <c r="T708" s="59"/>
      <c r="U708" s="59"/>
      <c r="V708" s="59"/>
      <c r="W708" s="59"/>
      <c r="X708" s="90"/>
    </row>
    <row r="709" spans="1:24" s="120" customFormat="1" ht="22.5" hidden="1" x14ac:dyDescent="0.25">
      <c r="A709" s="69" t="s">
        <v>97</v>
      </c>
      <c r="B709" s="59" t="s">
        <v>2756</v>
      </c>
      <c r="C709" s="59" t="s">
        <v>48</v>
      </c>
      <c r="D709" s="59" t="s">
        <v>3468</v>
      </c>
      <c r="E709" s="59" t="s">
        <v>3520</v>
      </c>
      <c r="F709" s="58" t="s">
        <v>268</v>
      </c>
      <c r="G709" s="59" t="s">
        <v>2808</v>
      </c>
      <c r="H709" s="59" t="s">
        <v>406</v>
      </c>
      <c r="I709" s="59" t="s">
        <v>28</v>
      </c>
      <c r="J709" s="59" t="s">
        <v>3171</v>
      </c>
      <c r="K709" s="59" t="s">
        <v>3174</v>
      </c>
      <c r="L709" s="59">
        <v>30</v>
      </c>
      <c r="M709" s="58" t="s">
        <v>2809</v>
      </c>
      <c r="N709" s="70">
        <v>44166</v>
      </c>
      <c r="O709" s="71"/>
      <c r="P709" s="60"/>
      <c r="Q709" s="58"/>
      <c r="R709" s="59" t="s">
        <v>135</v>
      </c>
      <c r="S709" s="59"/>
      <c r="T709" s="59"/>
      <c r="U709" s="59"/>
      <c r="V709" s="59"/>
      <c r="W709" s="59"/>
      <c r="X709" s="90"/>
    </row>
    <row r="710" spans="1:24" s="107" customFormat="1" ht="22.5" x14ac:dyDescent="0.25">
      <c r="A710" s="68" t="s">
        <v>97</v>
      </c>
      <c r="B710" s="38" t="s">
        <v>2756</v>
      </c>
      <c r="C710" s="38" t="s">
        <v>79</v>
      </c>
      <c r="D710" s="38" t="s">
        <v>2810</v>
      </c>
      <c r="E710" s="38" t="s">
        <v>88</v>
      </c>
      <c r="F710" s="38" t="s">
        <v>2781</v>
      </c>
      <c r="G710" s="38" t="s">
        <v>2811</v>
      </c>
      <c r="H710" s="38" t="s">
        <v>60</v>
      </c>
      <c r="I710" s="38" t="s">
        <v>28</v>
      </c>
      <c r="J710" s="38" t="s">
        <v>3171</v>
      </c>
      <c r="K710" s="38" t="s">
        <v>3173</v>
      </c>
      <c r="L710" s="38">
        <v>30</v>
      </c>
      <c r="M710" s="37" t="s">
        <v>2812</v>
      </c>
      <c r="N710" s="43">
        <v>44166</v>
      </c>
      <c r="O710" s="53" t="s">
        <v>2813</v>
      </c>
      <c r="P710" s="39">
        <v>44186</v>
      </c>
      <c r="Q710" s="37"/>
      <c r="R710" s="42" t="s">
        <v>2634</v>
      </c>
      <c r="S710" s="38"/>
      <c r="T710" s="54"/>
      <c r="U710" s="38"/>
      <c r="V710" s="38"/>
      <c r="W710" s="38"/>
      <c r="X710" s="86"/>
    </row>
    <row r="711" spans="1:24" s="109" customFormat="1" ht="22.5" hidden="1" x14ac:dyDescent="0.25">
      <c r="A711" s="66" t="s">
        <v>166</v>
      </c>
      <c r="B711" s="45" t="s">
        <v>62</v>
      </c>
      <c r="C711" s="45" t="s">
        <v>79</v>
      </c>
      <c r="D711" s="45" t="s">
        <v>2814</v>
      </c>
      <c r="E711" s="45" t="s">
        <v>88</v>
      </c>
      <c r="F711" s="45" t="s">
        <v>57</v>
      </c>
      <c r="G711" s="45" t="s">
        <v>2815</v>
      </c>
      <c r="H711" s="45" t="s">
        <v>1433</v>
      </c>
      <c r="I711" s="45" t="s">
        <v>28</v>
      </c>
      <c r="J711" s="45" t="s">
        <v>3171</v>
      </c>
      <c r="K711" s="45" t="s">
        <v>3174</v>
      </c>
      <c r="L711" s="45">
        <v>30</v>
      </c>
      <c r="M711" s="44" t="s">
        <v>2816</v>
      </c>
      <c r="N711" s="67">
        <v>44167</v>
      </c>
      <c r="O711" s="51" t="s">
        <v>2817</v>
      </c>
      <c r="P711" s="46">
        <v>44216</v>
      </c>
      <c r="Q711" s="44"/>
      <c r="R711" s="44" t="s">
        <v>38</v>
      </c>
      <c r="S711" s="45"/>
      <c r="T711" s="45"/>
      <c r="U711" s="45"/>
      <c r="V711" s="45"/>
      <c r="W711" s="45"/>
      <c r="X711" s="85"/>
    </row>
    <row r="712" spans="1:24" s="107" customFormat="1" ht="45" x14ac:dyDescent="0.25">
      <c r="A712" s="68" t="s">
        <v>97</v>
      </c>
      <c r="B712" s="38" t="s">
        <v>2756</v>
      </c>
      <c r="C712" s="38" t="s">
        <v>202</v>
      </c>
      <c r="D712" s="38" t="s">
        <v>3492</v>
      </c>
      <c r="E712" s="38" t="s">
        <v>3520</v>
      </c>
      <c r="F712" s="37" t="s">
        <v>200</v>
      </c>
      <c r="G712" s="38" t="s">
        <v>84</v>
      </c>
      <c r="H712" s="38" t="s">
        <v>188</v>
      </c>
      <c r="I712" s="38" t="s">
        <v>28</v>
      </c>
      <c r="J712" s="38" t="s">
        <v>3171</v>
      </c>
      <c r="K712" s="38" t="s">
        <v>80</v>
      </c>
      <c r="L712" s="38">
        <v>30</v>
      </c>
      <c r="M712" s="37" t="s">
        <v>2818</v>
      </c>
      <c r="N712" s="43">
        <v>44167</v>
      </c>
      <c r="O712" s="53"/>
      <c r="P712" s="39">
        <v>44167</v>
      </c>
      <c r="Q712" s="37"/>
      <c r="R712" s="42" t="s">
        <v>2634</v>
      </c>
      <c r="S712" s="38"/>
      <c r="T712" s="38"/>
      <c r="U712" s="38"/>
      <c r="V712" s="38"/>
      <c r="W712" s="38"/>
      <c r="X712" s="86"/>
    </row>
    <row r="713" spans="1:24" s="107" customFormat="1" ht="22.5" x14ac:dyDescent="0.25">
      <c r="A713" s="68" t="s">
        <v>97</v>
      </c>
      <c r="B713" s="38" t="s">
        <v>2756</v>
      </c>
      <c r="C713" s="38" t="s">
        <v>71</v>
      </c>
      <c r="D713" s="38" t="s">
        <v>2819</v>
      </c>
      <c r="E713" s="37" t="s">
        <v>67</v>
      </c>
      <c r="F713" s="37" t="s">
        <v>200</v>
      </c>
      <c r="G713" s="38" t="s">
        <v>2820</v>
      </c>
      <c r="H713" s="38" t="s">
        <v>122</v>
      </c>
      <c r="I713" s="38" t="s">
        <v>27</v>
      </c>
      <c r="J713" s="38" t="s">
        <v>3171</v>
      </c>
      <c r="K713" s="38" t="s">
        <v>2821</v>
      </c>
      <c r="L713" s="38">
        <v>30</v>
      </c>
      <c r="M713" s="37" t="s">
        <v>2822</v>
      </c>
      <c r="N713" s="43">
        <v>44167</v>
      </c>
      <c r="O713" s="53" t="s">
        <v>2823</v>
      </c>
      <c r="P713" s="39">
        <v>44194</v>
      </c>
      <c r="Q713" s="37"/>
      <c r="R713" s="42" t="s">
        <v>2634</v>
      </c>
      <c r="S713" s="38"/>
      <c r="T713" s="38"/>
      <c r="U713" s="38"/>
      <c r="V713" s="38"/>
      <c r="W713" s="38"/>
      <c r="X713" s="86"/>
    </row>
    <row r="714" spans="1:24" s="107" customFormat="1" ht="22.5" x14ac:dyDescent="0.25">
      <c r="A714" s="68" t="s">
        <v>97</v>
      </c>
      <c r="B714" s="38" t="s">
        <v>2756</v>
      </c>
      <c r="C714" s="38" t="s">
        <v>202</v>
      </c>
      <c r="D714" s="38" t="s">
        <v>3334</v>
      </c>
      <c r="E714" s="38" t="s">
        <v>3520</v>
      </c>
      <c r="F714" s="37" t="s">
        <v>200</v>
      </c>
      <c r="G714" s="38" t="s">
        <v>2824</v>
      </c>
      <c r="H714" s="38" t="s">
        <v>188</v>
      </c>
      <c r="I714" s="38" t="s">
        <v>28</v>
      </c>
      <c r="J714" s="38" t="s">
        <v>3171</v>
      </c>
      <c r="K714" s="38" t="s">
        <v>80</v>
      </c>
      <c r="L714" s="38">
        <v>20</v>
      </c>
      <c r="M714" s="37" t="s">
        <v>2825</v>
      </c>
      <c r="N714" s="43">
        <v>44167</v>
      </c>
      <c r="O714" s="53"/>
      <c r="P714" s="39">
        <v>44167</v>
      </c>
      <c r="Q714" s="37"/>
      <c r="R714" s="42" t="s">
        <v>2634</v>
      </c>
      <c r="S714" s="38"/>
      <c r="T714" s="38"/>
      <c r="U714" s="38"/>
      <c r="V714" s="38"/>
      <c r="W714" s="38"/>
      <c r="X714" s="86"/>
    </row>
    <row r="715" spans="1:24" s="107" customFormat="1" ht="22.5" x14ac:dyDescent="0.25">
      <c r="A715" s="68" t="s">
        <v>97</v>
      </c>
      <c r="B715" s="38" t="s">
        <v>2756</v>
      </c>
      <c r="C715" s="38" t="s">
        <v>63</v>
      </c>
      <c r="D715" s="38" t="s">
        <v>3464</v>
      </c>
      <c r="E715" s="38" t="s">
        <v>3520</v>
      </c>
      <c r="F715" s="37" t="s">
        <v>200</v>
      </c>
      <c r="G715" s="38" t="s">
        <v>84</v>
      </c>
      <c r="H715" s="38" t="s">
        <v>115</v>
      </c>
      <c r="I715" s="38" t="s">
        <v>28</v>
      </c>
      <c r="J715" s="38" t="s">
        <v>3171</v>
      </c>
      <c r="K715" s="38" t="s">
        <v>80</v>
      </c>
      <c r="L715" s="38">
        <v>30</v>
      </c>
      <c r="M715" s="37" t="s">
        <v>2826</v>
      </c>
      <c r="N715" s="43">
        <v>44167</v>
      </c>
      <c r="O715" s="53"/>
      <c r="P715" s="39">
        <v>44169</v>
      </c>
      <c r="Q715" s="37"/>
      <c r="R715" s="42" t="s">
        <v>2634</v>
      </c>
      <c r="S715" s="38"/>
      <c r="T715" s="38"/>
      <c r="U715" s="38"/>
      <c r="V715" s="38"/>
      <c r="W715" s="38"/>
      <c r="X715" s="86"/>
    </row>
    <row r="716" spans="1:24" s="107" customFormat="1" ht="22.5" x14ac:dyDescent="0.25">
      <c r="A716" s="68" t="s">
        <v>97</v>
      </c>
      <c r="B716" s="38" t="s">
        <v>2756</v>
      </c>
      <c r="C716" s="38" t="s">
        <v>55</v>
      </c>
      <c r="D716" s="38" t="s">
        <v>3493</v>
      </c>
      <c r="E716" s="38" t="s">
        <v>3520</v>
      </c>
      <c r="F716" s="38" t="s">
        <v>203</v>
      </c>
      <c r="G716" s="38" t="s">
        <v>2827</v>
      </c>
      <c r="H716" s="38" t="s">
        <v>66</v>
      </c>
      <c r="I716" s="38" t="s">
        <v>27</v>
      </c>
      <c r="J716" s="38" t="s">
        <v>3171</v>
      </c>
      <c r="K716" s="38" t="s">
        <v>3173</v>
      </c>
      <c r="L716" s="38">
        <v>30</v>
      </c>
      <c r="M716" s="37" t="s">
        <v>2828</v>
      </c>
      <c r="N716" s="43">
        <v>44167</v>
      </c>
      <c r="O716" s="53" t="s">
        <v>2829</v>
      </c>
      <c r="P716" s="39">
        <v>44187</v>
      </c>
      <c r="Q716" s="37"/>
      <c r="R716" s="42" t="s">
        <v>2634</v>
      </c>
      <c r="S716" s="38"/>
      <c r="T716" s="38"/>
      <c r="U716" s="38"/>
      <c r="V716" s="38"/>
      <c r="W716" s="38"/>
      <c r="X716" s="86"/>
    </row>
    <row r="717" spans="1:24" s="107" customFormat="1" ht="22.5" x14ac:dyDescent="0.25">
      <c r="A717" s="68" t="s">
        <v>97</v>
      </c>
      <c r="B717" s="38" t="s">
        <v>2756</v>
      </c>
      <c r="C717" s="38" t="s">
        <v>63</v>
      </c>
      <c r="D717" s="38" t="s">
        <v>3494</v>
      </c>
      <c r="E717" s="38" t="s">
        <v>3520</v>
      </c>
      <c r="F717" s="37" t="s">
        <v>268</v>
      </c>
      <c r="G717" s="38" t="s">
        <v>84</v>
      </c>
      <c r="H717" s="38" t="s">
        <v>595</v>
      </c>
      <c r="I717" s="38" t="s">
        <v>28</v>
      </c>
      <c r="J717" s="38" t="s">
        <v>3171</v>
      </c>
      <c r="K717" s="38" t="s">
        <v>3173</v>
      </c>
      <c r="L717" s="38">
        <v>30</v>
      </c>
      <c r="M717" s="37" t="s">
        <v>2830</v>
      </c>
      <c r="N717" s="43">
        <v>44167</v>
      </c>
      <c r="O717" s="53" t="s">
        <v>2831</v>
      </c>
      <c r="P717" s="39">
        <v>44188</v>
      </c>
      <c r="Q717" s="37"/>
      <c r="R717" s="42" t="s">
        <v>2634</v>
      </c>
      <c r="S717" s="38"/>
      <c r="T717" s="38"/>
      <c r="U717" s="38"/>
      <c r="V717" s="38"/>
      <c r="W717" s="38"/>
      <c r="X717" s="86"/>
    </row>
    <row r="718" spans="1:24" s="107" customFormat="1" ht="22.5" x14ac:dyDescent="0.25">
      <c r="A718" s="68" t="s">
        <v>97</v>
      </c>
      <c r="B718" s="38" t="s">
        <v>2756</v>
      </c>
      <c r="C718" s="38" t="s">
        <v>79</v>
      </c>
      <c r="D718" s="38" t="s">
        <v>3495</v>
      </c>
      <c r="E718" s="38" t="s">
        <v>3520</v>
      </c>
      <c r="F718" s="38" t="s">
        <v>57</v>
      </c>
      <c r="G718" s="38" t="s">
        <v>84</v>
      </c>
      <c r="H718" s="38" t="s">
        <v>2832</v>
      </c>
      <c r="I718" s="38" t="s">
        <v>988</v>
      </c>
      <c r="J718" s="38" t="s">
        <v>3171</v>
      </c>
      <c r="K718" s="38" t="s">
        <v>3173</v>
      </c>
      <c r="L718" s="38">
        <v>30</v>
      </c>
      <c r="M718" s="37" t="s">
        <v>2833</v>
      </c>
      <c r="N718" s="43">
        <v>44167</v>
      </c>
      <c r="O718" s="53" t="s">
        <v>2834</v>
      </c>
      <c r="P718" s="39">
        <v>44181</v>
      </c>
      <c r="Q718" s="37"/>
      <c r="R718" s="42" t="s">
        <v>2634</v>
      </c>
      <c r="S718" s="38"/>
      <c r="T718" s="54"/>
      <c r="U718" s="38"/>
      <c r="V718" s="38"/>
      <c r="W718" s="38"/>
      <c r="X718" s="86"/>
    </row>
    <row r="719" spans="1:24" s="107" customFormat="1" x14ac:dyDescent="0.25">
      <c r="A719" s="38" t="s">
        <v>166</v>
      </c>
      <c r="B719" s="38" t="s">
        <v>62</v>
      </c>
      <c r="C719" s="38" t="s">
        <v>104</v>
      </c>
      <c r="D719" s="38" t="s">
        <v>2835</v>
      </c>
      <c r="E719" s="37" t="s">
        <v>33</v>
      </c>
      <c r="F719" s="37" t="s">
        <v>200</v>
      </c>
      <c r="G719" s="38" t="s">
        <v>2836</v>
      </c>
      <c r="H719" s="38" t="s">
        <v>2837</v>
      </c>
      <c r="I719" s="38" t="s">
        <v>677</v>
      </c>
      <c r="J719" s="37" t="s">
        <v>563</v>
      </c>
      <c r="K719" s="38" t="s">
        <v>2838</v>
      </c>
      <c r="L719" s="38">
        <v>30</v>
      </c>
      <c r="M719" s="37" t="s">
        <v>2839</v>
      </c>
      <c r="N719" s="43">
        <v>44168</v>
      </c>
      <c r="O719" s="53" t="s">
        <v>2840</v>
      </c>
      <c r="P719" s="39">
        <v>44180</v>
      </c>
      <c r="Q719" s="37"/>
      <c r="R719" s="42" t="s">
        <v>2634</v>
      </c>
      <c r="S719" s="38"/>
      <c r="T719" s="54"/>
      <c r="U719" s="38"/>
      <c r="V719" s="38"/>
      <c r="W719" s="38"/>
      <c r="X719" s="86"/>
    </row>
    <row r="720" spans="1:24" s="107" customFormat="1" ht="33.75" x14ac:dyDescent="0.25">
      <c r="A720" s="68" t="s">
        <v>97</v>
      </c>
      <c r="B720" s="38" t="s">
        <v>2756</v>
      </c>
      <c r="C720" s="38" t="s">
        <v>48</v>
      </c>
      <c r="D720" s="38" t="s">
        <v>2841</v>
      </c>
      <c r="E720" s="38" t="s">
        <v>88</v>
      </c>
      <c r="F720" s="38" t="s">
        <v>57</v>
      </c>
      <c r="G720" s="38" t="s">
        <v>2842</v>
      </c>
      <c r="H720" s="38" t="s">
        <v>595</v>
      </c>
      <c r="I720" s="38" t="s">
        <v>28</v>
      </c>
      <c r="J720" s="38" t="s">
        <v>3171</v>
      </c>
      <c r="K720" s="38" t="s">
        <v>80</v>
      </c>
      <c r="L720" s="38">
        <v>30</v>
      </c>
      <c r="M720" s="37" t="s">
        <v>2843</v>
      </c>
      <c r="N720" s="43">
        <v>44169</v>
      </c>
      <c r="O720" s="53" t="s">
        <v>2844</v>
      </c>
      <c r="P720" s="39">
        <v>44188</v>
      </c>
      <c r="Q720" s="37"/>
      <c r="R720" s="42" t="s">
        <v>2634</v>
      </c>
      <c r="S720" s="38"/>
      <c r="T720" s="38"/>
      <c r="U720" s="38"/>
      <c r="V720" s="38"/>
      <c r="W720" s="38"/>
      <c r="X720" s="86"/>
    </row>
    <row r="721" spans="1:24" s="107" customFormat="1" ht="22.5" x14ac:dyDescent="0.25">
      <c r="A721" s="68" t="s">
        <v>97</v>
      </c>
      <c r="B721" s="38" t="s">
        <v>2756</v>
      </c>
      <c r="C721" s="38" t="s">
        <v>140</v>
      </c>
      <c r="D721" s="38" t="s">
        <v>216</v>
      </c>
      <c r="E721" s="38" t="s">
        <v>3520</v>
      </c>
      <c r="F721" s="38" t="s">
        <v>203</v>
      </c>
      <c r="G721" s="38" t="s">
        <v>3496</v>
      </c>
      <c r="H721" s="38" t="s">
        <v>66</v>
      </c>
      <c r="I721" s="38" t="s">
        <v>89</v>
      </c>
      <c r="J721" s="38" t="s">
        <v>3171</v>
      </c>
      <c r="K721" s="38" t="s">
        <v>3174</v>
      </c>
      <c r="L721" s="38">
        <v>35</v>
      </c>
      <c r="M721" s="37" t="s">
        <v>2845</v>
      </c>
      <c r="N721" s="43">
        <v>44169</v>
      </c>
      <c r="O721" s="53">
        <v>20202050081861</v>
      </c>
      <c r="P721" s="39">
        <v>44180</v>
      </c>
      <c r="Q721" s="37"/>
      <c r="R721" s="42" t="s">
        <v>2634</v>
      </c>
      <c r="S721" s="38"/>
      <c r="T721" s="38"/>
      <c r="U721" s="38"/>
      <c r="V721" s="38"/>
      <c r="W721" s="38"/>
      <c r="X721" s="86"/>
    </row>
    <row r="722" spans="1:24" s="107" customFormat="1" ht="22.5" x14ac:dyDescent="0.25">
      <c r="A722" s="38" t="s">
        <v>166</v>
      </c>
      <c r="B722" s="38" t="s">
        <v>62</v>
      </c>
      <c r="C722" s="38" t="s">
        <v>111</v>
      </c>
      <c r="D722" s="38" t="s">
        <v>3497</v>
      </c>
      <c r="E722" s="38" t="s">
        <v>3520</v>
      </c>
      <c r="F722" s="37" t="s">
        <v>200</v>
      </c>
      <c r="G722" s="38" t="s">
        <v>2846</v>
      </c>
      <c r="H722" s="38" t="s">
        <v>461</v>
      </c>
      <c r="I722" s="38" t="s">
        <v>28</v>
      </c>
      <c r="J722" s="38" t="s">
        <v>3171</v>
      </c>
      <c r="K722" s="38" t="s">
        <v>2763</v>
      </c>
      <c r="L722" s="38">
        <v>30</v>
      </c>
      <c r="M722" s="37" t="s">
        <v>2847</v>
      </c>
      <c r="N722" s="43">
        <v>44169</v>
      </c>
      <c r="O722" s="53" t="s">
        <v>2848</v>
      </c>
      <c r="P722" s="39">
        <v>44188</v>
      </c>
      <c r="Q722" s="37"/>
      <c r="R722" s="42" t="s">
        <v>2634</v>
      </c>
      <c r="S722" s="38"/>
      <c r="T722" s="54"/>
      <c r="U722" s="38"/>
      <c r="V722" s="38"/>
      <c r="W722" s="38"/>
      <c r="X722" s="86"/>
    </row>
    <row r="723" spans="1:24" s="107" customFormat="1" ht="33.75" x14ac:dyDescent="0.25">
      <c r="A723" s="68" t="s">
        <v>97</v>
      </c>
      <c r="B723" s="38" t="s">
        <v>2756</v>
      </c>
      <c r="C723" s="38" t="s">
        <v>202</v>
      </c>
      <c r="D723" s="38" t="s">
        <v>2849</v>
      </c>
      <c r="E723" s="38" t="s">
        <v>96</v>
      </c>
      <c r="F723" s="37" t="s">
        <v>200</v>
      </c>
      <c r="G723" s="38" t="s">
        <v>2850</v>
      </c>
      <c r="H723" s="38" t="s">
        <v>122</v>
      </c>
      <c r="I723" s="38" t="s">
        <v>89</v>
      </c>
      <c r="J723" s="38" t="s">
        <v>3171</v>
      </c>
      <c r="K723" s="38" t="s">
        <v>3174</v>
      </c>
      <c r="L723" s="38">
        <v>30</v>
      </c>
      <c r="M723" s="37" t="s">
        <v>2851</v>
      </c>
      <c r="N723" s="43">
        <v>44169</v>
      </c>
      <c r="O723" s="53" t="s">
        <v>2823</v>
      </c>
      <c r="P723" s="39">
        <v>44214</v>
      </c>
      <c r="Q723" s="37"/>
      <c r="R723" s="42" t="s">
        <v>2634</v>
      </c>
      <c r="S723" s="38"/>
      <c r="T723" s="38"/>
      <c r="U723" s="38"/>
      <c r="V723" s="38"/>
      <c r="W723" s="38"/>
      <c r="X723" s="86"/>
    </row>
    <row r="724" spans="1:24" s="107" customFormat="1" ht="22.5" x14ac:dyDescent="0.25">
      <c r="A724" s="68" t="s">
        <v>97</v>
      </c>
      <c r="B724" s="38" t="s">
        <v>2756</v>
      </c>
      <c r="C724" s="38" t="s">
        <v>79</v>
      </c>
      <c r="D724" s="38" t="s">
        <v>3498</v>
      </c>
      <c r="E724" s="38" t="s">
        <v>3520</v>
      </c>
      <c r="F724" s="37" t="s">
        <v>268</v>
      </c>
      <c r="G724" s="38" t="s">
        <v>2852</v>
      </c>
      <c r="H724" s="38" t="s">
        <v>66</v>
      </c>
      <c r="I724" s="38" t="s">
        <v>89</v>
      </c>
      <c r="J724" s="38" t="s">
        <v>3171</v>
      </c>
      <c r="K724" s="38" t="s">
        <v>2763</v>
      </c>
      <c r="L724" s="38">
        <v>30</v>
      </c>
      <c r="M724" s="37" t="s">
        <v>2853</v>
      </c>
      <c r="N724" s="43">
        <v>44169</v>
      </c>
      <c r="O724" s="53" t="s">
        <v>2854</v>
      </c>
      <c r="P724" s="39">
        <v>44179</v>
      </c>
      <c r="Q724" s="37"/>
      <c r="R724" s="42" t="s">
        <v>2634</v>
      </c>
      <c r="S724" s="38"/>
      <c r="T724" s="38"/>
      <c r="U724" s="38"/>
      <c r="V724" s="38"/>
      <c r="W724" s="38"/>
      <c r="X724" s="86"/>
    </row>
    <row r="725" spans="1:24" s="107" customFormat="1" ht="22.5" x14ac:dyDescent="0.25">
      <c r="A725" s="68" t="s">
        <v>97</v>
      </c>
      <c r="B725" s="38" t="s">
        <v>2756</v>
      </c>
      <c r="C725" s="38" t="s">
        <v>202</v>
      </c>
      <c r="D725" s="38" t="s">
        <v>2855</v>
      </c>
      <c r="E725" s="37" t="s">
        <v>67</v>
      </c>
      <c r="F725" s="37" t="s">
        <v>200</v>
      </c>
      <c r="G725" s="38" t="s">
        <v>2856</v>
      </c>
      <c r="H725" s="38" t="s">
        <v>105</v>
      </c>
      <c r="I725" s="38" t="s">
        <v>197</v>
      </c>
      <c r="J725" s="38" t="s">
        <v>3171</v>
      </c>
      <c r="K725" s="38" t="s">
        <v>3174</v>
      </c>
      <c r="L725" s="38">
        <v>20</v>
      </c>
      <c r="M725" s="37" t="s">
        <v>2857</v>
      </c>
      <c r="N725" s="43">
        <v>44169</v>
      </c>
      <c r="O725" s="53"/>
      <c r="P725" s="39">
        <v>44194</v>
      </c>
      <c r="Q725" s="37"/>
      <c r="R725" s="42" t="s">
        <v>2634</v>
      </c>
      <c r="S725" s="38"/>
      <c r="T725" s="38"/>
      <c r="U725" s="38"/>
      <c r="V725" s="38"/>
      <c r="W725" s="38"/>
      <c r="X725" s="86"/>
    </row>
    <row r="726" spans="1:24" s="120" customFormat="1" ht="22.5" hidden="1" x14ac:dyDescent="0.25">
      <c r="A726" s="69" t="s">
        <v>97</v>
      </c>
      <c r="B726" s="59" t="s">
        <v>2756</v>
      </c>
      <c r="C726" s="59" t="s">
        <v>1534</v>
      </c>
      <c r="D726" s="59" t="s">
        <v>2858</v>
      </c>
      <c r="E726" s="59" t="s">
        <v>88</v>
      </c>
      <c r="F726" s="58" t="s">
        <v>268</v>
      </c>
      <c r="G726" s="59" t="s">
        <v>2859</v>
      </c>
      <c r="H726" s="59" t="s">
        <v>406</v>
      </c>
      <c r="I726" s="59" t="s">
        <v>27</v>
      </c>
      <c r="J726" s="59" t="s">
        <v>3171</v>
      </c>
      <c r="K726" s="59" t="s">
        <v>3174</v>
      </c>
      <c r="L726" s="59">
        <v>30</v>
      </c>
      <c r="M726" s="58" t="s">
        <v>2860</v>
      </c>
      <c r="N726" s="70">
        <v>44169</v>
      </c>
      <c r="O726" s="71"/>
      <c r="P726" s="60"/>
      <c r="Q726" s="58"/>
      <c r="R726" s="59" t="s">
        <v>135</v>
      </c>
      <c r="S726" s="59"/>
      <c r="T726" s="59"/>
      <c r="U726" s="59"/>
      <c r="V726" s="59"/>
      <c r="W726" s="59"/>
      <c r="X726" s="90"/>
    </row>
    <row r="727" spans="1:24" s="120" customFormat="1" ht="22.5" hidden="1" x14ac:dyDescent="0.25">
      <c r="A727" s="69" t="s">
        <v>97</v>
      </c>
      <c r="B727" s="59" t="s">
        <v>2756</v>
      </c>
      <c r="C727" s="59" t="s">
        <v>140</v>
      </c>
      <c r="D727" s="59" t="s">
        <v>3465</v>
      </c>
      <c r="E727" s="59" t="s">
        <v>3520</v>
      </c>
      <c r="F727" s="58" t="s">
        <v>268</v>
      </c>
      <c r="G727" s="59" t="s">
        <v>2861</v>
      </c>
      <c r="H727" s="59" t="s">
        <v>406</v>
      </c>
      <c r="I727" s="59" t="s">
        <v>27</v>
      </c>
      <c r="J727" s="59" t="s">
        <v>3171</v>
      </c>
      <c r="K727" s="59" t="s">
        <v>29</v>
      </c>
      <c r="L727" s="59">
        <v>30</v>
      </c>
      <c r="M727" s="58" t="s">
        <v>2862</v>
      </c>
      <c r="N727" s="70">
        <v>44169</v>
      </c>
      <c r="O727" s="71"/>
      <c r="P727" s="60"/>
      <c r="Q727" s="58"/>
      <c r="R727" s="59" t="s">
        <v>135</v>
      </c>
      <c r="S727" s="59"/>
      <c r="T727" s="59"/>
      <c r="U727" s="59"/>
      <c r="V727" s="59"/>
      <c r="W727" s="59"/>
      <c r="X727" s="90"/>
    </row>
    <row r="728" spans="1:24" s="107" customFormat="1" ht="22.5" x14ac:dyDescent="0.25">
      <c r="A728" s="68" t="s">
        <v>97</v>
      </c>
      <c r="B728" s="38" t="s">
        <v>2756</v>
      </c>
      <c r="C728" s="38" t="s">
        <v>132</v>
      </c>
      <c r="D728" s="38" t="s">
        <v>3499</v>
      </c>
      <c r="E728" s="38" t="s">
        <v>3520</v>
      </c>
      <c r="F728" s="38" t="s">
        <v>57</v>
      </c>
      <c r="G728" s="38" t="s">
        <v>2863</v>
      </c>
      <c r="H728" s="38" t="s">
        <v>41</v>
      </c>
      <c r="I728" s="38" t="s">
        <v>2864</v>
      </c>
      <c r="J728" s="37" t="s">
        <v>205</v>
      </c>
      <c r="K728" s="38" t="s">
        <v>3173</v>
      </c>
      <c r="L728" s="38">
        <v>30</v>
      </c>
      <c r="M728" s="37" t="s">
        <v>2866</v>
      </c>
      <c r="N728" s="43">
        <v>44169</v>
      </c>
      <c r="O728" s="53" t="s">
        <v>2867</v>
      </c>
      <c r="P728" s="39">
        <v>44208</v>
      </c>
      <c r="Q728" s="37"/>
      <c r="R728" s="42" t="s">
        <v>2634</v>
      </c>
      <c r="S728" s="38"/>
      <c r="T728" s="38"/>
      <c r="U728" s="38"/>
      <c r="V728" s="38"/>
      <c r="W728" s="38"/>
      <c r="X728" s="86"/>
    </row>
    <row r="729" spans="1:24" s="107" customFormat="1" ht="22.5" x14ac:dyDescent="0.25">
      <c r="A729" s="68" t="s">
        <v>97</v>
      </c>
      <c r="B729" s="38" t="s">
        <v>2756</v>
      </c>
      <c r="C729" s="38" t="s">
        <v>159</v>
      </c>
      <c r="D729" s="38" t="s">
        <v>2868</v>
      </c>
      <c r="E729" s="37" t="s">
        <v>33</v>
      </c>
      <c r="F729" s="37" t="s">
        <v>268</v>
      </c>
      <c r="G729" s="38" t="s">
        <v>2869</v>
      </c>
      <c r="H729" s="38" t="s">
        <v>2870</v>
      </c>
      <c r="I729" s="38" t="s">
        <v>1755</v>
      </c>
      <c r="J729" s="38" t="s">
        <v>3171</v>
      </c>
      <c r="K729" s="38" t="s">
        <v>3174</v>
      </c>
      <c r="L729" s="38">
        <v>30</v>
      </c>
      <c r="M729" s="37" t="s">
        <v>2871</v>
      </c>
      <c r="N729" s="43">
        <v>44169</v>
      </c>
      <c r="O729" s="53" t="s">
        <v>2872</v>
      </c>
      <c r="P729" s="39">
        <v>44187</v>
      </c>
      <c r="Q729" s="37"/>
      <c r="R729" s="42" t="s">
        <v>2634</v>
      </c>
      <c r="S729" s="38"/>
      <c r="T729" s="38"/>
      <c r="U729" s="38"/>
      <c r="V729" s="38"/>
      <c r="W729" s="38"/>
      <c r="X729" s="86"/>
    </row>
    <row r="730" spans="1:24" s="107" customFormat="1" ht="45" x14ac:dyDescent="0.25">
      <c r="A730" s="68" t="s">
        <v>97</v>
      </c>
      <c r="B730" s="38" t="s">
        <v>2756</v>
      </c>
      <c r="C730" s="38" t="s">
        <v>173</v>
      </c>
      <c r="D730" s="38" t="s">
        <v>3357</v>
      </c>
      <c r="E730" s="38" t="s">
        <v>3520</v>
      </c>
      <c r="F730" s="37" t="s">
        <v>268</v>
      </c>
      <c r="G730" s="38" t="s">
        <v>2873</v>
      </c>
      <c r="H730" s="38" t="s">
        <v>26</v>
      </c>
      <c r="I730" s="38" t="s">
        <v>27</v>
      </c>
      <c r="J730" s="38" t="s">
        <v>3171</v>
      </c>
      <c r="K730" s="38" t="s">
        <v>2763</v>
      </c>
      <c r="L730" s="38">
        <v>30</v>
      </c>
      <c r="M730" s="37" t="s">
        <v>2874</v>
      </c>
      <c r="N730" s="43">
        <v>44169</v>
      </c>
      <c r="O730" s="53" t="s">
        <v>2875</v>
      </c>
      <c r="P730" s="39">
        <v>44208</v>
      </c>
      <c r="Q730" s="37"/>
      <c r="R730" s="42" t="s">
        <v>2634</v>
      </c>
      <c r="S730" s="38"/>
      <c r="T730" s="38"/>
      <c r="U730" s="38"/>
      <c r="V730" s="38"/>
      <c r="W730" s="38"/>
      <c r="X730" s="86"/>
    </row>
    <row r="731" spans="1:24" s="107" customFormat="1" ht="22.5" x14ac:dyDescent="0.25">
      <c r="A731" s="68" t="s">
        <v>97</v>
      </c>
      <c r="B731" s="38" t="s">
        <v>2756</v>
      </c>
      <c r="C731" s="38" t="s">
        <v>48</v>
      </c>
      <c r="D731" s="38" t="s">
        <v>3343</v>
      </c>
      <c r="E731" s="38" t="s">
        <v>3520</v>
      </c>
      <c r="F731" s="38" t="s">
        <v>2781</v>
      </c>
      <c r="G731" s="38" t="s">
        <v>2876</v>
      </c>
      <c r="H731" s="38" t="s">
        <v>60</v>
      </c>
      <c r="I731" s="38" t="s">
        <v>28</v>
      </c>
      <c r="J731" s="38" t="s">
        <v>3171</v>
      </c>
      <c r="K731" s="38" t="s">
        <v>2763</v>
      </c>
      <c r="L731" s="38">
        <v>30</v>
      </c>
      <c r="M731" s="37" t="s">
        <v>2877</v>
      </c>
      <c r="N731" s="43">
        <v>44169</v>
      </c>
      <c r="O731" s="53" t="s">
        <v>2878</v>
      </c>
      <c r="P731" s="39">
        <v>44186</v>
      </c>
      <c r="Q731" s="37"/>
      <c r="R731" s="42" t="s">
        <v>2634</v>
      </c>
      <c r="S731" s="38"/>
      <c r="T731" s="54"/>
      <c r="U731" s="38"/>
      <c r="V731" s="38"/>
      <c r="W731" s="38"/>
      <c r="X731" s="86"/>
    </row>
    <row r="732" spans="1:24" s="107" customFormat="1" ht="22.5" x14ac:dyDescent="0.25">
      <c r="A732" s="68" t="s">
        <v>97</v>
      </c>
      <c r="B732" s="38" t="s">
        <v>2756</v>
      </c>
      <c r="C732" s="38" t="s">
        <v>79</v>
      </c>
      <c r="D732" s="38" t="s">
        <v>3500</v>
      </c>
      <c r="E732" s="38" t="s">
        <v>3520</v>
      </c>
      <c r="F732" s="37" t="s">
        <v>200</v>
      </c>
      <c r="G732" s="38" t="s">
        <v>2879</v>
      </c>
      <c r="H732" s="38" t="s">
        <v>417</v>
      </c>
      <c r="I732" s="38" t="s">
        <v>125</v>
      </c>
      <c r="J732" s="38" t="s">
        <v>3171</v>
      </c>
      <c r="K732" s="38" t="s">
        <v>80</v>
      </c>
      <c r="L732" s="38">
        <v>30</v>
      </c>
      <c r="M732" s="37" t="s">
        <v>2880</v>
      </c>
      <c r="N732" s="43">
        <v>44169</v>
      </c>
      <c r="O732" s="53" t="s">
        <v>2881</v>
      </c>
      <c r="P732" s="39">
        <v>44179</v>
      </c>
      <c r="Q732" s="37"/>
      <c r="R732" s="42" t="s">
        <v>2634</v>
      </c>
      <c r="S732" s="38"/>
      <c r="T732" s="54"/>
      <c r="U732" s="38"/>
      <c r="V732" s="38"/>
      <c r="W732" s="38"/>
      <c r="X732" s="86"/>
    </row>
    <row r="733" spans="1:24" s="107" customFormat="1" ht="22.5" x14ac:dyDescent="0.25">
      <c r="A733" s="68" t="s">
        <v>97</v>
      </c>
      <c r="B733" s="38" t="s">
        <v>2756</v>
      </c>
      <c r="C733" s="38" t="s">
        <v>159</v>
      </c>
      <c r="D733" s="38" t="s">
        <v>2868</v>
      </c>
      <c r="E733" s="37" t="s">
        <v>33</v>
      </c>
      <c r="F733" s="37" t="s">
        <v>200</v>
      </c>
      <c r="G733" s="38" t="s">
        <v>225</v>
      </c>
      <c r="H733" s="38" t="s">
        <v>2832</v>
      </c>
      <c r="I733" s="38" t="s">
        <v>1755</v>
      </c>
      <c r="J733" s="38" t="s">
        <v>3171</v>
      </c>
      <c r="K733" s="38" t="s">
        <v>3174</v>
      </c>
      <c r="L733" s="38">
        <v>30</v>
      </c>
      <c r="M733" s="37" t="s">
        <v>2882</v>
      </c>
      <c r="N733" s="43">
        <v>44169</v>
      </c>
      <c r="O733" s="53" t="s">
        <v>2883</v>
      </c>
      <c r="P733" s="39">
        <v>44187</v>
      </c>
      <c r="Q733" s="37"/>
      <c r="R733" s="42" t="s">
        <v>2634</v>
      </c>
      <c r="S733" s="38"/>
      <c r="T733" s="38"/>
      <c r="U733" s="38"/>
      <c r="V733" s="38"/>
      <c r="W733" s="38"/>
      <c r="X733" s="86"/>
    </row>
    <row r="734" spans="1:24" s="107" customFormat="1" ht="45" x14ac:dyDescent="0.25">
      <c r="A734" s="68" t="s">
        <v>97</v>
      </c>
      <c r="B734" s="38" t="s">
        <v>2756</v>
      </c>
      <c r="C734" s="38" t="s">
        <v>159</v>
      </c>
      <c r="D734" s="38" t="s">
        <v>2868</v>
      </c>
      <c r="E734" s="37" t="s">
        <v>33</v>
      </c>
      <c r="F734" s="37" t="s">
        <v>200</v>
      </c>
      <c r="G734" s="38" t="s">
        <v>2884</v>
      </c>
      <c r="H734" s="38" t="s">
        <v>2832</v>
      </c>
      <c r="I734" s="38" t="s">
        <v>1755</v>
      </c>
      <c r="J734" s="38" t="s">
        <v>3171</v>
      </c>
      <c r="K734" s="38" t="s">
        <v>3174</v>
      </c>
      <c r="L734" s="38">
        <v>30</v>
      </c>
      <c r="M734" s="37" t="s">
        <v>2885</v>
      </c>
      <c r="N734" s="43">
        <v>44169</v>
      </c>
      <c r="O734" s="53" t="s">
        <v>2886</v>
      </c>
      <c r="P734" s="39">
        <v>44187</v>
      </c>
      <c r="Q734" s="37"/>
      <c r="R734" s="42" t="s">
        <v>2634</v>
      </c>
      <c r="S734" s="38"/>
      <c r="T734" s="38"/>
      <c r="U734" s="38"/>
      <c r="V734" s="38"/>
      <c r="W734" s="38"/>
      <c r="X734" s="86"/>
    </row>
    <row r="735" spans="1:24" s="107" customFormat="1" ht="33.75" x14ac:dyDescent="0.25">
      <c r="A735" s="68" t="s">
        <v>97</v>
      </c>
      <c r="B735" s="38" t="s">
        <v>2756</v>
      </c>
      <c r="C735" s="38" t="s">
        <v>159</v>
      </c>
      <c r="D735" s="38" t="s">
        <v>2868</v>
      </c>
      <c r="E735" s="37" t="s">
        <v>33</v>
      </c>
      <c r="F735" s="37" t="s">
        <v>200</v>
      </c>
      <c r="G735" s="38" t="s">
        <v>2887</v>
      </c>
      <c r="H735" s="38" t="s">
        <v>2832</v>
      </c>
      <c r="I735" s="38" t="s">
        <v>1755</v>
      </c>
      <c r="J735" s="38" t="s">
        <v>3171</v>
      </c>
      <c r="K735" s="38" t="s">
        <v>3174</v>
      </c>
      <c r="L735" s="38">
        <v>30</v>
      </c>
      <c r="M735" s="37" t="s">
        <v>2888</v>
      </c>
      <c r="N735" s="43">
        <v>44169</v>
      </c>
      <c r="O735" s="53" t="s">
        <v>2889</v>
      </c>
      <c r="P735" s="39">
        <v>44187</v>
      </c>
      <c r="Q735" s="37"/>
      <c r="R735" s="42" t="s">
        <v>2634</v>
      </c>
      <c r="S735" s="38"/>
      <c r="T735" s="38"/>
      <c r="U735" s="38"/>
      <c r="V735" s="38"/>
      <c r="W735" s="38"/>
      <c r="X735" s="86"/>
    </row>
    <row r="736" spans="1:24" s="120" customFormat="1" ht="33.75" hidden="1" x14ac:dyDescent="0.25">
      <c r="A736" s="69" t="s">
        <v>97</v>
      </c>
      <c r="B736" s="59" t="s">
        <v>2756</v>
      </c>
      <c r="C736" s="59" t="s">
        <v>173</v>
      </c>
      <c r="D736" s="59" t="s">
        <v>3357</v>
      </c>
      <c r="E736" s="59" t="s">
        <v>3520</v>
      </c>
      <c r="F736" s="58" t="s">
        <v>200</v>
      </c>
      <c r="G736" s="59" t="s">
        <v>2890</v>
      </c>
      <c r="H736" s="59" t="s">
        <v>406</v>
      </c>
      <c r="I736" s="59" t="s">
        <v>27</v>
      </c>
      <c r="J736" s="59" t="s">
        <v>3171</v>
      </c>
      <c r="K736" s="59" t="s">
        <v>3173</v>
      </c>
      <c r="L736" s="59">
        <v>30</v>
      </c>
      <c r="M736" s="58" t="s">
        <v>2891</v>
      </c>
      <c r="N736" s="70">
        <v>44169</v>
      </c>
      <c r="O736" s="71"/>
      <c r="P736" s="60"/>
      <c r="Q736" s="58"/>
      <c r="R736" s="59" t="s">
        <v>135</v>
      </c>
      <c r="S736" s="59"/>
      <c r="T736" s="59"/>
      <c r="U736" s="59"/>
      <c r="V736" s="59"/>
      <c r="W736" s="59"/>
      <c r="X736" s="90"/>
    </row>
    <row r="737" spans="1:24" s="107" customFormat="1" ht="22.5" x14ac:dyDescent="0.25">
      <c r="A737" s="68" t="s">
        <v>97</v>
      </c>
      <c r="B737" s="38" t="s">
        <v>2756</v>
      </c>
      <c r="C737" s="38" t="s">
        <v>79</v>
      </c>
      <c r="D737" s="38" t="s">
        <v>2892</v>
      </c>
      <c r="E737" s="38" t="s">
        <v>88</v>
      </c>
      <c r="F737" s="37" t="s">
        <v>268</v>
      </c>
      <c r="G737" s="38" t="s">
        <v>2893</v>
      </c>
      <c r="H737" s="38" t="s">
        <v>595</v>
      </c>
      <c r="I737" s="38" t="s">
        <v>28</v>
      </c>
      <c r="J737" s="38" t="s">
        <v>3171</v>
      </c>
      <c r="K737" s="38" t="s">
        <v>3173</v>
      </c>
      <c r="L737" s="38">
        <v>30</v>
      </c>
      <c r="M737" s="37" t="s">
        <v>2894</v>
      </c>
      <c r="N737" s="43">
        <v>44169</v>
      </c>
      <c r="O737" s="53" t="s">
        <v>2831</v>
      </c>
      <c r="P737" s="39">
        <v>44188</v>
      </c>
      <c r="Q737" s="37"/>
      <c r="R737" s="42" t="s">
        <v>2634</v>
      </c>
      <c r="S737" s="38"/>
      <c r="T737" s="38"/>
      <c r="U737" s="38"/>
      <c r="V737" s="38"/>
      <c r="W737" s="38"/>
      <c r="X737" s="86"/>
    </row>
    <row r="738" spans="1:24" s="107" customFormat="1" ht="22.5" x14ac:dyDescent="0.25">
      <c r="A738" s="68" t="s">
        <v>97</v>
      </c>
      <c r="B738" s="38" t="s">
        <v>2756</v>
      </c>
      <c r="C738" s="38" t="s">
        <v>92</v>
      </c>
      <c r="D738" s="38" t="s">
        <v>668</v>
      </c>
      <c r="E738" s="37" t="s">
        <v>33</v>
      </c>
      <c r="F738" s="38" t="s">
        <v>57</v>
      </c>
      <c r="G738" s="38" t="s">
        <v>2895</v>
      </c>
      <c r="H738" s="38" t="s">
        <v>188</v>
      </c>
      <c r="I738" s="38" t="s">
        <v>28</v>
      </c>
      <c r="J738" s="38" t="s">
        <v>3171</v>
      </c>
      <c r="K738" s="38" t="s">
        <v>80</v>
      </c>
      <c r="L738" s="38">
        <v>30</v>
      </c>
      <c r="M738" s="37" t="s">
        <v>2896</v>
      </c>
      <c r="N738" s="43">
        <v>44169</v>
      </c>
      <c r="O738" s="53" t="s">
        <v>2897</v>
      </c>
      <c r="P738" s="39">
        <v>44187</v>
      </c>
      <c r="Q738" s="37"/>
      <c r="R738" s="42" t="s">
        <v>2634</v>
      </c>
      <c r="S738" s="38"/>
      <c r="T738" s="54"/>
      <c r="U738" s="38"/>
      <c r="V738" s="38"/>
      <c r="W738" s="38"/>
      <c r="X738" s="86"/>
    </row>
    <row r="739" spans="1:24" s="107" customFormat="1" ht="22.5" x14ac:dyDescent="0.25">
      <c r="A739" s="68" t="s">
        <v>97</v>
      </c>
      <c r="B739" s="38" t="s">
        <v>2756</v>
      </c>
      <c r="C739" s="38" t="s">
        <v>132</v>
      </c>
      <c r="D739" s="38" t="s">
        <v>3501</v>
      </c>
      <c r="E739" s="38" t="s">
        <v>3520</v>
      </c>
      <c r="F739" s="37" t="s">
        <v>200</v>
      </c>
      <c r="G739" s="38" t="s">
        <v>2898</v>
      </c>
      <c r="H739" s="38" t="s">
        <v>115</v>
      </c>
      <c r="I739" s="38" t="s">
        <v>28</v>
      </c>
      <c r="J739" s="38" t="s">
        <v>3171</v>
      </c>
      <c r="K739" s="38" t="s">
        <v>3173</v>
      </c>
      <c r="L739" s="38">
        <v>30</v>
      </c>
      <c r="M739" s="37" t="s">
        <v>2899</v>
      </c>
      <c r="N739" s="43">
        <v>44169</v>
      </c>
      <c r="O739" s="53"/>
      <c r="P739" s="39">
        <v>44176</v>
      </c>
      <c r="Q739" s="37"/>
      <c r="R739" s="42" t="s">
        <v>2634</v>
      </c>
      <c r="S739" s="38"/>
      <c r="T739" s="38"/>
      <c r="U739" s="38"/>
      <c r="V739" s="38"/>
      <c r="W739" s="38"/>
      <c r="X739" s="86"/>
    </row>
    <row r="740" spans="1:24" s="107" customFormat="1" ht="22.5" x14ac:dyDescent="0.25">
      <c r="A740" s="68" t="s">
        <v>97</v>
      </c>
      <c r="B740" s="38" t="s">
        <v>2756</v>
      </c>
      <c r="C740" s="38" t="s">
        <v>220</v>
      </c>
      <c r="D740" s="38" t="s">
        <v>2900</v>
      </c>
      <c r="E740" s="38" t="s">
        <v>3520</v>
      </c>
      <c r="F740" s="37" t="s">
        <v>200</v>
      </c>
      <c r="G740" s="38" t="s">
        <v>2901</v>
      </c>
      <c r="H740" s="38" t="s">
        <v>198</v>
      </c>
      <c r="I740" s="38" t="s">
        <v>27</v>
      </c>
      <c r="J740" s="38" t="s">
        <v>3171</v>
      </c>
      <c r="K740" s="38" t="s">
        <v>2821</v>
      </c>
      <c r="L740" s="38">
        <v>30</v>
      </c>
      <c r="M740" s="37" t="s">
        <v>2902</v>
      </c>
      <c r="N740" s="43">
        <v>44169</v>
      </c>
      <c r="O740" s="53" t="s">
        <v>2903</v>
      </c>
      <c r="P740" s="39">
        <v>44180</v>
      </c>
      <c r="Q740" s="37"/>
      <c r="R740" s="42" t="s">
        <v>2634</v>
      </c>
      <c r="S740" s="38"/>
      <c r="T740" s="38"/>
      <c r="U740" s="38"/>
      <c r="V740" s="38"/>
      <c r="W740" s="38"/>
      <c r="X740" s="86"/>
    </row>
    <row r="741" spans="1:24" s="107" customFormat="1" ht="22.5" x14ac:dyDescent="0.25">
      <c r="A741" s="68" t="s">
        <v>97</v>
      </c>
      <c r="B741" s="38" t="s">
        <v>2756</v>
      </c>
      <c r="C741" s="38" t="s">
        <v>92</v>
      </c>
      <c r="D741" s="38" t="s">
        <v>93</v>
      </c>
      <c r="E741" s="38" t="s">
        <v>3520</v>
      </c>
      <c r="F741" s="38" t="s">
        <v>57</v>
      </c>
      <c r="G741" s="38" t="s">
        <v>2904</v>
      </c>
      <c r="H741" s="38" t="s">
        <v>1754</v>
      </c>
      <c r="I741" s="38" t="s">
        <v>1755</v>
      </c>
      <c r="J741" s="38" t="s">
        <v>3171</v>
      </c>
      <c r="K741" s="38" t="s">
        <v>3173</v>
      </c>
      <c r="L741" s="38">
        <v>30</v>
      </c>
      <c r="M741" s="37" t="s">
        <v>2905</v>
      </c>
      <c r="N741" s="43">
        <v>44172</v>
      </c>
      <c r="O741" s="53" t="s">
        <v>2906</v>
      </c>
      <c r="P741" s="39">
        <v>44187</v>
      </c>
      <c r="Q741" s="37"/>
      <c r="R741" s="42" t="s">
        <v>2634</v>
      </c>
      <c r="S741" s="38"/>
      <c r="T741" s="38"/>
      <c r="U741" s="38"/>
      <c r="V741" s="38"/>
      <c r="W741" s="38"/>
      <c r="X741" s="86"/>
    </row>
    <row r="742" spans="1:24" s="109" customFormat="1" ht="22.5" hidden="1" x14ac:dyDescent="0.25">
      <c r="A742" s="66" t="s">
        <v>97</v>
      </c>
      <c r="B742" s="45" t="s">
        <v>2756</v>
      </c>
      <c r="C742" s="45" t="s">
        <v>152</v>
      </c>
      <c r="D742" s="45" t="s">
        <v>2907</v>
      </c>
      <c r="E742" s="44" t="s">
        <v>33</v>
      </c>
      <c r="F742" s="44" t="s">
        <v>268</v>
      </c>
      <c r="G742" s="45" t="s">
        <v>2908</v>
      </c>
      <c r="H742" s="45" t="s">
        <v>1423</v>
      </c>
      <c r="I742" s="45" t="s">
        <v>125</v>
      </c>
      <c r="J742" s="45" t="s">
        <v>3171</v>
      </c>
      <c r="K742" s="45" t="s">
        <v>29</v>
      </c>
      <c r="L742" s="45">
        <v>35</v>
      </c>
      <c r="M742" s="44" t="s">
        <v>2909</v>
      </c>
      <c r="N742" s="67">
        <v>44172</v>
      </c>
      <c r="O742" s="51" t="s">
        <v>2910</v>
      </c>
      <c r="P742" s="46">
        <v>44229</v>
      </c>
      <c r="Q742" s="44"/>
      <c r="R742" s="44" t="s">
        <v>38</v>
      </c>
      <c r="S742" s="45"/>
      <c r="T742" s="45"/>
      <c r="U742" s="45"/>
      <c r="V742" s="45"/>
      <c r="W742" s="45"/>
      <c r="X742" s="85"/>
    </row>
    <row r="743" spans="1:24" s="107" customFormat="1" ht="22.5" x14ac:dyDescent="0.25">
      <c r="A743" s="68" t="s">
        <v>97</v>
      </c>
      <c r="B743" s="38" t="s">
        <v>2756</v>
      </c>
      <c r="C743" s="38" t="s">
        <v>79</v>
      </c>
      <c r="D743" s="38" t="s">
        <v>3502</v>
      </c>
      <c r="E743" s="38" t="s">
        <v>3520</v>
      </c>
      <c r="F743" s="38" t="s">
        <v>57</v>
      </c>
      <c r="G743" s="38" t="s">
        <v>2911</v>
      </c>
      <c r="H743" s="38" t="s">
        <v>26</v>
      </c>
      <c r="I743" s="38" t="s">
        <v>27</v>
      </c>
      <c r="J743" s="38" t="s">
        <v>3171</v>
      </c>
      <c r="K743" s="38" t="s">
        <v>3173</v>
      </c>
      <c r="L743" s="38">
        <v>30</v>
      </c>
      <c r="M743" s="37" t="s">
        <v>2912</v>
      </c>
      <c r="N743" s="43">
        <v>44172</v>
      </c>
      <c r="O743" s="53"/>
      <c r="P743" s="39">
        <v>44176</v>
      </c>
      <c r="Q743" s="37"/>
      <c r="R743" s="42" t="s">
        <v>2634</v>
      </c>
      <c r="S743" s="38"/>
      <c r="T743" s="38"/>
      <c r="U743" s="38"/>
      <c r="V743" s="38"/>
      <c r="W743" s="38"/>
      <c r="X743" s="86"/>
    </row>
    <row r="744" spans="1:24" s="107" customFormat="1" ht="22.5" x14ac:dyDescent="0.25">
      <c r="A744" s="68" t="s">
        <v>97</v>
      </c>
      <c r="B744" s="38" t="s">
        <v>2756</v>
      </c>
      <c r="C744" s="38" t="s">
        <v>159</v>
      </c>
      <c r="D744" s="38" t="s">
        <v>3503</v>
      </c>
      <c r="E744" s="38" t="s">
        <v>3520</v>
      </c>
      <c r="F744" s="37" t="s">
        <v>200</v>
      </c>
      <c r="G744" s="38" t="s">
        <v>2913</v>
      </c>
      <c r="H744" s="38" t="s">
        <v>520</v>
      </c>
      <c r="I744" s="38" t="s">
        <v>114</v>
      </c>
      <c r="J744" s="37" t="s">
        <v>563</v>
      </c>
      <c r="K744" s="38" t="s">
        <v>3172</v>
      </c>
      <c r="L744" s="38">
        <v>20</v>
      </c>
      <c r="M744" s="37" t="s">
        <v>2914</v>
      </c>
      <c r="N744" s="43">
        <v>44172</v>
      </c>
      <c r="O744" s="53"/>
      <c r="P744" s="39">
        <v>44180</v>
      </c>
      <c r="Q744" s="37"/>
      <c r="R744" s="42" t="s">
        <v>2634</v>
      </c>
      <c r="S744" s="38"/>
      <c r="T744" s="38"/>
      <c r="U744" s="38"/>
      <c r="V744" s="38"/>
      <c r="W744" s="38"/>
      <c r="X744" s="86"/>
    </row>
    <row r="745" spans="1:24" s="107" customFormat="1" ht="22.5" x14ac:dyDescent="0.25">
      <c r="A745" s="68" t="s">
        <v>97</v>
      </c>
      <c r="B745" s="38" t="s">
        <v>2756</v>
      </c>
      <c r="C745" s="38" t="s">
        <v>112</v>
      </c>
      <c r="D745" s="38" t="s">
        <v>2915</v>
      </c>
      <c r="E745" s="38" t="s">
        <v>88</v>
      </c>
      <c r="F745" s="38" t="s">
        <v>2781</v>
      </c>
      <c r="G745" s="38" t="s">
        <v>2916</v>
      </c>
      <c r="H745" s="38" t="s">
        <v>2767</v>
      </c>
      <c r="I745" s="38" t="s">
        <v>27</v>
      </c>
      <c r="J745" s="38" t="s">
        <v>3171</v>
      </c>
      <c r="K745" s="38" t="s">
        <v>3173</v>
      </c>
      <c r="L745" s="38">
        <v>30</v>
      </c>
      <c r="M745" s="37" t="s">
        <v>2917</v>
      </c>
      <c r="N745" s="43">
        <v>44172</v>
      </c>
      <c r="O745" s="53" t="s">
        <v>2918</v>
      </c>
      <c r="P745" s="39">
        <v>44178</v>
      </c>
      <c r="Q745" s="37"/>
      <c r="R745" s="42" t="s">
        <v>2634</v>
      </c>
      <c r="S745" s="38"/>
      <c r="T745" s="38"/>
      <c r="U745" s="38"/>
      <c r="V745" s="38"/>
      <c r="W745" s="38"/>
      <c r="X745" s="86"/>
    </row>
    <row r="746" spans="1:24" s="107" customFormat="1" ht="22.5" x14ac:dyDescent="0.25">
      <c r="A746" s="68" t="s">
        <v>97</v>
      </c>
      <c r="B746" s="38" t="s">
        <v>2756</v>
      </c>
      <c r="C746" s="38" t="s">
        <v>140</v>
      </c>
      <c r="D746" s="38" t="s">
        <v>3504</v>
      </c>
      <c r="E746" s="38" t="s">
        <v>3520</v>
      </c>
      <c r="F746" s="37" t="s">
        <v>200</v>
      </c>
      <c r="G746" s="38" t="s">
        <v>2919</v>
      </c>
      <c r="H746" s="38" t="s">
        <v>215</v>
      </c>
      <c r="I746" s="38" t="s">
        <v>28</v>
      </c>
      <c r="J746" s="38" t="s">
        <v>3171</v>
      </c>
      <c r="K746" s="38" t="s">
        <v>3174</v>
      </c>
      <c r="L746" s="38">
        <v>20</v>
      </c>
      <c r="M746" s="37" t="s">
        <v>2920</v>
      </c>
      <c r="N746" s="43">
        <v>44172</v>
      </c>
      <c r="O746" s="53" t="s">
        <v>2921</v>
      </c>
      <c r="P746" s="39">
        <v>44193</v>
      </c>
      <c r="Q746" s="37"/>
      <c r="R746" s="42" t="s">
        <v>2634</v>
      </c>
      <c r="S746" s="38"/>
      <c r="T746" s="38"/>
      <c r="U746" s="38"/>
      <c r="V746" s="38"/>
      <c r="W746" s="38"/>
      <c r="X746" s="86"/>
    </row>
    <row r="747" spans="1:24" s="109" customFormat="1" ht="22.5" hidden="1" x14ac:dyDescent="0.25">
      <c r="A747" s="66" t="s">
        <v>97</v>
      </c>
      <c r="B747" s="45" t="s">
        <v>2756</v>
      </c>
      <c r="C747" s="44" t="s">
        <v>202</v>
      </c>
      <c r="D747" s="45" t="s">
        <v>2922</v>
      </c>
      <c r="E747" s="44" t="s">
        <v>33</v>
      </c>
      <c r="F747" s="44" t="s">
        <v>200</v>
      </c>
      <c r="G747" s="45" t="s">
        <v>2923</v>
      </c>
      <c r="H747" s="45" t="s">
        <v>122</v>
      </c>
      <c r="I747" s="45" t="s">
        <v>27</v>
      </c>
      <c r="J747" s="45" t="s">
        <v>3171</v>
      </c>
      <c r="K747" s="45" t="s">
        <v>3174</v>
      </c>
      <c r="L747" s="45">
        <v>30</v>
      </c>
      <c r="M747" s="44" t="s">
        <v>2924</v>
      </c>
      <c r="N747" s="67">
        <v>44174</v>
      </c>
      <c r="O747" s="51" t="s">
        <v>2925</v>
      </c>
      <c r="P747" s="46">
        <v>44224</v>
      </c>
      <c r="Q747" s="44"/>
      <c r="R747" s="44" t="s">
        <v>38</v>
      </c>
      <c r="S747" s="45"/>
      <c r="T747" s="45"/>
      <c r="U747" s="45"/>
      <c r="V747" s="45"/>
      <c r="W747" s="45"/>
      <c r="X747" s="85"/>
    </row>
    <row r="748" spans="1:24" s="120" customFormat="1" ht="22.5" hidden="1" x14ac:dyDescent="0.25">
      <c r="A748" s="69" t="s">
        <v>97</v>
      </c>
      <c r="B748" s="59" t="s">
        <v>2756</v>
      </c>
      <c r="C748" s="59" t="s">
        <v>119</v>
      </c>
      <c r="D748" s="59" t="s">
        <v>3420</v>
      </c>
      <c r="E748" s="59" t="s">
        <v>3520</v>
      </c>
      <c r="F748" s="58" t="s">
        <v>268</v>
      </c>
      <c r="G748" s="59" t="s">
        <v>2926</v>
      </c>
      <c r="H748" s="59" t="s">
        <v>406</v>
      </c>
      <c r="I748" s="59" t="s">
        <v>27</v>
      </c>
      <c r="J748" s="59" t="s">
        <v>3171</v>
      </c>
      <c r="K748" s="59" t="s">
        <v>3173</v>
      </c>
      <c r="L748" s="59">
        <v>30</v>
      </c>
      <c r="M748" s="58" t="s">
        <v>2927</v>
      </c>
      <c r="N748" s="70">
        <v>44174</v>
      </c>
      <c r="O748" s="71"/>
      <c r="P748" s="60"/>
      <c r="Q748" s="58"/>
      <c r="R748" s="59" t="s">
        <v>135</v>
      </c>
      <c r="S748" s="59"/>
      <c r="T748" s="59"/>
      <c r="U748" s="59"/>
      <c r="V748" s="59"/>
      <c r="W748" s="59"/>
      <c r="X748" s="90"/>
    </row>
    <row r="749" spans="1:24" s="107" customFormat="1" ht="22.5" x14ac:dyDescent="0.25">
      <c r="A749" s="68" t="s">
        <v>97</v>
      </c>
      <c r="B749" s="38" t="s">
        <v>2756</v>
      </c>
      <c r="C749" s="38" t="s">
        <v>2765</v>
      </c>
      <c r="D749" s="38" t="s">
        <v>2928</v>
      </c>
      <c r="E749" s="38" t="s">
        <v>88</v>
      </c>
      <c r="F749" s="37" t="s">
        <v>268</v>
      </c>
      <c r="G749" s="38" t="s">
        <v>2929</v>
      </c>
      <c r="H749" s="38" t="s">
        <v>66</v>
      </c>
      <c r="I749" s="38" t="s">
        <v>27</v>
      </c>
      <c r="J749" s="38" t="s">
        <v>3171</v>
      </c>
      <c r="K749" s="38" t="s">
        <v>29</v>
      </c>
      <c r="L749" s="38">
        <v>30</v>
      </c>
      <c r="M749" s="37" t="s">
        <v>2930</v>
      </c>
      <c r="N749" s="43">
        <v>44174</v>
      </c>
      <c r="O749" s="53" t="s">
        <v>2931</v>
      </c>
      <c r="P749" s="39">
        <v>44188</v>
      </c>
      <c r="Q749" s="37"/>
      <c r="R749" s="42" t="s">
        <v>2634</v>
      </c>
      <c r="S749" s="38"/>
      <c r="T749" s="38"/>
      <c r="U749" s="38"/>
      <c r="V749" s="38"/>
      <c r="W749" s="38"/>
      <c r="X749" s="86"/>
    </row>
    <row r="750" spans="1:24" s="107" customFormat="1" ht="22.5" x14ac:dyDescent="0.25">
      <c r="A750" s="68" t="s">
        <v>97</v>
      </c>
      <c r="B750" s="38" t="s">
        <v>2756</v>
      </c>
      <c r="C750" s="38" t="s">
        <v>79</v>
      </c>
      <c r="D750" s="38" t="s">
        <v>2932</v>
      </c>
      <c r="E750" s="37" t="s">
        <v>33</v>
      </c>
      <c r="F750" s="38" t="s">
        <v>57</v>
      </c>
      <c r="G750" s="38" t="s">
        <v>2933</v>
      </c>
      <c r="H750" s="38" t="s">
        <v>26</v>
      </c>
      <c r="I750" s="38" t="s">
        <v>27</v>
      </c>
      <c r="J750" s="38" t="s">
        <v>3171</v>
      </c>
      <c r="K750" s="38" t="s">
        <v>3173</v>
      </c>
      <c r="L750" s="38">
        <v>30</v>
      </c>
      <c r="M750" s="37" t="s">
        <v>2934</v>
      </c>
      <c r="N750" s="43">
        <v>44174</v>
      </c>
      <c r="O750" s="53"/>
      <c r="P750" s="39">
        <v>44176</v>
      </c>
      <c r="Q750" s="37"/>
      <c r="R750" s="42" t="s">
        <v>2634</v>
      </c>
      <c r="S750" s="38"/>
      <c r="T750" s="38"/>
      <c r="U750" s="38"/>
      <c r="V750" s="38"/>
      <c r="W750" s="38"/>
      <c r="X750" s="86"/>
    </row>
    <row r="751" spans="1:24" s="107" customFormat="1" ht="33.75" x14ac:dyDescent="0.25">
      <c r="A751" s="68" t="s">
        <v>97</v>
      </c>
      <c r="B751" s="38" t="s">
        <v>2756</v>
      </c>
      <c r="C751" s="38" t="s">
        <v>71</v>
      </c>
      <c r="D751" s="38" t="s">
        <v>2612</v>
      </c>
      <c r="E751" s="38" t="s">
        <v>96</v>
      </c>
      <c r="F751" s="37" t="s">
        <v>200</v>
      </c>
      <c r="G751" s="38" t="s">
        <v>2935</v>
      </c>
      <c r="H751" s="38" t="s">
        <v>66</v>
      </c>
      <c r="I751" s="38" t="s">
        <v>27</v>
      </c>
      <c r="J751" s="38" t="s">
        <v>3171</v>
      </c>
      <c r="K751" s="38" t="s">
        <v>58</v>
      </c>
      <c r="L751" s="38">
        <v>10</v>
      </c>
      <c r="M751" s="37" t="s">
        <v>2936</v>
      </c>
      <c r="N751" s="43">
        <v>44175</v>
      </c>
      <c r="O751" s="53" t="s">
        <v>2937</v>
      </c>
      <c r="P751" s="39">
        <v>44182</v>
      </c>
      <c r="Q751" s="37"/>
      <c r="R751" s="42" t="s">
        <v>2634</v>
      </c>
      <c r="S751" s="38"/>
      <c r="T751" s="38"/>
      <c r="U751" s="38"/>
      <c r="V751" s="38"/>
      <c r="W751" s="38"/>
      <c r="X751" s="86"/>
    </row>
    <row r="752" spans="1:24" s="107" customFormat="1" ht="22.5" x14ac:dyDescent="0.25">
      <c r="A752" s="68" t="s">
        <v>97</v>
      </c>
      <c r="B752" s="38" t="s">
        <v>2756</v>
      </c>
      <c r="C752" s="38" t="s">
        <v>139</v>
      </c>
      <c r="D752" s="38" t="s">
        <v>2938</v>
      </c>
      <c r="E752" s="38" t="s">
        <v>96</v>
      </c>
      <c r="F752" s="38" t="s">
        <v>57</v>
      </c>
      <c r="G752" s="38" t="s">
        <v>2939</v>
      </c>
      <c r="H752" s="38" t="s">
        <v>1423</v>
      </c>
      <c r="I752" s="38" t="s">
        <v>28</v>
      </c>
      <c r="J752" s="38" t="s">
        <v>3171</v>
      </c>
      <c r="K752" s="38" t="s">
        <v>3173</v>
      </c>
      <c r="L752" s="38">
        <v>30</v>
      </c>
      <c r="M752" s="37" t="s">
        <v>2940</v>
      </c>
      <c r="N752" s="43">
        <v>44175</v>
      </c>
      <c r="O752" s="53" t="s">
        <v>2941</v>
      </c>
      <c r="P752" s="39">
        <v>44221</v>
      </c>
      <c r="Q752" s="37"/>
      <c r="R752" s="42" t="s">
        <v>2634</v>
      </c>
      <c r="S752" s="38"/>
      <c r="T752" s="38"/>
      <c r="U752" s="38"/>
      <c r="V752" s="38"/>
      <c r="W752" s="38"/>
      <c r="X752" s="86"/>
    </row>
    <row r="753" spans="1:24" s="107" customFormat="1" ht="22.5" x14ac:dyDescent="0.25">
      <c r="A753" s="68" t="s">
        <v>97</v>
      </c>
      <c r="B753" s="38" t="s">
        <v>153</v>
      </c>
      <c r="C753" s="38" t="s">
        <v>61</v>
      </c>
      <c r="D753" s="38" t="s">
        <v>2942</v>
      </c>
      <c r="E753" s="37" t="s">
        <v>67</v>
      </c>
      <c r="F753" s="38" t="s">
        <v>57</v>
      </c>
      <c r="G753" s="38" t="s">
        <v>2943</v>
      </c>
      <c r="H753" s="38" t="s">
        <v>198</v>
      </c>
      <c r="I753" s="38" t="s">
        <v>27</v>
      </c>
      <c r="J753" s="38" t="s">
        <v>3171</v>
      </c>
      <c r="K753" s="38" t="s">
        <v>3174</v>
      </c>
      <c r="L753" s="38">
        <v>30</v>
      </c>
      <c r="M753" s="37" t="s">
        <v>2944</v>
      </c>
      <c r="N753" s="43">
        <v>44175</v>
      </c>
      <c r="O753" s="53" t="s">
        <v>2945</v>
      </c>
      <c r="P753" s="39">
        <v>44180</v>
      </c>
      <c r="Q753" s="37"/>
      <c r="R753" s="42" t="s">
        <v>2634</v>
      </c>
      <c r="S753" s="38"/>
      <c r="T753" s="38"/>
      <c r="U753" s="38"/>
      <c r="V753" s="38"/>
      <c r="W753" s="38"/>
      <c r="X753" s="86"/>
    </row>
    <row r="754" spans="1:24" s="107" customFormat="1" ht="22.5" x14ac:dyDescent="0.25">
      <c r="A754" s="68" t="s">
        <v>97</v>
      </c>
      <c r="B754" s="38" t="s">
        <v>2756</v>
      </c>
      <c r="C754" s="38" t="s">
        <v>64</v>
      </c>
      <c r="D754" s="38" t="s">
        <v>3505</v>
      </c>
      <c r="E754" s="38" t="s">
        <v>3520</v>
      </c>
      <c r="F754" s="37" t="s">
        <v>200</v>
      </c>
      <c r="G754" s="38" t="s">
        <v>2946</v>
      </c>
      <c r="H754" s="38" t="s">
        <v>105</v>
      </c>
      <c r="I754" s="38" t="s">
        <v>197</v>
      </c>
      <c r="J754" s="38" t="s">
        <v>3171</v>
      </c>
      <c r="K754" s="38" t="s">
        <v>3173</v>
      </c>
      <c r="L754" s="38">
        <v>20</v>
      </c>
      <c r="M754" s="37" t="s">
        <v>2947</v>
      </c>
      <c r="N754" s="43">
        <v>44175</v>
      </c>
      <c r="O754" s="53" t="s">
        <v>2948</v>
      </c>
      <c r="P754" s="39">
        <v>44193</v>
      </c>
      <c r="Q754" s="37"/>
      <c r="R754" s="42" t="s">
        <v>2634</v>
      </c>
      <c r="S754" s="38"/>
      <c r="T754" s="38"/>
      <c r="U754" s="38"/>
      <c r="V754" s="38"/>
      <c r="W754" s="38"/>
      <c r="X754" s="86"/>
    </row>
    <row r="755" spans="1:24" s="107" customFormat="1" ht="22.5" x14ac:dyDescent="0.25">
      <c r="A755" s="68" t="s">
        <v>97</v>
      </c>
      <c r="B755" s="38" t="s">
        <v>2756</v>
      </c>
      <c r="C755" s="38" t="s">
        <v>61</v>
      </c>
      <c r="D755" s="38" t="s">
        <v>3506</v>
      </c>
      <c r="E755" s="38" t="s">
        <v>3520</v>
      </c>
      <c r="F755" s="37" t="s">
        <v>200</v>
      </c>
      <c r="G755" s="38" t="s">
        <v>2949</v>
      </c>
      <c r="H755" s="38" t="s">
        <v>188</v>
      </c>
      <c r="I755" s="38" t="s">
        <v>28</v>
      </c>
      <c r="J755" s="38" t="s">
        <v>3171</v>
      </c>
      <c r="K755" s="38" t="s">
        <v>2763</v>
      </c>
      <c r="L755" s="38">
        <v>15</v>
      </c>
      <c r="M755" s="37" t="s">
        <v>2950</v>
      </c>
      <c r="N755" s="43">
        <v>44175</v>
      </c>
      <c r="O755" s="53" t="s">
        <v>2951</v>
      </c>
      <c r="P755" s="39">
        <v>44186</v>
      </c>
      <c r="Q755" s="37"/>
      <c r="R755" s="42" t="s">
        <v>2634</v>
      </c>
      <c r="S755" s="38"/>
      <c r="T755" s="54"/>
      <c r="U755" s="38"/>
      <c r="V755" s="38"/>
      <c r="W755" s="38"/>
      <c r="X755" s="86"/>
    </row>
    <row r="756" spans="1:24" s="109" customFormat="1" ht="22.5" hidden="1" x14ac:dyDescent="0.25">
      <c r="A756" s="66" t="s">
        <v>97</v>
      </c>
      <c r="B756" s="45" t="s">
        <v>2756</v>
      </c>
      <c r="C756" s="45" t="s">
        <v>79</v>
      </c>
      <c r="D756" s="45" t="s">
        <v>2952</v>
      </c>
      <c r="E756" s="45" t="s">
        <v>67</v>
      </c>
      <c r="F756" s="44" t="s">
        <v>200</v>
      </c>
      <c r="G756" s="45" t="s">
        <v>2953</v>
      </c>
      <c r="H756" s="45" t="s">
        <v>122</v>
      </c>
      <c r="I756" s="45" t="s">
        <v>27</v>
      </c>
      <c r="J756" s="45" t="s">
        <v>3171</v>
      </c>
      <c r="K756" s="45" t="s">
        <v>3174</v>
      </c>
      <c r="L756" s="45">
        <v>20</v>
      </c>
      <c r="M756" s="44" t="s">
        <v>2954</v>
      </c>
      <c r="N756" s="67">
        <v>44175</v>
      </c>
      <c r="O756" s="51"/>
      <c r="P756" s="46">
        <v>44223</v>
      </c>
      <c r="Q756" s="44"/>
      <c r="R756" s="44" t="s">
        <v>38</v>
      </c>
      <c r="S756" s="45"/>
      <c r="T756" s="45"/>
      <c r="U756" s="45"/>
      <c r="V756" s="45"/>
      <c r="W756" s="45"/>
      <c r="X756" s="85"/>
    </row>
    <row r="757" spans="1:24" s="107" customFormat="1" ht="22.5" x14ac:dyDescent="0.25">
      <c r="A757" s="38" t="s">
        <v>97</v>
      </c>
      <c r="B757" s="38" t="s">
        <v>2624</v>
      </c>
      <c r="C757" s="38" t="s">
        <v>152</v>
      </c>
      <c r="D757" s="38" t="s">
        <v>3507</v>
      </c>
      <c r="E757" s="38" t="s">
        <v>3520</v>
      </c>
      <c r="F757" s="37" t="s">
        <v>268</v>
      </c>
      <c r="G757" s="38" t="s">
        <v>2955</v>
      </c>
      <c r="H757" s="38" t="s">
        <v>116</v>
      </c>
      <c r="I757" s="38" t="s">
        <v>89</v>
      </c>
      <c r="J757" s="38" t="s">
        <v>3171</v>
      </c>
      <c r="K757" s="38" t="s">
        <v>3174</v>
      </c>
      <c r="L757" s="38">
        <v>30</v>
      </c>
      <c r="M757" s="37" t="s">
        <v>2956</v>
      </c>
      <c r="N757" s="43">
        <v>44175</v>
      </c>
      <c r="O757" s="53" t="s">
        <v>2957</v>
      </c>
      <c r="P757" s="39">
        <v>44186</v>
      </c>
      <c r="Q757" s="37"/>
      <c r="R757" s="42" t="s">
        <v>2634</v>
      </c>
      <c r="S757" s="38"/>
      <c r="T757" s="38"/>
      <c r="U757" s="38"/>
      <c r="V757" s="38"/>
      <c r="W757" s="38"/>
      <c r="X757" s="86"/>
    </row>
    <row r="758" spans="1:24" s="107" customFormat="1" ht="22.5" x14ac:dyDescent="0.25">
      <c r="A758" s="38" t="s">
        <v>97</v>
      </c>
      <c r="B758" s="38" t="s">
        <v>2624</v>
      </c>
      <c r="C758" s="38" t="s">
        <v>173</v>
      </c>
      <c r="D758" s="38" t="s">
        <v>3357</v>
      </c>
      <c r="E758" s="38" t="s">
        <v>3520</v>
      </c>
      <c r="F758" s="37" t="s">
        <v>268</v>
      </c>
      <c r="G758" s="38" t="s">
        <v>2958</v>
      </c>
      <c r="H758" s="38" t="s">
        <v>116</v>
      </c>
      <c r="I758" s="38" t="s">
        <v>89</v>
      </c>
      <c r="J758" s="38" t="s">
        <v>3171</v>
      </c>
      <c r="K758" s="38" t="s">
        <v>3173</v>
      </c>
      <c r="L758" s="38">
        <v>30</v>
      </c>
      <c r="M758" s="37" t="s">
        <v>2959</v>
      </c>
      <c r="N758" s="43">
        <v>44175</v>
      </c>
      <c r="O758" s="53" t="s">
        <v>2960</v>
      </c>
      <c r="P758" s="39">
        <v>44195</v>
      </c>
      <c r="Q758" s="37"/>
      <c r="R758" s="42" t="s">
        <v>2634</v>
      </c>
      <c r="S758" s="38"/>
      <c r="T758" s="38"/>
      <c r="U758" s="38"/>
      <c r="V758" s="38"/>
      <c r="W758" s="38"/>
      <c r="X758" s="86"/>
    </row>
    <row r="759" spans="1:24" s="120" customFormat="1" ht="22.5" hidden="1" x14ac:dyDescent="0.25">
      <c r="A759" s="59" t="s">
        <v>97</v>
      </c>
      <c r="B759" s="59" t="s">
        <v>2624</v>
      </c>
      <c r="C759" s="59" t="s">
        <v>173</v>
      </c>
      <c r="D759" s="59" t="s">
        <v>2961</v>
      </c>
      <c r="E759" s="59" t="s">
        <v>88</v>
      </c>
      <c r="F759" s="58" t="s">
        <v>268</v>
      </c>
      <c r="G759" s="59" t="s">
        <v>2962</v>
      </c>
      <c r="H759" s="59" t="s">
        <v>406</v>
      </c>
      <c r="I759" s="59" t="s">
        <v>89</v>
      </c>
      <c r="J759" s="59" t="s">
        <v>3171</v>
      </c>
      <c r="K759" s="59" t="s">
        <v>2763</v>
      </c>
      <c r="L759" s="59">
        <v>30</v>
      </c>
      <c r="M759" s="58" t="s">
        <v>2963</v>
      </c>
      <c r="N759" s="70">
        <v>44175</v>
      </c>
      <c r="O759" s="71"/>
      <c r="P759" s="60"/>
      <c r="Q759" s="58"/>
      <c r="R759" s="59" t="s">
        <v>135</v>
      </c>
      <c r="S759" s="59"/>
      <c r="T759" s="59"/>
      <c r="U759" s="59"/>
      <c r="V759" s="59"/>
      <c r="W759" s="59"/>
      <c r="X759" s="90"/>
    </row>
    <row r="760" spans="1:24" s="107" customFormat="1" ht="22.5" x14ac:dyDescent="0.25">
      <c r="A760" s="38" t="s">
        <v>97</v>
      </c>
      <c r="B760" s="38" t="s">
        <v>2624</v>
      </c>
      <c r="C760" s="38" t="s">
        <v>202</v>
      </c>
      <c r="D760" s="38" t="s">
        <v>2964</v>
      </c>
      <c r="E760" s="37" t="s">
        <v>67</v>
      </c>
      <c r="F760" s="38" t="s">
        <v>57</v>
      </c>
      <c r="G760" s="38" t="s">
        <v>2965</v>
      </c>
      <c r="H760" s="38" t="s">
        <v>348</v>
      </c>
      <c r="I760" s="38" t="s">
        <v>2865</v>
      </c>
      <c r="J760" s="37" t="s">
        <v>205</v>
      </c>
      <c r="K760" s="38" t="s">
        <v>2763</v>
      </c>
      <c r="L760" s="38">
        <v>30</v>
      </c>
      <c r="M760" s="37" t="s">
        <v>2966</v>
      </c>
      <c r="N760" s="43">
        <v>44175</v>
      </c>
      <c r="O760" s="53" t="s">
        <v>2967</v>
      </c>
      <c r="P760" s="39">
        <v>44208</v>
      </c>
      <c r="Q760" s="37"/>
      <c r="R760" s="42" t="s">
        <v>2634</v>
      </c>
      <c r="S760" s="38"/>
      <c r="T760" s="38"/>
      <c r="U760" s="38"/>
      <c r="V760" s="38"/>
      <c r="W760" s="38"/>
      <c r="X760" s="86"/>
    </row>
    <row r="761" spans="1:24" s="109" customFormat="1" ht="22.5" hidden="1" x14ac:dyDescent="0.25">
      <c r="A761" s="45" t="s">
        <v>23</v>
      </c>
      <c r="B761" s="45" t="s">
        <v>2324</v>
      </c>
      <c r="C761" s="44" t="s">
        <v>202</v>
      </c>
      <c r="D761" s="45" t="s">
        <v>194</v>
      </c>
      <c r="E761" s="45" t="s">
        <v>96</v>
      </c>
      <c r="F761" s="45" t="s">
        <v>57</v>
      </c>
      <c r="G761" s="45" t="s">
        <v>2968</v>
      </c>
      <c r="H761" s="45" t="s">
        <v>2969</v>
      </c>
      <c r="I761" s="45" t="s">
        <v>36</v>
      </c>
      <c r="J761" s="44" t="s">
        <v>563</v>
      </c>
      <c r="K761" s="45" t="s">
        <v>37</v>
      </c>
      <c r="L761" s="45">
        <v>10</v>
      </c>
      <c r="M761" s="44" t="s">
        <v>2970</v>
      </c>
      <c r="N761" s="67">
        <v>44176</v>
      </c>
      <c r="O761" s="51"/>
      <c r="P761" s="46">
        <v>44216</v>
      </c>
      <c r="Q761" s="44"/>
      <c r="R761" s="44" t="s">
        <v>38</v>
      </c>
      <c r="S761" s="45"/>
      <c r="T761" s="45"/>
      <c r="U761" s="45"/>
      <c r="V761" s="45"/>
      <c r="W761" s="45"/>
      <c r="X761" s="85"/>
    </row>
    <row r="762" spans="1:24" s="109" customFormat="1" ht="22.5" hidden="1" x14ac:dyDescent="0.25">
      <c r="A762" s="45" t="s">
        <v>23</v>
      </c>
      <c r="B762" s="45" t="s">
        <v>2324</v>
      </c>
      <c r="C762" s="44" t="s">
        <v>202</v>
      </c>
      <c r="D762" s="45" t="s">
        <v>194</v>
      </c>
      <c r="E762" s="45" t="s">
        <v>96</v>
      </c>
      <c r="F762" s="44" t="s">
        <v>268</v>
      </c>
      <c r="G762" s="45" t="s">
        <v>2971</v>
      </c>
      <c r="H762" s="45" t="s">
        <v>66</v>
      </c>
      <c r="I762" s="45" t="s">
        <v>89</v>
      </c>
      <c r="J762" s="45" t="s">
        <v>3171</v>
      </c>
      <c r="K762" s="45" t="s">
        <v>3173</v>
      </c>
      <c r="L762" s="45">
        <v>10</v>
      </c>
      <c r="M762" s="44" t="s">
        <v>2972</v>
      </c>
      <c r="N762" s="67">
        <v>44176</v>
      </c>
      <c r="O762" s="51" t="s">
        <v>2973</v>
      </c>
      <c r="P762" s="46">
        <v>44195</v>
      </c>
      <c r="Q762" s="44"/>
      <c r="R762" s="44" t="s">
        <v>38</v>
      </c>
      <c r="S762" s="45"/>
      <c r="T762" s="45"/>
      <c r="U762" s="45"/>
      <c r="V762" s="45"/>
      <c r="W762" s="45"/>
      <c r="X762" s="85"/>
    </row>
    <row r="763" spans="1:24" s="107" customFormat="1" ht="22.5" x14ac:dyDescent="0.25">
      <c r="A763" s="38" t="s">
        <v>97</v>
      </c>
      <c r="B763" s="38" t="s">
        <v>2624</v>
      </c>
      <c r="C763" s="38" t="s">
        <v>112</v>
      </c>
      <c r="D763" s="38" t="s">
        <v>2974</v>
      </c>
      <c r="E763" s="37" t="s">
        <v>33</v>
      </c>
      <c r="F763" s="38" t="s">
        <v>57</v>
      </c>
      <c r="G763" s="38" t="s">
        <v>2975</v>
      </c>
      <c r="H763" s="38" t="s">
        <v>133</v>
      </c>
      <c r="I763" s="38" t="s">
        <v>28</v>
      </c>
      <c r="J763" s="38" t="s">
        <v>3171</v>
      </c>
      <c r="K763" s="38" t="s">
        <v>2763</v>
      </c>
      <c r="L763" s="38">
        <v>20</v>
      </c>
      <c r="M763" s="37" t="s">
        <v>2976</v>
      </c>
      <c r="N763" s="43">
        <v>44176</v>
      </c>
      <c r="O763" s="53" t="s">
        <v>2977</v>
      </c>
      <c r="P763" s="39">
        <v>44208</v>
      </c>
      <c r="Q763" s="37"/>
      <c r="R763" s="42" t="s">
        <v>2634</v>
      </c>
      <c r="S763" s="38"/>
      <c r="T763" s="38"/>
      <c r="U763" s="38"/>
      <c r="V763" s="38"/>
      <c r="W763" s="38"/>
      <c r="X763" s="86"/>
    </row>
    <row r="764" spans="1:24" s="107" customFormat="1" ht="33.75" x14ac:dyDescent="0.25">
      <c r="A764" s="38" t="s">
        <v>97</v>
      </c>
      <c r="B764" s="38" t="s">
        <v>2624</v>
      </c>
      <c r="C764" s="38" t="s">
        <v>71</v>
      </c>
      <c r="D764" s="38" t="s">
        <v>3508</v>
      </c>
      <c r="E764" s="38" t="s">
        <v>3520</v>
      </c>
      <c r="F764" s="37" t="s">
        <v>268</v>
      </c>
      <c r="G764" s="38" t="s">
        <v>3509</v>
      </c>
      <c r="H764" s="38" t="s">
        <v>1423</v>
      </c>
      <c r="I764" s="38" t="s">
        <v>28</v>
      </c>
      <c r="J764" s="38" t="s">
        <v>3171</v>
      </c>
      <c r="K764" s="38" t="s">
        <v>3174</v>
      </c>
      <c r="L764" s="38">
        <v>30</v>
      </c>
      <c r="M764" s="37" t="s">
        <v>2978</v>
      </c>
      <c r="N764" s="43">
        <v>44176</v>
      </c>
      <c r="O764" s="53" t="s">
        <v>2979</v>
      </c>
      <c r="P764" s="39">
        <v>44221</v>
      </c>
      <c r="Q764" s="37"/>
      <c r="R764" s="42" t="s">
        <v>2634</v>
      </c>
      <c r="S764" s="38"/>
      <c r="T764" s="54"/>
      <c r="U764" s="38"/>
      <c r="V764" s="38"/>
      <c r="W764" s="38"/>
      <c r="X764" s="86"/>
    </row>
    <row r="765" spans="1:24" s="120" customFormat="1" ht="22.5" hidden="1" x14ac:dyDescent="0.25">
      <c r="A765" s="59" t="s">
        <v>97</v>
      </c>
      <c r="B765" s="59" t="s">
        <v>2624</v>
      </c>
      <c r="C765" s="59" t="s">
        <v>48</v>
      </c>
      <c r="D765" s="59" t="s">
        <v>2980</v>
      </c>
      <c r="E765" s="59" t="s">
        <v>88</v>
      </c>
      <c r="F765" s="58" t="s">
        <v>268</v>
      </c>
      <c r="G765" s="59" t="s">
        <v>2981</v>
      </c>
      <c r="H765" s="59" t="s">
        <v>2779</v>
      </c>
      <c r="I765" s="59" t="s">
        <v>89</v>
      </c>
      <c r="J765" s="59" t="s">
        <v>3171</v>
      </c>
      <c r="K765" s="59" t="s">
        <v>3174</v>
      </c>
      <c r="L765" s="59">
        <v>30</v>
      </c>
      <c r="M765" s="58" t="s">
        <v>2982</v>
      </c>
      <c r="N765" s="70">
        <v>44176</v>
      </c>
      <c r="O765" s="71"/>
      <c r="P765" s="60"/>
      <c r="Q765" s="58"/>
      <c r="R765" s="59" t="s">
        <v>135</v>
      </c>
      <c r="S765" s="59"/>
      <c r="T765" s="59"/>
      <c r="U765" s="59"/>
      <c r="V765" s="59"/>
      <c r="W765" s="59"/>
      <c r="X765" s="90"/>
    </row>
    <row r="766" spans="1:24" s="107" customFormat="1" ht="33.75" x14ac:dyDescent="0.25">
      <c r="A766" s="38" t="s">
        <v>97</v>
      </c>
      <c r="B766" s="38" t="s">
        <v>2624</v>
      </c>
      <c r="C766" s="38" t="s">
        <v>2765</v>
      </c>
      <c r="D766" s="38" t="s">
        <v>2983</v>
      </c>
      <c r="E766" s="38" t="s">
        <v>88</v>
      </c>
      <c r="F766" s="38" t="s">
        <v>57</v>
      </c>
      <c r="G766" s="38" t="s">
        <v>2984</v>
      </c>
      <c r="H766" s="38" t="s">
        <v>2767</v>
      </c>
      <c r="I766" s="38" t="s">
        <v>89</v>
      </c>
      <c r="J766" s="38" t="s">
        <v>3171</v>
      </c>
      <c r="K766" s="38" t="s">
        <v>2763</v>
      </c>
      <c r="L766" s="38">
        <v>30</v>
      </c>
      <c r="M766" s="37" t="s">
        <v>2985</v>
      </c>
      <c r="N766" s="43">
        <v>44176</v>
      </c>
      <c r="O766" s="53" t="s">
        <v>2986</v>
      </c>
      <c r="P766" s="39">
        <v>44178</v>
      </c>
      <c r="Q766" s="37"/>
      <c r="R766" s="42" t="s">
        <v>2634</v>
      </c>
      <c r="S766" s="38"/>
      <c r="T766" s="38"/>
      <c r="U766" s="38"/>
      <c r="V766" s="38"/>
      <c r="W766" s="38"/>
      <c r="X766" s="86"/>
    </row>
    <row r="767" spans="1:24" s="107" customFormat="1" ht="22.5" x14ac:dyDescent="0.25">
      <c r="A767" s="38" t="s">
        <v>97</v>
      </c>
      <c r="B767" s="38" t="s">
        <v>2624</v>
      </c>
      <c r="C767" s="38" t="s">
        <v>152</v>
      </c>
      <c r="D767" s="38" t="s">
        <v>3507</v>
      </c>
      <c r="E767" s="38" t="s">
        <v>3520</v>
      </c>
      <c r="F767" s="37" t="s">
        <v>268</v>
      </c>
      <c r="G767" s="38" t="s">
        <v>2987</v>
      </c>
      <c r="H767" s="38" t="s">
        <v>116</v>
      </c>
      <c r="I767" s="38" t="s">
        <v>89</v>
      </c>
      <c r="J767" s="38" t="s">
        <v>3171</v>
      </c>
      <c r="K767" s="38" t="s">
        <v>3173</v>
      </c>
      <c r="L767" s="38">
        <v>30</v>
      </c>
      <c r="M767" s="37" t="s">
        <v>2988</v>
      </c>
      <c r="N767" s="43">
        <v>44179</v>
      </c>
      <c r="O767" s="53" t="s">
        <v>2957</v>
      </c>
      <c r="P767" s="39">
        <v>44186</v>
      </c>
      <c r="Q767" s="37"/>
      <c r="R767" s="42" t="s">
        <v>2634</v>
      </c>
      <c r="S767" s="38"/>
      <c r="T767" s="38"/>
      <c r="U767" s="38"/>
      <c r="V767" s="38"/>
      <c r="W767" s="38"/>
      <c r="X767" s="86"/>
    </row>
    <row r="768" spans="1:24" s="107" customFormat="1" ht="22.5" x14ac:dyDescent="0.25">
      <c r="A768" s="38" t="s">
        <v>97</v>
      </c>
      <c r="B768" s="38" t="s">
        <v>2624</v>
      </c>
      <c r="C768" s="38" t="s">
        <v>152</v>
      </c>
      <c r="D768" s="38" t="s">
        <v>2989</v>
      </c>
      <c r="E768" s="37" t="s">
        <v>33</v>
      </c>
      <c r="F768" s="37" t="s">
        <v>200</v>
      </c>
      <c r="G768" s="38" t="s">
        <v>2990</v>
      </c>
      <c r="H768" s="38" t="s">
        <v>133</v>
      </c>
      <c r="I768" s="38" t="s">
        <v>28</v>
      </c>
      <c r="J768" s="38" t="s">
        <v>3171</v>
      </c>
      <c r="K768" s="38" t="s">
        <v>80</v>
      </c>
      <c r="L768" s="38">
        <v>20</v>
      </c>
      <c r="M768" s="37" t="s">
        <v>2991</v>
      </c>
      <c r="N768" s="43">
        <v>44179</v>
      </c>
      <c r="O768" s="53" t="s">
        <v>2992</v>
      </c>
      <c r="P768" s="39">
        <v>44209</v>
      </c>
      <c r="Q768" s="37"/>
      <c r="R768" s="42" t="s">
        <v>2634</v>
      </c>
      <c r="S768" s="38"/>
      <c r="T768" s="38"/>
      <c r="U768" s="38"/>
      <c r="V768" s="38"/>
      <c r="W768" s="38"/>
      <c r="X768" s="86"/>
    </row>
    <row r="769" spans="1:24" s="107" customFormat="1" ht="22.5" x14ac:dyDescent="0.25">
      <c r="A769" s="38" t="s">
        <v>97</v>
      </c>
      <c r="B769" s="38" t="s">
        <v>2624</v>
      </c>
      <c r="C769" s="38" t="s">
        <v>79</v>
      </c>
      <c r="D769" s="38" t="s">
        <v>2993</v>
      </c>
      <c r="E769" s="37" t="s">
        <v>67</v>
      </c>
      <c r="F769" s="37" t="s">
        <v>200</v>
      </c>
      <c r="G769" s="38" t="s">
        <v>2994</v>
      </c>
      <c r="H769" s="38" t="s">
        <v>110</v>
      </c>
      <c r="I769" s="38" t="s">
        <v>27</v>
      </c>
      <c r="J769" s="38" t="s">
        <v>3171</v>
      </c>
      <c r="K769" s="38" t="s">
        <v>29</v>
      </c>
      <c r="L769" s="38">
        <v>30</v>
      </c>
      <c r="M769" s="37" t="s">
        <v>2995</v>
      </c>
      <c r="N769" s="43">
        <v>44179</v>
      </c>
      <c r="O769" s="53" t="s">
        <v>2996</v>
      </c>
      <c r="P769" s="39">
        <v>44223</v>
      </c>
      <c r="Q769" s="37"/>
      <c r="R769" s="42" t="s">
        <v>2634</v>
      </c>
      <c r="S769" s="38"/>
      <c r="T769" s="38"/>
      <c r="U769" s="38"/>
      <c r="V769" s="38"/>
      <c r="W769" s="38"/>
      <c r="X769" s="86"/>
    </row>
    <row r="770" spans="1:24" s="107" customFormat="1" ht="22.5" x14ac:dyDescent="0.25">
      <c r="A770" s="38" t="s">
        <v>97</v>
      </c>
      <c r="B770" s="38" t="s">
        <v>2624</v>
      </c>
      <c r="C770" s="37" t="s">
        <v>1534</v>
      </c>
      <c r="D770" s="38" t="s">
        <v>2997</v>
      </c>
      <c r="E770" s="37" t="s">
        <v>33</v>
      </c>
      <c r="F770" s="37" t="s">
        <v>268</v>
      </c>
      <c r="G770" s="38" t="s">
        <v>2998</v>
      </c>
      <c r="H770" s="38" t="s">
        <v>66</v>
      </c>
      <c r="I770" s="38" t="s">
        <v>27</v>
      </c>
      <c r="J770" s="38" t="s">
        <v>3171</v>
      </c>
      <c r="K770" s="38" t="s">
        <v>29</v>
      </c>
      <c r="L770" s="38">
        <v>30</v>
      </c>
      <c r="M770" s="37" t="s">
        <v>2999</v>
      </c>
      <c r="N770" s="43">
        <v>44179</v>
      </c>
      <c r="O770" s="53" t="s">
        <v>3000</v>
      </c>
      <c r="P770" s="39">
        <v>44195</v>
      </c>
      <c r="Q770" s="37"/>
      <c r="R770" s="42" t="s">
        <v>2634</v>
      </c>
      <c r="S770" s="38"/>
      <c r="T770" s="38"/>
      <c r="U770" s="38"/>
      <c r="V770" s="38"/>
      <c r="W770" s="38"/>
      <c r="X770" s="86"/>
    </row>
    <row r="771" spans="1:24" s="107" customFormat="1" ht="22.5" x14ac:dyDescent="0.25">
      <c r="A771" s="38" t="s">
        <v>97</v>
      </c>
      <c r="B771" s="38" t="s">
        <v>2624</v>
      </c>
      <c r="C771" s="38" t="s">
        <v>173</v>
      </c>
      <c r="D771" s="38" t="s">
        <v>3001</v>
      </c>
      <c r="E771" s="37" t="s">
        <v>33</v>
      </c>
      <c r="F771" s="37" t="s">
        <v>268</v>
      </c>
      <c r="G771" s="38" t="s">
        <v>3002</v>
      </c>
      <c r="H771" s="38" t="s">
        <v>1423</v>
      </c>
      <c r="I771" s="38" t="s">
        <v>28</v>
      </c>
      <c r="J771" s="38" t="s">
        <v>3171</v>
      </c>
      <c r="K771" s="38" t="s">
        <v>3174</v>
      </c>
      <c r="L771" s="38">
        <v>30</v>
      </c>
      <c r="M771" s="37" t="s">
        <v>3003</v>
      </c>
      <c r="N771" s="43">
        <v>44179</v>
      </c>
      <c r="O771" s="53" t="s">
        <v>3004</v>
      </c>
      <c r="P771" s="39">
        <v>44214</v>
      </c>
      <c r="Q771" s="37"/>
      <c r="R771" s="42" t="s">
        <v>2634</v>
      </c>
      <c r="S771" s="38"/>
      <c r="T771" s="38"/>
      <c r="U771" s="38"/>
      <c r="V771" s="38"/>
      <c r="W771" s="38"/>
      <c r="X771" s="86"/>
    </row>
    <row r="772" spans="1:24" s="107" customFormat="1" ht="22.5" x14ac:dyDescent="0.25">
      <c r="A772" s="38" t="s">
        <v>97</v>
      </c>
      <c r="B772" s="38" t="s">
        <v>2624</v>
      </c>
      <c r="C772" s="38" t="s">
        <v>61</v>
      </c>
      <c r="D772" s="38" t="s">
        <v>3005</v>
      </c>
      <c r="E772" s="38" t="s">
        <v>88</v>
      </c>
      <c r="F772" s="38" t="s">
        <v>2781</v>
      </c>
      <c r="G772" s="38" t="s">
        <v>3006</v>
      </c>
      <c r="H772" s="38" t="s">
        <v>60</v>
      </c>
      <c r="I772" s="38" t="s">
        <v>28</v>
      </c>
      <c r="J772" s="38" t="s">
        <v>3171</v>
      </c>
      <c r="K772" s="38" t="s">
        <v>3173</v>
      </c>
      <c r="L772" s="38">
        <v>30</v>
      </c>
      <c r="M772" s="37" t="s">
        <v>3007</v>
      </c>
      <c r="N772" s="43">
        <v>44179</v>
      </c>
      <c r="O772" s="53" t="s">
        <v>3008</v>
      </c>
      <c r="P772" s="39">
        <v>44187</v>
      </c>
      <c r="Q772" s="37"/>
      <c r="R772" s="42" t="s">
        <v>2634</v>
      </c>
      <c r="S772" s="38"/>
      <c r="T772" s="54"/>
      <c r="U772" s="38"/>
      <c r="V772" s="38"/>
      <c r="W772" s="38"/>
      <c r="X772" s="86"/>
    </row>
    <row r="773" spans="1:24" s="107" customFormat="1" ht="22.5" x14ac:dyDescent="0.25">
      <c r="A773" s="38" t="s">
        <v>23</v>
      </c>
      <c r="B773" s="38" t="s">
        <v>2324</v>
      </c>
      <c r="C773" s="38" t="s">
        <v>48</v>
      </c>
      <c r="D773" s="38" t="s">
        <v>121</v>
      </c>
      <c r="E773" s="38" t="s">
        <v>88</v>
      </c>
      <c r="F773" s="37" t="s">
        <v>200</v>
      </c>
      <c r="G773" s="38" t="s">
        <v>3009</v>
      </c>
      <c r="H773" s="38" t="s">
        <v>595</v>
      </c>
      <c r="I773" s="38" t="s">
        <v>28</v>
      </c>
      <c r="J773" s="38" t="s">
        <v>3171</v>
      </c>
      <c r="K773" s="38" t="s">
        <v>3173</v>
      </c>
      <c r="L773" s="38">
        <v>30</v>
      </c>
      <c r="M773" s="37" t="s">
        <v>3010</v>
      </c>
      <c r="N773" s="43">
        <v>44179</v>
      </c>
      <c r="O773" s="53" t="s">
        <v>2844</v>
      </c>
      <c r="P773" s="39">
        <v>44188</v>
      </c>
      <c r="Q773" s="37"/>
      <c r="R773" s="42" t="s">
        <v>2634</v>
      </c>
      <c r="S773" s="38"/>
      <c r="T773" s="38"/>
      <c r="U773" s="38"/>
      <c r="V773" s="38"/>
      <c r="W773" s="38"/>
      <c r="X773" s="86"/>
    </row>
    <row r="774" spans="1:24" s="109" customFormat="1" ht="33.75" hidden="1" x14ac:dyDescent="0.25">
      <c r="A774" s="45" t="s">
        <v>97</v>
      </c>
      <c r="B774" s="45" t="s">
        <v>2624</v>
      </c>
      <c r="C774" s="44" t="s">
        <v>202</v>
      </c>
      <c r="D774" s="45" t="s">
        <v>3011</v>
      </c>
      <c r="E774" s="45" t="s">
        <v>88</v>
      </c>
      <c r="F774" s="44" t="s">
        <v>200</v>
      </c>
      <c r="G774" s="45" t="s">
        <v>3012</v>
      </c>
      <c r="H774" s="45" t="s">
        <v>105</v>
      </c>
      <c r="I774" s="45" t="s">
        <v>197</v>
      </c>
      <c r="J774" s="45" t="s">
        <v>3171</v>
      </c>
      <c r="K774" s="45" t="s">
        <v>1199</v>
      </c>
      <c r="L774" s="45">
        <v>5</v>
      </c>
      <c r="M774" s="44" t="s">
        <v>3013</v>
      </c>
      <c r="N774" s="67">
        <v>44179</v>
      </c>
      <c r="O774" s="51"/>
      <c r="P774" s="46">
        <v>44194</v>
      </c>
      <c r="Q774" s="44"/>
      <c r="R774" s="44" t="s">
        <v>38</v>
      </c>
      <c r="S774" s="45"/>
      <c r="T774" s="45"/>
      <c r="U774" s="45"/>
      <c r="V774" s="45"/>
      <c r="W774" s="45"/>
      <c r="X774" s="85"/>
    </row>
    <row r="775" spans="1:24" s="120" customFormat="1" ht="22.5" hidden="1" x14ac:dyDescent="0.25">
      <c r="A775" s="59" t="s">
        <v>97</v>
      </c>
      <c r="B775" s="59" t="s">
        <v>2624</v>
      </c>
      <c r="C775" s="58" t="s">
        <v>202</v>
      </c>
      <c r="D775" s="59" t="s">
        <v>3014</v>
      </c>
      <c r="E775" s="58" t="s">
        <v>33</v>
      </c>
      <c r="F775" s="58" t="s">
        <v>200</v>
      </c>
      <c r="G775" s="59" t="s">
        <v>3015</v>
      </c>
      <c r="H775" s="59" t="s">
        <v>122</v>
      </c>
      <c r="I775" s="59" t="s">
        <v>27</v>
      </c>
      <c r="J775" s="59" t="s">
        <v>3171</v>
      </c>
      <c r="K775" s="59" t="s">
        <v>3174</v>
      </c>
      <c r="L775" s="59">
        <v>20</v>
      </c>
      <c r="M775" s="58" t="s">
        <v>3016</v>
      </c>
      <c r="N775" s="70">
        <v>44180</v>
      </c>
      <c r="O775" s="71"/>
      <c r="P775" s="60"/>
      <c r="Q775" s="58"/>
      <c r="R775" s="59" t="s">
        <v>135</v>
      </c>
      <c r="S775" s="59"/>
      <c r="T775" s="59"/>
      <c r="U775" s="59"/>
      <c r="V775" s="59"/>
      <c r="W775" s="59"/>
      <c r="X775" s="90"/>
    </row>
    <row r="776" spans="1:24" s="120" customFormat="1" ht="22.5" hidden="1" x14ac:dyDescent="0.25">
      <c r="A776" s="59" t="s">
        <v>97</v>
      </c>
      <c r="B776" s="59" t="s">
        <v>2624</v>
      </c>
      <c r="C776" s="59" t="s">
        <v>79</v>
      </c>
      <c r="D776" s="59" t="s">
        <v>3510</v>
      </c>
      <c r="E776" s="59" t="s">
        <v>3520</v>
      </c>
      <c r="F776" s="58" t="s">
        <v>268</v>
      </c>
      <c r="G776" s="59" t="s">
        <v>226</v>
      </c>
      <c r="H776" s="59" t="s">
        <v>406</v>
      </c>
      <c r="I776" s="59" t="s">
        <v>27</v>
      </c>
      <c r="J776" s="59" t="s">
        <v>3171</v>
      </c>
      <c r="K776" s="59" t="s">
        <v>3174</v>
      </c>
      <c r="L776" s="59">
        <v>30</v>
      </c>
      <c r="M776" s="58" t="s">
        <v>3017</v>
      </c>
      <c r="N776" s="70">
        <v>44180</v>
      </c>
      <c r="O776" s="71"/>
      <c r="P776" s="60"/>
      <c r="Q776" s="58"/>
      <c r="R776" s="59" t="s">
        <v>135</v>
      </c>
      <c r="S776" s="59"/>
      <c r="T776" s="59"/>
      <c r="U776" s="59"/>
      <c r="V776" s="59"/>
      <c r="W776" s="59"/>
      <c r="X776" s="90"/>
    </row>
    <row r="777" spans="1:24" s="107" customFormat="1" ht="22.5" x14ac:dyDescent="0.25">
      <c r="A777" s="38" t="s">
        <v>97</v>
      </c>
      <c r="B777" s="38" t="s">
        <v>2624</v>
      </c>
      <c r="C777" s="38" t="s">
        <v>61</v>
      </c>
      <c r="D777" s="38" t="s">
        <v>3018</v>
      </c>
      <c r="E777" s="38" t="s">
        <v>3520</v>
      </c>
      <c r="F777" s="38" t="s">
        <v>57</v>
      </c>
      <c r="G777" s="38" t="s">
        <v>3019</v>
      </c>
      <c r="H777" s="38" t="s">
        <v>595</v>
      </c>
      <c r="I777" s="38" t="s">
        <v>28</v>
      </c>
      <c r="J777" s="38" t="s">
        <v>3171</v>
      </c>
      <c r="K777" s="38" t="s">
        <v>3174</v>
      </c>
      <c r="L777" s="38">
        <v>30</v>
      </c>
      <c r="M777" s="37" t="s">
        <v>3020</v>
      </c>
      <c r="N777" s="43">
        <v>44180</v>
      </c>
      <c r="O777" s="53" t="s">
        <v>3021</v>
      </c>
      <c r="P777" s="39">
        <v>44188</v>
      </c>
      <c r="Q777" s="37"/>
      <c r="R777" s="42" t="s">
        <v>2634</v>
      </c>
      <c r="S777" s="38"/>
      <c r="T777" s="38"/>
      <c r="U777" s="38"/>
      <c r="V777" s="38"/>
      <c r="W777" s="38"/>
      <c r="X777" s="86"/>
    </row>
    <row r="778" spans="1:24" s="107" customFormat="1" ht="22.5" x14ac:dyDescent="0.25">
      <c r="A778" s="38" t="s">
        <v>97</v>
      </c>
      <c r="B778" s="38" t="s">
        <v>2624</v>
      </c>
      <c r="C778" s="38" t="s">
        <v>132</v>
      </c>
      <c r="D778" s="38" t="s">
        <v>3022</v>
      </c>
      <c r="E778" s="38" t="s">
        <v>88</v>
      </c>
      <c r="F778" s="38" t="s">
        <v>57</v>
      </c>
      <c r="G778" s="38" t="s">
        <v>3023</v>
      </c>
      <c r="H778" s="38" t="s">
        <v>595</v>
      </c>
      <c r="I778" s="38" t="s">
        <v>28</v>
      </c>
      <c r="J778" s="38" t="s">
        <v>3171</v>
      </c>
      <c r="K778" s="38" t="s">
        <v>2763</v>
      </c>
      <c r="L778" s="38">
        <v>30</v>
      </c>
      <c r="M778" s="37" t="s">
        <v>3024</v>
      </c>
      <c r="N778" s="43">
        <v>44180</v>
      </c>
      <c r="O778" s="53" t="s">
        <v>3025</v>
      </c>
      <c r="P778" s="39">
        <v>44188</v>
      </c>
      <c r="Q778" s="37"/>
      <c r="R778" s="42" t="s">
        <v>2634</v>
      </c>
      <c r="S778" s="38"/>
      <c r="T778" s="38"/>
      <c r="U778" s="38"/>
      <c r="V778" s="38"/>
      <c r="W778" s="38"/>
      <c r="X778" s="86"/>
    </row>
    <row r="779" spans="1:24" s="120" customFormat="1" ht="33.75" hidden="1" x14ac:dyDescent="0.25">
      <c r="A779" s="59" t="s">
        <v>97</v>
      </c>
      <c r="B779" s="59" t="s">
        <v>2624</v>
      </c>
      <c r="C779" s="59" t="s">
        <v>92</v>
      </c>
      <c r="D779" s="59" t="s">
        <v>3511</v>
      </c>
      <c r="E779" s="59" t="s">
        <v>3520</v>
      </c>
      <c r="F779" s="59" t="s">
        <v>2781</v>
      </c>
      <c r="G779" s="59" t="s">
        <v>3026</v>
      </c>
      <c r="H779" s="59" t="s">
        <v>2767</v>
      </c>
      <c r="I779" s="59" t="s">
        <v>27</v>
      </c>
      <c r="J779" s="59" t="s">
        <v>3171</v>
      </c>
      <c r="K779" s="59" t="s">
        <v>3173</v>
      </c>
      <c r="L779" s="59">
        <v>30</v>
      </c>
      <c r="M779" s="58" t="s">
        <v>3027</v>
      </c>
      <c r="N779" s="70">
        <v>44181</v>
      </c>
      <c r="O779" s="71"/>
      <c r="P779" s="60"/>
      <c r="Q779" s="58"/>
      <c r="R779" s="59" t="s">
        <v>135</v>
      </c>
      <c r="S779" s="59"/>
      <c r="T779" s="59"/>
      <c r="U779" s="59"/>
      <c r="V779" s="59"/>
      <c r="W779" s="59"/>
      <c r="X779" s="90"/>
    </row>
    <row r="780" spans="1:24" s="107" customFormat="1" ht="22.5" x14ac:dyDescent="0.25">
      <c r="A780" s="38" t="s">
        <v>97</v>
      </c>
      <c r="B780" s="38" t="s">
        <v>2624</v>
      </c>
      <c r="C780" s="38" t="s">
        <v>173</v>
      </c>
      <c r="D780" s="38" t="s">
        <v>3028</v>
      </c>
      <c r="E780" s="37" t="s">
        <v>33</v>
      </c>
      <c r="F780" s="37" t="s">
        <v>268</v>
      </c>
      <c r="G780" s="38" t="s">
        <v>1824</v>
      </c>
      <c r="H780" s="38" t="s">
        <v>1423</v>
      </c>
      <c r="I780" s="38" t="s">
        <v>28</v>
      </c>
      <c r="J780" s="38" t="s">
        <v>3171</v>
      </c>
      <c r="K780" s="38" t="s">
        <v>3174</v>
      </c>
      <c r="L780" s="38">
        <v>30</v>
      </c>
      <c r="M780" s="37" t="s">
        <v>3029</v>
      </c>
      <c r="N780" s="43">
        <v>44181</v>
      </c>
      <c r="O780" s="53" t="s">
        <v>3030</v>
      </c>
      <c r="P780" s="39">
        <v>44214</v>
      </c>
      <c r="Q780" s="37"/>
      <c r="R780" s="42" t="s">
        <v>2634</v>
      </c>
      <c r="S780" s="38"/>
      <c r="T780" s="38"/>
      <c r="U780" s="38"/>
      <c r="V780" s="38"/>
      <c r="W780" s="38"/>
      <c r="X780" s="86"/>
    </row>
    <row r="781" spans="1:24" s="107" customFormat="1" ht="22.5" x14ac:dyDescent="0.25">
      <c r="A781" s="38" t="s">
        <v>97</v>
      </c>
      <c r="B781" s="38" t="s">
        <v>2624</v>
      </c>
      <c r="C781" s="38" t="s">
        <v>173</v>
      </c>
      <c r="D781" s="38" t="s">
        <v>3031</v>
      </c>
      <c r="E781" s="37" t="s">
        <v>33</v>
      </c>
      <c r="F781" s="37" t="s">
        <v>268</v>
      </c>
      <c r="G781" s="38" t="s">
        <v>3032</v>
      </c>
      <c r="H781" s="38" t="s">
        <v>1423</v>
      </c>
      <c r="I781" s="38" t="s">
        <v>28</v>
      </c>
      <c r="J781" s="38" t="s">
        <v>3171</v>
      </c>
      <c r="K781" s="38" t="s">
        <v>2763</v>
      </c>
      <c r="L781" s="38">
        <v>30</v>
      </c>
      <c r="M781" s="37" t="s">
        <v>3033</v>
      </c>
      <c r="N781" s="43">
        <v>44181</v>
      </c>
      <c r="O781" s="53" t="s">
        <v>3034</v>
      </c>
      <c r="P781" s="39">
        <v>44214</v>
      </c>
      <c r="Q781" s="37"/>
      <c r="R781" s="42" t="s">
        <v>2634</v>
      </c>
      <c r="S781" s="38"/>
      <c r="T781" s="38"/>
      <c r="U781" s="38"/>
      <c r="V781" s="38"/>
      <c r="W781" s="38"/>
      <c r="X781" s="86"/>
    </row>
    <row r="782" spans="1:24" s="107" customFormat="1" ht="22.5" x14ac:dyDescent="0.25">
      <c r="A782" s="38" t="s">
        <v>97</v>
      </c>
      <c r="B782" s="38" t="s">
        <v>2624</v>
      </c>
      <c r="C782" s="37" t="s">
        <v>1534</v>
      </c>
      <c r="D782" s="38" t="s">
        <v>3457</v>
      </c>
      <c r="E782" s="38" t="s">
        <v>3520</v>
      </c>
      <c r="F782" s="37" t="s">
        <v>268</v>
      </c>
      <c r="G782" s="38" t="s">
        <v>3035</v>
      </c>
      <c r="H782" s="38" t="s">
        <v>66</v>
      </c>
      <c r="I782" s="38" t="s">
        <v>27</v>
      </c>
      <c r="J782" s="38" t="s">
        <v>3171</v>
      </c>
      <c r="K782" s="38" t="s">
        <v>29</v>
      </c>
      <c r="L782" s="38">
        <v>30</v>
      </c>
      <c r="M782" s="37" t="s">
        <v>3036</v>
      </c>
      <c r="N782" s="43">
        <v>44181</v>
      </c>
      <c r="O782" s="53" t="s">
        <v>3037</v>
      </c>
      <c r="P782" s="39">
        <v>44188</v>
      </c>
      <c r="Q782" s="37"/>
      <c r="R782" s="42" t="s">
        <v>2634</v>
      </c>
      <c r="S782" s="38"/>
      <c r="T782" s="38"/>
      <c r="U782" s="38"/>
      <c r="V782" s="38"/>
      <c r="W782" s="38"/>
      <c r="X782" s="86"/>
    </row>
    <row r="783" spans="1:24" s="107" customFormat="1" ht="22.5" x14ac:dyDescent="0.25">
      <c r="A783" s="38" t="s">
        <v>97</v>
      </c>
      <c r="B783" s="38" t="s">
        <v>2624</v>
      </c>
      <c r="C783" s="38" t="s">
        <v>63</v>
      </c>
      <c r="D783" s="38" t="s">
        <v>3512</v>
      </c>
      <c r="E783" s="38" t="s">
        <v>3520</v>
      </c>
      <c r="F783" s="37" t="s">
        <v>268</v>
      </c>
      <c r="G783" s="38" t="s">
        <v>3038</v>
      </c>
      <c r="H783" s="38" t="s">
        <v>26</v>
      </c>
      <c r="I783" s="38" t="s">
        <v>27</v>
      </c>
      <c r="J783" s="38" t="s">
        <v>3171</v>
      </c>
      <c r="K783" s="38" t="s">
        <v>3173</v>
      </c>
      <c r="L783" s="38">
        <v>30</v>
      </c>
      <c r="M783" s="37" t="s">
        <v>3039</v>
      </c>
      <c r="N783" s="43">
        <v>44181</v>
      </c>
      <c r="O783" s="53" t="s">
        <v>3040</v>
      </c>
      <c r="P783" s="39">
        <v>44184</v>
      </c>
      <c r="Q783" s="37"/>
      <c r="R783" s="42" t="s">
        <v>2634</v>
      </c>
      <c r="S783" s="38"/>
      <c r="T783" s="54"/>
      <c r="U783" s="38"/>
      <c r="V783" s="38"/>
      <c r="W783" s="38"/>
      <c r="X783" s="86"/>
    </row>
    <row r="784" spans="1:24" s="107" customFormat="1" ht="22.5" x14ac:dyDescent="0.25">
      <c r="A784" s="38" t="s">
        <v>97</v>
      </c>
      <c r="B784" s="38" t="s">
        <v>2624</v>
      </c>
      <c r="C784" s="38" t="s">
        <v>98</v>
      </c>
      <c r="D784" s="38" t="s">
        <v>3324</v>
      </c>
      <c r="E784" s="38" t="s">
        <v>3520</v>
      </c>
      <c r="F784" s="37" t="s">
        <v>268</v>
      </c>
      <c r="G784" s="38" t="s">
        <v>3041</v>
      </c>
      <c r="H784" s="38" t="s">
        <v>66</v>
      </c>
      <c r="I784" s="38" t="s">
        <v>27</v>
      </c>
      <c r="J784" s="38" t="s">
        <v>3171</v>
      </c>
      <c r="K784" s="38" t="s">
        <v>3173</v>
      </c>
      <c r="L784" s="38">
        <v>30</v>
      </c>
      <c r="M784" s="37" t="s">
        <v>3042</v>
      </c>
      <c r="N784" s="43">
        <v>44181</v>
      </c>
      <c r="O784" s="53" t="s">
        <v>3043</v>
      </c>
      <c r="P784" s="39">
        <v>44204</v>
      </c>
      <c r="Q784" s="37"/>
      <c r="R784" s="42" t="s">
        <v>2634</v>
      </c>
      <c r="S784" s="38"/>
      <c r="T784" s="38"/>
      <c r="U784" s="38"/>
      <c r="V784" s="38"/>
      <c r="W784" s="38"/>
      <c r="X784" s="86"/>
    </row>
    <row r="785" spans="1:24" s="107" customFormat="1" ht="22.5" x14ac:dyDescent="0.25">
      <c r="A785" s="38" t="s">
        <v>97</v>
      </c>
      <c r="B785" s="38" t="s">
        <v>2624</v>
      </c>
      <c r="C785" s="38" t="s">
        <v>140</v>
      </c>
      <c r="D785" s="38" t="s">
        <v>3044</v>
      </c>
      <c r="E785" s="37" t="s">
        <v>33</v>
      </c>
      <c r="F785" s="37" t="s">
        <v>200</v>
      </c>
      <c r="G785" s="38" t="s">
        <v>3045</v>
      </c>
      <c r="H785" s="38" t="s">
        <v>188</v>
      </c>
      <c r="I785" s="38" t="s">
        <v>28</v>
      </c>
      <c r="J785" s="38" t="s">
        <v>3171</v>
      </c>
      <c r="K785" s="38" t="s">
        <v>80</v>
      </c>
      <c r="L785" s="38">
        <v>30</v>
      </c>
      <c r="M785" s="37" t="s">
        <v>3046</v>
      </c>
      <c r="N785" s="43">
        <v>44181</v>
      </c>
      <c r="O785" s="53" t="s">
        <v>3047</v>
      </c>
      <c r="P785" s="39">
        <v>44194</v>
      </c>
      <c r="Q785" s="37"/>
      <c r="R785" s="42" t="s">
        <v>2634</v>
      </c>
      <c r="S785" s="38"/>
      <c r="T785" s="54"/>
      <c r="U785" s="38"/>
      <c r="V785" s="38"/>
      <c r="W785" s="38"/>
      <c r="X785" s="86"/>
    </row>
    <row r="786" spans="1:24" s="107" customFormat="1" ht="22.5" x14ac:dyDescent="0.25">
      <c r="A786" s="38" t="s">
        <v>97</v>
      </c>
      <c r="B786" s="38" t="s">
        <v>2624</v>
      </c>
      <c r="C786" s="37" t="s">
        <v>1534</v>
      </c>
      <c r="D786" s="38" t="s">
        <v>3513</v>
      </c>
      <c r="E786" s="38" t="s">
        <v>3520</v>
      </c>
      <c r="F786" s="37" t="s">
        <v>200</v>
      </c>
      <c r="G786" s="38" t="s">
        <v>3048</v>
      </c>
      <c r="H786" s="38" t="s">
        <v>188</v>
      </c>
      <c r="I786" s="38" t="s">
        <v>28</v>
      </c>
      <c r="J786" s="38" t="s">
        <v>3171</v>
      </c>
      <c r="K786" s="38" t="s">
        <v>80</v>
      </c>
      <c r="L786" s="38">
        <v>30</v>
      </c>
      <c r="M786" s="37" t="s">
        <v>3049</v>
      </c>
      <c r="N786" s="43">
        <v>44181</v>
      </c>
      <c r="O786" s="53" t="s">
        <v>3050</v>
      </c>
      <c r="P786" s="39">
        <v>44194</v>
      </c>
      <c r="Q786" s="37"/>
      <c r="R786" s="42" t="s">
        <v>2634</v>
      </c>
      <c r="S786" s="38"/>
      <c r="T786" s="54"/>
      <c r="U786" s="38"/>
      <c r="V786" s="38"/>
      <c r="W786" s="38"/>
      <c r="X786" s="86"/>
    </row>
    <row r="787" spans="1:24" s="107" customFormat="1" ht="22.5" x14ac:dyDescent="0.25">
      <c r="A787" s="38" t="s">
        <v>97</v>
      </c>
      <c r="B787" s="38" t="s">
        <v>2624</v>
      </c>
      <c r="C787" s="38" t="s">
        <v>819</v>
      </c>
      <c r="D787" s="38" t="s">
        <v>3051</v>
      </c>
      <c r="E787" s="38" t="s">
        <v>3520</v>
      </c>
      <c r="F787" s="37" t="s">
        <v>268</v>
      </c>
      <c r="G787" s="38" t="s">
        <v>3052</v>
      </c>
      <c r="H787" s="38" t="s">
        <v>26</v>
      </c>
      <c r="I787" s="38" t="s">
        <v>27</v>
      </c>
      <c r="J787" s="38" t="s">
        <v>3171</v>
      </c>
      <c r="K787" s="38" t="s">
        <v>3173</v>
      </c>
      <c r="L787" s="38">
        <v>30</v>
      </c>
      <c r="M787" s="37" t="s">
        <v>3053</v>
      </c>
      <c r="N787" s="43">
        <v>44182</v>
      </c>
      <c r="O787" s="53"/>
      <c r="P787" s="39"/>
      <c r="Q787" s="37"/>
      <c r="R787" s="42" t="s">
        <v>2634</v>
      </c>
      <c r="S787" s="38"/>
      <c r="T787" s="38"/>
      <c r="U787" s="38"/>
      <c r="V787" s="38"/>
      <c r="W787" s="38"/>
      <c r="X787" s="86"/>
    </row>
    <row r="788" spans="1:24" s="107" customFormat="1" ht="22.5" x14ac:dyDescent="0.25">
      <c r="A788" s="38" t="s">
        <v>97</v>
      </c>
      <c r="B788" s="38" t="s">
        <v>2624</v>
      </c>
      <c r="C788" s="38" t="s">
        <v>111</v>
      </c>
      <c r="D788" s="38" t="s">
        <v>3054</v>
      </c>
      <c r="E788" s="37" t="s">
        <v>33</v>
      </c>
      <c r="F788" s="38" t="s">
        <v>57</v>
      </c>
      <c r="G788" s="38" t="s">
        <v>3055</v>
      </c>
      <c r="H788" s="38" t="s">
        <v>595</v>
      </c>
      <c r="I788" s="38" t="s">
        <v>28</v>
      </c>
      <c r="J788" s="38" t="s">
        <v>3171</v>
      </c>
      <c r="K788" s="38" t="s">
        <v>3174</v>
      </c>
      <c r="L788" s="38">
        <v>30</v>
      </c>
      <c r="M788" s="37" t="s">
        <v>3056</v>
      </c>
      <c r="N788" s="43">
        <v>44182</v>
      </c>
      <c r="O788" s="53" t="s">
        <v>2831</v>
      </c>
      <c r="P788" s="39">
        <v>44188</v>
      </c>
      <c r="Q788" s="37"/>
      <c r="R788" s="42" t="s">
        <v>2634</v>
      </c>
      <c r="S788" s="38"/>
      <c r="T788" s="38"/>
      <c r="U788" s="38"/>
      <c r="V788" s="38"/>
      <c r="W788" s="38"/>
      <c r="X788" s="86"/>
    </row>
    <row r="789" spans="1:24" s="107" customFormat="1" ht="22.5" x14ac:dyDescent="0.25">
      <c r="A789" s="38" t="s">
        <v>97</v>
      </c>
      <c r="B789" s="38" t="s">
        <v>2624</v>
      </c>
      <c r="C789" s="38" t="s">
        <v>61</v>
      </c>
      <c r="D789" s="38" t="s">
        <v>3057</v>
      </c>
      <c r="E789" s="37" t="s">
        <v>33</v>
      </c>
      <c r="F789" s="38" t="s">
        <v>57</v>
      </c>
      <c r="G789" s="38" t="s">
        <v>3058</v>
      </c>
      <c r="H789" s="38" t="s">
        <v>1423</v>
      </c>
      <c r="I789" s="38" t="s">
        <v>28</v>
      </c>
      <c r="J789" s="38" t="s">
        <v>3171</v>
      </c>
      <c r="K789" s="38" t="s">
        <v>3174</v>
      </c>
      <c r="L789" s="38">
        <v>30</v>
      </c>
      <c r="M789" s="37" t="s">
        <v>3059</v>
      </c>
      <c r="N789" s="43">
        <v>44182</v>
      </c>
      <c r="O789" s="53" t="s">
        <v>3060</v>
      </c>
      <c r="P789" s="39">
        <v>44214</v>
      </c>
      <c r="Q789" s="37"/>
      <c r="R789" s="42" t="s">
        <v>2634</v>
      </c>
      <c r="S789" s="38"/>
      <c r="T789" s="38"/>
      <c r="U789" s="38"/>
      <c r="V789" s="38"/>
      <c r="W789" s="38"/>
      <c r="X789" s="86"/>
    </row>
    <row r="790" spans="1:24" s="107" customFormat="1" ht="22.5" x14ac:dyDescent="0.25">
      <c r="A790" s="38" t="s">
        <v>97</v>
      </c>
      <c r="B790" s="38" t="s">
        <v>2624</v>
      </c>
      <c r="C790" s="38" t="s">
        <v>48</v>
      </c>
      <c r="D790" s="38" t="s">
        <v>3343</v>
      </c>
      <c r="E790" s="38" t="s">
        <v>3520</v>
      </c>
      <c r="F790" s="37" t="s">
        <v>200</v>
      </c>
      <c r="G790" s="38" t="s">
        <v>3061</v>
      </c>
      <c r="H790" s="38" t="s">
        <v>66</v>
      </c>
      <c r="I790" s="38" t="s">
        <v>27</v>
      </c>
      <c r="J790" s="38" t="s">
        <v>3171</v>
      </c>
      <c r="K790" s="38" t="s">
        <v>2821</v>
      </c>
      <c r="L790" s="38">
        <v>30</v>
      </c>
      <c r="M790" s="37" t="s">
        <v>3062</v>
      </c>
      <c r="N790" s="43">
        <v>44183</v>
      </c>
      <c r="O790" s="53" t="s">
        <v>3063</v>
      </c>
      <c r="P790" s="39">
        <v>44204</v>
      </c>
      <c r="Q790" s="37"/>
      <c r="R790" s="42" t="s">
        <v>2634</v>
      </c>
      <c r="S790" s="38"/>
      <c r="T790" s="38"/>
      <c r="U790" s="38"/>
      <c r="V790" s="38"/>
      <c r="W790" s="38"/>
      <c r="X790" s="86"/>
    </row>
    <row r="791" spans="1:24" s="107" customFormat="1" ht="22.5" x14ac:dyDescent="0.25">
      <c r="A791" s="38" t="s">
        <v>97</v>
      </c>
      <c r="B791" s="38" t="s">
        <v>2624</v>
      </c>
      <c r="C791" s="38" t="s">
        <v>61</v>
      </c>
      <c r="D791" s="38" t="s">
        <v>3064</v>
      </c>
      <c r="E791" s="38" t="s">
        <v>88</v>
      </c>
      <c r="F791" s="37" t="s">
        <v>268</v>
      </c>
      <c r="G791" s="38" t="s">
        <v>3065</v>
      </c>
      <c r="H791" s="38" t="s">
        <v>26</v>
      </c>
      <c r="I791" s="38" t="s">
        <v>27</v>
      </c>
      <c r="J791" s="38" t="s">
        <v>3171</v>
      </c>
      <c r="K791" s="38" t="s">
        <v>2763</v>
      </c>
      <c r="L791" s="38">
        <v>30</v>
      </c>
      <c r="M791" s="37" t="s">
        <v>3066</v>
      </c>
      <c r="N791" s="43">
        <v>44183</v>
      </c>
      <c r="O791" s="53" t="s">
        <v>3067</v>
      </c>
      <c r="P791" s="39">
        <v>44208</v>
      </c>
      <c r="Q791" s="37"/>
      <c r="R791" s="42" t="s">
        <v>2634</v>
      </c>
      <c r="S791" s="38"/>
      <c r="T791" s="38"/>
      <c r="U791" s="38"/>
      <c r="V791" s="38"/>
      <c r="W791" s="38"/>
      <c r="X791" s="86"/>
    </row>
    <row r="792" spans="1:24" s="107" customFormat="1" ht="22.5" x14ac:dyDescent="0.25">
      <c r="A792" s="38" t="s">
        <v>97</v>
      </c>
      <c r="B792" s="38" t="s">
        <v>2624</v>
      </c>
      <c r="C792" s="38" t="s">
        <v>63</v>
      </c>
      <c r="D792" s="38" t="s">
        <v>3514</v>
      </c>
      <c r="E792" s="38" t="s">
        <v>3520</v>
      </c>
      <c r="F792" s="38" t="s">
        <v>57</v>
      </c>
      <c r="G792" s="38" t="s">
        <v>3068</v>
      </c>
      <c r="H792" s="38" t="s">
        <v>133</v>
      </c>
      <c r="I792" s="38" t="s">
        <v>28</v>
      </c>
      <c r="J792" s="38" t="s">
        <v>3171</v>
      </c>
      <c r="K792" s="38" t="s">
        <v>2763</v>
      </c>
      <c r="L792" s="38">
        <v>30</v>
      </c>
      <c r="M792" s="37" t="s">
        <v>3069</v>
      </c>
      <c r="N792" s="43">
        <v>44186</v>
      </c>
      <c r="O792" s="53" t="s">
        <v>3070</v>
      </c>
      <c r="P792" s="39">
        <v>44202</v>
      </c>
      <c r="Q792" s="37"/>
      <c r="R792" s="42" t="s">
        <v>2634</v>
      </c>
      <c r="S792" s="38"/>
      <c r="T792" s="38"/>
      <c r="U792" s="38"/>
      <c r="V792" s="38"/>
      <c r="W792" s="38"/>
      <c r="X792" s="86"/>
    </row>
    <row r="793" spans="1:24" s="107" customFormat="1" ht="22.5" x14ac:dyDescent="0.25">
      <c r="A793" s="38" t="s">
        <v>97</v>
      </c>
      <c r="B793" s="38" t="s">
        <v>2624</v>
      </c>
      <c r="C793" s="38" t="s">
        <v>202</v>
      </c>
      <c r="D793" s="38" t="s">
        <v>3071</v>
      </c>
      <c r="E793" s="37" t="s">
        <v>33</v>
      </c>
      <c r="F793" s="37" t="s">
        <v>200</v>
      </c>
      <c r="G793" s="38" t="s">
        <v>432</v>
      </c>
      <c r="H793" s="38" t="s">
        <v>122</v>
      </c>
      <c r="I793" s="38" t="s">
        <v>27</v>
      </c>
      <c r="J793" s="38" t="s">
        <v>3171</v>
      </c>
      <c r="K793" s="38" t="s">
        <v>3173</v>
      </c>
      <c r="L793" s="38">
        <v>30</v>
      </c>
      <c r="M793" s="37" t="s">
        <v>3072</v>
      </c>
      <c r="N793" s="43">
        <v>44186</v>
      </c>
      <c r="O793" s="53"/>
      <c r="P793" s="39">
        <v>44186</v>
      </c>
      <c r="Q793" s="37"/>
      <c r="R793" s="42" t="s">
        <v>2634</v>
      </c>
      <c r="S793" s="38"/>
      <c r="T793" s="38"/>
      <c r="U793" s="38"/>
      <c r="V793" s="38"/>
      <c r="W793" s="38"/>
      <c r="X793" s="86"/>
    </row>
    <row r="794" spans="1:24" s="107" customFormat="1" ht="33.75" x14ac:dyDescent="0.25">
      <c r="A794" s="38" t="s">
        <v>97</v>
      </c>
      <c r="B794" s="38" t="s">
        <v>2624</v>
      </c>
      <c r="C794" s="38" t="s">
        <v>202</v>
      </c>
      <c r="D794" s="38" t="s">
        <v>3073</v>
      </c>
      <c r="E794" s="37" t="s">
        <v>67</v>
      </c>
      <c r="F794" s="37" t="s">
        <v>200</v>
      </c>
      <c r="G794" s="38" t="s">
        <v>3074</v>
      </c>
      <c r="H794" s="38" t="s">
        <v>158</v>
      </c>
      <c r="I794" s="38" t="s">
        <v>36</v>
      </c>
      <c r="J794" s="37" t="s">
        <v>563</v>
      </c>
      <c r="K794" s="38" t="s">
        <v>37</v>
      </c>
      <c r="L794" s="38">
        <v>30</v>
      </c>
      <c r="M794" s="37" t="s">
        <v>3075</v>
      </c>
      <c r="N794" s="43">
        <v>44186</v>
      </c>
      <c r="O794" s="53"/>
      <c r="P794" s="39">
        <v>44186</v>
      </c>
      <c r="Q794" s="37"/>
      <c r="R794" s="42" t="s">
        <v>2634</v>
      </c>
      <c r="S794" s="38"/>
      <c r="T794" s="38"/>
      <c r="U794" s="38"/>
      <c r="V794" s="38"/>
      <c r="W794" s="38"/>
      <c r="X794" s="86"/>
    </row>
    <row r="795" spans="1:24" s="107" customFormat="1" ht="22.5" x14ac:dyDescent="0.25">
      <c r="A795" s="38" t="s">
        <v>97</v>
      </c>
      <c r="B795" s="38" t="s">
        <v>2624</v>
      </c>
      <c r="C795" s="38" t="s">
        <v>132</v>
      </c>
      <c r="D795" s="38" t="s">
        <v>3076</v>
      </c>
      <c r="E795" s="37" t="s">
        <v>33</v>
      </c>
      <c r="F795" s="37" t="s">
        <v>200</v>
      </c>
      <c r="G795" s="38" t="s">
        <v>3077</v>
      </c>
      <c r="H795" s="38" t="s">
        <v>26</v>
      </c>
      <c r="I795" s="38" t="s">
        <v>27</v>
      </c>
      <c r="J795" s="38" t="s">
        <v>3171</v>
      </c>
      <c r="K795" s="38" t="s">
        <v>3173</v>
      </c>
      <c r="L795" s="38">
        <v>30</v>
      </c>
      <c r="M795" s="37" t="s">
        <v>3078</v>
      </c>
      <c r="N795" s="43">
        <v>44186</v>
      </c>
      <c r="O795" s="53" t="s">
        <v>3079</v>
      </c>
      <c r="P795" s="39">
        <v>44208</v>
      </c>
      <c r="Q795" s="37"/>
      <c r="R795" s="42" t="s">
        <v>2634</v>
      </c>
      <c r="S795" s="38"/>
      <c r="T795" s="38"/>
      <c r="U795" s="38"/>
      <c r="V795" s="38"/>
      <c r="W795" s="38"/>
      <c r="X795" s="86"/>
    </row>
    <row r="796" spans="1:24" s="120" customFormat="1" ht="22.5" hidden="1" x14ac:dyDescent="0.25">
      <c r="A796" s="59" t="s">
        <v>97</v>
      </c>
      <c r="B796" s="59" t="s">
        <v>2624</v>
      </c>
      <c r="C796" s="59" t="s">
        <v>79</v>
      </c>
      <c r="D796" s="59" t="s">
        <v>3080</v>
      </c>
      <c r="E796" s="59" t="s">
        <v>67</v>
      </c>
      <c r="F796" s="58" t="s">
        <v>200</v>
      </c>
      <c r="G796" s="59" t="s">
        <v>3081</v>
      </c>
      <c r="H796" s="59" t="s">
        <v>3082</v>
      </c>
      <c r="I796" s="59" t="s">
        <v>3083</v>
      </c>
      <c r="J796" s="59" t="s">
        <v>3171</v>
      </c>
      <c r="K796" s="59" t="s">
        <v>3174</v>
      </c>
      <c r="L796" s="59">
        <v>30</v>
      </c>
      <c r="M796" s="58" t="s">
        <v>3084</v>
      </c>
      <c r="N796" s="70">
        <v>44186</v>
      </c>
      <c r="O796" s="71"/>
      <c r="P796" s="60"/>
      <c r="Q796" s="58"/>
      <c r="R796" s="59" t="s">
        <v>135</v>
      </c>
      <c r="S796" s="59"/>
      <c r="T796" s="59"/>
      <c r="U796" s="59"/>
      <c r="V796" s="59"/>
      <c r="W796" s="59"/>
      <c r="X796" s="90"/>
    </row>
    <row r="797" spans="1:24" s="107" customFormat="1" ht="22.5" x14ac:dyDescent="0.25">
      <c r="A797" s="38" t="s">
        <v>97</v>
      </c>
      <c r="B797" s="38" t="s">
        <v>2624</v>
      </c>
      <c r="C797" s="38" t="s">
        <v>98</v>
      </c>
      <c r="D797" s="38" t="s">
        <v>3085</v>
      </c>
      <c r="E797" s="38" t="s">
        <v>88</v>
      </c>
      <c r="F797" s="37" t="s">
        <v>200</v>
      </c>
      <c r="G797" s="38" t="s">
        <v>3086</v>
      </c>
      <c r="H797" s="38" t="s">
        <v>26</v>
      </c>
      <c r="I797" s="38" t="s">
        <v>27</v>
      </c>
      <c r="J797" s="38" t="s">
        <v>3171</v>
      </c>
      <c r="K797" s="38" t="s">
        <v>3174</v>
      </c>
      <c r="L797" s="38">
        <v>30</v>
      </c>
      <c r="M797" s="37" t="s">
        <v>3087</v>
      </c>
      <c r="N797" s="43">
        <v>44186</v>
      </c>
      <c r="O797" s="53" t="s">
        <v>3088</v>
      </c>
      <c r="P797" s="39">
        <v>44208</v>
      </c>
      <c r="Q797" s="37"/>
      <c r="R797" s="42" t="s">
        <v>2634</v>
      </c>
      <c r="S797" s="38"/>
      <c r="T797" s="38"/>
      <c r="U797" s="38"/>
      <c r="V797" s="38"/>
      <c r="W797" s="38"/>
      <c r="X797" s="86"/>
    </row>
    <row r="798" spans="1:24" s="107" customFormat="1" ht="22.5" x14ac:dyDescent="0.25">
      <c r="A798" s="38" t="s">
        <v>97</v>
      </c>
      <c r="B798" s="38" t="s">
        <v>153</v>
      </c>
      <c r="C798" s="38" t="s">
        <v>111</v>
      </c>
      <c r="D798" s="38" t="s">
        <v>3515</v>
      </c>
      <c r="E798" s="38" t="s">
        <v>3520</v>
      </c>
      <c r="F798" s="37" t="s">
        <v>200</v>
      </c>
      <c r="G798" s="38" t="s">
        <v>3089</v>
      </c>
      <c r="H798" s="38" t="s">
        <v>26</v>
      </c>
      <c r="I798" s="38" t="s">
        <v>27</v>
      </c>
      <c r="J798" s="38" t="s">
        <v>3171</v>
      </c>
      <c r="K798" s="38" t="s">
        <v>3173</v>
      </c>
      <c r="L798" s="38">
        <v>30</v>
      </c>
      <c r="M798" s="37" t="s">
        <v>3090</v>
      </c>
      <c r="N798" s="43">
        <v>44186</v>
      </c>
      <c r="O798" s="53" t="s">
        <v>3091</v>
      </c>
      <c r="P798" s="39">
        <v>44208</v>
      </c>
      <c r="Q798" s="37"/>
      <c r="R798" s="42" t="s">
        <v>2634</v>
      </c>
      <c r="S798" s="38"/>
      <c r="T798" s="38"/>
      <c r="U798" s="38"/>
      <c r="V798" s="38"/>
      <c r="W798" s="38"/>
      <c r="X798" s="86"/>
    </row>
    <row r="799" spans="1:24" s="109" customFormat="1" ht="22.5" hidden="1" x14ac:dyDescent="0.25">
      <c r="A799" s="45" t="s">
        <v>97</v>
      </c>
      <c r="B799" s="45" t="s">
        <v>2624</v>
      </c>
      <c r="C799" s="44" t="s">
        <v>202</v>
      </c>
      <c r="D799" s="45" t="s">
        <v>3092</v>
      </c>
      <c r="E799" s="45" t="s">
        <v>96</v>
      </c>
      <c r="F799" s="44" t="s">
        <v>200</v>
      </c>
      <c r="G799" s="45" t="s">
        <v>3093</v>
      </c>
      <c r="H799" s="45" t="s">
        <v>3094</v>
      </c>
      <c r="I799" s="45" t="s">
        <v>69</v>
      </c>
      <c r="J799" s="44" t="s">
        <v>563</v>
      </c>
      <c r="K799" s="45" t="s">
        <v>58</v>
      </c>
      <c r="L799" s="45">
        <v>10</v>
      </c>
      <c r="M799" s="44" t="s">
        <v>3095</v>
      </c>
      <c r="N799" s="67">
        <v>44187</v>
      </c>
      <c r="O799" s="51"/>
      <c r="P799" s="46"/>
      <c r="Q799" s="44"/>
      <c r="R799" s="44" t="s">
        <v>38</v>
      </c>
      <c r="S799" s="45"/>
      <c r="T799" s="45"/>
      <c r="U799" s="45"/>
      <c r="V799" s="45"/>
      <c r="W799" s="45"/>
      <c r="X799" s="85"/>
    </row>
    <row r="800" spans="1:24" s="107" customFormat="1" ht="22.5" x14ac:dyDescent="0.25">
      <c r="A800" s="38" t="s">
        <v>97</v>
      </c>
      <c r="B800" s="38" t="s">
        <v>2624</v>
      </c>
      <c r="C800" s="38" t="s">
        <v>71</v>
      </c>
      <c r="D800" s="38" t="s">
        <v>3054</v>
      </c>
      <c r="E800" s="37" t="s">
        <v>33</v>
      </c>
      <c r="F800" s="38" t="s">
        <v>57</v>
      </c>
      <c r="G800" s="38" t="s">
        <v>1863</v>
      </c>
      <c r="H800" s="38" t="s">
        <v>26</v>
      </c>
      <c r="I800" s="38" t="s">
        <v>27</v>
      </c>
      <c r="J800" s="38" t="s">
        <v>3171</v>
      </c>
      <c r="K800" s="38" t="s">
        <v>3174</v>
      </c>
      <c r="L800" s="38">
        <v>30</v>
      </c>
      <c r="M800" s="37" t="s">
        <v>3096</v>
      </c>
      <c r="N800" s="43">
        <v>44188</v>
      </c>
      <c r="O800" s="53" t="s">
        <v>3097</v>
      </c>
      <c r="P800" s="39">
        <v>44209</v>
      </c>
      <c r="Q800" s="37"/>
      <c r="R800" s="42" t="s">
        <v>2634</v>
      </c>
      <c r="S800" s="38"/>
      <c r="T800" s="38"/>
      <c r="U800" s="38"/>
      <c r="V800" s="38"/>
      <c r="W800" s="38"/>
      <c r="X800" s="86"/>
    </row>
    <row r="801" spans="1:24" s="120" customFormat="1" ht="22.5" hidden="1" x14ac:dyDescent="0.25">
      <c r="A801" s="59" t="s">
        <v>97</v>
      </c>
      <c r="B801" s="59" t="s">
        <v>2624</v>
      </c>
      <c r="C801" s="58" t="s">
        <v>202</v>
      </c>
      <c r="D801" s="59" t="s">
        <v>3098</v>
      </c>
      <c r="E801" s="59" t="s">
        <v>67</v>
      </c>
      <c r="F801" s="58" t="s">
        <v>200</v>
      </c>
      <c r="G801" s="59" t="s">
        <v>3099</v>
      </c>
      <c r="H801" s="59" t="s">
        <v>3094</v>
      </c>
      <c r="I801" s="59" t="s">
        <v>69</v>
      </c>
      <c r="J801" s="58" t="s">
        <v>563</v>
      </c>
      <c r="K801" s="59" t="s">
        <v>58</v>
      </c>
      <c r="L801" s="59">
        <v>10</v>
      </c>
      <c r="M801" s="58" t="s">
        <v>3100</v>
      </c>
      <c r="N801" s="70">
        <v>44188</v>
      </c>
      <c r="O801" s="71"/>
      <c r="P801" s="60"/>
      <c r="Q801" s="58"/>
      <c r="R801" s="59" t="s">
        <v>135</v>
      </c>
      <c r="S801" s="59"/>
      <c r="T801" s="59"/>
      <c r="U801" s="59"/>
      <c r="V801" s="59"/>
      <c r="W801" s="59"/>
      <c r="X801" s="90"/>
    </row>
    <row r="802" spans="1:24" s="107" customFormat="1" ht="22.5" x14ac:dyDescent="0.25">
      <c r="A802" s="38" t="s">
        <v>97</v>
      </c>
      <c r="B802" s="38" t="s">
        <v>2624</v>
      </c>
      <c r="C802" s="38" t="s">
        <v>52</v>
      </c>
      <c r="D802" s="38" t="s">
        <v>3101</v>
      </c>
      <c r="E802" s="38" t="s">
        <v>3520</v>
      </c>
      <c r="F802" s="37" t="s">
        <v>200</v>
      </c>
      <c r="G802" s="38" t="s">
        <v>3516</v>
      </c>
      <c r="H802" s="38" t="s">
        <v>26</v>
      </c>
      <c r="I802" s="38" t="s">
        <v>27</v>
      </c>
      <c r="J802" s="38" t="s">
        <v>3171</v>
      </c>
      <c r="K802" s="38" t="s">
        <v>3173</v>
      </c>
      <c r="L802" s="38">
        <v>30</v>
      </c>
      <c r="M802" s="37" t="s">
        <v>3102</v>
      </c>
      <c r="N802" s="43">
        <v>44188</v>
      </c>
      <c r="O802" s="53" t="s">
        <v>3103</v>
      </c>
      <c r="P802" s="39">
        <v>44192</v>
      </c>
      <c r="Q802" s="37"/>
      <c r="R802" s="42" t="s">
        <v>2634</v>
      </c>
      <c r="S802" s="38"/>
      <c r="T802" s="38"/>
      <c r="U802" s="38"/>
      <c r="V802" s="38"/>
      <c r="W802" s="38"/>
      <c r="X802" s="86"/>
    </row>
    <row r="803" spans="1:24" s="120" customFormat="1" ht="22.5" hidden="1" x14ac:dyDescent="0.25">
      <c r="A803" s="58" t="s">
        <v>23</v>
      </c>
      <c r="B803" s="58" t="s">
        <v>51</v>
      </c>
      <c r="C803" s="59" t="s">
        <v>79</v>
      </c>
      <c r="D803" s="59" t="s">
        <v>3517</v>
      </c>
      <c r="E803" s="59" t="s">
        <v>3520</v>
      </c>
      <c r="F803" s="58" t="s">
        <v>200</v>
      </c>
      <c r="G803" s="59" t="s">
        <v>3104</v>
      </c>
      <c r="H803" s="59" t="s">
        <v>3105</v>
      </c>
      <c r="I803" s="59" t="s">
        <v>197</v>
      </c>
      <c r="J803" s="59" t="s">
        <v>3171</v>
      </c>
      <c r="K803" s="59" t="s">
        <v>3173</v>
      </c>
      <c r="L803" s="59">
        <v>30</v>
      </c>
      <c r="M803" s="58" t="s">
        <v>3106</v>
      </c>
      <c r="N803" s="70">
        <v>44188</v>
      </c>
      <c r="O803" s="71"/>
      <c r="P803" s="60"/>
      <c r="Q803" s="58"/>
      <c r="R803" s="59" t="s">
        <v>135</v>
      </c>
      <c r="S803" s="59"/>
      <c r="T803" s="59"/>
      <c r="U803" s="59"/>
      <c r="V803" s="59"/>
      <c r="W803" s="59"/>
      <c r="X803" s="90"/>
    </row>
    <row r="804" spans="1:24" s="107" customFormat="1" ht="22.5" x14ac:dyDescent="0.25">
      <c r="A804" s="37" t="s">
        <v>23</v>
      </c>
      <c r="B804" s="37" t="s">
        <v>2324</v>
      </c>
      <c r="C804" s="38" t="s">
        <v>202</v>
      </c>
      <c r="D804" s="38" t="s">
        <v>3107</v>
      </c>
      <c r="E804" s="37" t="s">
        <v>67</v>
      </c>
      <c r="F804" s="38" t="s">
        <v>3108</v>
      </c>
      <c r="G804" s="38" t="s">
        <v>3109</v>
      </c>
      <c r="H804" s="38" t="s">
        <v>184</v>
      </c>
      <c r="I804" s="38" t="s">
        <v>28</v>
      </c>
      <c r="J804" s="38" t="s">
        <v>3171</v>
      </c>
      <c r="K804" s="38" t="s">
        <v>3174</v>
      </c>
      <c r="L804" s="38">
        <v>30</v>
      </c>
      <c r="M804" s="37" t="s">
        <v>3110</v>
      </c>
      <c r="N804" s="43">
        <v>44188</v>
      </c>
      <c r="O804" s="53"/>
      <c r="P804" s="39">
        <v>44215</v>
      </c>
      <c r="Q804" s="37"/>
      <c r="R804" s="42" t="s">
        <v>2634</v>
      </c>
      <c r="S804" s="38"/>
      <c r="T804" s="38"/>
      <c r="U804" s="38"/>
      <c r="V804" s="38"/>
      <c r="W804" s="38"/>
      <c r="X804" s="86"/>
    </row>
    <row r="805" spans="1:24" s="107" customFormat="1" ht="22.5" x14ac:dyDescent="0.25">
      <c r="A805" s="38" t="s">
        <v>97</v>
      </c>
      <c r="B805" s="38" t="s">
        <v>2624</v>
      </c>
      <c r="C805" s="38" t="s">
        <v>202</v>
      </c>
      <c r="D805" s="38" t="s">
        <v>2145</v>
      </c>
      <c r="E805" s="37" t="s">
        <v>67</v>
      </c>
      <c r="F805" s="37" t="s">
        <v>200</v>
      </c>
      <c r="G805" s="38" t="s">
        <v>3111</v>
      </c>
      <c r="H805" s="38" t="s">
        <v>186</v>
      </c>
      <c r="I805" s="38" t="s">
        <v>28</v>
      </c>
      <c r="J805" s="38" t="s">
        <v>3171</v>
      </c>
      <c r="K805" s="38" t="s">
        <v>2763</v>
      </c>
      <c r="L805" s="38">
        <v>30</v>
      </c>
      <c r="M805" s="37" t="s">
        <v>3112</v>
      </c>
      <c r="N805" s="43">
        <v>44188</v>
      </c>
      <c r="O805" s="53"/>
      <c r="P805" s="39">
        <v>44559</v>
      </c>
      <c r="Q805" s="37"/>
      <c r="R805" s="42" t="s">
        <v>2634</v>
      </c>
      <c r="S805" s="38"/>
      <c r="T805" s="38"/>
      <c r="U805" s="38"/>
      <c r="V805" s="38"/>
      <c r="W805" s="38"/>
      <c r="X805" s="86"/>
    </row>
    <row r="806" spans="1:24" s="107" customFormat="1" ht="22.5" x14ac:dyDescent="0.25">
      <c r="A806" s="38" t="s">
        <v>97</v>
      </c>
      <c r="B806" s="38" t="s">
        <v>2624</v>
      </c>
      <c r="C806" s="38" t="s">
        <v>61</v>
      </c>
      <c r="D806" s="38" t="s">
        <v>3113</v>
      </c>
      <c r="E806" s="37" t="s">
        <v>67</v>
      </c>
      <c r="F806" s="38" t="s">
        <v>57</v>
      </c>
      <c r="G806" s="38" t="s">
        <v>3114</v>
      </c>
      <c r="H806" s="38" t="s">
        <v>2245</v>
      </c>
      <c r="I806" s="38" t="s">
        <v>2246</v>
      </c>
      <c r="J806" s="37" t="s">
        <v>563</v>
      </c>
      <c r="K806" s="38" t="s">
        <v>3173</v>
      </c>
      <c r="L806" s="38">
        <v>30</v>
      </c>
      <c r="M806" s="40" t="s">
        <v>3115</v>
      </c>
      <c r="N806" s="43">
        <v>44188</v>
      </c>
      <c r="O806" s="53"/>
      <c r="P806" s="39">
        <v>44228</v>
      </c>
      <c r="Q806" s="37"/>
      <c r="R806" s="42" t="s">
        <v>2634</v>
      </c>
      <c r="S806" s="38"/>
      <c r="T806" s="38"/>
      <c r="U806" s="38"/>
      <c r="V806" s="38"/>
      <c r="W806" s="38"/>
      <c r="X806" s="86"/>
    </row>
    <row r="807" spans="1:24" s="109" customFormat="1" ht="22.5" hidden="1" x14ac:dyDescent="0.25">
      <c r="A807" s="45" t="s">
        <v>97</v>
      </c>
      <c r="B807" s="45" t="s">
        <v>2624</v>
      </c>
      <c r="C807" s="44" t="s">
        <v>202</v>
      </c>
      <c r="D807" s="45" t="s">
        <v>3116</v>
      </c>
      <c r="E807" s="45" t="s">
        <v>96</v>
      </c>
      <c r="F807" s="44" t="s">
        <v>200</v>
      </c>
      <c r="G807" s="45" t="s">
        <v>3117</v>
      </c>
      <c r="H807" s="45" t="s">
        <v>66</v>
      </c>
      <c r="I807" s="45" t="s">
        <v>27</v>
      </c>
      <c r="J807" s="45" t="s">
        <v>3171</v>
      </c>
      <c r="K807" s="45" t="s">
        <v>2763</v>
      </c>
      <c r="L807" s="45">
        <v>1</v>
      </c>
      <c r="M807" s="44" t="s">
        <v>3118</v>
      </c>
      <c r="N807" s="67">
        <v>44193</v>
      </c>
      <c r="O807" s="51"/>
      <c r="P807" s="46">
        <v>44195</v>
      </c>
      <c r="Q807" s="44"/>
      <c r="R807" s="44" t="s">
        <v>38</v>
      </c>
      <c r="S807" s="45"/>
      <c r="T807" s="45"/>
      <c r="U807" s="45"/>
      <c r="V807" s="45"/>
      <c r="W807" s="45"/>
      <c r="X807" s="85"/>
    </row>
    <row r="808" spans="1:24" s="107" customFormat="1" ht="22.5" x14ac:dyDescent="0.25">
      <c r="A808" s="38" t="s">
        <v>97</v>
      </c>
      <c r="B808" s="38" t="s">
        <v>2624</v>
      </c>
      <c r="C808" s="38" t="s">
        <v>202</v>
      </c>
      <c r="D808" s="38" t="s">
        <v>182</v>
      </c>
      <c r="E808" s="37" t="s">
        <v>33</v>
      </c>
      <c r="F808" s="37" t="s">
        <v>200</v>
      </c>
      <c r="G808" s="38" t="s">
        <v>432</v>
      </c>
      <c r="H808" s="38" t="s">
        <v>122</v>
      </c>
      <c r="I808" s="38" t="s">
        <v>27</v>
      </c>
      <c r="J808" s="38" t="s">
        <v>3171</v>
      </c>
      <c r="K808" s="38" t="s">
        <v>3174</v>
      </c>
      <c r="L808" s="38">
        <v>30</v>
      </c>
      <c r="M808" s="37" t="s">
        <v>3119</v>
      </c>
      <c r="N808" s="43">
        <v>44193</v>
      </c>
      <c r="O808" s="53" t="s">
        <v>3120</v>
      </c>
      <c r="P808" s="39">
        <v>44221</v>
      </c>
      <c r="Q808" s="37"/>
      <c r="R808" s="42" t="s">
        <v>2634</v>
      </c>
      <c r="S808" s="38"/>
      <c r="T808" s="54"/>
      <c r="U808" s="38"/>
      <c r="V808" s="38"/>
      <c r="W808" s="38"/>
      <c r="X808" s="86"/>
    </row>
    <row r="809" spans="1:24" s="107" customFormat="1" ht="22.5" x14ac:dyDescent="0.25">
      <c r="A809" s="38" t="s">
        <v>97</v>
      </c>
      <c r="B809" s="38" t="s">
        <v>2624</v>
      </c>
      <c r="C809" s="38" t="s">
        <v>48</v>
      </c>
      <c r="D809" s="38" t="s">
        <v>3121</v>
      </c>
      <c r="E809" s="38" t="s">
        <v>88</v>
      </c>
      <c r="F809" s="38" t="s">
        <v>2781</v>
      </c>
      <c r="G809" s="38" t="s">
        <v>3122</v>
      </c>
      <c r="H809" s="38" t="s">
        <v>184</v>
      </c>
      <c r="I809" s="38" t="s">
        <v>28</v>
      </c>
      <c r="J809" s="38" t="s">
        <v>3171</v>
      </c>
      <c r="K809" s="38" t="s">
        <v>3173</v>
      </c>
      <c r="L809" s="38">
        <v>30</v>
      </c>
      <c r="M809" s="37" t="s">
        <v>3123</v>
      </c>
      <c r="N809" s="43">
        <v>44193</v>
      </c>
      <c r="O809" s="53" t="s">
        <v>3124</v>
      </c>
      <c r="P809" s="39">
        <v>44210</v>
      </c>
      <c r="Q809" s="37"/>
      <c r="R809" s="42" t="s">
        <v>2634</v>
      </c>
      <c r="S809" s="38"/>
      <c r="T809" s="38"/>
      <c r="U809" s="38"/>
      <c r="V809" s="38"/>
      <c r="W809" s="38"/>
      <c r="X809" s="86"/>
    </row>
    <row r="810" spans="1:24" s="107" customFormat="1" ht="22.5" x14ac:dyDescent="0.25">
      <c r="A810" s="38" t="s">
        <v>97</v>
      </c>
      <c r="B810" s="38" t="s">
        <v>2624</v>
      </c>
      <c r="C810" s="38" t="s">
        <v>48</v>
      </c>
      <c r="D810" s="38" t="s">
        <v>3125</v>
      </c>
      <c r="E810" s="38" t="s">
        <v>88</v>
      </c>
      <c r="F810" s="38" t="s">
        <v>2781</v>
      </c>
      <c r="G810" s="38" t="s">
        <v>3126</v>
      </c>
      <c r="H810" s="38" t="s">
        <v>184</v>
      </c>
      <c r="I810" s="38" t="s">
        <v>28</v>
      </c>
      <c r="J810" s="38" t="s">
        <v>3171</v>
      </c>
      <c r="K810" s="38" t="s">
        <v>3173</v>
      </c>
      <c r="L810" s="38">
        <v>30</v>
      </c>
      <c r="M810" s="37" t="s">
        <v>3127</v>
      </c>
      <c r="N810" s="43">
        <v>44193</v>
      </c>
      <c r="O810" s="53" t="s">
        <v>3128</v>
      </c>
      <c r="P810" s="39">
        <v>44210</v>
      </c>
      <c r="Q810" s="37"/>
      <c r="R810" s="42" t="s">
        <v>2634</v>
      </c>
      <c r="S810" s="38"/>
      <c r="T810" s="38"/>
      <c r="U810" s="38"/>
      <c r="V810" s="38"/>
      <c r="W810" s="38"/>
      <c r="X810" s="86"/>
    </row>
    <row r="811" spans="1:24" s="107" customFormat="1" ht="22.5" x14ac:dyDescent="0.25">
      <c r="A811" s="38" t="s">
        <v>97</v>
      </c>
      <c r="B811" s="38" t="s">
        <v>2624</v>
      </c>
      <c r="C811" s="38" t="s">
        <v>48</v>
      </c>
      <c r="D811" s="38" t="s">
        <v>3129</v>
      </c>
      <c r="E811" s="38" t="s">
        <v>88</v>
      </c>
      <c r="F811" s="38" t="s">
        <v>2781</v>
      </c>
      <c r="G811" s="38" t="s">
        <v>3130</v>
      </c>
      <c r="H811" s="38" t="s">
        <v>184</v>
      </c>
      <c r="I811" s="38" t="s">
        <v>28</v>
      </c>
      <c r="J811" s="38" t="s">
        <v>3171</v>
      </c>
      <c r="K811" s="38" t="s">
        <v>3173</v>
      </c>
      <c r="L811" s="38">
        <v>30</v>
      </c>
      <c r="M811" s="37" t="s">
        <v>3131</v>
      </c>
      <c r="N811" s="43">
        <v>44193</v>
      </c>
      <c r="O811" s="53" t="s">
        <v>3132</v>
      </c>
      <c r="P811" s="39">
        <v>44210</v>
      </c>
      <c r="Q811" s="37"/>
      <c r="R811" s="42" t="s">
        <v>2634</v>
      </c>
      <c r="S811" s="38"/>
      <c r="T811" s="38"/>
      <c r="U811" s="38"/>
      <c r="V811" s="38"/>
      <c r="W811" s="38"/>
      <c r="X811" s="86"/>
    </row>
    <row r="812" spans="1:24" s="120" customFormat="1" ht="22.5" hidden="1" x14ac:dyDescent="0.25">
      <c r="A812" s="59" t="s">
        <v>97</v>
      </c>
      <c r="B812" s="59" t="s">
        <v>2624</v>
      </c>
      <c r="C812" s="58" t="s">
        <v>202</v>
      </c>
      <c r="D812" s="59" t="s">
        <v>3092</v>
      </c>
      <c r="E812" s="59" t="s">
        <v>96</v>
      </c>
      <c r="F812" s="58" t="s">
        <v>200</v>
      </c>
      <c r="G812" s="59" t="s">
        <v>3133</v>
      </c>
      <c r="H812" s="59" t="s">
        <v>68</v>
      </c>
      <c r="I812" s="59" t="s">
        <v>69</v>
      </c>
      <c r="J812" s="58" t="s">
        <v>563</v>
      </c>
      <c r="K812" s="59" t="s">
        <v>3174</v>
      </c>
      <c r="L812" s="59">
        <v>30</v>
      </c>
      <c r="M812" s="58" t="s">
        <v>3134</v>
      </c>
      <c r="N812" s="70">
        <v>44193</v>
      </c>
      <c r="O812" s="71"/>
      <c r="P812" s="60"/>
      <c r="Q812" s="58"/>
      <c r="R812" s="59" t="s">
        <v>135</v>
      </c>
      <c r="S812" s="59"/>
      <c r="T812" s="59"/>
      <c r="U812" s="59"/>
      <c r="V812" s="59"/>
      <c r="W812" s="59"/>
      <c r="X812" s="90"/>
    </row>
    <row r="813" spans="1:24" s="120" customFormat="1" ht="22.5" hidden="1" x14ac:dyDescent="0.25">
      <c r="A813" s="59" t="s">
        <v>97</v>
      </c>
      <c r="B813" s="59" t="s">
        <v>2624</v>
      </c>
      <c r="C813" s="59" t="s">
        <v>220</v>
      </c>
      <c r="D813" s="59" t="s">
        <v>3518</v>
      </c>
      <c r="E813" s="59" t="s">
        <v>3520</v>
      </c>
      <c r="F813" s="58" t="s">
        <v>200</v>
      </c>
      <c r="G813" s="59" t="s">
        <v>3519</v>
      </c>
      <c r="H813" s="59" t="s">
        <v>26</v>
      </c>
      <c r="I813" s="59" t="s">
        <v>27</v>
      </c>
      <c r="J813" s="59" t="s">
        <v>3171</v>
      </c>
      <c r="K813" s="59" t="s">
        <v>3174</v>
      </c>
      <c r="L813" s="59">
        <v>30</v>
      </c>
      <c r="M813" s="59" t="s">
        <v>3135</v>
      </c>
      <c r="N813" s="72">
        <v>44193</v>
      </c>
      <c r="O813" s="71"/>
      <c r="P813" s="60"/>
      <c r="Q813" s="58"/>
      <c r="R813" s="59" t="s">
        <v>135</v>
      </c>
      <c r="S813" s="59"/>
      <c r="T813" s="59"/>
      <c r="U813" s="59"/>
      <c r="V813" s="59"/>
      <c r="W813" s="59"/>
      <c r="X813" s="90"/>
    </row>
    <row r="814" spans="1:24" s="107" customFormat="1" ht="22.5" x14ac:dyDescent="0.25">
      <c r="A814" s="38" t="s">
        <v>97</v>
      </c>
      <c r="B814" s="38" t="s">
        <v>2624</v>
      </c>
      <c r="C814" s="38" t="s">
        <v>52</v>
      </c>
      <c r="D814" s="38" t="s">
        <v>3136</v>
      </c>
      <c r="E814" s="37" t="s">
        <v>33</v>
      </c>
      <c r="F814" s="38" t="s">
        <v>57</v>
      </c>
      <c r="G814" s="38" t="s">
        <v>3137</v>
      </c>
      <c r="H814" s="38" t="s">
        <v>26</v>
      </c>
      <c r="I814" s="38" t="s">
        <v>27</v>
      </c>
      <c r="J814" s="38" t="s">
        <v>3171</v>
      </c>
      <c r="K814" s="38" t="s">
        <v>37</v>
      </c>
      <c r="L814" s="38">
        <v>30</v>
      </c>
      <c r="M814" s="37" t="s">
        <v>3138</v>
      </c>
      <c r="N814" s="43">
        <v>44193</v>
      </c>
      <c r="O814" s="53" t="s">
        <v>3139</v>
      </c>
      <c r="P814" s="39">
        <v>44209</v>
      </c>
      <c r="Q814" s="37"/>
      <c r="R814" s="42" t="s">
        <v>2634</v>
      </c>
      <c r="S814" s="38"/>
      <c r="T814" s="38"/>
      <c r="U814" s="38"/>
      <c r="V814" s="38"/>
      <c r="W814" s="38"/>
      <c r="X814" s="86"/>
    </row>
    <row r="815" spans="1:24" s="120" customFormat="1" ht="22.5" hidden="1" x14ac:dyDescent="0.25">
      <c r="A815" s="59" t="s">
        <v>97</v>
      </c>
      <c r="B815" s="59" t="s">
        <v>2624</v>
      </c>
      <c r="C815" s="58" t="s">
        <v>202</v>
      </c>
      <c r="D815" s="59" t="s">
        <v>3140</v>
      </c>
      <c r="E815" s="59" t="s">
        <v>96</v>
      </c>
      <c r="F815" s="58" t="s">
        <v>200</v>
      </c>
      <c r="G815" s="59" t="s">
        <v>3141</v>
      </c>
      <c r="H815" s="59" t="s">
        <v>219</v>
      </c>
      <c r="I815" s="59" t="s">
        <v>956</v>
      </c>
      <c r="J815" s="58" t="s">
        <v>563</v>
      </c>
      <c r="K815" s="59" t="s">
        <v>3173</v>
      </c>
      <c r="L815" s="59">
        <v>30</v>
      </c>
      <c r="M815" s="58" t="s">
        <v>3142</v>
      </c>
      <c r="N815" s="70">
        <v>44193</v>
      </c>
      <c r="O815" s="71"/>
      <c r="P815" s="60"/>
      <c r="Q815" s="58"/>
      <c r="R815" s="59" t="s">
        <v>135</v>
      </c>
      <c r="S815" s="59"/>
      <c r="T815" s="59"/>
      <c r="U815" s="59"/>
      <c r="V815" s="59"/>
      <c r="W815" s="59"/>
      <c r="X815" s="90"/>
    </row>
    <row r="816" spans="1:24" s="107" customFormat="1" ht="33.75" x14ac:dyDescent="0.25">
      <c r="A816" s="38" t="s">
        <v>97</v>
      </c>
      <c r="B816" s="38" t="s">
        <v>2624</v>
      </c>
      <c r="C816" s="38" t="s">
        <v>202</v>
      </c>
      <c r="D816" s="38" t="s">
        <v>56</v>
      </c>
      <c r="E816" s="38" t="s">
        <v>96</v>
      </c>
      <c r="F816" s="37" t="s">
        <v>200</v>
      </c>
      <c r="G816" s="38" t="s">
        <v>3143</v>
      </c>
      <c r="H816" s="38" t="s">
        <v>158</v>
      </c>
      <c r="I816" s="38" t="s">
        <v>36</v>
      </c>
      <c r="J816" s="37" t="s">
        <v>563</v>
      </c>
      <c r="K816" s="38" t="s">
        <v>2763</v>
      </c>
      <c r="L816" s="38">
        <v>30</v>
      </c>
      <c r="M816" s="37" t="s">
        <v>3144</v>
      </c>
      <c r="N816" s="43">
        <v>44193</v>
      </c>
      <c r="O816" s="53"/>
      <c r="P816" s="39">
        <v>43851</v>
      </c>
      <c r="Q816" s="37"/>
      <c r="R816" s="42" t="s">
        <v>2634</v>
      </c>
      <c r="S816" s="38"/>
      <c r="T816" s="38"/>
      <c r="U816" s="38"/>
      <c r="V816" s="38"/>
      <c r="W816" s="38"/>
      <c r="X816" s="86"/>
    </row>
    <row r="817" spans="1:24" s="120" customFormat="1" ht="22.5" hidden="1" x14ac:dyDescent="0.25">
      <c r="A817" s="58" t="s">
        <v>23</v>
      </c>
      <c r="B817" s="58" t="s">
        <v>2324</v>
      </c>
      <c r="C817" s="59" t="s">
        <v>48</v>
      </c>
      <c r="D817" s="59" t="s">
        <v>3332</v>
      </c>
      <c r="E817" s="59" t="s">
        <v>3520</v>
      </c>
      <c r="F817" s="59" t="s">
        <v>57</v>
      </c>
      <c r="G817" s="59" t="s">
        <v>3145</v>
      </c>
      <c r="H817" s="59" t="s">
        <v>1754</v>
      </c>
      <c r="I817" s="59" t="s">
        <v>1755</v>
      </c>
      <c r="J817" s="58" t="s">
        <v>205</v>
      </c>
      <c r="K817" s="59" t="s">
        <v>3173</v>
      </c>
      <c r="L817" s="59">
        <v>30</v>
      </c>
      <c r="M817" s="58" t="s">
        <v>3146</v>
      </c>
      <c r="N817" s="70">
        <v>44194</v>
      </c>
      <c r="O817" s="71"/>
      <c r="P817" s="60"/>
      <c r="Q817" s="58"/>
      <c r="R817" s="59" t="s">
        <v>135</v>
      </c>
      <c r="S817" s="59"/>
      <c r="T817" s="59"/>
      <c r="U817" s="59"/>
      <c r="V817" s="59"/>
      <c r="W817" s="59"/>
      <c r="X817" s="90"/>
    </row>
    <row r="818" spans="1:24" s="107" customFormat="1" ht="22.5" x14ac:dyDescent="0.25">
      <c r="A818" s="38" t="s">
        <v>97</v>
      </c>
      <c r="B818" s="38" t="s">
        <v>2624</v>
      </c>
      <c r="C818" s="38" t="s">
        <v>52</v>
      </c>
      <c r="D818" s="38" t="s">
        <v>3054</v>
      </c>
      <c r="E818" s="37" t="s">
        <v>33</v>
      </c>
      <c r="F818" s="37" t="s">
        <v>2060</v>
      </c>
      <c r="G818" s="38" t="s">
        <v>3147</v>
      </c>
      <c r="H818" s="38" t="s">
        <v>26</v>
      </c>
      <c r="I818" s="38" t="s">
        <v>27</v>
      </c>
      <c r="J818" s="38" t="s">
        <v>3171</v>
      </c>
      <c r="K818" s="38" t="s">
        <v>3174</v>
      </c>
      <c r="L818" s="38">
        <v>30</v>
      </c>
      <c r="M818" s="37" t="s">
        <v>3148</v>
      </c>
      <c r="N818" s="43">
        <v>44194</v>
      </c>
      <c r="O818" s="53" t="s">
        <v>3149</v>
      </c>
      <c r="P818" s="39">
        <v>44209</v>
      </c>
      <c r="Q818" s="37"/>
      <c r="R818" s="42" t="s">
        <v>2634</v>
      </c>
      <c r="S818" s="38"/>
      <c r="T818" s="38"/>
      <c r="U818" s="38"/>
      <c r="V818" s="38"/>
      <c r="W818" s="38"/>
      <c r="X818" s="86"/>
    </row>
    <row r="819" spans="1:24" s="107" customFormat="1" ht="33.75" x14ac:dyDescent="0.25">
      <c r="A819" s="38" t="s">
        <v>97</v>
      </c>
      <c r="B819" s="38" t="s">
        <v>2624</v>
      </c>
      <c r="C819" s="38" t="s">
        <v>173</v>
      </c>
      <c r="D819" s="38" t="s">
        <v>2145</v>
      </c>
      <c r="E819" s="37" t="s">
        <v>67</v>
      </c>
      <c r="F819" s="37" t="s">
        <v>200</v>
      </c>
      <c r="G819" s="38" t="s">
        <v>3150</v>
      </c>
      <c r="H819" s="38" t="s">
        <v>122</v>
      </c>
      <c r="I819" s="38" t="s">
        <v>27</v>
      </c>
      <c r="J819" s="38" t="s">
        <v>3171</v>
      </c>
      <c r="K819" s="38" t="s">
        <v>80</v>
      </c>
      <c r="L819" s="38">
        <v>30</v>
      </c>
      <c r="M819" s="37" t="s">
        <v>3151</v>
      </c>
      <c r="N819" s="43">
        <v>44194</v>
      </c>
      <c r="O819" s="53"/>
      <c r="P819" s="39">
        <v>44217</v>
      </c>
      <c r="Q819" s="37"/>
      <c r="R819" s="42" t="s">
        <v>2634</v>
      </c>
      <c r="S819" s="38"/>
      <c r="T819" s="38"/>
      <c r="U819" s="38"/>
      <c r="V819" s="38"/>
      <c r="W819" s="38"/>
      <c r="X819" s="86"/>
    </row>
    <row r="820" spans="1:24" s="109" customFormat="1" ht="22.5" hidden="1" x14ac:dyDescent="0.25">
      <c r="A820" s="45" t="s">
        <v>97</v>
      </c>
      <c r="B820" s="45" t="s">
        <v>2624</v>
      </c>
      <c r="C820" s="45" t="s">
        <v>79</v>
      </c>
      <c r="D820" s="45" t="s">
        <v>3152</v>
      </c>
      <c r="E820" s="45" t="s">
        <v>96</v>
      </c>
      <c r="F820" s="44" t="s">
        <v>200</v>
      </c>
      <c r="G820" s="45" t="s">
        <v>3153</v>
      </c>
      <c r="H820" s="45" t="s">
        <v>26</v>
      </c>
      <c r="I820" s="45" t="s">
        <v>27</v>
      </c>
      <c r="J820" s="45" t="s">
        <v>3171</v>
      </c>
      <c r="K820" s="45" t="s">
        <v>3174</v>
      </c>
      <c r="L820" s="45">
        <v>5</v>
      </c>
      <c r="M820" s="44" t="s">
        <v>3154</v>
      </c>
      <c r="N820" s="67">
        <v>44194</v>
      </c>
      <c r="O820" s="51" t="s">
        <v>3155</v>
      </c>
      <c r="P820" s="46">
        <v>44211</v>
      </c>
      <c r="Q820" s="44"/>
      <c r="R820" s="44" t="s">
        <v>38</v>
      </c>
      <c r="S820" s="45"/>
      <c r="T820" s="56"/>
      <c r="U820" s="45"/>
      <c r="V820" s="45"/>
      <c r="W820" s="45"/>
      <c r="X820" s="85"/>
    </row>
    <row r="821" spans="1:24" s="109" customFormat="1" ht="22.5" hidden="1" x14ac:dyDescent="0.25">
      <c r="A821" s="45" t="s">
        <v>97</v>
      </c>
      <c r="B821" s="45" t="s">
        <v>2624</v>
      </c>
      <c r="C821" s="45" t="s">
        <v>79</v>
      </c>
      <c r="D821" s="45" t="s">
        <v>3152</v>
      </c>
      <c r="E821" s="45" t="s">
        <v>96</v>
      </c>
      <c r="F821" s="44" t="s">
        <v>200</v>
      </c>
      <c r="G821" s="45" t="s">
        <v>3156</v>
      </c>
      <c r="H821" s="45" t="s">
        <v>26</v>
      </c>
      <c r="I821" s="45" t="s">
        <v>27</v>
      </c>
      <c r="J821" s="45" t="s">
        <v>3171</v>
      </c>
      <c r="K821" s="45" t="s">
        <v>3174</v>
      </c>
      <c r="L821" s="45">
        <v>5</v>
      </c>
      <c r="M821" s="44" t="s">
        <v>3157</v>
      </c>
      <c r="N821" s="67">
        <v>44194</v>
      </c>
      <c r="O821" s="51" t="s">
        <v>3158</v>
      </c>
      <c r="P821" s="46">
        <v>44209</v>
      </c>
      <c r="Q821" s="44"/>
      <c r="R821" s="44" t="s">
        <v>38</v>
      </c>
      <c r="S821" s="45"/>
      <c r="T821" s="45"/>
      <c r="U821" s="45"/>
      <c r="V821" s="45"/>
      <c r="W821" s="45"/>
      <c r="X821" s="85"/>
    </row>
    <row r="822" spans="1:24" s="120" customFormat="1" ht="33.75" hidden="1" x14ac:dyDescent="0.25">
      <c r="A822" s="59" t="s">
        <v>97</v>
      </c>
      <c r="B822" s="59" t="s">
        <v>2624</v>
      </c>
      <c r="C822" s="59" t="s">
        <v>159</v>
      </c>
      <c r="D822" s="59" t="s">
        <v>2868</v>
      </c>
      <c r="E822" s="58" t="s">
        <v>33</v>
      </c>
      <c r="F822" s="59" t="s">
        <v>57</v>
      </c>
      <c r="G822" s="59" t="s">
        <v>3159</v>
      </c>
      <c r="H822" s="59" t="s">
        <v>987</v>
      </c>
      <c r="I822" s="59" t="s">
        <v>988</v>
      </c>
      <c r="J822" s="58" t="s">
        <v>205</v>
      </c>
      <c r="K822" s="59" t="s">
        <v>80</v>
      </c>
      <c r="L822" s="59">
        <v>30</v>
      </c>
      <c r="M822" s="58" t="s">
        <v>3160</v>
      </c>
      <c r="N822" s="70">
        <v>44194</v>
      </c>
      <c r="O822" s="71"/>
      <c r="P822" s="60"/>
      <c r="Q822" s="58"/>
      <c r="R822" s="59" t="s">
        <v>135</v>
      </c>
      <c r="S822" s="59"/>
      <c r="T822" s="59"/>
      <c r="U822" s="59"/>
      <c r="V822" s="59"/>
      <c r="W822" s="59"/>
      <c r="X822" s="90"/>
    </row>
    <row r="823" spans="1:24" s="107" customFormat="1" ht="22.5" x14ac:dyDescent="0.25">
      <c r="A823" s="38" t="s">
        <v>97</v>
      </c>
      <c r="B823" s="38" t="s">
        <v>2624</v>
      </c>
      <c r="C823" s="38" t="s">
        <v>92</v>
      </c>
      <c r="D823" s="38" t="s">
        <v>3161</v>
      </c>
      <c r="E823" s="38" t="s">
        <v>88</v>
      </c>
      <c r="F823" s="37" t="s">
        <v>200</v>
      </c>
      <c r="G823" s="38" t="s">
        <v>3162</v>
      </c>
      <c r="H823" s="38" t="s">
        <v>3094</v>
      </c>
      <c r="I823" s="38" t="s">
        <v>69</v>
      </c>
      <c r="J823" s="37" t="s">
        <v>563</v>
      </c>
      <c r="K823" s="38" t="s">
        <v>3172</v>
      </c>
      <c r="L823" s="38">
        <v>20</v>
      </c>
      <c r="M823" s="37" t="s">
        <v>3163</v>
      </c>
      <c r="N823" s="43">
        <v>44195</v>
      </c>
      <c r="O823" s="53"/>
      <c r="P823" s="39">
        <v>44223</v>
      </c>
      <c r="Q823" s="37"/>
      <c r="R823" s="42" t="s">
        <v>2634</v>
      </c>
      <c r="S823" s="38"/>
      <c r="T823" s="38"/>
      <c r="U823" s="38"/>
      <c r="V823" s="38"/>
      <c r="W823" s="38"/>
      <c r="X823" s="86"/>
    </row>
    <row r="824" spans="1:24" s="107" customFormat="1" ht="33.75" x14ac:dyDescent="0.25">
      <c r="A824" s="38" t="s">
        <v>97</v>
      </c>
      <c r="B824" s="38" t="s">
        <v>2624</v>
      </c>
      <c r="C824" s="38" t="s">
        <v>48</v>
      </c>
      <c r="D824" s="38" t="s">
        <v>46</v>
      </c>
      <c r="E824" s="37" t="s">
        <v>67</v>
      </c>
      <c r="F824" s="37" t="s">
        <v>200</v>
      </c>
      <c r="G824" s="38" t="s">
        <v>3164</v>
      </c>
      <c r="H824" s="38" t="s">
        <v>3094</v>
      </c>
      <c r="I824" s="38" t="s">
        <v>69</v>
      </c>
      <c r="J824" s="37" t="s">
        <v>563</v>
      </c>
      <c r="K824" s="38" t="s">
        <v>29</v>
      </c>
      <c r="L824" s="38">
        <v>30</v>
      </c>
      <c r="M824" s="37" t="s">
        <v>3165</v>
      </c>
      <c r="N824" s="43">
        <v>44195</v>
      </c>
      <c r="O824" s="53"/>
      <c r="P824" s="39">
        <v>44217</v>
      </c>
      <c r="Q824" s="37"/>
      <c r="R824" s="42" t="s">
        <v>2634</v>
      </c>
      <c r="S824" s="38"/>
      <c r="T824" s="38"/>
      <c r="U824" s="38"/>
      <c r="V824" s="38"/>
      <c r="W824" s="38"/>
      <c r="X824" s="86"/>
    </row>
    <row r="825" spans="1:24" s="107" customFormat="1" ht="45" x14ac:dyDescent="0.25">
      <c r="A825" s="38" t="s">
        <v>97</v>
      </c>
      <c r="B825" s="38" t="s">
        <v>2624</v>
      </c>
      <c r="C825" s="38" t="s">
        <v>112</v>
      </c>
      <c r="D825" s="38" t="s">
        <v>3329</v>
      </c>
      <c r="E825" s="38" t="s">
        <v>3520</v>
      </c>
      <c r="F825" s="38" t="s">
        <v>2781</v>
      </c>
      <c r="G825" s="38" t="s">
        <v>3166</v>
      </c>
      <c r="H825" s="38" t="s">
        <v>26</v>
      </c>
      <c r="I825" s="38" t="s">
        <v>27</v>
      </c>
      <c r="J825" s="38" t="s">
        <v>3171</v>
      </c>
      <c r="K825" s="38" t="s">
        <v>3174</v>
      </c>
      <c r="L825" s="38">
        <v>30</v>
      </c>
      <c r="M825" s="37" t="s">
        <v>3167</v>
      </c>
      <c r="N825" s="43">
        <v>44195</v>
      </c>
      <c r="O825" s="53"/>
      <c r="P825" s="39">
        <v>44210</v>
      </c>
      <c r="Q825" s="37"/>
      <c r="R825" s="42" t="s">
        <v>2634</v>
      </c>
      <c r="S825" s="38"/>
      <c r="T825" s="38"/>
      <c r="U825" s="38"/>
      <c r="V825" s="38"/>
      <c r="W825" s="38"/>
      <c r="X825" s="86"/>
    </row>
    <row r="826" spans="1:24" s="107" customFormat="1" ht="22.5" x14ac:dyDescent="0.25">
      <c r="A826" s="96" t="s">
        <v>97</v>
      </c>
      <c r="B826" s="96" t="s">
        <v>2624</v>
      </c>
      <c r="C826" s="96" t="s">
        <v>151</v>
      </c>
      <c r="D826" s="96" t="s">
        <v>3411</v>
      </c>
      <c r="E826" s="96" t="s">
        <v>3520</v>
      </c>
      <c r="F826" s="96" t="s">
        <v>57</v>
      </c>
      <c r="G826" s="96" t="s">
        <v>3168</v>
      </c>
      <c r="H826" s="96" t="s">
        <v>184</v>
      </c>
      <c r="I826" s="96" t="s">
        <v>28</v>
      </c>
      <c r="J826" s="96" t="s">
        <v>3171</v>
      </c>
      <c r="K826" s="96" t="s">
        <v>3173</v>
      </c>
      <c r="L826" s="96">
        <v>30</v>
      </c>
      <c r="M826" s="97" t="s">
        <v>3169</v>
      </c>
      <c r="N826" s="98">
        <v>44195</v>
      </c>
      <c r="O826" s="99" t="s">
        <v>3170</v>
      </c>
      <c r="P826" s="100">
        <v>44235</v>
      </c>
      <c r="Q826" s="97"/>
      <c r="R826" s="101" t="s">
        <v>2634</v>
      </c>
      <c r="S826" s="96"/>
      <c r="T826" s="96"/>
      <c r="U826" s="96"/>
      <c r="V826" s="96"/>
      <c r="W826" s="96"/>
      <c r="X826" s="102"/>
    </row>
    <row r="827" spans="1:24" x14ac:dyDescent="0.25">
      <c r="P827" s="73"/>
    </row>
    <row r="1048576" spans="19:19" x14ac:dyDescent="0.25">
      <c r="S1048576" s="33"/>
    </row>
  </sheetData>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62"/>
  <sheetViews>
    <sheetView topLeftCell="A46" workbookViewId="0">
      <selection activeCell="C65" sqref="C65"/>
    </sheetView>
  </sheetViews>
  <sheetFormatPr baseColWidth="10" defaultRowHeight="15" x14ac:dyDescent="0.25"/>
  <cols>
    <col min="1" max="1" width="48.28515625" style="5" bestFit="1" customWidth="1"/>
    <col min="2" max="2" width="25" style="5" bestFit="1" customWidth="1"/>
    <col min="3" max="16384" width="11.42578125" style="5"/>
  </cols>
  <sheetData>
    <row r="3" spans="1:3" x14ac:dyDescent="0.25">
      <c r="A3" s="6" t="s">
        <v>3302</v>
      </c>
      <c r="B3" s="7" t="s">
        <v>3304</v>
      </c>
      <c r="C3" s="25" t="s">
        <v>3319</v>
      </c>
    </row>
    <row r="4" spans="1:3" x14ac:dyDescent="0.25">
      <c r="A4" s="8" t="s">
        <v>205</v>
      </c>
      <c r="B4" s="9">
        <v>63</v>
      </c>
      <c r="C4" s="74">
        <f>62/825</f>
        <v>7.515151515151515E-2</v>
      </c>
    </row>
    <row r="5" spans="1:3" x14ac:dyDescent="0.25">
      <c r="A5" s="8" t="s">
        <v>563</v>
      </c>
      <c r="B5" s="9">
        <v>110</v>
      </c>
      <c r="C5" s="74">
        <f>110/825</f>
        <v>0.13333333333333333</v>
      </c>
    </row>
    <row r="6" spans="1:3" x14ac:dyDescent="0.25">
      <c r="A6" s="8" t="s">
        <v>3171</v>
      </c>
      <c r="B6" s="9">
        <v>652</v>
      </c>
      <c r="C6" s="74">
        <f>652/825</f>
        <v>0.79030303030303028</v>
      </c>
    </row>
    <row r="7" spans="1:3" x14ac:dyDescent="0.25">
      <c r="A7" s="8" t="s">
        <v>3303</v>
      </c>
      <c r="B7" s="10">
        <v>825</v>
      </c>
      <c r="C7" s="74">
        <f>SUM(C4:C6)</f>
        <v>0.99878787878787878</v>
      </c>
    </row>
    <row r="8" spans="1:3" x14ac:dyDescent="0.25">
      <c r="A8" s="17"/>
      <c r="B8" s="18"/>
    </row>
    <row r="9" spans="1:3" x14ac:dyDescent="0.25">
      <c r="A9" s="17"/>
      <c r="B9" s="18"/>
    </row>
    <row r="10" spans="1:3" x14ac:dyDescent="0.25">
      <c r="A10" s="17"/>
      <c r="B10" s="18"/>
    </row>
    <row r="11" spans="1:3" x14ac:dyDescent="0.25">
      <c r="A11" s="17"/>
      <c r="B11" s="18"/>
    </row>
    <row r="14" spans="1:3" x14ac:dyDescent="0.25">
      <c r="A14" s="6" t="s">
        <v>3302</v>
      </c>
      <c r="B14" s="7" t="s">
        <v>3305</v>
      </c>
      <c r="C14" s="25" t="s">
        <v>3319</v>
      </c>
    </row>
    <row r="15" spans="1:3" x14ac:dyDescent="0.25">
      <c r="A15" s="8" t="s">
        <v>2634</v>
      </c>
      <c r="B15" s="10">
        <v>630</v>
      </c>
      <c r="C15" s="74">
        <f>630/825</f>
        <v>0.76363636363636367</v>
      </c>
    </row>
    <row r="16" spans="1:3" x14ac:dyDescent="0.25">
      <c r="A16" s="8" t="s">
        <v>135</v>
      </c>
      <c r="B16" s="10">
        <v>24</v>
      </c>
      <c r="C16" s="74">
        <f>24/825</f>
        <v>2.9090909090909091E-2</v>
      </c>
    </row>
    <row r="17" spans="1:4" x14ac:dyDescent="0.25">
      <c r="A17" s="8" t="s">
        <v>38</v>
      </c>
      <c r="B17" s="10">
        <v>145</v>
      </c>
      <c r="C17" s="74">
        <f>145/825</f>
        <v>0.17575757575757575</v>
      </c>
    </row>
    <row r="18" spans="1:4" x14ac:dyDescent="0.25">
      <c r="A18" s="8" t="s">
        <v>45</v>
      </c>
      <c r="B18" s="10">
        <v>26</v>
      </c>
      <c r="C18" s="74">
        <f>26/825</f>
        <v>3.1515151515151517E-2</v>
      </c>
    </row>
    <row r="19" spans="1:4" x14ac:dyDescent="0.25">
      <c r="A19" s="11" t="s">
        <v>3303</v>
      </c>
      <c r="B19" s="12">
        <v>825</v>
      </c>
      <c r="C19" s="74">
        <f>SUM(C15:C18)</f>
        <v>1</v>
      </c>
    </row>
    <row r="20" spans="1:4" x14ac:dyDescent="0.25">
      <c r="A20" s="19"/>
      <c r="B20" s="20"/>
    </row>
    <row r="21" spans="1:4" x14ac:dyDescent="0.25">
      <c r="A21" s="19"/>
      <c r="B21" s="20"/>
    </row>
    <row r="26" spans="1:4" x14ac:dyDescent="0.25">
      <c r="A26" s="25" t="s">
        <v>3311</v>
      </c>
      <c r="B26" s="25"/>
      <c r="C26" s="25" t="s">
        <v>3319</v>
      </c>
      <c r="D26" s="22"/>
    </row>
    <row r="27" spans="1:4" x14ac:dyDescent="0.25">
      <c r="A27" s="16" t="s">
        <v>3313</v>
      </c>
      <c r="B27" s="21">
        <v>150</v>
      </c>
      <c r="C27" s="27">
        <f>150/886</f>
        <v>0.16930022573363432</v>
      </c>
      <c r="D27" s="22"/>
    </row>
    <row r="28" spans="1:4" x14ac:dyDescent="0.25">
      <c r="A28" s="16" t="s">
        <v>3314</v>
      </c>
      <c r="B28" s="21">
        <v>146</v>
      </c>
      <c r="C28" s="27">
        <f>146/886</f>
        <v>0.16478555304740405</v>
      </c>
      <c r="D28" s="22"/>
    </row>
    <row r="29" spans="1:4" x14ac:dyDescent="0.25">
      <c r="A29" s="16" t="s">
        <v>3315</v>
      </c>
      <c r="B29" s="21">
        <v>158</v>
      </c>
      <c r="C29" s="27">
        <f>158/886</f>
        <v>0.17832957110609482</v>
      </c>
      <c r="D29" s="22"/>
    </row>
    <row r="30" spans="1:4" x14ac:dyDescent="0.25">
      <c r="A30" s="23" t="s">
        <v>3316</v>
      </c>
      <c r="B30" s="23">
        <v>183</v>
      </c>
      <c r="C30" s="27">
        <f>183/886</f>
        <v>0.20654627539503387</v>
      </c>
      <c r="D30" s="22"/>
    </row>
    <row r="31" spans="1:4" x14ac:dyDescent="0.25">
      <c r="A31" s="23" t="s">
        <v>3317</v>
      </c>
      <c r="B31" s="23">
        <v>113</v>
      </c>
      <c r="C31" s="27">
        <f>113/886</f>
        <v>0.1275395033860045</v>
      </c>
      <c r="D31" s="22"/>
    </row>
    <row r="32" spans="1:4" ht="15.75" thickBot="1" x14ac:dyDescent="0.3">
      <c r="A32" s="23" t="s">
        <v>3318</v>
      </c>
      <c r="B32" s="23">
        <v>136</v>
      </c>
      <c r="C32" s="27">
        <f>136/886</f>
        <v>0.15349887133182843</v>
      </c>
      <c r="D32" s="22"/>
    </row>
    <row r="33" spans="1:4" ht="15.75" thickBot="1" x14ac:dyDescent="0.3">
      <c r="A33" s="26" t="s">
        <v>3312</v>
      </c>
      <c r="B33" s="24">
        <f>SUM(B27:B32)</f>
        <v>886</v>
      </c>
      <c r="C33" s="28">
        <f>SUM(C27:C32)</f>
        <v>1</v>
      </c>
      <c r="D33" s="22"/>
    </row>
    <row r="35" spans="1:4" x14ac:dyDescent="0.25">
      <c r="C35" s="81">
        <f>(C27+C29+C30+C28)</f>
        <v>0.71896162528216712</v>
      </c>
    </row>
    <row r="44" spans="1:4" x14ac:dyDescent="0.25">
      <c r="A44" s="13" t="s">
        <v>3302</v>
      </c>
      <c r="B44" s="14" t="s">
        <v>3306</v>
      </c>
      <c r="C44" s="25" t="s">
        <v>3319</v>
      </c>
    </row>
    <row r="45" spans="1:4" x14ac:dyDescent="0.25">
      <c r="A45" s="8" t="s">
        <v>29</v>
      </c>
      <c r="B45" s="10">
        <v>70</v>
      </c>
      <c r="C45" s="74">
        <f>70/825</f>
        <v>8.4848484848484854E-2</v>
      </c>
    </row>
    <row r="46" spans="1:4" x14ac:dyDescent="0.25">
      <c r="A46" s="8" t="s">
        <v>2838</v>
      </c>
      <c r="B46" s="10">
        <v>1</v>
      </c>
      <c r="C46" s="74">
        <f>1/825</f>
        <v>1.2121212121212121E-3</v>
      </c>
    </row>
    <row r="47" spans="1:4" x14ac:dyDescent="0.25">
      <c r="A47" s="8" t="s">
        <v>2821</v>
      </c>
      <c r="B47" s="10">
        <v>3</v>
      </c>
      <c r="C47" s="74">
        <f>3/825</f>
        <v>3.6363636363636364E-3</v>
      </c>
    </row>
    <row r="48" spans="1:4" x14ac:dyDescent="0.25">
      <c r="A48" s="8" t="s">
        <v>1199</v>
      </c>
      <c r="B48" s="10">
        <v>9</v>
      </c>
      <c r="C48" s="74">
        <f>9/825</f>
        <v>1.090909090909091E-2</v>
      </c>
    </row>
    <row r="49" spans="1:3" x14ac:dyDescent="0.25">
      <c r="A49" s="8" t="s">
        <v>2763</v>
      </c>
      <c r="B49" s="10">
        <v>22</v>
      </c>
      <c r="C49" s="74">
        <f>22/825</f>
        <v>2.6666666666666668E-2</v>
      </c>
    </row>
    <row r="50" spans="1:3" x14ac:dyDescent="0.25">
      <c r="A50" s="8" t="s">
        <v>3172</v>
      </c>
      <c r="B50" s="10">
        <v>89</v>
      </c>
      <c r="C50" s="74">
        <f>89/825</f>
        <v>0.10787878787878788</v>
      </c>
    </row>
    <row r="51" spans="1:3" x14ac:dyDescent="0.25">
      <c r="A51" s="8" t="s">
        <v>3173</v>
      </c>
      <c r="B51" s="10">
        <v>277</v>
      </c>
      <c r="C51" s="74">
        <f>277/825</f>
        <v>0.33575757575757575</v>
      </c>
    </row>
    <row r="52" spans="1:3" x14ac:dyDescent="0.25">
      <c r="A52" s="8" t="s">
        <v>3174</v>
      </c>
      <c r="B52" s="10">
        <v>299</v>
      </c>
      <c r="C52" s="74">
        <f>299/825</f>
        <v>0.36242424242424243</v>
      </c>
    </row>
    <row r="53" spans="1:3" x14ac:dyDescent="0.25">
      <c r="A53" s="8" t="s">
        <v>58</v>
      </c>
      <c r="B53" s="10">
        <v>25</v>
      </c>
      <c r="C53" s="74">
        <f>25/825</f>
        <v>3.0303030303030304E-2</v>
      </c>
    </row>
    <row r="54" spans="1:3" x14ac:dyDescent="0.25">
      <c r="A54" s="8" t="s">
        <v>180</v>
      </c>
      <c r="B54" s="10">
        <v>1</v>
      </c>
      <c r="C54" s="74">
        <f>1/825</f>
        <v>1.2121212121212121E-3</v>
      </c>
    </row>
    <row r="55" spans="1:3" x14ac:dyDescent="0.25">
      <c r="A55" s="8" t="s">
        <v>37</v>
      </c>
      <c r="B55" s="10">
        <v>4</v>
      </c>
      <c r="C55" s="74">
        <f>4/825</f>
        <v>4.8484848484848485E-3</v>
      </c>
    </row>
    <row r="56" spans="1:3" x14ac:dyDescent="0.25">
      <c r="A56" s="8" t="s">
        <v>80</v>
      </c>
      <c r="B56" s="10">
        <v>17</v>
      </c>
      <c r="C56" s="74">
        <f>17/825</f>
        <v>2.0606060606060607E-2</v>
      </c>
    </row>
    <row r="57" spans="1:3" x14ac:dyDescent="0.25">
      <c r="A57" s="8" t="s">
        <v>171</v>
      </c>
      <c r="B57" s="10">
        <v>8</v>
      </c>
      <c r="C57" s="74">
        <f>8/825</f>
        <v>9.696969696969697E-3</v>
      </c>
    </row>
    <row r="58" spans="1:3" x14ac:dyDescent="0.25">
      <c r="A58" s="8" t="s">
        <v>3303</v>
      </c>
      <c r="B58" s="10">
        <v>825</v>
      </c>
      <c r="C58" s="74">
        <f>SUM(C45:C57)</f>
        <v>1</v>
      </c>
    </row>
    <row r="59" spans="1:3" x14ac:dyDescent="0.25">
      <c r="A59" s="17"/>
      <c r="B59" s="18"/>
    </row>
    <row r="60" spans="1:3" x14ac:dyDescent="0.25">
      <c r="A60" s="17"/>
      <c r="B60" s="18"/>
    </row>
    <row r="61" spans="1:3" x14ac:dyDescent="0.25">
      <c r="A61" s="17"/>
      <c r="B61" s="18"/>
    </row>
    <row r="62" spans="1:3" x14ac:dyDescent="0.25">
      <c r="A62" s="17"/>
      <c r="B62" s="18"/>
    </row>
    <row r="64" spans="1:3" ht="30" x14ac:dyDescent="0.25">
      <c r="A64" s="6" t="s">
        <v>3302</v>
      </c>
      <c r="B64" s="7" t="s">
        <v>3307</v>
      </c>
      <c r="C64" s="25" t="s">
        <v>3319</v>
      </c>
    </row>
    <row r="65" spans="1:13" x14ac:dyDescent="0.25">
      <c r="A65" s="8" t="s">
        <v>166</v>
      </c>
      <c r="B65" s="10">
        <v>54</v>
      </c>
      <c r="C65" s="75">
        <f>54/825</f>
        <v>6.545454545454546E-2</v>
      </c>
    </row>
    <row r="66" spans="1:13" x14ac:dyDescent="0.25">
      <c r="A66" s="8" t="s">
        <v>97</v>
      </c>
      <c r="B66" s="10">
        <v>771</v>
      </c>
      <c r="C66" s="75">
        <f>771/825</f>
        <v>0.93454545454545457</v>
      </c>
    </row>
    <row r="67" spans="1:13" x14ac:dyDescent="0.25">
      <c r="A67" s="8" t="s">
        <v>3303</v>
      </c>
      <c r="B67" s="10">
        <v>825</v>
      </c>
      <c r="C67" s="75">
        <f>SUM(C65:C66)</f>
        <v>1</v>
      </c>
    </row>
    <row r="68" spans="1:13" x14ac:dyDescent="0.25">
      <c r="A68" s="17"/>
      <c r="B68" s="18"/>
    </row>
    <row r="69" spans="1:13" x14ac:dyDescent="0.25">
      <c r="A69" s="17"/>
      <c r="B69" s="18"/>
    </row>
    <row r="70" spans="1:13" x14ac:dyDescent="0.25">
      <c r="A70" s="17"/>
      <c r="B70" s="18"/>
      <c r="M70" s="81"/>
    </row>
    <row r="74" spans="1:13" ht="30" x14ac:dyDescent="0.25">
      <c r="A74" s="76" t="s">
        <v>3302</v>
      </c>
      <c r="B74" s="16" t="s">
        <v>3308</v>
      </c>
    </row>
    <row r="75" spans="1:13" x14ac:dyDescent="0.25">
      <c r="A75" s="77" t="s">
        <v>2082</v>
      </c>
      <c r="B75" s="126">
        <v>1</v>
      </c>
    </row>
    <row r="76" spans="1:13" x14ac:dyDescent="0.25">
      <c r="A76" s="77" t="s">
        <v>94</v>
      </c>
      <c r="B76" s="126">
        <v>297</v>
      </c>
    </row>
    <row r="77" spans="1:13" x14ac:dyDescent="0.25">
      <c r="A77" s="77" t="s">
        <v>96</v>
      </c>
      <c r="B77" s="126">
        <v>83</v>
      </c>
    </row>
    <row r="78" spans="1:13" x14ac:dyDescent="0.25">
      <c r="A78" s="77" t="s">
        <v>88</v>
      </c>
      <c r="B78" s="126">
        <v>98</v>
      </c>
    </row>
    <row r="79" spans="1:13" x14ac:dyDescent="0.25">
      <c r="A79" s="77" t="s">
        <v>67</v>
      </c>
      <c r="B79" s="126">
        <v>83</v>
      </c>
    </row>
    <row r="80" spans="1:13" x14ac:dyDescent="0.25">
      <c r="A80" s="77" t="s">
        <v>33</v>
      </c>
      <c r="B80" s="126">
        <v>263</v>
      </c>
    </row>
    <row r="81" spans="1:3" x14ac:dyDescent="0.25">
      <c r="A81" s="77" t="s">
        <v>3303</v>
      </c>
      <c r="B81" s="126">
        <v>825</v>
      </c>
    </row>
    <row r="84" spans="1:3" x14ac:dyDescent="0.25">
      <c r="A84" s="17"/>
      <c r="B84" s="18"/>
      <c r="C84" s="78"/>
    </row>
    <row r="85" spans="1:3" x14ac:dyDescent="0.25">
      <c r="A85" s="17"/>
      <c r="B85" s="18"/>
      <c r="C85" s="78"/>
    </row>
    <row r="86" spans="1:3" x14ac:dyDescent="0.25">
      <c r="A86" s="17"/>
      <c r="B86" s="18"/>
      <c r="C86" s="78"/>
    </row>
    <row r="87" spans="1:3" x14ac:dyDescent="0.25">
      <c r="A87" s="17"/>
      <c r="B87" s="18"/>
      <c r="C87" s="78"/>
    </row>
    <row r="88" spans="1:3" x14ac:dyDescent="0.25">
      <c r="A88" s="17"/>
      <c r="B88" s="18"/>
      <c r="C88" s="78"/>
    </row>
    <row r="89" spans="1:3" x14ac:dyDescent="0.25">
      <c r="A89" s="17"/>
      <c r="B89" s="18"/>
      <c r="C89" s="78"/>
    </row>
    <row r="90" spans="1:3" x14ac:dyDescent="0.25">
      <c r="A90" s="125" t="s">
        <v>3302</v>
      </c>
      <c r="B90" s="127" t="s">
        <v>3309</v>
      </c>
      <c r="C90" s="78"/>
    </row>
    <row r="91" spans="1:3" x14ac:dyDescent="0.25">
      <c r="A91" s="77" t="s">
        <v>126</v>
      </c>
      <c r="B91" s="128">
        <v>3</v>
      </c>
      <c r="C91" s="78"/>
    </row>
    <row r="92" spans="1:3" x14ac:dyDescent="0.25">
      <c r="A92" s="77" t="s">
        <v>79</v>
      </c>
      <c r="B92" s="128">
        <v>68</v>
      </c>
      <c r="C92" s="78"/>
    </row>
    <row r="93" spans="1:3" x14ac:dyDescent="0.25">
      <c r="A93" s="77" t="s">
        <v>59</v>
      </c>
      <c r="B93" s="128">
        <v>2</v>
      </c>
      <c r="C93" s="78"/>
    </row>
    <row r="94" spans="1:3" x14ac:dyDescent="0.25">
      <c r="A94" s="77" t="s">
        <v>119</v>
      </c>
      <c r="B94" s="128">
        <v>13</v>
      </c>
      <c r="C94" s="78"/>
    </row>
    <row r="95" spans="1:3" x14ac:dyDescent="0.25">
      <c r="A95" s="77" t="s">
        <v>202</v>
      </c>
      <c r="B95" s="128">
        <v>236</v>
      </c>
      <c r="C95" s="78"/>
    </row>
    <row r="96" spans="1:3" x14ac:dyDescent="0.25">
      <c r="A96" s="77" t="s">
        <v>173</v>
      </c>
      <c r="B96" s="128">
        <v>38</v>
      </c>
      <c r="C96" s="78"/>
    </row>
    <row r="97" spans="1:3" x14ac:dyDescent="0.25">
      <c r="A97" s="77" t="s">
        <v>64</v>
      </c>
      <c r="B97" s="128">
        <v>41</v>
      </c>
      <c r="C97" s="78"/>
    </row>
    <row r="98" spans="1:3" x14ac:dyDescent="0.25">
      <c r="A98" s="77" t="s">
        <v>92</v>
      </c>
      <c r="B98" s="128">
        <v>17</v>
      </c>
      <c r="C98" s="78"/>
    </row>
    <row r="99" spans="1:3" x14ac:dyDescent="0.25">
      <c r="A99" s="77" t="s">
        <v>819</v>
      </c>
      <c r="B99" s="128">
        <v>10</v>
      </c>
      <c r="C99" s="78"/>
    </row>
    <row r="100" spans="1:3" x14ac:dyDescent="0.25">
      <c r="A100" s="77" t="s">
        <v>52</v>
      </c>
      <c r="B100" s="128">
        <v>16</v>
      </c>
      <c r="C100" s="78"/>
    </row>
    <row r="101" spans="1:3" x14ac:dyDescent="0.25">
      <c r="A101" s="77" t="s">
        <v>111</v>
      </c>
      <c r="B101" s="128">
        <v>21</v>
      </c>
      <c r="C101" s="78"/>
    </row>
    <row r="102" spans="1:3" x14ac:dyDescent="0.25">
      <c r="A102" s="77" t="s">
        <v>112</v>
      </c>
      <c r="B102" s="128">
        <v>15</v>
      </c>
      <c r="C102" s="78"/>
    </row>
    <row r="103" spans="1:3" x14ac:dyDescent="0.25">
      <c r="A103" s="77" t="s">
        <v>2765</v>
      </c>
      <c r="B103" s="128">
        <v>5</v>
      </c>
      <c r="C103" s="78"/>
    </row>
    <row r="104" spans="1:3" x14ac:dyDescent="0.25">
      <c r="A104" s="77" t="s">
        <v>228</v>
      </c>
      <c r="B104" s="128">
        <v>7</v>
      </c>
      <c r="C104" s="78"/>
    </row>
    <row r="105" spans="1:3" x14ac:dyDescent="0.25">
      <c r="A105" s="77" t="s">
        <v>48</v>
      </c>
      <c r="B105" s="128">
        <v>65</v>
      </c>
      <c r="C105" s="78"/>
    </row>
    <row r="106" spans="1:3" x14ac:dyDescent="0.25">
      <c r="A106" s="77" t="s">
        <v>3523</v>
      </c>
      <c r="B106" s="128">
        <v>14</v>
      </c>
      <c r="C106" s="78"/>
    </row>
    <row r="107" spans="1:3" x14ac:dyDescent="0.25">
      <c r="A107" s="77" t="s">
        <v>151</v>
      </c>
      <c r="B107" s="128">
        <v>2</v>
      </c>
      <c r="C107" s="78"/>
    </row>
    <row r="108" spans="1:3" x14ac:dyDescent="0.25">
      <c r="A108" s="77" t="s">
        <v>71</v>
      </c>
      <c r="B108" s="128">
        <v>16</v>
      </c>
      <c r="C108" s="78"/>
    </row>
    <row r="109" spans="1:3" x14ac:dyDescent="0.25">
      <c r="A109" s="77" t="s">
        <v>2422</v>
      </c>
      <c r="B109" s="128">
        <v>1</v>
      </c>
      <c r="C109" s="78"/>
    </row>
    <row r="110" spans="1:3" x14ac:dyDescent="0.25">
      <c r="A110" s="77" t="s">
        <v>818</v>
      </c>
      <c r="B110" s="128">
        <v>8</v>
      </c>
      <c r="C110" s="78"/>
    </row>
    <row r="111" spans="1:3" x14ac:dyDescent="0.25">
      <c r="A111" s="77" t="s">
        <v>159</v>
      </c>
      <c r="B111" s="128">
        <v>20</v>
      </c>
      <c r="C111" s="78"/>
    </row>
    <row r="112" spans="1:3" x14ac:dyDescent="0.25">
      <c r="A112" s="77" t="s">
        <v>152</v>
      </c>
      <c r="B112" s="128">
        <v>14</v>
      </c>
      <c r="C112" s="78"/>
    </row>
    <row r="113" spans="1:3" x14ac:dyDescent="0.25">
      <c r="A113" s="77" t="s">
        <v>2043</v>
      </c>
      <c r="B113" s="128">
        <v>9</v>
      </c>
      <c r="C113" s="78"/>
    </row>
    <row r="114" spans="1:3" x14ac:dyDescent="0.25">
      <c r="A114" s="77" t="s">
        <v>140</v>
      </c>
      <c r="B114" s="128">
        <v>11</v>
      </c>
      <c r="C114" s="78"/>
    </row>
    <row r="115" spans="1:3" x14ac:dyDescent="0.25">
      <c r="A115" s="77" t="s">
        <v>132</v>
      </c>
      <c r="B115" s="128">
        <v>10</v>
      </c>
      <c r="C115" s="78"/>
    </row>
    <row r="116" spans="1:3" x14ac:dyDescent="0.25">
      <c r="A116" s="77" t="s">
        <v>3524</v>
      </c>
      <c r="B116" s="128">
        <v>17</v>
      </c>
      <c r="C116" s="78"/>
    </row>
    <row r="117" spans="1:3" x14ac:dyDescent="0.25">
      <c r="A117" s="77" t="s">
        <v>104</v>
      </c>
      <c r="B117" s="128">
        <v>8</v>
      </c>
      <c r="C117" s="78"/>
    </row>
    <row r="118" spans="1:3" x14ac:dyDescent="0.25">
      <c r="A118" s="77" t="s">
        <v>55</v>
      </c>
      <c r="B118" s="128">
        <v>35</v>
      </c>
      <c r="C118" s="78"/>
    </row>
    <row r="119" spans="1:3" x14ac:dyDescent="0.25">
      <c r="A119" s="77" t="s">
        <v>139</v>
      </c>
      <c r="B119" s="128">
        <v>8</v>
      </c>
      <c r="C119" s="78"/>
    </row>
    <row r="120" spans="1:3" x14ac:dyDescent="0.25">
      <c r="A120" s="77" t="s">
        <v>61</v>
      </c>
      <c r="B120" s="128">
        <v>33</v>
      </c>
      <c r="C120" s="78"/>
    </row>
    <row r="121" spans="1:3" x14ac:dyDescent="0.25">
      <c r="A121" s="77" t="s">
        <v>63</v>
      </c>
      <c r="B121" s="128">
        <v>56</v>
      </c>
      <c r="C121" s="78"/>
    </row>
    <row r="122" spans="1:3" x14ac:dyDescent="0.25">
      <c r="A122" s="77" t="s">
        <v>221</v>
      </c>
      <c r="B122" s="128">
        <v>2</v>
      </c>
      <c r="C122" s="78"/>
    </row>
    <row r="123" spans="1:3" x14ac:dyDescent="0.25">
      <c r="A123" s="77" t="s">
        <v>108</v>
      </c>
      <c r="B123" s="128">
        <v>4</v>
      </c>
      <c r="C123" s="78"/>
    </row>
    <row r="124" spans="1:3" x14ac:dyDescent="0.25">
      <c r="A124" s="77" t="s">
        <v>3303</v>
      </c>
      <c r="B124" s="126">
        <v>825</v>
      </c>
      <c r="C124" s="78"/>
    </row>
    <row r="125" spans="1:3" x14ac:dyDescent="0.25">
      <c r="A125" s="17"/>
      <c r="B125" s="18"/>
      <c r="C125" s="78"/>
    </row>
    <row r="126" spans="1:3" x14ac:dyDescent="0.25">
      <c r="A126" s="17"/>
      <c r="B126" s="18"/>
      <c r="C126" s="78"/>
    </row>
    <row r="127" spans="1:3" x14ac:dyDescent="0.25">
      <c r="A127" s="17"/>
      <c r="B127" s="18"/>
      <c r="C127" s="78"/>
    </row>
    <row r="128" spans="1:3" x14ac:dyDescent="0.25">
      <c r="A128" s="17"/>
      <c r="B128" s="18"/>
      <c r="C128" s="78"/>
    </row>
    <row r="129" spans="1:3" x14ac:dyDescent="0.25">
      <c r="A129" s="17"/>
      <c r="B129" s="18"/>
      <c r="C129" s="78"/>
    </row>
    <row r="130" spans="1:3" x14ac:dyDescent="0.25">
      <c r="A130" s="17"/>
      <c r="B130" s="18"/>
      <c r="C130" s="78"/>
    </row>
    <row r="131" spans="1:3" x14ac:dyDescent="0.25">
      <c r="A131" s="79"/>
      <c r="B131" s="79"/>
      <c r="C131" s="79"/>
    </row>
    <row r="132" spans="1:3" x14ac:dyDescent="0.25">
      <c r="A132" s="79"/>
      <c r="B132" s="79"/>
      <c r="C132" s="79"/>
    </row>
    <row r="134" spans="1:3" ht="30" x14ac:dyDescent="0.25">
      <c r="A134" s="15" t="s">
        <v>3302</v>
      </c>
      <c r="B134" s="16" t="s">
        <v>3310</v>
      </c>
      <c r="C134" s="25" t="s">
        <v>3319</v>
      </c>
    </row>
    <row r="135" spans="1:3" x14ac:dyDescent="0.25">
      <c r="A135" s="8" t="s">
        <v>268</v>
      </c>
      <c r="B135" s="9">
        <v>117</v>
      </c>
      <c r="C135" s="74">
        <f>117/825</f>
        <v>0.14181818181818182</v>
      </c>
    </row>
    <row r="136" spans="1:3" x14ac:dyDescent="0.25">
      <c r="A136" s="8" t="s">
        <v>175</v>
      </c>
      <c r="B136" s="9">
        <v>6</v>
      </c>
      <c r="C136" s="74">
        <f>6/825</f>
        <v>7.2727272727272727E-3</v>
      </c>
    </row>
    <row r="137" spans="1:3" x14ac:dyDescent="0.25">
      <c r="A137" s="8" t="s">
        <v>2781</v>
      </c>
      <c r="B137" s="9">
        <v>10</v>
      </c>
      <c r="C137" s="74">
        <f>10/825</f>
        <v>1.2121212121212121E-2</v>
      </c>
    </row>
    <row r="138" spans="1:3" x14ac:dyDescent="0.25">
      <c r="A138" s="8" t="s">
        <v>72</v>
      </c>
      <c r="B138" s="9">
        <v>107</v>
      </c>
      <c r="C138" s="74">
        <f>107/825</f>
        <v>0.1296969696969697</v>
      </c>
    </row>
    <row r="139" spans="1:3" x14ac:dyDescent="0.25">
      <c r="A139" s="8" t="s">
        <v>57</v>
      </c>
      <c r="B139" s="9">
        <v>66</v>
      </c>
      <c r="C139" s="74">
        <f>66/825</f>
        <v>0.08</v>
      </c>
    </row>
    <row r="140" spans="1:3" x14ac:dyDescent="0.25">
      <c r="A140" s="8" t="s">
        <v>2060</v>
      </c>
      <c r="B140" s="9">
        <v>55</v>
      </c>
      <c r="C140" s="74">
        <f>55/825</f>
        <v>6.6666666666666666E-2</v>
      </c>
    </row>
    <row r="141" spans="1:3" x14ac:dyDescent="0.25">
      <c r="A141" s="8" t="s">
        <v>200</v>
      </c>
      <c r="B141" s="9">
        <v>425</v>
      </c>
      <c r="C141" s="74">
        <f>425/825</f>
        <v>0.51515151515151514</v>
      </c>
    </row>
    <row r="142" spans="1:3" x14ac:dyDescent="0.25">
      <c r="A142" s="8" t="s">
        <v>53</v>
      </c>
      <c r="B142" s="9">
        <v>39</v>
      </c>
      <c r="C142" s="74">
        <f>39/825</f>
        <v>4.7272727272727272E-2</v>
      </c>
    </row>
    <row r="143" spans="1:3" x14ac:dyDescent="0.25">
      <c r="A143" s="8" t="s">
        <v>3303</v>
      </c>
      <c r="B143" s="9">
        <v>825</v>
      </c>
      <c r="C143" s="74">
        <f>SUM(C135:C142)</f>
        <v>0.99999999999999989</v>
      </c>
    </row>
    <row r="144" spans="1:3" x14ac:dyDescent="0.25">
      <c r="A144" s="17"/>
      <c r="B144" s="80"/>
      <c r="C144" s="78"/>
    </row>
    <row r="148" spans="1:2" ht="30" x14ac:dyDescent="0.25">
      <c r="A148" s="76" t="s">
        <v>3302</v>
      </c>
      <c r="B148" s="25" t="s">
        <v>3320</v>
      </c>
    </row>
    <row r="149" spans="1:2" x14ac:dyDescent="0.25">
      <c r="A149" s="77" t="s">
        <v>29</v>
      </c>
      <c r="B149" s="16">
        <v>34</v>
      </c>
    </row>
    <row r="150" spans="1:2" x14ac:dyDescent="0.25">
      <c r="A150" s="77" t="s">
        <v>2838</v>
      </c>
      <c r="B150" s="16">
        <v>30</v>
      </c>
    </row>
    <row r="151" spans="1:2" x14ac:dyDescent="0.25">
      <c r="A151" s="77" t="s">
        <v>2821</v>
      </c>
      <c r="B151" s="16">
        <v>30</v>
      </c>
    </row>
    <row r="152" spans="1:2" x14ac:dyDescent="0.25">
      <c r="A152" s="77" t="s">
        <v>1199</v>
      </c>
      <c r="B152" s="16">
        <v>5</v>
      </c>
    </row>
    <row r="153" spans="1:2" x14ac:dyDescent="0.25">
      <c r="A153" s="77" t="s">
        <v>2763</v>
      </c>
      <c r="B153" s="16">
        <v>28</v>
      </c>
    </row>
    <row r="154" spans="1:2" x14ac:dyDescent="0.25">
      <c r="A154" s="77" t="s">
        <v>3172</v>
      </c>
      <c r="B154" s="16">
        <v>19</v>
      </c>
    </row>
    <row r="155" spans="1:2" x14ac:dyDescent="0.25">
      <c r="A155" s="77" t="s">
        <v>3173</v>
      </c>
      <c r="B155" s="16">
        <v>30</v>
      </c>
    </row>
    <row r="156" spans="1:2" x14ac:dyDescent="0.25">
      <c r="A156" s="77" t="s">
        <v>3174</v>
      </c>
      <c r="B156" s="16">
        <v>31</v>
      </c>
    </row>
    <row r="157" spans="1:2" x14ac:dyDescent="0.25">
      <c r="A157" s="77" t="s">
        <v>58</v>
      </c>
      <c r="B157" s="16">
        <v>9</v>
      </c>
    </row>
    <row r="158" spans="1:2" x14ac:dyDescent="0.25">
      <c r="A158" s="77" t="s">
        <v>180</v>
      </c>
      <c r="B158" s="16">
        <v>5</v>
      </c>
    </row>
    <row r="159" spans="1:2" x14ac:dyDescent="0.25">
      <c r="A159" s="77" t="s">
        <v>37</v>
      </c>
      <c r="B159" s="16">
        <v>21</v>
      </c>
    </row>
    <row r="160" spans="1:2" x14ac:dyDescent="0.25">
      <c r="A160" s="77" t="s">
        <v>80</v>
      </c>
      <c r="B160" s="16">
        <v>29</v>
      </c>
    </row>
    <row r="161" spans="1:2" x14ac:dyDescent="0.25">
      <c r="A161" s="77" t="s">
        <v>171</v>
      </c>
      <c r="B161" s="16">
        <v>18</v>
      </c>
    </row>
    <row r="162" spans="1:2" x14ac:dyDescent="0.25">
      <c r="A162" s="77" t="s">
        <v>3303</v>
      </c>
      <c r="B162" s="16">
        <v>22</v>
      </c>
    </row>
  </sheetData>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2021-01-26T20:50:26Z</dcterms:created>
  <dcterms:modified xsi:type="dcterms:W3CDTF">2021-04-21T23:50:22Z</dcterms:modified>
</cp:coreProperties>
</file>