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0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0095" windowHeight="9210" activeTab="1"/>
  </bookViews>
  <sheets>
    <sheet name="OrfeoMayo" sheetId="7" r:id="rId1"/>
    <sheet name="Registro PQRSDMayo" sheetId="2" r:id="rId2"/>
    <sheet name="Dinamicas" sheetId="6" r:id="rId3"/>
    <sheet name="DINAMICAS1" sheetId="5" r:id="rId4"/>
  </sheets>
  <definedNames>
    <definedName name="_xlnm._FilterDatabase" localSheetId="1" hidden="1">'Registro PQRSDMayo'!$A$1:$Y$126</definedName>
  </definedNames>
  <calcPr calcId="162913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" l="1"/>
  <c r="C22" i="6"/>
  <c r="C21" i="6"/>
  <c r="C20" i="6"/>
  <c r="C24" i="6" s="1"/>
  <c r="C206" i="6"/>
  <c r="C205" i="6"/>
  <c r="C204" i="6"/>
  <c r="C203" i="6"/>
  <c r="C202" i="6"/>
  <c r="C207" i="6" s="1"/>
  <c r="C157" i="6"/>
  <c r="C156" i="6"/>
  <c r="C183" i="6" s="1"/>
  <c r="C167" i="6"/>
  <c r="C178" i="6"/>
  <c r="C182" i="6"/>
  <c r="C181" i="6"/>
  <c r="C180" i="6"/>
  <c r="C179" i="6"/>
  <c r="C177" i="6"/>
  <c r="C176" i="6"/>
  <c r="C175" i="6"/>
  <c r="C174" i="6"/>
  <c r="C173" i="6"/>
  <c r="C172" i="6"/>
  <c r="C171" i="6"/>
  <c r="C170" i="6"/>
  <c r="C169" i="6"/>
  <c r="C168" i="6"/>
  <c r="C166" i="6"/>
  <c r="C165" i="6"/>
  <c r="C164" i="6"/>
  <c r="C163" i="6"/>
  <c r="C162" i="6"/>
  <c r="C161" i="6"/>
  <c r="C160" i="6"/>
  <c r="C159" i="6"/>
  <c r="C158" i="6"/>
  <c r="C136" i="6"/>
  <c r="C135" i="6"/>
  <c r="C134" i="6"/>
  <c r="C133" i="6"/>
  <c r="C132" i="6"/>
  <c r="C137" i="6" s="1"/>
  <c r="C113" i="6"/>
  <c r="C112" i="6"/>
  <c r="C111" i="6"/>
  <c r="C110" i="6"/>
  <c r="C109" i="6"/>
  <c r="C114" i="6" s="1"/>
  <c r="C85" i="6"/>
  <c r="C86" i="6" s="1"/>
  <c r="C84" i="6"/>
  <c r="C65" i="6"/>
  <c r="C64" i="6"/>
  <c r="C63" i="6"/>
  <c r="C62" i="6"/>
  <c r="C61" i="6"/>
  <c r="C60" i="6"/>
  <c r="C66" i="6" s="1"/>
  <c r="C42" i="6"/>
  <c r="C41" i="6"/>
  <c r="C40" i="6"/>
  <c r="C43" i="6" s="1"/>
  <c r="C4" i="6"/>
  <c r="C3" i="6"/>
  <c r="C5" i="6" s="1"/>
  <c r="C2" i="6"/>
  <c r="B43" i="6"/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2" i="2" l="1"/>
</calcChain>
</file>

<file path=xl/sharedStrings.xml><?xml version="1.0" encoding="utf-8"?>
<sst xmlns="http://schemas.openxmlformats.org/spreadsheetml/2006/main" count="8605" uniqueCount="2285">
  <si>
    <t>Asunto</t>
  </si>
  <si>
    <t>Canal Oficial de Entrada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</si>
  <si>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</si>
  <si>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</si>
  <si>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</si>
  <si>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</si>
  <si>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</si>
  <si>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</si>
  <si>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</si>
  <si>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</si>
  <si>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</si>
  <si>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RADICADO</t>
  </si>
  <si>
    <t>Número de salida</t>
  </si>
  <si>
    <t>Fecha de salida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</si>
  <si>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</si>
  <si>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</si>
  <si>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</si>
  <si>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</si>
  <si>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</si>
  <si>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</si>
  <si>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</si>
  <si>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</si>
  <si>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Fecha</t>
  </si>
  <si>
    <t>FESTIVOS</t>
  </si>
  <si>
    <t>Dias habiles</t>
  </si>
  <si>
    <t>Jiud Magnoly Gaviria Narvaez</t>
  </si>
  <si>
    <t>COORDINACIÓN OPERATIVA</t>
  </si>
  <si>
    <t>SUBDIRECCIÓN ESTRATÉGICA Y DE COORDINACIÓN BOMBERIL</t>
  </si>
  <si>
    <t>Carlos Cartagena Cano</t>
  </si>
  <si>
    <t>FORMULACIÓN, ACTUALIZACIÓN ,ACOMPAÑAMINETO NORMATIVO Y OPERATIVO</t>
  </si>
  <si>
    <t>Jose Alexander Teuta Gomez</t>
  </si>
  <si>
    <t>EDUCACIÓN NACIONAL PARA BOMBEROS</t>
  </si>
  <si>
    <t>Alvaro Perez</t>
  </si>
  <si>
    <t>Andrea Bibiana Castañeda Durán</t>
  </si>
  <si>
    <t>Mauricio Delgado Perdomo</t>
  </si>
  <si>
    <t>Yerky Sneider Garavito Cancelado</t>
  </si>
  <si>
    <t>#</t>
  </si>
  <si>
    <t>FECHA_RADICADO</t>
  </si>
  <si>
    <t>MEDIO_RECEPCION</t>
  </si>
  <si>
    <t>DEPARTAMENTO</t>
  </si>
  <si>
    <t>REMITENTE</t>
  </si>
  <si>
    <t>ASUNTO</t>
  </si>
  <si>
    <t>USUARIO_ACTUAL</t>
  </si>
  <si>
    <t>DEPENDENCIA_ACTUAL</t>
  </si>
  <si>
    <t>TIPO_DE_DOCUMENTO</t>
  </si>
  <si>
    <t>TERMINO</t>
  </si>
  <si>
    <t>RADICADO_SALIDA</t>
  </si>
  <si>
    <t>FECHA_DIGITALIZACION_RADICADO_SALIDA</t>
  </si>
  <si>
    <t>DIAS_RESTANTES</t>
  </si>
  <si>
    <t>2022-05-02 11:34:16.101843</t>
  </si>
  <si>
    <t>Personal</t>
  </si>
  <si>
    <t>D.C.</t>
  </si>
  <si>
    <t>LUZ MARINA SERNA HERRERA</t>
  </si>
  <si>
    <t>RD CUENTA DE COBRO N4</t>
  </si>
  <si>
    <t>usuario de salida</t>
  </si>
  <si>
    <t>DEPENDENCIA DE SALIDA</t>
  </si>
  <si>
    <t>SOLICITUD</t>
  </si>
  <si>
    <t>2022-05-02 14:14:29.130943</t>
  </si>
  <si>
    <t>CHRISTIAN CAMILO PORTILLA QUELAL</t>
  </si>
  <si>
    <t>RD CUENTA DE COBRO 04</t>
  </si>
  <si>
    <t>2022-05-02 14:18:09.017018</t>
  </si>
  <si>
    <t>KRISTHIAN CAMILO PRIETO GUTIERREZ</t>
  </si>
  <si>
    <t>RD LEGALIZACION VIATICOS</t>
  </si>
  <si>
    <t>2022-05-02 14:22:04.236793</t>
  </si>
  <si>
    <t>EDGAR SANTIAGO ALARCON TALERO</t>
  </si>
  <si>
    <t>RD CUENTA DE COBRO N3</t>
  </si>
  <si>
    <t>2022-05-02 14:24:20.009792</t>
  </si>
  <si>
    <t>YERKY SNEIDER GARAVITO CANCELADO</t>
  </si>
  <si>
    <t>2022-05-02 14:29:44.939658</t>
  </si>
  <si>
    <t>JORGE EDWIN AMARILLO ALVARADO</t>
  </si>
  <si>
    <t>2022-05-02 14:40:41.072429</t>
  </si>
  <si>
    <t>MILTON JOSE MONA GOMEZ</t>
  </si>
  <si>
    <t>RD PETICION CONCEOTI JURIDICO</t>
  </si>
  <si>
    <t>PETICIóN DE CONSULTA</t>
  </si>
  <si>
    <t>2022-05-02 15:24:46.940255</t>
  </si>
  <si>
    <t>Mail</t>
  </si>
  <si>
    <t>HUILA</t>
  </si>
  <si>
    <t>JUZGADO MUNICIPAL PROMISCUO 001</t>
  </si>
  <si>
    <t>CAC Notifica Actuación Judicial Rad. 41206408900120220002300</t>
  </si>
  <si>
    <t>PETICIóN ENTRE AUTORIDADES</t>
  </si>
  <si>
    <t>2022-05-02 16:39:39.88348</t>
  </si>
  <si>
    <t>MANUEL RICARDO GONZALEZ GONZALEZ</t>
  </si>
  <si>
    <t>2022-05-02 16:41:41.960813</t>
  </si>
  <si>
    <t>DIEGO ALEJANDRO ESPITIA VILLALOBOS</t>
  </si>
  <si>
    <t>2022-05-02 16:44:54.936664</t>
  </si>
  <si>
    <t>IMPLESEG S.A.S IMPLEMENTOS DE SEGURIDAD INDUSTRIAL</t>
  </si>
  <si>
    <t>RD PAGO 01</t>
  </si>
  <si>
    <t>2022-05-02 17:04:56.138515</t>
  </si>
  <si>
    <t>Correo</t>
  </si>
  <si>
    <t>JHOAN OXIRIS NN</t>
  </si>
  <si>
    <t>RD CUENTA DE COBRO</t>
  </si>
  <si>
    <t>2022-05-03 09:16:59.962319</t>
  </si>
  <si>
    <t>META</t>
  </si>
  <si>
    <t>CUERPO DE BOMBEROS VOLUNTARIOS DE ACACIAS</t>
  </si>
  <si>
    <t>CAC SOLICITUD ESTUDIO DE HOJAS DE VIDA POSTULADOS A LA COMANDANCIA DE BOMBEROS ACACÍAS-META</t>
  </si>
  <si>
    <t>Jorge Fabian Rodriguez Hincapie</t>
  </si>
  <si>
    <t>PETICIóN INTERéS GENERAL</t>
  </si>
  <si>
    <t>2022-05-03 09:18:52.076838</t>
  </si>
  <si>
    <t>ADMINISTRADOR SIGA</t>
  </si>
  <si>
    <t>CAC SIGA 2022 - Seguimiento al Reporte - DNBC</t>
  </si>
  <si>
    <t>margarita maria arias diaz</t>
  </si>
  <si>
    <t>GESTIÓN ADMININSTRATIVA</t>
  </si>
  <si>
    <t>INFORMES</t>
  </si>
  <si>
    <t>2022-05-03 09:22:23.416895</t>
  </si>
  <si>
    <t>CAUCA</t>
  </si>
  <si>
    <t>ALCALDIA SILVIA CAUCA</t>
  </si>
  <si>
    <t>CAC Respuesta Oficio No. 0720 del 02 de Mayo de 2022</t>
  </si>
  <si>
    <t>2022-05-03 09:38:34.910694</t>
  </si>
  <si>
    <t>FEDERACION COLOMBIANA DE MUNICIPIOS</t>
  </si>
  <si>
    <t>CAC CONFIRMACION ASISTENCIA</t>
  </si>
  <si>
    <t>INVITACIONES</t>
  </si>
  <si>
    <t>2022-05-03 10:53:24.743862</t>
  </si>
  <si>
    <t>SEBASTIAN ALZATE LÓPEZ</t>
  </si>
  <si>
    <t>2022-05-03 14:12:22.499974</t>
  </si>
  <si>
    <t>ALVARO JOSE RESTREPO PLAZA</t>
  </si>
  <si>
    <t>2022-05-03 14:16:02.767089</t>
  </si>
  <si>
    <t>PEDRO MANOSALVA</t>
  </si>
  <si>
    <t>2022-05-03 14:18:07.501182</t>
  </si>
  <si>
    <t>RICHARD ALEXANDER SANTACRUZ WALLES</t>
  </si>
  <si>
    <t>2022-05-03 14:21:31.812773</t>
  </si>
  <si>
    <t>JAIRO SOTO GIL SUBDIRECTOR ESTRATéGICO Y DE COORDINACIóN BOMBERIL</t>
  </si>
  <si>
    <t>2022-05-03 14:24:02.229461</t>
  </si>
  <si>
    <t>ANDREA MERCEDES PEÑUELA RINCON</t>
  </si>
  <si>
    <t>2022-05-03 14:26:14.136081</t>
  </si>
  <si>
    <t>PAOLA ANDREA NORIEGA JAIMES</t>
  </si>
  <si>
    <t>2022-05-03 14:28:25.696576</t>
  </si>
  <si>
    <t>DIANA PATRICIA PEDRAZA ARIAS</t>
  </si>
  <si>
    <t>2022-05-03 14:31:09.122361</t>
  </si>
  <si>
    <t>RONNY ROMERO VELANDIA</t>
  </si>
  <si>
    <t>2022-05-03 14:33:11.852981</t>
  </si>
  <si>
    <t>JORGE ENRIQUE RESTREPO SANGUINO</t>
  </si>
  <si>
    <t>2022-05-03 15:11:09.161905</t>
  </si>
  <si>
    <t>CUERPO DE BOMBEROS VOLUNTARIOS DE CALDONO - CAUCA</t>
  </si>
  <si>
    <t>CAC Respuesta al Radicado No. 20222110034611</t>
  </si>
  <si>
    <t>2022-05-03 15:19:53.600261</t>
  </si>
  <si>
    <t>CUNDINAMARCA</t>
  </si>
  <si>
    <t>ALCALDIA MUNICIPAL DE NIMAIMA</t>
  </si>
  <si>
    <t>CAC RESPUESTA CASO BOMBEROS NIMAIMA -CUNDINAMARCA</t>
  </si>
  <si>
    <t>2022-05-03 15:27:50.261034</t>
  </si>
  <si>
    <t>CALDAS</t>
  </si>
  <si>
    <t>CUERPO DE BOMBEROS VOLUNTARIOS DE ARANZAZU - CALDAS</t>
  </si>
  <si>
    <t>CAC Solicitud registro bomberos 1 - Bomberos Aranzazu</t>
  </si>
  <si>
    <t>2022-05-03 15:31:29.997436</t>
  </si>
  <si>
    <t>CAC CONCEPTO HOJAS DE VIDA ASPIRANTES COMANDANTE Y SUBCOMANDANTE BOMBEROS ACACIAS</t>
  </si>
  <si>
    <t>2022-05-03 15:48:27.64086</t>
  </si>
  <si>
    <t>SANTANDER</t>
  </si>
  <si>
    <t>PROCURADURIA PROVINCIAL DE BUCARAMANGA</t>
  </si>
  <si>
    <t>CAC TRASLADO COPIA ESCRITO POR BOMBEROS ..E-2022-225453.</t>
  </si>
  <si>
    <t>2022-05-03 15:57:24.75771</t>
  </si>
  <si>
    <t>CAC TRASLADO COPIA PETICION . E-2022-225488.</t>
  </si>
  <si>
    <t>2022-05-03 16:01:13.150745</t>
  </si>
  <si>
    <t>Jonathan Ferney Rojas Corchuelo</t>
  </si>
  <si>
    <t>CAC Solicitud</t>
  </si>
  <si>
    <t>Jorge Restrepo Sanguino</t>
  </si>
  <si>
    <t>PETICIóN INTERéS PARTICULAR</t>
  </si>
  <si>
    <t>2022-05-03 16:06:57.031352</t>
  </si>
  <si>
    <t>VALLE DEL CAUCA</t>
  </si>
  <si>
    <t>CUERPO DE BOMBEROS VOLUNTARIOS DE PALMIRA</t>
  </si>
  <si>
    <t>CAC PERSONAL FINAL CURSO VIRTUAL CBSCI BOMBEROS PALMIRA</t>
  </si>
  <si>
    <t>2022-05-03 16:10:48.377278</t>
  </si>
  <si>
    <t>ATLANTICO</t>
  </si>
  <si>
    <t>ALCALDIA USIACURI ATLANTICO</t>
  </si>
  <si>
    <t>CAC RESPUESTA DEERECHO DE PETICION.</t>
  </si>
  <si>
    <t>2022-05-03 16:34:35.049522</t>
  </si>
  <si>
    <t>DIANA PAOLA ARIZA</t>
  </si>
  <si>
    <t>2022-05-03 16:36:25.936654</t>
  </si>
  <si>
    <t>SIMON ANDRES GONZALEZ BOHORQUEZ</t>
  </si>
  <si>
    <t>CAC LEGALIZACION VIATICOS</t>
  </si>
  <si>
    <t>2022-05-03 16:38:19.909646</t>
  </si>
  <si>
    <t>ALVARO PEREZ GARCES</t>
  </si>
  <si>
    <t>2022-05-03 16:47:29.208027</t>
  </si>
  <si>
    <t>2022-05-03 23:36:11.894817</t>
  </si>
  <si>
    <t>JEISSON ALEXANDER CAICEDO MATEUS</t>
  </si>
  <si>
    <t>CAC SOLICITUD DE CERTIFICADO LABORAL</t>
  </si>
  <si>
    <t>2022-05-04 04:20:55.579323</t>
  </si>
  <si>
    <t>ANDRES JORGE SUAREZ GARCIA</t>
  </si>
  <si>
    <t>CAC Solicitud proyecto sedes bomberos</t>
  </si>
  <si>
    <t>SUBDIRECCIÓN ADMINISTRATIVA Y FINANCIERA</t>
  </si>
  <si>
    <t>2022-05-04 04:40:17.174815</t>
  </si>
  <si>
    <t>TOLIMA</t>
  </si>
  <si>
    <t>BENEMERITO CUERPO DE BOMBEROS VOLUNTARIOS DE IBAGUE</t>
  </si>
  <si>
    <t>CAC Remisión Documentos Actualizados Formación Bomberos CBVI</t>
  </si>
  <si>
    <t>Maicol Villarreal Ospina</t>
  </si>
  <si>
    <t>2022-05-04 04:53:11.10265</t>
  </si>
  <si>
    <t>CUERPO DE BOMBEROS VOLUNTARIOS DE PLANADAS - TOLIMA</t>
  </si>
  <si>
    <t>CAC SOLICITUD AMPLIACIÓN TERMINO</t>
  </si>
  <si>
    <t>Melba Vidal</t>
  </si>
  <si>
    <t>INSPECCIÓN, VIGILANCIA Y CONTROL</t>
  </si>
  <si>
    <t>2022-05-04 04:59:27.828604</t>
  </si>
  <si>
    <t>QUINDIO</t>
  </si>
  <si>
    <t>CUERPO DE BOMBEROS QUIMBAYA</t>
  </si>
  <si>
    <t>CAC Solicitud Concepto</t>
  </si>
  <si>
    <t>2022-05-04 05:06:11.414384</t>
  </si>
  <si>
    <t>CUERPO DE BOMBEROS VOLUNTARIOS DE CORINTO</t>
  </si>
  <si>
    <t>CAC envío de informe y lista de asistencia de bomberos 1 Corinto</t>
  </si>
  <si>
    <t>2022-05-04 05:17:54.635095</t>
  </si>
  <si>
    <t>CAPACITACIONES FLORIDABLANCA</t>
  </si>
  <si>
    <t>CAC Solicitud de actualización de Bombero I y Bombero II municipio de Vetas Santander</t>
  </si>
  <si>
    <t>No definido</t>
  </si>
  <si>
    <t>2022-05-04 05:26:25.338478</t>
  </si>
  <si>
    <t>UNIDAD NACIONAL PARA LA GESTION DEL RIESGO</t>
  </si>
  <si>
    <t>CAC Remisión Derecho de Petición Ticket N° GSC-2022-79984 - ATENCIÓN AL CIUDADANO UNGRD.</t>
  </si>
  <si>
    <t>Edgar Alexander Maya Lopez</t>
  </si>
  <si>
    <t>2022-05-04 05:36:08.159277</t>
  </si>
  <si>
    <t>COMANDO BOMBEROS YOPAL</t>
  </si>
  <si>
    <t>CAC SOLICITUD CAPACITACION PLATAFORMA RUE</t>
  </si>
  <si>
    <t>2022-05-04 05:51:18.644287</t>
  </si>
  <si>
    <t>CUERPO DE BOMBEROS OFICIALES DE BOGOTA SUBDIRECTOR OPERATIVO</t>
  </si>
  <si>
    <t>CAC Solicitud corrección cursos autorizados como instructores</t>
  </si>
  <si>
    <t>2022-05-04 05:57:20.930769</t>
  </si>
  <si>
    <t>CUERPO DE BOMBEROS VOLUNTARIOS DE ZIPAQUIRA</t>
  </si>
  <si>
    <t>CAC Solicitud apoyo Semana de la Salud Bomberos Zipaquirá</t>
  </si>
  <si>
    <t>Robinson Palacio Moná</t>
  </si>
  <si>
    <t>2022-05-04 06:04:26.758512</t>
  </si>
  <si>
    <t>CUERPO DE BOMBEROS OFICIALES DE BOGOTA GESTION HUMANA</t>
  </si>
  <si>
    <t>CAC Solicitud respetuosa para realizar postulación dentro de una de las mesas de trabajo de acuerdo a CONVOCATORIA CONFORMACIÓN DE 3 MESAS TÉCNICAS PARA LA ESTANDARIZACIÓN PLANES CURRICULARES contenida en circular 20222140001104 de fecha 06 de abril de 2022</t>
  </si>
  <si>
    <t>2022-05-04 06:13:50.402257</t>
  </si>
  <si>
    <t>BOLIVAR</t>
  </si>
  <si>
    <t>CUERPO DE BOMBEROS OFICIALES DE CARTAGENA</t>
  </si>
  <si>
    <t>CAC Solicitud continuación Proceso de inspección y vigilancia Cuerpo de Bomberos Oficiales de Cartagena.</t>
  </si>
  <si>
    <t>2022-05-04 08:19:57.769655</t>
  </si>
  <si>
    <t>CUERPO DE BOMBEROS VOLUNTARIOS DE CALIMA EL DARIEN</t>
  </si>
  <si>
    <t>CAC APOYO DOTACION Y CEREMONIA DE GRADUACION CUERPO DE BOMBEROS VOLUNTARIOS CARMEN DEL DARIEN</t>
  </si>
  <si>
    <t>2022-05-04 08:29:55.263273</t>
  </si>
  <si>
    <t>SERGIO CAMARGO .</t>
  </si>
  <si>
    <t>CAC PETICION</t>
  </si>
  <si>
    <t>DIRECCION GENERAL</t>
  </si>
  <si>
    <t>2022-05-04 08:42:29.903825</t>
  </si>
  <si>
    <t>ANTIOQUIA</t>
  </si>
  <si>
    <t>CONTRALORIA GENERAL DE ANTIOQUIA</t>
  </si>
  <si>
    <t>CAC Respuesta Rad 2022200001929</t>
  </si>
  <si>
    <t>2022-05-04 08:52:20.730341</t>
  </si>
  <si>
    <t>MUNICIPIO DE TULUA SECRETARIA DE EDUCACION</t>
  </si>
  <si>
    <t>CAC Notificaciones SAC</t>
  </si>
  <si>
    <t>2022-05-04 08:58:15.725831</t>
  </si>
  <si>
    <t>BENEMERITO CUERPO DE BOMBEROS VOLUNTARIOS TULUA - VALLE</t>
  </si>
  <si>
    <t>RD. Remisión de diplomas para firma, registro No. 104-2022.</t>
  </si>
  <si>
    <t>2022-05-04 09:11:15.747111</t>
  </si>
  <si>
    <t>JEISON FERNEY RANGEL PINTO</t>
  </si>
  <si>
    <t>SM. Remisión denuncia por posibles agresiones del Señor Orlando Murillo.</t>
  </si>
  <si>
    <t>2022-05-04 09:21:25.406362</t>
  </si>
  <si>
    <t>CUERPO DE BOMBEROS VOLUNTARIOS DE VILLAMARIA CALDAS</t>
  </si>
  <si>
    <t>SM. Diplomas para firma, registro No. 181-2022.</t>
  </si>
  <si>
    <t>2022-05-04 09:26:51.99915</t>
  </si>
  <si>
    <t>ANDRES FERNANDO RODRIGUEZ AGUDELO</t>
  </si>
  <si>
    <t>SM. Remisión por competencia IUS E-2021-247598. Remisión queja contra la Veeduría Ciudadana Bomberil de Colombia.</t>
  </si>
  <si>
    <t>2022-05-04 09:34:28.323198</t>
  </si>
  <si>
    <t>SM. Remisión documentos reclamación seguro de vida correspondientes a la Bro. Adriana Milena Londoño.</t>
  </si>
  <si>
    <t>2022-05-04 09:45:00.499426</t>
  </si>
  <si>
    <t>CUERPO DE BOMBEROS OFICIALES BOGOTá UAECOB D.C.</t>
  </si>
  <si>
    <t>SM. Trámite de Homologación de los cursos Eduing Quiroga Arias.</t>
  </si>
  <si>
    <t>2022-05-04 09:51:00.602038</t>
  </si>
  <si>
    <t>PROCURADURIA PROVINCIAL DE ZIPAQUIRA OSCAR HERNANDO SANCHEZ SASTOQUE SUSTANCIADOR GRADO 9</t>
  </si>
  <si>
    <t>SM. Respuesta derecho de petición, Radicado: IUS E-2022-128795, Alcaldía Municipal de San Cayetano.</t>
  </si>
  <si>
    <t>2022-05-04 09:55:05.382321</t>
  </si>
  <si>
    <t>SM. Respuesta a derecho de petición, Radicado: IUS E-2022-128831, Alcaldía Municipal de San Cayetano.</t>
  </si>
  <si>
    <t>2022-05-04 10:05:05.823142</t>
  </si>
  <si>
    <t>ACADEMIA NACIONAL DE LOS BOMBEROS DE COLOMBIA (ANBC) BENEMéRITO CUERPO DE BOMBEROS VOLUNTARIOS DE CALI</t>
  </si>
  <si>
    <t>SM. Diplomas para firma registo: 065-2022.</t>
  </si>
  <si>
    <t>2022-05-04 10:08:51.542576</t>
  </si>
  <si>
    <t>PLANEACIÓN CORDOBA NARIÑO</t>
  </si>
  <si>
    <t>CAC Información municipio de Córdoba (N)</t>
  </si>
  <si>
    <t>2022-05-04 10:11:06.711035</t>
  </si>
  <si>
    <t>RISARALDA</t>
  </si>
  <si>
    <t>CUERPO DE BOMBEROS VOLUNTARIOS DE MISTRATO RISARALDA</t>
  </si>
  <si>
    <t>SM. Documentos camión marca Chevrolet modelo 2019.</t>
  </si>
  <si>
    <t>2022-05-04 10:16:43.800783</t>
  </si>
  <si>
    <t>PEDRO ANDRÈS MANOSALVA RINCÓN</t>
  </si>
  <si>
    <t>RD. Legalización de comisión: Santa Marta.</t>
  </si>
  <si>
    <t>2022-05-04 10:18:56.985637</t>
  </si>
  <si>
    <t>DEFENSORíA ASOCIADA DE LOS DERECHOS HUMANOS INTERNACIONAL ASOCIADA DE LOS DERECHOS HUMANOS INTERNACIONAL</t>
  </si>
  <si>
    <t>CAC REINTERAR SOLICITUD INVESTIGADOR CRIMINAL PRIVADO REPORTES HECHOS 26 DE JULIO DE 2018</t>
  </si>
  <si>
    <t>2022-05-04 10:19:56.007501</t>
  </si>
  <si>
    <t>MULTIPACK MS S.A.S</t>
  </si>
  <si>
    <t>RD. Pago arriendo sede de la DNBC.</t>
  </si>
  <si>
    <t>2022-05-04 10:23:35.174607</t>
  </si>
  <si>
    <t>ORGANIZACIÓN TERPEL S.A.</t>
  </si>
  <si>
    <t>RD. Pago suministro de combustible para el Parque Aotomotor de la DNBC.</t>
  </si>
  <si>
    <t>2022-05-04 10:24:25.075396</t>
  </si>
  <si>
    <t>ALCALDIA MUNICIPAL SANTUARIO RISARALDA</t>
  </si>
  <si>
    <t>CAC Respuesta a comunicación No 20222110043851</t>
  </si>
  <si>
    <t>2022-05-04 10:34:35.921855</t>
  </si>
  <si>
    <t>CAC SOLICITUD SOCIALIZACION INFORME PROCESO DE INSPECCION Y VIGILANCIA CUERPO DE BOMBEROS OFICIALES CARTAGENA.</t>
  </si>
  <si>
    <t>2022-05-04 10:37:45.60275</t>
  </si>
  <si>
    <t>EMIRO ACEVEDO ROJAS</t>
  </si>
  <si>
    <t>CAC Solicitud registro RUE</t>
  </si>
  <si>
    <t>2022-05-04 10:45:12.774978</t>
  </si>
  <si>
    <t>ALCALDIA MUNICIPAL CABUYARO META</t>
  </si>
  <si>
    <t>CAC RESPUESTA -Rad.: DNBC No. 20222110044571- MUNICIPIO DE CABUYARO</t>
  </si>
  <si>
    <t>2022-05-04 10:47:57.433964</t>
  </si>
  <si>
    <t>ALCALDIA MUNICIPAL SUAZA HUILA</t>
  </si>
  <si>
    <t>RD. Presentación proyecto estación de Bombeos de Suaza - Huila.</t>
  </si>
  <si>
    <t>Jonathan Prieto</t>
  </si>
  <si>
    <t>FORTALECIMIENTO BOMBERIL PARA LA RESPUESTA</t>
  </si>
  <si>
    <t>2022-05-04 10:55:17.119074</t>
  </si>
  <si>
    <t>CAC Solicitud información cifras de Bomberos</t>
  </si>
  <si>
    <t>PETICIóN DOCUMENTOS O INFORMACIóN</t>
  </si>
  <si>
    <t>2022-05-04 11:04:19.124471</t>
  </si>
  <si>
    <t>JORGE ALFREDO MANZUR HARF</t>
  </si>
  <si>
    <t>RD. Cuenta de cobro No. 03.</t>
  </si>
  <si>
    <t>2022-05-04 11:08:45.674878</t>
  </si>
  <si>
    <t>JULIAN LOPEZ ALZATE</t>
  </si>
  <si>
    <t>2022-05-04 11:15:39.310214</t>
  </si>
  <si>
    <t>CARLOS ANDRES CARTAGENA CANO</t>
  </si>
  <si>
    <t>RD. Legalización de comiisión: Medellín.</t>
  </si>
  <si>
    <t>2022-05-04 11:24:10.764502</t>
  </si>
  <si>
    <t>SECRETARIO ALCALDIA AGUA DE DIOS</t>
  </si>
  <si>
    <t>CAC. Solicitud de Reunión Virtual Municipio de Agua de Dios Cundinamarca.</t>
  </si>
  <si>
    <t>Cristian Fernando Salcedo Rueda</t>
  </si>
  <si>
    <t>2022-05-04 11:29:39.376956</t>
  </si>
  <si>
    <t>CAC SOLICITUD CURSO VIRTUAL COMANDO DE INCIDENTES</t>
  </si>
  <si>
    <t>2022-05-04 11:37:39.521342</t>
  </si>
  <si>
    <t>MARCO ANTONIO CANDELO PADILLA BOMBERO VOLUNTARIO TULUA VALLE</t>
  </si>
  <si>
    <t>CAC Radicado DNBC No. 20193320013592 se encuentra vigente.</t>
  </si>
  <si>
    <t>2022-05-04 11:42:31.587181</t>
  </si>
  <si>
    <t>BOMBEROS VOLUNTARIOS NEIRA - CALDAS</t>
  </si>
  <si>
    <t>CAC SOLICITUD ACTUALIZACION AVAL PARA INSTRUCTOR</t>
  </si>
  <si>
    <t>2022-05-04 11:55:35.03268</t>
  </si>
  <si>
    <t>TRASPORTE Y LOGISTICA DE HIDROCARBUROS .</t>
  </si>
  <si>
    <t>CAC Reporte inicial por derrame de hidrocarburo en el PK 46+875 del Sistema de Transporte de Hidrocarburos Poliducto Buenaventura – Yumbo</t>
  </si>
  <si>
    <t>2022-05-04 12:08:39.937554</t>
  </si>
  <si>
    <t>PROCURADURIA DELEGADA PARA LA SALUD LA PROTECCIóN SOCIAL Y EL TRABAJO DECENTE</t>
  </si>
  <si>
    <t>CAC. E-2022-122071 - DIRECCION BOMBEROS, Su solicitud sobre asistencia a mesa de negociación.</t>
  </si>
  <si>
    <t>2022-05-04 12:13:37.297296</t>
  </si>
  <si>
    <t>CONTRALORIA GENERAL DEL CAUCA</t>
  </si>
  <si>
    <t>CAC. Respuesta a su oficio DNBC No. *20222110050421 – solicitud recibida bajo radicado Xpert 202201200033081.</t>
  </si>
  <si>
    <t>2022-05-04 13:34:24.022216</t>
  </si>
  <si>
    <t>PROCURADURIA PROVINCIAL DE RIONEGRO ANTIOQUIA</t>
  </si>
  <si>
    <t>CAC. SOLICITUD RDOS IUC-D-2020-1664338 E IUC-D- 2020-1664297.</t>
  </si>
  <si>
    <t>2022-05-04 14:05:29.690145</t>
  </si>
  <si>
    <t>ALCADIA SANTA BARBARA SANTANDER</t>
  </si>
  <si>
    <t>CAC Alcaldía de Santa Bárbara - Correspondencia Enviada - E-2022-346</t>
  </si>
  <si>
    <t>2022-05-04 14:07:51.680103</t>
  </si>
  <si>
    <t>CONTRALORIA DELEGADA PARA EL SECTOR DE INFRAESTRUTURA CAROLINA SANCHEZ BRAVO</t>
  </si>
  <si>
    <t>CAC. Recordatorio Solicitud información indagación 85112-2021-40556.</t>
  </si>
  <si>
    <t>2022-05-04 14:18:17.095643</t>
  </si>
  <si>
    <t>FISCALIA 214 DELEGADA ANTE LOS JUECES PENALES DEL CIRCUITO</t>
  </si>
  <si>
    <t>CAC. SOLICITUD DE INFORMACION.</t>
  </si>
  <si>
    <t>Carlos Armando López Barrera</t>
  </si>
  <si>
    <t>GESTIÓN JURÍDICA</t>
  </si>
  <si>
    <t>2022-05-04 14:51:01.906521</t>
  </si>
  <si>
    <t>GOBERNACIÓN DE SANTANDER</t>
  </si>
  <si>
    <t>CAC. Solicitud de información y concepto.</t>
  </si>
  <si>
    <t>2022-05-04 15:42:07.490171</t>
  </si>
  <si>
    <t>JOHN EDISSON CHACON SOLANO</t>
  </si>
  <si>
    <t>CAC. SOLICITUD HOMOLOGACION.</t>
  </si>
  <si>
    <t>2022-05-04 15:45:06.024961</t>
  </si>
  <si>
    <t>CUERPO DE BOMBEROS VOLUNTARIOS DEL ESPINAL CAPITáN. CARLOS ALEJANDRO YEPES T. COMANDANTE - R/LEGA</t>
  </si>
  <si>
    <t>CAC. postulación mesa técnica Conducción y operaciones para vehículos de bomberos.</t>
  </si>
  <si>
    <t>2022-05-04 15:48:47.582721</t>
  </si>
  <si>
    <t>BENEMERITO CUERPO DE BOMBEROS VOLUNTARIOS TULUA - DEPARTAMENTO DE EDUCACIÓN</t>
  </si>
  <si>
    <t>CAC. Envio documentos soporte Curso Actualización Bombero II - Reguistro 104-2022.</t>
  </si>
  <si>
    <t>2022-05-04 16:01:05.97788</t>
  </si>
  <si>
    <t>MAGDALENA</t>
  </si>
  <si>
    <t>CUERPO DE BOMBEROS VOLUNTARIOS DE NUEVA GRANADA - MAGDALENA</t>
  </si>
  <si>
    <t>CAC. SOLICITUD FORMAL PARA AVAL COMO INSTRUCTORA.</t>
  </si>
  <si>
    <t>2022-05-04 16:11:57.540292</t>
  </si>
  <si>
    <t>LA GUAJIRA</t>
  </si>
  <si>
    <t>CUERPO DE BOMBEROS VOLUNTARIOS DE DIBULLA</t>
  </si>
  <si>
    <t>CI. Segundo Campamento de Mujeres Bomberas de Colombia 2022.</t>
  </si>
  <si>
    <t>2022-05-04 16:15:24.474774</t>
  </si>
  <si>
    <t>RD. Legalización de comisión Leticia - Amazonas.</t>
  </si>
  <si>
    <t>FACTURAS</t>
  </si>
  <si>
    <t>2022-05-04 16:21:23.87853</t>
  </si>
  <si>
    <t>CHARLES WILBER BENAVIDES CASTILLO</t>
  </si>
  <si>
    <t>RD. Legalización de comisión: Medellín - Antioquia.</t>
  </si>
  <si>
    <t>2022-05-04 16:26:09.363591</t>
  </si>
  <si>
    <t>RD. Legalización de comisión: Leticia - Amazonas.</t>
  </si>
  <si>
    <t>2022-05-04 16:33:27.471697</t>
  </si>
  <si>
    <t>CUERPO DE BOMBEROS VOLUNTARIOS FLORIDABLANCA FORMACIóN INTERNA</t>
  </si>
  <si>
    <t>CAC. Desvinculación de unidad bomberil.</t>
  </si>
  <si>
    <t>2022-05-04 16:36:14.358309</t>
  </si>
  <si>
    <t>CUERPO DE BOMBEROS VOLUNTARIOS DE ITAGUI</t>
  </si>
  <si>
    <t>CAC. Solicitud Aval CPI Junio 9 al 12 de 2022.</t>
  </si>
  <si>
    <t>2022-05-04 16:39:58.030821</t>
  </si>
  <si>
    <t>CUERPO DE BOMBEROS VOLUNTARIOS DE LA TEBAIDA</t>
  </si>
  <si>
    <t>CAC. Solicitud RUE.</t>
  </si>
  <si>
    <t>2022-05-04 16:43:11.583507</t>
  </si>
  <si>
    <t>ICONTEC</t>
  </si>
  <si>
    <t>CAC. Invitación Lanzamiento Observatorio y Sello para la No Discriminación-Ministerio del Interio.</t>
  </si>
  <si>
    <t>2022-05-04 16:48:29.883204</t>
  </si>
  <si>
    <t>CAC. Convocatoria curso intermedio comando de incidentes municipio de Pasto Nariño.</t>
  </si>
  <si>
    <t>2022-05-04 16:52:02.532246</t>
  </si>
  <si>
    <t>DIANA PATRICIA CORREA BALCAZAR</t>
  </si>
  <si>
    <t>CAC. DERECHO DE PETICION SOLICITANDO EL INFORME QUE ARROJO LA VISITA DE INSPECCION,VIGILANCIA Y CONTROL AL CUERPO DE BOMBEROS DE CANDELARIA VALLE.</t>
  </si>
  <si>
    <t>2022-05-04 16:55:45.688212</t>
  </si>
  <si>
    <t>CUERPO DE BOMBEROS VOLUNTARIOS MAGANGUE - BOLIVAR</t>
  </si>
  <si>
    <t>CAC. Derecho de Petición.</t>
  </si>
  <si>
    <t>2022-05-04 17:06:14.467685</t>
  </si>
  <si>
    <t>CUERPO DE BOMBEROS VOLUNTARIOS DE SAN PEDRO DE LOS MILAGROS</t>
  </si>
  <si>
    <t>CAC SOLICITUD DE INFORMACION</t>
  </si>
  <si>
    <t>2022-05-04 17:18:18.806797</t>
  </si>
  <si>
    <t>CAC Notificación y reporte inicial por derrame de hidrocarburo en el PK 86+640 del Sistema de Transporte de Hidrocarburos Poliducto Sebastopol – Medellín - Cartago</t>
  </si>
  <si>
    <t>2022-05-04 17:25:41.860197</t>
  </si>
  <si>
    <t>PERSONERIA SOCHA . .</t>
  </si>
  <si>
    <t>CAC RADICADO OFICIO PPF - 1272</t>
  </si>
  <si>
    <t>2022-05-05 09:36:44.6638</t>
  </si>
  <si>
    <t>CUERPO DE BOMBEROS VOLUNTARIOS DE LOS SANTOS</t>
  </si>
  <si>
    <t>SM. Remisión de diplomas registro No. 091-2022. 039-2022, 044-2022.</t>
  </si>
  <si>
    <t>2022-05-05 10:11:45.021955</t>
  </si>
  <si>
    <t>CORDOBA</t>
  </si>
  <si>
    <t>CUERPO DE BOMBEROS VOLUNTARIOS DE MONTELIBANO</t>
  </si>
  <si>
    <t>CAC. Soportes Curso AVAL 126-2022- Bomberos Montelíbano.</t>
  </si>
  <si>
    <t>2022-05-05 10:18:23.746675</t>
  </si>
  <si>
    <t>NARINO</t>
  </si>
  <si>
    <t>ALCALDIA MUNICIPAL EL TABLON DE GOMEZ NARIÑO</t>
  </si>
  <si>
    <t>CAC. radicado *DNBC20222110040511*</t>
  </si>
  <si>
    <t>2022-05-05 10:31:05.574707</t>
  </si>
  <si>
    <t>CUERPO DE BOMBEROS VOLUNTARIOS ROZO - VALLE</t>
  </si>
  <si>
    <t>CAC. Solicitud donación de uniformes.</t>
  </si>
  <si>
    <t>2022-05-05 10:33:32.183109</t>
  </si>
  <si>
    <t>CUERPO DE BOMBEROS VOLUNTARIOS DE LA CUMBRE VALLE DEL CAUCA</t>
  </si>
  <si>
    <t>CAC. OFICIO INTERÉS PROCESO DE INVESTIGACIÓN DE INCENDIOS.</t>
  </si>
  <si>
    <t>Pedro Andrés Manosalva Rincón</t>
  </si>
  <si>
    <t>2022-05-05 10:39:53.823916</t>
  </si>
  <si>
    <t>CAC. Confirmación asistencia evento “Gestión &amp;amp; Acción 2022”.</t>
  </si>
  <si>
    <t>2022-05-05 11:02:16.619717</t>
  </si>
  <si>
    <t>ALCALDIA MUNICIPAL PITALITO</t>
  </si>
  <si>
    <t>CAC. Respuesta a Derecho de Petición bajo radicado 2022PQR00009026.</t>
  </si>
  <si>
    <t>2022-05-05 11:15:23.662518</t>
  </si>
  <si>
    <t>NORTE DE SANTANDER</t>
  </si>
  <si>
    <t>CUERPO DE BOMBEROS VOLUNTARIOS DE LOS PATIOS</t>
  </si>
  <si>
    <t>CAC. Solicitud de Registro para Cursos- Bomberos de Los Patios.</t>
  </si>
  <si>
    <t>2022-05-05 11:20:15.63475</t>
  </si>
  <si>
    <t>VICHADA</t>
  </si>
  <si>
    <t>CUERPO DE BOMBEROS VOLUNTARIOS DE PUERTO CARREÑO - VICHADA</t>
  </si>
  <si>
    <t>CAC. Remisión de Proyecto de Acuerdo.</t>
  </si>
  <si>
    <t>2022-05-05 11:23:59.952186</t>
  </si>
  <si>
    <t>CAC. Solicitud aval Cursos Inspector de Seguridad Nivel Básico de mayo ,junio y julio del año 2022. Ajuste al correo Referencia radicado No. 20221140130072.</t>
  </si>
  <si>
    <t>2022-05-05 11:31:46.164161</t>
  </si>
  <si>
    <t>CUERPO DE BOMBEROS VOLUNTARIOS DE BUENAVISTA - QUINDIO</t>
  </si>
  <si>
    <t>CAC. Solicitud carnetización.</t>
  </si>
  <si>
    <t>2022-05-05 11:37:03.932478</t>
  </si>
  <si>
    <t>ALCALDIA MUNICIPAL DE GUATICA RISARALDA</t>
  </si>
  <si>
    <t>CAC. Respuesta No. de radicado 20222110043421 sobre cumplimiento ley 1575 de 2012</t>
  </si>
  <si>
    <t>2022-05-05 11:42:55.743805</t>
  </si>
  <si>
    <t>CAC. Respuesta al Radicado No. 20222110034611.</t>
  </si>
  <si>
    <t>2022-05-05 11:47:21.883335</t>
  </si>
  <si>
    <t>CUERPO DE BOMBEROS VOLUNTARIOS DE FREDONIA - ANTIOQUIA</t>
  </si>
  <si>
    <t>CAC. solicitud autorización para cambios de fecha horas practicas curso nivel uno bomberos Fredonia registro 069 del 2022.</t>
  </si>
  <si>
    <t>2022-05-05 11:57:42.807154</t>
  </si>
  <si>
    <t>CUERPO DE BOMBEROS VOLUNTARIOS DE JAMUNDI - VALLE DEL CAUCA</t>
  </si>
  <si>
    <t>CAC. MATRIZ DE EMERGENCIAS 2022 MATRIZ DE FORESTALES 2022.</t>
  </si>
  <si>
    <t>2022-05-05 12:04:07.092489</t>
  </si>
  <si>
    <t>CUERPO DE BOMBEROS OFICIALES RIOSUCIO - CALDAS</t>
  </si>
  <si>
    <t>CAC. Cumplimiento de responsabilidades Ley 1575 de 2012, fortalecimiento y contratación del municipio con el CBV Riosucio Caldas.</t>
  </si>
  <si>
    <t>2022-05-05 12:18:22.116235</t>
  </si>
  <si>
    <t>ALCALDIA SAN JUAN NEPOMUCENO BOLIVAR</t>
  </si>
  <si>
    <t>CAC RELACION DE INFOMACION RADICADO: 20222110044041</t>
  </si>
  <si>
    <t>2022-05-05 13:53:23.727117</t>
  </si>
  <si>
    <t>CUERPO DE BOMBEROS VOLUNTARIOS DE VENADILLO</t>
  </si>
  <si>
    <t>CAC. SOLICITUD REGISTRO INSPECTOR DE SEGURIDAD BASICO.</t>
  </si>
  <si>
    <t>2022-05-05 14:01:26.743825</t>
  </si>
  <si>
    <t>BOYACA</t>
  </si>
  <si>
    <t>ESCUELA TéCNICA DE BOMBEROS DUITAMA</t>
  </si>
  <si>
    <t>CAC. Solicitud de Registro de Cursos Actualización Bombero I y II Duitama.</t>
  </si>
  <si>
    <t>2022-05-05 14:06:18.295469</t>
  </si>
  <si>
    <t>CAC. SOLICITUD AVAL PARA INSTRUCTORES.</t>
  </si>
  <si>
    <t>2022-05-05 14:09:33.2877</t>
  </si>
  <si>
    <t>ALCALDIA SAN LUIS ANTIOQUIA</t>
  </si>
  <si>
    <t>CAC. Respuesta Radicado No. 20222110041541.</t>
  </si>
  <si>
    <t>2022-05-05 14:13:05.721607</t>
  </si>
  <si>
    <t>CUERPO DE BOMBEROS VOLUNTARIOS DE SAN VICENTE DE CHUCURI</t>
  </si>
  <si>
    <t>CAC. Postulación de Cuerpo de Bomberos Voluntarios San Vicente de Chucuri- Santander al curso de fotografía, producción audiovisual y reportaje.</t>
  </si>
  <si>
    <t>2022-05-05 14:16:35.839365</t>
  </si>
  <si>
    <t>ALCALDIA MUNICIPAL DE VILLAGOMEZ- CUNDINAMARCA</t>
  </si>
  <si>
    <t>CAC. Se solicita asesoría para la creación del Cuerpo de Bomberos.</t>
  </si>
  <si>
    <t>GONZALO ESCUDERO</t>
  </si>
  <si>
    <t>2022-05-05 14:19:28.944087</t>
  </si>
  <si>
    <t>BENEMERITO CUERPO DE BOMBEROS VOLUNTARIOS DE SAN JUAN DE PASTO</t>
  </si>
  <si>
    <t>CAC. Solicitud firma de certificados GAB Samaniego Registro N° 180-2022.</t>
  </si>
  <si>
    <t>2022-05-05 14:24:49.698194</t>
  </si>
  <si>
    <t>CUERPO DE BOMBEROS VOLUNTARIOS DE PIEDECUESTA</t>
  </si>
  <si>
    <t>CAC. Solicitud inscripción Cuerpo de Bomberos Voluntarios de Piedecuesta a curso CILSCI.</t>
  </si>
  <si>
    <t>2022-05-05 14:29:47.786055</t>
  </si>
  <si>
    <t>CASANARE</t>
  </si>
  <si>
    <t>ALCALDIA AGUAZUL CASANARE</t>
  </si>
  <si>
    <t>CAC RESPUESTA OFICIO 20222110046801</t>
  </si>
  <si>
    <t>2022-05-05 14:33:26.804257</t>
  </si>
  <si>
    <t>ALCALDÍA MUNICIPAL DE ALGECIRAS HUILA</t>
  </si>
  <si>
    <t>CAC. RESPUESTA A RADICADO No. 20222110036261.</t>
  </si>
  <si>
    <t>2022-05-05 14:37:44.734867</t>
  </si>
  <si>
    <t>SM. Remisión de diplomas registro No. 321-2021,</t>
  </si>
  <si>
    <t>2022-05-05 14:51:24.365046</t>
  </si>
  <si>
    <t>CAC “ajuste documentos aval de instructor radicado 20221140133262”</t>
  </si>
  <si>
    <t>2022-05-05 14:53:31.455773</t>
  </si>
  <si>
    <t>ALCALDIA MUNICIPAL CUASPUD NARIÑO</t>
  </si>
  <si>
    <t>CAC. RADICADO DNBC No. 20222110040451.</t>
  </si>
  <si>
    <t>2022-05-05 14:55:43.996224</t>
  </si>
  <si>
    <t>CUERPO DE BOMBEROS VOLUNTARIOS DE YOPAL</t>
  </si>
  <si>
    <t>CAC. Modificación fecha de curso.</t>
  </si>
  <si>
    <t>2022-05-05 14:58:25.781783</t>
  </si>
  <si>
    <t>PUTUMAYO</t>
  </si>
  <si>
    <t>CUERPO DE BOMBEROS VOLUNTARIOS VILLAGARZON PUTUMAYO</t>
  </si>
  <si>
    <t>CAC Solicitud Información</t>
  </si>
  <si>
    <t>2022-05-05 14:59:33.918326</t>
  </si>
  <si>
    <t>CUERPO DE BOMBEROS VOLUNTARIOS DE NEIVA</t>
  </si>
  <si>
    <t>CAC. Solicitud Registro Curso Bomberos Nivel Uno.</t>
  </si>
  <si>
    <t>2022-05-05 15:01:39.959688</t>
  </si>
  <si>
    <t>CAC Respuesta solicitud Registro de curso Bomberos Palmira Radicado DNBC 20221140142782 - completar solicitud</t>
  </si>
  <si>
    <t>2022-05-05 15:04:25.969961</t>
  </si>
  <si>
    <t>JOSE ALIRIO BLANCO MORA</t>
  </si>
  <si>
    <t>CAC. Solicitud y tramite de homologación de Cursos.</t>
  </si>
  <si>
    <t>2022-05-05 15:08:28.192689</t>
  </si>
  <si>
    <t>BOMBEROS VOLUNTARIOS MUNICIPIO ENTRERRIOS</t>
  </si>
  <si>
    <t>CAC. Informe actividades Bomberos Entrerríos Abril.</t>
  </si>
  <si>
    <t>2022-05-05 15:12:12.752463</t>
  </si>
  <si>
    <t>INDIRA MAYERLY CHAPARRO</t>
  </si>
  <si>
    <t>CAC. Consulta Certificado del Curso Gestión y Administración de Cuerpos de Bomberos.</t>
  </si>
  <si>
    <t>2022-05-05 15:17:09.889257</t>
  </si>
  <si>
    <t>CAC. POSTULACION - CUERPO DE BOMBEROS VOLUNTARIOS DE CALI, AL CURSO DE FOTOGRAFIA, PRODUCCION AUDIOVISUAL Y REPORTAJE.</t>
  </si>
  <si>
    <t>2022-05-05 15:18:32.684777</t>
  </si>
  <si>
    <t>CAC DOCUMENTOS CERTIFICACION BOMBEROS NIVEL UNO</t>
  </si>
  <si>
    <t>2022-05-05 15:19:51.347217</t>
  </si>
  <si>
    <t>CAC. POSTULACION - CUERPO DE BOMBEROS VOLUNTARIOS DE CALI, AL CURSO DE FOTOFRAFIA, PRODUCCION AUDIOVISUAL Y REPORTAJE, SRA. GLORIA TERESA BARONA ZAMBRANO.</t>
  </si>
  <si>
    <t>2022-05-05 15:22:59.457519</t>
  </si>
  <si>
    <t>GOBERNACIÓN PULI CUNDINAMARCA</t>
  </si>
  <si>
    <t>CAC. URGENTE !!! RESPUESTA AL REQUERIMIENTO.</t>
  </si>
  <si>
    <t>2022-05-05 15:33:19.963721</t>
  </si>
  <si>
    <t>DELEGACION DEPARTAMENTAL DE BOMBEROS CUNDINAMARCA</t>
  </si>
  <si>
    <t>CAC SOLICITUD DELEGACION DEPARTAMENTAL BOMBEROS CUNDINAMARCA</t>
  </si>
  <si>
    <t>Julio Cesar Garcia Triana</t>
  </si>
  <si>
    <t>2022-05-05 15:40:10.299304</t>
  </si>
  <si>
    <t>CUERPO DE BOMBEROS VOLUNTARIOS DE RIOSUCIO - CALDAS</t>
  </si>
  <si>
    <t>CAC SOLICITUD DE TRAZABILIDAD DE AVALES PARA CURSOS EN EL MARCO DEL PROGRAMA BOMBEROS INDÍGENAS BAJO LOS ESTÁNDARES DE USAID/BHA.</t>
  </si>
  <si>
    <t>2022-05-05 15:52:22.761664</t>
  </si>
  <si>
    <t>SUCRE</t>
  </si>
  <si>
    <t>CUERPO DE BOMBEROS VOLUNTARIOS DE SAN MARCOS</t>
  </si>
  <si>
    <t>CAC DEVOLUCION CARNET</t>
  </si>
  <si>
    <t>Edwin Alfonso Zamora Oyola</t>
  </si>
  <si>
    <t>GESTIÓN DE TECNOLOGÍA E INFORMACIÓN</t>
  </si>
  <si>
    <t>2022-05-05 15:52:34.099085</t>
  </si>
  <si>
    <t>JUZGADO CATORCE ADMINISTRATIVO ORAL DEL CIRCUITO DE TUNJA</t>
  </si>
  <si>
    <t>CAC. RADICACION DE OFICIO No. 0425 - PROCESO 15001333301420200001800.</t>
  </si>
  <si>
    <t>2022-05-05 16:30:49.654784</t>
  </si>
  <si>
    <t>SM. Solicitud de firmas de certificados: registro No. 180-2022.</t>
  </si>
  <si>
    <t>2022-05-05 16:35:52.830571</t>
  </si>
  <si>
    <t>CUERPO DE BOMBEROS VOLUNTARIOS DE SABANETA CUERPO DE BOMBEROS VOLUNTARIOS DE SABANETA</t>
  </si>
  <si>
    <t>CAC Solicitud CBVS mesas con Fasecolda</t>
  </si>
  <si>
    <t>2022-05-05 16:38:14.196051</t>
  </si>
  <si>
    <t>RD. Legalización de viáticos: Leticia - Amazonas.</t>
  </si>
  <si>
    <t>2022-05-05 16:43:40.393907</t>
  </si>
  <si>
    <t>SECRETARIA DE GOBIERNO DEPARTAMENTAL DE HUILA</t>
  </si>
  <si>
    <t>CAC RESPUESTA OFICIO RADICADO DNBC No. 20222110036311</t>
  </si>
  <si>
    <t>2022-05-05 16:47:39.783712</t>
  </si>
  <si>
    <t>SUR COMPANY</t>
  </si>
  <si>
    <t>RD. Pago parcial 05, final Contrato 139-2021.</t>
  </si>
  <si>
    <t>2022-05-05 18:41:33.306941</t>
  </si>
  <si>
    <t>ALCALDIA OROCUE CASANARE</t>
  </si>
  <si>
    <t>CAC RESPUESTA RADICADO DNBC 20222110046931</t>
  </si>
  <si>
    <t>2022-05-05 20:13:28.538647</t>
  </si>
  <si>
    <t>LUIS ARMANDO YARPAZ REVELO</t>
  </si>
  <si>
    <t>CAC Solicitud circular</t>
  </si>
  <si>
    <t>2022-05-05 21:01:55.015498</t>
  </si>
  <si>
    <t>CUERPO DE BOMBEROS VOLUNTARIOS DE POLONUEVO - ATLANTICO</t>
  </si>
  <si>
    <t>CAC Comparto Solicitud de Renuncia Al cargo de Comandante del Sr Carlos Alberto Márceles</t>
  </si>
  <si>
    <t>2022-05-05 22:26:02.336685</t>
  </si>
  <si>
    <t>ALCALDIA MUNICIPAL DE PASTO NARIÑO</t>
  </si>
  <si>
    <t>CAC RESPUESTA RADICADO DNBC 20222110040431-MUNICIPAL DE CONTADERO - NARIÑO</t>
  </si>
  <si>
    <t>2022-05-05 22:41:13.522751</t>
  </si>
  <si>
    <t>CUERPO OFICIAL DE BOMBEROS DE ARMENIA</t>
  </si>
  <si>
    <t>CAC Respuesta oficio radicado DNBC No. 20222110037671</t>
  </si>
  <si>
    <t>2022-05-06 05:23:19.204439</t>
  </si>
  <si>
    <t>ALCALDIA MUNICIPAL DE NEIVA SECRETARIA DE GESTION DEL RIESGO</t>
  </si>
  <si>
    <t>CAC solicitud complemento presencial formación modelo sistema de comando de incidentes Municipio de Neiva</t>
  </si>
  <si>
    <t>2022-05-06 05:29:31.991361</t>
  </si>
  <si>
    <t>CAC Soportes Curso GACB 072-2022</t>
  </si>
  <si>
    <t>2022-05-06 05:41:07.409743</t>
  </si>
  <si>
    <t>ALCALDIA CALIFORNIA-SANTANDER</t>
  </si>
  <si>
    <t>CAC TRASLADO COPIA CUMPLIMIENTO LEY 1575 DE 2012. CONTRATACION PRESTACIÓN SERVICIO PÚBLICO ESENCIAL CON EL CUERPO DE BOMBEROS VOLUNTARIOS VIGENCIA 2022..E-2022-225507.</t>
  </si>
  <si>
    <t>2022-05-06 05:46:02.479817</t>
  </si>
  <si>
    <t>CAC Solicitud de seguidimiento a radicado 20213800094512. respecto a proceso de Carnetización</t>
  </si>
  <si>
    <t>2022-05-06 05:51:51.827089</t>
  </si>
  <si>
    <t>CUERPO DE BOMBEROS VOLUNTARIOS DE SOPO</t>
  </si>
  <si>
    <t>CAC Solicitud registros Bombero 2</t>
  </si>
  <si>
    <t>2022-05-06 05:58:52.006856</t>
  </si>
  <si>
    <t>ANA PAOLA AGUDELO</t>
  </si>
  <si>
    <t>CAC Oficio 2022EE04190 - Traslado de Comunicación Radicado 2022ER03292</t>
  </si>
  <si>
    <t>Andrés Fernando Muñoz Cabrera</t>
  </si>
  <si>
    <t>2022-05-06 06:04:48.091371</t>
  </si>
  <si>
    <t>ALCALDÍA MUNICIPAL TESALIA HUILA</t>
  </si>
  <si>
    <t>CAC AMT-SPI-0166/2022- RESPUESTA SOLICITUD DE INFORMACION - 20222110036551</t>
  </si>
  <si>
    <t>2022-05-06 06:20:29.295133</t>
  </si>
  <si>
    <t>CAC Actualización de Instructor posible documento faltante</t>
  </si>
  <si>
    <t>2022-05-06 06:25:33.897649</t>
  </si>
  <si>
    <t>CUERPO DE BOMBEROS DE CORDOBA - NARIÑO</t>
  </si>
  <si>
    <t>CAC solcitud de Carnet para unidades activas - Bomberos Cordoba</t>
  </si>
  <si>
    <t>2022-05-06 06:36:30.358831</t>
  </si>
  <si>
    <t>BENEMERITO CUERPO DE BOMBEROS VOLUNTARIOS DE CALI</t>
  </si>
  <si>
    <t>CAC VISITA CUERPO DE BOMBEROS RIOFRIO- VALLE DEL CAUCA.</t>
  </si>
  <si>
    <t>2022-05-06 08:57:58.885138</t>
  </si>
  <si>
    <t>VEEDURIA BOMBERIL</t>
  </si>
  <si>
    <t>CAC. Respuesta Oficial, EXT_S22-00026353-PQRSD-020343-PQR, Traslado por competencia.</t>
  </si>
  <si>
    <t>2022-05-06 09:02:18.86194</t>
  </si>
  <si>
    <t>CRISTOBAL LASSO</t>
  </si>
  <si>
    <t>CAC. reenvió de informe del curso de bomberos 1 de corinto.</t>
  </si>
  <si>
    <t>2022-05-06 09:09:19.575722</t>
  </si>
  <si>
    <t>ALCALDIA MUNICIPAL SAN AGUSTIN HUILA</t>
  </si>
  <si>
    <t>CAC. RESPUESTA OFICIO 20222110036501.</t>
  </si>
  <si>
    <t>2022-05-06 09:13:10.388491</t>
  </si>
  <si>
    <t>PROCURADURIA PROVINCIAL POPAYAN</t>
  </si>
  <si>
    <t>CAC. Respuesta Rosas - ASUNTO PREVENTIVO PETICIÓN DIRECCIÓN NACIONAL BOMBEROS DE COLOMBIA.</t>
  </si>
  <si>
    <t>2022-05-06 09:22:43.443277</t>
  </si>
  <si>
    <t>CUERPO DE BOMBEROS VOLUNTARIOS DE ALCALA</t>
  </si>
  <si>
    <t>CAC SOLICITUD AVAL CURSO BOMBEROS I</t>
  </si>
  <si>
    <t>2022-05-06 09:33:40.843714</t>
  </si>
  <si>
    <t>PROCURADURIA GENERAL DE LA NACION BOGOTA</t>
  </si>
  <si>
    <t>CAC Radicado de salida S-2022-042987</t>
  </si>
  <si>
    <t>2022-05-06 09:45:56.199979</t>
  </si>
  <si>
    <t>ALCALDIA MUNICIPAL DE CHIA</t>
  </si>
  <si>
    <t>CAC. respuesta contratación bomberos chía.</t>
  </si>
  <si>
    <t>2022-05-06 09:46:07.513069</t>
  </si>
  <si>
    <t>GESTION DEL RIESGO CHIA</t>
  </si>
  <si>
    <t>CAC respuesta contratación bomberos chia</t>
  </si>
  <si>
    <t>Oscar Orlando Pabón García</t>
  </si>
  <si>
    <t>GESTIÓN ATENCIÓN AL USUARIO</t>
  </si>
  <si>
    <t>2022-05-06 09:58:24.298217</t>
  </si>
  <si>
    <t>ALCALDIA MUNICIPAL DE CALARCA Gestion del Riesgo de Desastres QUINDIO</t>
  </si>
  <si>
    <t>CAC. REMISION OFICIO EXT_S22-00016186-PQRSD-012684-PQR del 11 de abril de 2022.</t>
  </si>
  <si>
    <t>Liz Margaret Álvarez calderon</t>
  </si>
  <si>
    <t>2022-05-06 10:03:16.432216</t>
  </si>
  <si>
    <t>ALCALDIA MEDELLIN ANTIOQUIA</t>
  </si>
  <si>
    <t>CAC Documento - 202230186889</t>
  </si>
  <si>
    <t>2022-05-06 10:11:28.523707</t>
  </si>
  <si>
    <t>AEROCIVIL REGIONAL CUNDINAMARCA</t>
  </si>
  <si>
    <t>CAC Solicitud Certificación relacionamiento CEA</t>
  </si>
  <si>
    <t>2022-05-06 10:16:39.265811</t>
  </si>
  <si>
    <t>BENEMéRITO CUERPO DE BOMBEROS VOLUNTARIOS BUGA</t>
  </si>
  <si>
    <t>CAC. Saludo cordial y solicitud de estado de avance entrega de maquina al cuerpo de bomberos voluntarios de Guadalajara de Buga-Valle del Cauca.</t>
  </si>
  <si>
    <t>2022-05-06 10:17:25.795371</t>
  </si>
  <si>
    <t>CAC Informe Curso Bombero Uno de 2021, Bomberos Jamundi</t>
  </si>
  <si>
    <t>2022-05-06 10:21:56.350724</t>
  </si>
  <si>
    <t>CUERPO DE BOMBEROS VOLUNTARIOS DE LA CEJA</t>
  </si>
  <si>
    <t>CAC. Solicitud diseños para la construcción de estaciones de bomberos.</t>
  </si>
  <si>
    <t>2022-05-06 10:28:35.217415</t>
  </si>
  <si>
    <t>LEONEL NUSTES PEREZ</t>
  </si>
  <si>
    <t>CAC. VENCIMIENTO POR EDAD CARGO DE COMANDANTE Y RENUNCIA DEL SUBCOMANDANTE</t>
  </si>
  <si>
    <t>2022-05-06 10:32:34.686852</t>
  </si>
  <si>
    <t>CUERPO DE BOMBEROS VOLUNTARIOS DE GALAPA - ATLANTICO</t>
  </si>
  <si>
    <t>CAC NOTIFICACION INCUMPLIMIENTO DEL SEÑOR ALCANDE AL OFICIO N° 20222110043441 de la DNBC.</t>
  </si>
  <si>
    <t>2022-05-06 10:51:38.08554</t>
  </si>
  <si>
    <t>CAQUETA</t>
  </si>
  <si>
    <t>CUERPO DE BOMBEROS VOLUNTARIOS EL DONCELLO - CAQUETÁ</t>
  </si>
  <si>
    <t>CAC. requerimientos departamento de inspección, vigilancia y control a cuerpos de bomberos radicado N° 20222150050321.</t>
  </si>
  <si>
    <t>2022-05-06 10:54:15.193886</t>
  </si>
  <si>
    <t>CUERPO DE BOMBEROS DE MOCOA</t>
  </si>
  <si>
    <t>CAC solicitud de Registros para cursos</t>
  </si>
  <si>
    <t>2022-05-06 11:00:43.061348</t>
  </si>
  <si>
    <t>CESAR</t>
  </si>
  <si>
    <t>ALCALDIA PUEBLO BELLO CESAR</t>
  </si>
  <si>
    <t>CAC Cumplimiento Ley 1575 de 2012 – Contratación para la prestación del servicio público esencial con el Cuerpo de Bomberos Voluntarios para la vigencia 2022.</t>
  </si>
  <si>
    <t>2022-05-06 11:05:53.648085</t>
  </si>
  <si>
    <t>CUERPO DE BOMBEROS VOLUNTARIOS DE PIENDAMO</t>
  </si>
  <si>
    <t>CAC Respuesta oficio No. 20222110034551</t>
  </si>
  <si>
    <t>2022-05-06 11:12:56.142079</t>
  </si>
  <si>
    <t>JOHN HAROLD SANTACRUZ HENAO</t>
  </si>
  <si>
    <t>CAC. Postulación del Cuerpo de Bomberos Voluntarios Santander de Quilichao, Cauca, al curso de fotografía, producción audio visual y reportaje.</t>
  </si>
  <si>
    <t>2022-05-06 11:14:52.210945</t>
  </si>
  <si>
    <t>MINISTERIO DE EDUCACION NACIONAL</t>
  </si>
  <si>
    <t>CAC SAC - ALCALDIA DE SIBATE</t>
  </si>
  <si>
    <t>2022-05-06 11:18:23.901175</t>
  </si>
  <si>
    <t>CUERPO DE BOMBEROS VOLUNTARIOS DE FLORENCIA</t>
  </si>
  <si>
    <t>CAC. CONVOCATORIA PARA EL PRIMER CURSO DE FOTOGRAFÍA, PRODUCCIÓN AUDIOVISUAL Y REPORTAJE PARA EL CUMBRIMIENTO DE LA ACTIVIDAD BOMBERIL.</t>
  </si>
  <si>
    <t>2022-05-06 11:23:32.849413</t>
  </si>
  <si>
    <t>CUERPO DE BOMBEROS DE PUEBLO RICO</t>
  </si>
  <si>
    <t>CAC. Postulación Unidad bomberil al Curso de fotografía, realización audiovisual y reportaje para el cubrimiento de la actividad bomberil.</t>
  </si>
  <si>
    <t>2022-05-06 11:26:45.824084</t>
  </si>
  <si>
    <t>CUERPO DE BOMBEROS VOLUNTARIOS DE EL TAMBO - NARIÑO</t>
  </si>
  <si>
    <t>CAC. Postulación de cuerpo de bomberos voluntarios de El Tambo Nariño al curso de fotografía, producción audiovisua l y reportaje.</t>
  </si>
  <si>
    <t>2022-05-06 11:30:17.547569</t>
  </si>
  <si>
    <t>CAC. Postulación Bomberos Jamundi.</t>
  </si>
  <si>
    <t>2022-05-06 11:33:21.38031</t>
  </si>
  <si>
    <t>CAC. Postulación de BOMBEROS PASTO al curso de fotografía, producción audiovisual y reportaje.</t>
  </si>
  <si>
    <t>2022-05-06 11:36:41.958858</t>
  </si>
  <si>
    <t>CUERPO DE BOMBEROS VOLUNTARIOS DE ENVIGADO</t>
  </si>
  <si>
    <t>CAC. Postulación de CUERPO DE BOMBEROS VOLUNTARIOS DE ENVIGADO al curso de fotografía, producción audiovisual y reportaje.</t>
  </si>
  <si>
    <t>2022-05-06 11:46:21.069496</t>
  </si>
  <si>
    <t>ALCALDIA MUNICIPAL DE MANIZALES</t>
  </si>
  <si>
    <t>CAC. Postulación de Cuerpo Oficial De Bomberos Manizales al curso de fotografía, producción audiovisual y reportaje.</t>
  </si>
  <si>
    <t>2022-05-06 11:49:29.776475</t>
  </si>
  <si>
    <t>MAURICIO DELGADO PERDOMO</t>
  </si>
  <si>
    <t>RD. Legalización de comisión GUAMO.</t>
  </si>
  <si>
    <t>2022-05-06 11:50:28.528539</t>
  </si>
  <si>
    <t>JUAN CARLOS PEREZ</t>
  </si>
  <si>
    <t>CAC EXCUSA DE ASISTENCIA A REUNION DE CONSEJO DE OFICIALES</t>
  </si>
  <si>
    <t>2022-05-06 11:53:34.283342</t>
  </si>
  <si>
    <t>LINA MARIA ROJAS GALLEGO</t>
  </si>
  <si>
    <t>RD. Legalización de comisión: Guamo.</t>
  </si>
  <si>
    <t>2022-05-06 11:55:25.23495</t>
  </si>
  <si>
    <t>CUERPO DE BOMBEROS VOLUNTARIOS DE ALVARADO</t>
  </si>
  <si>
    <t>CAC SIN ASUNTO</t>
  </si>
  <si>
    <t>2022-05-06 11:58:33.144226</t>
  </si>
  <si>
    <t>CUERPO DE BOMBEROS OFICIALES DE DOSQUEBRADAS</t>
  </si>
  <si>
    <t>CAC Solicitud Registro para los Cursos Bomberos I y II para Rda</t>
  </si>
  <si>
    <t>2022-05-06 12:12:15.039459</t>
  </si>
  <si>
    <t>CUERPO DE BOMBEROS VOLUNTARIOS DE PAISPAMBA SOTARA CAUCA</t>
  </si>
  <si>
    <t>CAC. Postulacion.</t>
  </si>
  <si>
    <t>2022-05-06 12:15:17.782426</t>
  </si>
  <si>
    <t>ALCALDIA SANTA ROSA CAUCA</t>
  </si>
  <si>
    <t>CAC Respuesta a Oficio con radicado DNBC No. 2022211003458</t>
  </si>
  <si>
    <t>2022-05-06 12:17:34.541472</t>
  </si>
  <si>
    <t>CUERPO DE BOMBEROS VOLUNTARIOS DE VILLANUEVA - BOLIVAR</t>
  </si>
  <si>
    <t>CAC. Postulación Cuerpo de Bomberos Voluntarios Villanueva Casanare, al curso de fotografía, producción audiovisual y reportaje.</t>
  </si>
  <si>
    <t>2022-05-06 12:19:33.734472</t>
  </si>
  <si>
    <t>CUERPO DE BOMBEROS VOLUNTARIOS DE PUPIALES</t>
  </si>
  <si>
    <t>CAC “Postulación de Cuerpo de Bomberos Voluntarios de Pupiales “Primer Curso de Fotografía, Producción Audiovisual y Reportaje para el Cubrimiento de la Actividad Bomberil</t>
  </si>
  <si>
    <t>2022-05-06 12:20:59.360491</t>
  </si>
  <si>
    <t>CUERPO DE BOMBEROS VOLUNTARIOS DE TIERRALTA</t>
  </si>
  <si>
    <t>CAC. POSTULACION CUERPO DE BOMBEROS TIERRALTA CORDOBA CURSO DE FOTOGRAFÍA, PRODUCCIÓN AUDIOVISUAL Y REPORTAJE PARA EL CUMBRIMIENTO DE LA ACTIVIDAD BOMBERIL.</t>
  </si>
  <si>
    <t>2022-05-06 12:24:53.747021</t>
  </si>
  <si>
    <t>CUERPO DE BOMBEROS VOLUNTARIOS DEL MUNICIPIO DE FUNDACION - MAGDALENA</t>
  </si>
  <si>
    <t>CAC. POSTULACION BOMBEROS FUNDACION CURSO DE FOTOGRAFÍA, PRODUCCIÓN AUDIOVISUAL Y REPORTAJE PARA EL CUMBRIMIENTO DE LA ACTIVIDAD BOMBERIL.</t>
  </si>
  <si>
    <t>2022-05-06 12:28:51.865042</t>
  </si>
  <si>
    <t>CAC RE-EVIAR AL DIRRECION NACIONAL DE BOMBEROS</t>
  </si>
  <si>
    <t>2022-05-06 12:34:15.299323</t>
  </si>
  <si>
    <t>ALCALDIA LA UNION ANTIOQUIA</t>
  </si>
  <si>
    <t>CAC REMISIÓN QUEJA DISCIPLINARIA POR COMPETENCIA</t>
  </si>
  <si>
    <t>2022-05-06 12:43:42.362567</t>
  </si>
  <si>
    <t>ALCALDIA MUNICIPAL DE SIBATE</t>
  </si>
  <si>
    <t>CAC RESPUESTA RADICADO 20222110044541</t>
  </si>
  <si>
    <t>2022-05-06 13:00:14.825065</t>
  </si>
  <si>
    <t>BOMBEROS BOGOTA</t>
  </si>
  <si>
    <t>CAC Respuesta Registro de curso Bomberos Oficiales Bogotá Radicado DNBC 20221140140192</t>
  </si>
  <si>
    <t>2022-05-06 13:00:18.90972</t>
  </si>
  <si>
    <t>2022-05-06 13:06:20.843786</t>
  </si>
  <si>
    <t>ALCALDIA SANTANDER DE QUILICHAO CAUCA</t>
  </si>
  <si>
    <t>CAC MESA INTERSECTORIAL EMSSANAR REUNION ACTORES SANTANDER DE QUILICHAO</t>
  </si>
  <si>
    <t>2022-05-06 17:38:22.665972</t>
  </si>
  <si>
    <t>Julián Andrés Granados González</t>
  </si>
  <si>
    <t>CAC Homologación curso soporte básico de vida</t>
  </si>
  <si>
    <t>2022-05-09 05:45:47.775902</t>
  </si>
  <si>
    <t>CUERPO DE BOMBEROS VOLUNTARIOS DE TUTA</t>
  </si>
  <si>
    <t>2022-05-09 05:53:38.098818</t>
  </si>
  <si>
    <t>CHOCO</t>
  </si>
  <si>
    <t>ALCALDES CHOCO</t>
  </si>
  <si>
    <t>CAC Contestación al requerimiento presentado mediante el oficio circular PRCH – CRB0 - 275</t>
  </si>
  <si>
    <t>2022-05-09 06:01:09.950793</t>
  </si>
  <si>
    <t>CUERPO DE BOMBEROS VOLUNTARIOS DE TURBACO - BOLÍVAR</t>
  </si>
  <si>
    <t>CAC Solicitud del estado actual de los planes de Mejoramiento de los Cuerpos de Bomberos del Departamento de Bolívar.</t>
  </si>
  <si>
    <t>Julio Alejandro Chamorro Cabrera</t>
  </si>
  <si>
    <t>2022-05-09 06:09:33.634355</t>
  </si>
  <si>
    <t>SECRETARIA DISTRITAL DE AMBIENTE</t>
  </si>
  <si>
    <t>CAC Invitación Conjunta_ Afectaciones ambientales por incendios en zonas de páramo.</t>
  </si>
  <si>
    <t>2022-05-09 06:14:13.203209</t>
  </si>
  <si>
    <t>ALCALDIA TURBANA BOLIVAR</t>
  </si>
  <si>
    <t>CAC</t>
  </si>
  <si>
    <t>2022-05-09 09:31:34.670387</t>
  </si>
  <si>
    <t>OPAIN CUERPO DE BOMBEROS AERONáUTICOS EL DORADO</t>
  </si>
  <si>
    <t>CAC. Postulación del Cuerpo de Bomberos Aeronáuticos El Dorado al curso de fotografía, producción audiovisual y reportaje.</t>
  </si>
  <si>
    <t>2022-05-09 09:39:43.031883</t>
  </si>
  <si>
    <t>CUERPO DE BOMBEROS VOLUNTARIOS DE TUNJA</t>
  </si>
  <si>
    <t>CAC. Postulación de Cuerpo de Bomberos Voluntarios de Tunja al curso de fotografía, producción audiovisual y reportaje.</t>
  </si>
  <si>
    <t>2022-05-09 09:44:17.154751</t>
  </si>
  <si>
    <t>CUERPO DE BOMBEROS VOLUNTARIOS CUMBAL - NARIÑO</t>
  </si>
  <si>
    <t>CAC. POSTULACION CUERPO DE BOMBEROS VOLUNTARIOS DE CUMBAL.</t>
  </si>
  <si>
    <t>2022-05-09 09:58:27.976055</t>
  </si>
  <si>
    <t>CUERPO DE BOMBEROS VOLUNTARIOS DE VILLAGORGONA</t>
  </si>
  <si>
    <t>CAC. Postulación del Benemérito Cuerpo de Bomberos Voluntarios de Villagrogona al curso de fotografía, producción audiovisual y reportaje.</t>
  </si>
  <si>
    <t>2022-05-09 10:03:49.08573</t>
  </si>
  <si>
    <t>CUERPO DE BOMBEROS VOLUNTARIOS DE CHINCHINA</t>
  </si>
  <si>
    <t>CAC. &amp;quot;Postulación de Benemérito Cuerpo de Bomberos Voluntarios de Chinchiná&amp;quot;</t>
  </si>
  <si>
    <t>2022-05-09 10:09:47.93871</t>
  </si>
  <si>
    <t>CUERPO DE BOMBEROS VOLUNTARIOS DE POPAYAN</t>
  </si>
  <si>
    <t>CAC. POSTULACIÓN DEL CUERPO DE BOMBEROS VOLUNTARIOS DE POPAYÁN AL CURSO DE FOTOGRAFIA, PRODUCCIÓN AUDIOVISUAL Y REPORTAJE.</t>
  </si>
  <si>
    <t>2022-05-09 10:14:09.912738</t>
  </si>
  <si>
    <t>CUERPO DE BOMBEROS VOLUNTARIOS DE GENOVA - QUINDIO</t>
  </si>
  <si>
    <t>CAC. Postulación de Cuerpo de Bomberos Voluntarios de Génova QUindío al curso de fotografía, producción audivisual y reportaje.</t>
  </si>
  <si>
    <t>2022-05-09 10:18:13.35004</t>
  </si>
  <si>
    <t>CUERPO DE BOMBEROS VOLUNTARIOS DE SABANETA</t>
  </si>
  <si>
    <t>CAC. postulacion curso de fotografia.</t>
  </si>
  <si>
    <t>2022-05-09 10:43:09.732493</t>
  </si>
  <si>
    <t>CUERPO DE BOMBEROS VOLUNTARIOS DE MARINILLA</t>
  </si>
  <si>
    <t>CAC. Postulación del Cuerpo de Bomberos Voluntarios Marinilla, Antioquia; al curso de fotografía, producción audiovisual y reportaje.</t>
  </si>
  <si>
    <t>2022-05-09 10:48:37.27015</t>
  </si>
  <si>
    <t>CUERPO DE BOMBEROS VOLUNTARIOS COMBITA</t>
  </si>
  <si>
    <t>CAC. FOTOGRAFIA, PRODUCCION AUDIOVISUAL Y REPORTAJE PARA EL CUBRIMIENTO DE LA ACTIVIDAD BOMBERIL.</t>
  </si>
  <si>
    <t>2022-05-09 10:53:33.302152</t>
  </si>
  <si>
    <t>CUERPO DE BOMBEROS VOLUNTARIOS AGUACHICA</t>
  </si>
  <si>
    <t>CHT. : SOLICITUD ACOMPAÑAMIENTO DNBC Y PROCURADURIA DELEGADA.</t>
  </si>
  <si>
    <t>2022-05-09 11:05:33.855596</t>
  </si>
  <si>
    <t>CUERPO DE BOMBEROS VOLUNTARIOS DE TENJO</t>
  </si>
  <si>
    <t>CAC. Postulacion de cuerpo de bomberos voluntarios de Tenjo Cundinamarca al curso de fotografía, producción audiovisual y reportaje</t>
  </si>
  <si>
    <t>2022-05-09 11:11:27.075288</t>
  </si>
  <si>
    <t>CUERPO DE BOMBEROS VOLUNTARIOS DE SAN JUAN DE ARAMA</t>
  </si>
  <si>
    <t>CAC. POSTULACIÓN CURSO DE FOTOGRAFÍA BOMBERIL.</t>
  </si>
  <si>
    <t>2022-05-09 11:16:26.705754</t>
  </si>
  <si>
    <t>HERNANDO MARTINEZ LASSO</t>
  </si>
  <si>
    <t>CAC. Inscripcion del primer curso de fotografia.</t>
  </si>
  <si>
    <t>2022-05-09 11:22:36.763489</t>
  </si>
  <si>
    <t>CUERPO DE BOMBEROS VOLUNTARIOS DE SAN ANTONIO DEL TEQUENDAMA</t>
  </si>
  <si>
    <t>CAC. POSTULACIÓN CUERPO DE BOMBEROS VOLUNTARIOS SAN ANTONIO DEL TEQUENDAMA AL CURSO DE FOTOGRAFÍA, PRODUCCIÓN AUDIOVISUAL Y REPORTAJE.</t>
  </si>
  <si>
    <t>2022-05-09 11:26:41.039015</t>
  </si>
  <si>
    <t>2022-05-09 11:32:06.602482</t>
  </si>
  <si>
    <t>CUERPO DE BOMBEROS VOLUNTARIOS DE TIMBIO</t>
  </si>
  <si>
    <t>CAC. envio documentos CURSO FOTOGRAFIA Y AUDIOVISUAL DNBC CARLOS H ZAPATA.</t>
  </si>
  <si>
    <t>2022-05-09 11:41:55.244927</t>
  </si>
  <si>
    <t>CUERPO DE BOMBEROS VOLUNTARIOS DE LA ESTRELLA</t>
  </si>
  <si>
    <t>CAC. “Postulación de (Cuerpo de bomberos voluntarios la Estrella) al curso de fotografía, producción audiovisual y reportaje”.</t>
  </si>
  <si>
    <t>2022-05-09 11:47:31.522003</t>
  </si>
  <si>
    <t>CAC. Postulación curso.</t>
  </si>
  <si>
    <t>2022-05-09 11:52:05.352327</t>
  </si>
  <si>
    <t>DELEGACION DEPARTAMENTAL DEL GUAINIA</t>
  </si>
  <si>
    <t>RD. Solicitud sobre la forma de contratar y la administración de los recursos de la sobretasa bomberil.</t>
  </si>
  <si>
    <t>2022-05-09 13:54:08.864492</t>
  </si>
  <si>
    <t>2022-05-09 13:57:29.548111</t>
  </si>
  <si>
    <t>CAC. Postulación de Bomberos Duitama al curso de fotografía, producción audiovisual y reportaje”.</t>
  </si>
  <si>
    <t>2022-05-09 14:24:28.818329</t>
  </si>
  <si>
    <t>CUERPO DE BOMBEROS VOLUNTARIOS DE LA MESA</t>
  </si>
  <si>
    <t>CAC. Postulación de Bomberos La Mesa, Cundinamarca al curso de fotografía, producción audiovisual y reportaje.</t>
  </si>
  <si>
    <t>2022-05-09 14:32:44.471888</t>
  </si>
  <si>
    <t>CUERPO DE BOMBEROS VOLUNTARIOS DE PUERTO COLOMBIA</t>
  </si>
  <si>
    <t>CAC. POSTULACION JOAN SEBASTIAN VASQUEZ MARTINEZ.</t>
  </si>
  <si>
    <t>2022-05-09 14:36:11.330273</t>
  </si>
  <si>
    <t>CUERPO DE BOMBEROS VOLUNTARIOS SOLEDAD ATLANTICO</t>
  </si>
  <si>
    <t>CAC. POSTULACION DE CUERPO DE BOMBEROS VOLUNTARIOS DE SOLEDAD ATLANTICO AL CURSO DE FOTOGRAFIA, PRODUCCION AUDIOVISUAL Y REPORTAJE.</t>
  </si>
  <si>
    <t>2022-05-09 15:02:08.173525</t>
  </si>
  <si>
    <t>GOBERNACION DEL QUINDIO</t>
  </si>
  <si>
    <t>SM. información inscripción dignatarios radicado D-5948.</t>
  </si>
  <si>
    <t>2022-05-09 15:18:30.499349</t>
  </si>
  <si>
    <t>CUERPO DE BOMBEROS VOLUNTARIOS FLORIDABLANCA</t>
  </si>
  <si>
    <t>CAC. Postulación del Cuerpo de Bomberos Voluntarios de Floridablanca - CBVF al curso de fotografía, producción audiovisual y reportaje.</t>
  </si>
  <si>
    <t>2022-05-09 15:21:09.270251</t>
  </si>
  <si>
    <t>AMAZONAS</t>
  </si>
  <si>
    <t>BENEMERITO CUERPO DE BOMBEROS VOLUNTARIOS DE LETICIA</t>
  </si>
  <si>
    <t>CAC. postulación de bomberos aeronáuticos Leticia amazonas al curso de fotografía, producción audiovisual y reportaje.</t>
  </si>
  <si>
    <t>2022-05-09 15:26:26.742685</t>
  </si>
  <si>
    <t>CUERPO DE BOMBEROS VOLUNTARIOS DE TOCANCIPA</t>
  </si>
  <si>
    <t>CAC. Postulacion de cuerpo de bomberos voluntarios de Tocancipá al curso de fotografia producción audiovisual y reportaje.</t>
  </si>
  <si>
    <t>2022-05-09 15:30:40.068892</t>
  </si>
  <si>
    <t>CAC. Postulación de cuerpo de bomberos voluntarios de Tocancipá al curso de fotografía producción audiovisual y reportaje.</t>
  </si>
  <si>
    <t>2022-05-09 15:38:33.958546</t>
  </si>
  <si>
    <t>LEIDY JOHANA BOLIVAR MEDINA</t>
  </si>
  <si>
    <t>2022-05-09 15:45:23.297352</t>
  </si>
  <si>
    <t>EDWIN GONZALEZ MALAGON</t>
  </si>
  <si>
    <t>RD. Legalización de comisión: Tadó y Quibdó.</t>
  </si>
  <si>
    <t>2022-05-09 15:51:06.220282</t>
  </si>
  <si>
    <t>CUERPO BOMBEROS OFICIALES MEDELLIN</t>
  </si>
  <si>
    <t>CAC. POSTULACIÓN DAVID FELIPE IZQUIERDO.</t>
  </si>
  <si>
    <t>2022-05-09 15:54:17.829139</t>
  </si>
  <si>
    <t>CAC. Requisitos Carlos Chávez Convocatoria Curso Fotografía DNBC.</t>
  </si>
  <si>
    <t>2022-05-09 16:09:30.247887</t>
  </si>
  <si>
    <t>CAC. Comunicación Observación Contraloría General de la República – Atención Denuncia 2021-212026-82111-D.</t>
  </si>
  <si>
    <t>GESTIÓN CONTRACTUAL</t>
  </si>
  <si>
    <t>2022-05-09 16:14:42.022542</t>
  </si>
  <si>
    <t>ALCALDIA CHIQUINQUIRA BOYACA</t>
  </si>
  <si>
    <t>SM. Cumplimiento de la Ley 1575 de 2012 - Contratación para la prestación del servicio público esencial con el Cuerpo de Bomberos Voluntarios para la vigencia 2022.</t>
  </si>
  <si>
    <t>2022-05-09 16:24:59.073729</t>
  </si>
  <si>
    <t>CUERPO DE BOMBEROS VOLUNTARIOS DE SANTA ROSA DE CABAL</t>
  </si>
  <si>
    <t>CAC. POSTULACION DE CUERPO DE BOMBEROS VOLUNTARIOS SANTA ROSA DE CABAL AL CURSO DE FOTOGRAFIA, PRODUCCION AUDIOVISUAL Y REPORTAJE.</t>
  </si>
  <si>
    <t>2022-05-09 16:33:55.562281</t>
  </si>
  <si>
    <t>CUERPO DE BOMBEROS VOLUNTARIOS DE RIOFRIO</t>
  </si>
  <si>
    <t>CAC. INFORME DE REVISORIA FISCAL.</t>
  </si>
  <si>
    <t>2022-05-09 16:39:53.849114</t>
  </si>
  <si>
    <t>JHON FABIO VILLEGAS</t>
  </si>
  <si>
    <t>CAC Radicación de documentos</t>
  </si>
  <si>
    <t>2022-05-09 16:56:30.163869</t>
  </si>
  <si>
    <t>CAC QUEJA</t>
  </si>
  <si>
    <t>2022-05-09 16:56:31.951895</t>
  </si>
  <si>
    <t>2022-05-09 20:20:24.851768</t>
  </si>
  <si>
    <t>ALCALDIA CUMBITARA NARIÑO</t>
  </si>
  <si>
    <t>CAC Respuesta a radicado DNBC No. **20222110040471** - Radicado interno Alcaldía No. 0714 del 25/04/22</t>
  </si>
  <si>
    <t>2022-05-10 04:17:31.527362</t>
  </si>
  <si>
    <t>ALCALDIA CACHIPAY CUNDINAMARCA</t>
  </si>
  <si>
    <t>CAC REMISIÓN DE COPIA DE RESPUESTA A DERECHO DE PETICIÓN DEL 24 DE MARZO DE 2022</t>
  </si>
  <si>
    <t>Jose Dario Martinez</t>
  </si>
  <si>
    <t>2022-05-10 04:27:59.846523</t>
  </si>
  <si>
    <t>JAIME MAURICIO VELASQUEZ</t>
  </si>
  <si>
    <t>CAC Reconocimiento Grado ante Bomberos Voluntarios</t>
  </si>
  <si>
    <t>2022-05-10 04:36:03.479549</t>
  </si>
  <si>
    <t>GOBERNACION DE TOLIMA</t>
  </si>
  <si>
    <t>CAC REQUERIMIENTO COMODATOS OFICIO SAAG-0184</t>
  </si>
  <si>
    <t>2022-05-10 04:40:10.674419</t>
  </si>
  <si>
    <t>ALCALDIA SUPATA CUNDINAMARCA</t>
  </si>
  <si>
    <t>CAC SOLICITUD VIABILIDAD DE CONVENIO - CUERPO DE BOMBEROS SUPATÁ.</t>
  </si>
  <si>
    <t>2022-05-10 04:50:20.771191</t>
  </si>
  <si>
    <t>ALCALDIA SANTA BARBARA ANTIOQUIA</t>
  </si>
  <si>
    <t>CAC RESPUESTA A OFICIO DEL 26 DE ABRIL DE 2022.CON RADICADO 202222110042581</t>
  </si>
  <si>
    <t>2022-05-10 05:03:26.387904</t>
  </si>
  <si>
    <t>CUERPO DE BOMBEROS VOLUNTARIOS DE MONTELIBANO DEPARTAMENTO DE CAPACITACION</t>
  </si>
  <si>
    <t>CAC Solicitud de Cupos Adicionales para Curso</t>
  </si>
  <si>
    <t>2022-05-10 05:14:25.217032</t>
  </si>
  <si>
    <t>BOMBEROS AERONAUTICOS</t>
  </si>
  <si>
    <t>CAC Colaboración Bomberos aeronáuticos Venezuela</t>
  </si>
  <si>
    <t>2022-05-10 05:18:30.790226</t>
  </si>
  <si>
    <t>CUERPO DE BOMBEROS VOLUNTARIOS DE PALESTINA - CALDAS CORREGIMIENTO ARAUCA</t>
  </si>
  <si>
    <t>CAC DENUNCIA DERECHO A LA VIDA</t>
  </si>
  <si>
    <t>2022-05-10 05:31:24.297521</t>
  </si>
  <si>
    <t>CUERPO DE BOMBEROS VOLUNTARIOS DE HONDA</t>
  </si>
  <si>
    <t>CAC CORECCIONES REGISTRO BOMBEROS 1 Y 2 DNBC HONDA</t>
  </si>
  <si>
    <t>2022-05-10 05:45:59.774453</t>
  </si>
  <si>
    <t>CUERPO DE BOMBEROS VOLUNTARIOS DE LA HORMIGA</t>
  </si>
  <si>
    <t>CAC PROYECTO EPP BOMBEROS VOLUNTARIOS LA HORMIGA</t>
  </si>
  <si>
    <t>2022-05-10 05:49:51.868447</t>
  </si>
  <si>
    <t>CAC ingreso de hojas de vida rue</t>
  </si>
  <si>
    <t>2022-05-10 05:57:35.094677</t>
  </si>
  <si>
    <t>CUERPO DE BOMBEROS VOLUNTARIOS DE SAN JOSE - CALDAS</t>
  </si>
  <si>
    <t>CAC Respuesta al Radicado DNBC N° 20222140052061</t>
  </si>
  <si>
    <t>2022-05-10 06:01:19.236339</t>
  </si>
  <si>
    <t>ALCALDIA MUNICIPAL LA ESPERANZA NORTE DE SANTANDER</t>
  </si>
  <si>
    <t>CAC TRASLADO COPIA CREACION CUERPO DE BOMBEROS LEY 1575 DE 2012.-</t>
  </si>
  <si>
    <t>2022-05-10 06:05:36.364049</t>
  </si>
  <si>
    <t>DIDACTICA EMPRESARIAL .</t>
  </si>
  <si>
    <t>CAC Cobranza telefónica para su equipo de trabajo</t>
  </si>
  <si>
    <t>2022-05-10 06:11:47.800395</t>
  </si>
  <si>
    <t>2022-05-10 06:18:48.055067</t>
  </si>
  <si>
    <t>CAC SOLICITUD PROCESO DE INSPECCION, VIGILANCIA Y CONTROL BOMBEROS PALESTINA HUILA</t>
  </si>
  <si>
    <t>2022-05-10 06:25:11.398553</t>
  </si>
  <si>
    <t>CAC Solicitud de referencias de unidades bomberiles</t>
  </si>
  <si>
    <t>2022-05-10 06:29:17.535877</t>
  </si>
  <si>
    <t>KARINA REYES VALBUENA</t>
  </si>
  <si>
    <t>CAC Solicitud de informacion y documentos</t>
  </si>
  <si>
    <t>2022-05-10 06:35:07.509157</t>
  </si>
  <si>
    <t>JUZGADO PRIMERO PENAL DEL CIRCUITO ARMENIA QUINDIO</t>
  </si>
  <si>
    <t>CAC Notificación Auto admite 2022.00112.00</t>
  </si>
  <si>
    <t>2022-05-10 06:43:50.717078</t>
  </si>
  <si>
    <t>CUERPO DE BOMBEROS VOLUNTARIOS SANTA ROSA DE OSOS</t>
  </si>
  <si>
    <t>CAC RESPUESTA RADICADO 20222110042591</t>
  </si>
  <si>
    <t>2022-05-10 06:50:05.740957</t>
  </si>
  <si>
    <t>COMUNICACIóN PRESIDENCIA DE LA REPúBLICA</t>
  </si>
  <si>
    <t>CAC TRASLADO</t>
  </si>
  <si>
    <t>2022-05-10 06:58:53.943368</t>
  </si>
  <si>
    <t>CUERPO DE BOMBEROS VOLUNTARIOS DE CHAPARRAL - TOLIMA</t>
  </si>
  <si>
    <t>CAC Respuesta Oficio 20222150051541</t>
  </si>
  <si>
    <t>2022-05-10 11:14:50.602258</t>
  </si>
  <si>
    <t>RD. Firma de diplomas, registro No. 190-2022.</t>
  </si>
  <si>
    <t>2022-05-10 11:45:21.846299</t>
  </si>
  <si>
    <t>ACUEDUCTO Y ALCANTARILLADO DE BOGOTÁ</t>
  </si>
  <si>
    <t>RD. Factura acueducto y alcantarillado periodo facturado feb 12/2022 a abri 12/2022.</t>
  </si>
  <si>
    <t>2022-05-10 13:34:14.578127</t>
  </si>
  <si>
    <t>CUERPO DE BOMBEROS VOLUNTARIOS DE ALBANIA - CAQUETA</t>
  </si>
  <si>
    <t>CAC respuesta del radicado DNBC *20222150050321*</t>
  </si>
  <si>
    <t>2022-05-10 13:39:43.69871</t>
  </si>
  <si>
    <t>CAC Documentos faltantes solicitud de aval CPI radicado No. 20221140147202.</t>
  </si>
  <si>
    <t>2022-05-10 13:43:24.051303</t>
  </si>
  <si>
    <t>2022-05-10 14:04:17.294377</t>
  </si>
  <si>
    <t>ALCALDIA MUNICIPAL EL PEÑOL NARIÑO</t>
  </si>
  <si>
    <t>CAC Respuesta oficio DNBC No. 20222110040491 referente a solicitud de cumplimiento Ley 1575 de 2012 - contratación para la prestación del servicio público esencial con el cuerpo de bomberos voluntarios</t>
  </si>
  <si>
    <t>2022-05-10 14:09:30.12505</t>
  </si>
  <si>
    <t>CONFEDERECIóN DE BOMBEROS DE COLOMBIA</t>
  </si>
  <si>
    <t>CAC SOLICITUD DE REGISTROS</t>
  </si>
  <si>
    <t>2022-05-10 14:17:24.949344</t>
  </si>
  <si>
    <t>GOBERNACION DE RISARALDA SECRETARIA DE GOBIERNO</t>
  </si>
  <si>
    <t>2022-05-10 14:20:49.849695</t>
  </si>
  <si>
    <t>JULIO ALEJANDRO HOYOS</t>
  </si>
  <si>
    <t>RD. CUENTA DE COBRO No. 03.</t>
  </si>
  <si>
    <t>2022-05-10 14:46:18.786296</t>
  </si>
  <si>
    <t>RD. Certificados para firma, registro No. 034-2022.</t>
  </si>
  <si>
    <t>2022-05-10 14:56:15.495275</t>
  </si>
  <si>
    <t>CUERPO DE BOMBEROS VOLUNTARIOS DE SANTA MARTA</t>
  </si>
  <si>
    <t>SM. Remisión de diplomas, registro: 164-2022 y 163-2022.</t>
  </si>
  <si>
    <t>2022-05-10 15:04:12.645391</t>
  </si>
  <si>
    <t>LORENA PATIÑO -</t>
  </si>
  <si>
    <t>CAC Incumplimiento pagos seguridad social</t>
  </si>
  <si>
    <t>QUEJA</t>
  </si>
  <si>
    <t>2022-05-10 16:33:44.514343</t>
  </si>
  <si>
    <t>CAC Solicitud apoyo adquisición Simulador de Bomberos</t>
  </si>
  <si>
    <t>2022-05-10 16:33:46.468416</t>
  </si>
  <si>
    <t>2022-05-10 16:47:00.616103</t>
  </si>
  <si>
    <t>ALCALDIA MUNICIPAL DE BARICHARA</t>
  </si>
  <si>
    <t>CAC Respuesta radicado DNBC N° 20222110043991-Barichara</t>
  </si>
  <si>
    <t>2022-05-10 16:54:59.211632</t>
  </si>
  <si>
    <t>CAC Aval Cursos Gestión y Administración de Cuerpos de Bomberos para el Departamento del Choco.</t>
  </si>
  <si>
    <t>2022-05-10 17:01:35.240532</t>
  </si>
  <si>
    <t>CAC “Ajustes registro de curso radicado 20221140146462”.</t>
  </si>
  <si>
    <t>2022-05-10 17:05:16.7222</t>
  </si>
  <si>
    <t>UMATA PIEDRAS</t>
  </si>
  <si>
    <t>CAC Respuesta oficio No. 20222110046431</t>
  </si>
  <si>
    <t>2022-05-10 17:28:43.570298</t>
  </si>
  <si>
    <t>CUERPO DE BOMBEROS VOLUNTARIOS SABANAGRANDE</t>
  </si>
  <si>
    <t>CAC Respuesta a oficio con radicado N° 20222110043631</t>
  </si>
  <si>
    <t>2022-05-10 17:37:40.164222</t>
  </si>
  <si>
    <t>CAC solicitud bomberos tuta</t>
  </si>
  <si>
    <t>2022-05-10 17:41:06.869134</t>
  </si>
  <si>
    <t>CAC Solicitud aval Bomberos II</t>
  </si>
  <si>
    <t>2022-05-10 17:52:41.429798</t>
  </si>
  <si>
    <t>JONATHAN FERNEY ROJAS CORCHUELO</t>
  </si>
  <si>
    <t>CAC SOLICITUD</t>
  </si>
  <si>
    <t>2022-05-10 17:57:58.790777</t>
  </si>
  <si>
    <t>CAC RADICACION DOCUMENTOS REGISTRO 190-2022 CURSO CONDUCCIÓN Y OPERACIÓN PARA VEHÍCULOS DE BOMBEROS</t>
  </si>
  <si>
    <t>2022-05-10 18:06:31.347576</t>
  </si>
  <si>
    <t>ALCALDIA MUNICIPAL SANTA MARIA HUILA</t>
  </si>
  <si>
    <t>CAC REPUESTA RADICADO DNBC No 20222110044551</t>
  </si>
  <si>
    <t>2022-05-11 09:44:30.802573</t>
  </si>
  <si>
    <t>CUERPO DE BOMBEROS VOLUNTARIOS DE BOSCONIA</t>
  </si>
  <si>
    <t>RD. Carnetización.</t>
  </si>
  <si>
    <t>2022-05-11 09:47:44.53836</t>
  </si>
  <si>
    <t>RD. Solicitud de registros bomberos I Bomberos II.</t>
  </si>
  <si>
    <t>2022-05-11 09:59:39.601841</t>
  </si>
  <si>
    <t>RD. Propuesta para fortalecimiento del CBV de Bosconia.</t>
  </si>
  <si>
    <t>Luis Alberto Valencia Pulido</t>
  </si>
  <si>
    <t>2022-05-11 10:26:59.780565</t>
  </si>
  <si>
    <t>VIVIANA ANDRADE TOVAR</t>
  </si>
  <si>
    <t>RD. Legalización de comisión: Yopal.</t>
  </si>
  <si>
    <t>2022-05-11 10:30:48.60467</t>
  </si>
  <si>
    <t>SABINA LOPEZ GOMEZ</t>
  </si>
  <si>
    <t>RD. Legalización de comisión.</t>
  </si>
  <si>
    <t>2022-05-11 10:39:26.067811</t>
  </si>
  <si>
    <t>RD. Legalizaciones de comisión Medellín y Rionegro.</t>
  </si>
  <si>
    <t>2022-05-11 10:49:17.47112</t>
  </si>
  <si>
    <t>ANDRES MUñOZ CABRERA</t>
  </si>
  <si>
    <t>RD. Legalización de comisión Yopal.</t>
  </si>
  <si>
    <t>2022-05-11 11:42:41.899807</t>
  </si>
  <si>
    <t>RICARDO CASTILLO ATARA</t>
  </si>
  <si>
    <t>RD. Informe reunión.</t>
  </si>
  <si>
    <t>2022-05-11 11:46:16.068966</t>
  </si>
  <si>
    <t>CUERPO DE BOMBEROS VOLUNTARIOS DE CHIPAQUE - CUNDINAMARCA</t>
  </si>
  <si>
    <t>RD. Solicitud copia de acta de reunión realizada el día 19 de marzo del 2022 por la DNBC y copia del resultado de la visita a la Estación.</t>
  </si>
  <si>
    <t>2022-05-11 12:20:30.618419</t>
  </si>
  <si>
    <t>JUZGADO 03 PROMISCUO MUNICIPAL - BOYACA - MONIQUIRA</t>
  </si>
  <si>
    <t>CI. ACCIÓN DE TUTELA N°:20220006100.</t>
  </si>
  <si>
    <t>2022-05-11 17:25:18.749819</t>
  </si>
  <si>
    <t>ESTEBAN QUINTERO .</t>
  </si>
  <si>
    <t>CAC Inquietud con respecto al ascenso de: Asperante a Bombero, al grado de: Bombero</t>
  </si>
  <si>
    <t>2022-05-12 05:11:39.889912</t>
  </si>
  <si>
    <t>CUERPO DE BOMBEROS DE SAN JOSé DEL FRAGUA</t>
  </si>
  <si>
    <t>CAC envió documentación</t>
  </si>
  <si>
    <t>2022-05-12 05:15:32.643631</t>
  </si>
  <si>
    <t>CUERPO DE BOMBEROS VOLUNTARIOS DE FONSECA</t>
  </si>
  <si>
    <t>CAC Solicitud de apoyo</t>
  </si>
  <si>
    <t>2022-05-12 05:21:02.645943</t>
  </si>
  <si>
    <t>CUERPO DE BOMBEROS VOLUNTARIOS DE SOACHA</t>
  </si>
  <si>
    <t>2022-05-12 05:27:33.632848</t>
  </si>
  <si>
    <t>CUERPO DE BOMBEROS VOLUNTARIOS DE AMALFI</t>
  </si>
  <si>
    <t>CAC Invitación 35 años Bomberos Amalfi</t>
  </si>
  <si>
    <t>Lina Maria Rojas Gallego</t>
  </si>
  <si>
    <t>2022-05-12 05:33:15.087011</t>
  </si>
  <si>
    <t>ALCALDIA DE CUMBAL</t>
  </si>
  <si>
    <t>CAC Contestación Radicado DNBC No. **20222110040461**</t>
  </si>
  <si>
    <t>2022-05-12 05:36:47.963883</t>
  </si>
  <si>
    <t>ALCALDIA MUNICIPAL MOGOTES SANTANDER</t>
  </si>
  <si>
    <t>CAC SOLICITUD ACOMPAÑAMIENTO MESA DE TRABAJO</t>
  </si>
  <si>
    <t>2022-05-12 05:39:44.97857</t>
  </si>
  <si>
    <t>CONSEJO DE ESTADO</t>
  </si>
  <si>
    <t>CAC BOLETÍN JURISPRUDENCIAL DEL CONSEJO DE ESTADO &amp;quot;JURISPRUDENCIA Y CONCEPTOS&amp;quot; EDICIÓN 253 ABRIL DE 2022</t>
  </si>
  <si>
    <t>2022-05-12 05:39:56.349042</t>
  </si>
  <si>
    <t>2022-05-12 05:47:01.194236</t>
  </si>
  <si>
    <t>CAC RESPUESTA E-2022-215710</t>
  </si>
  <si>
    <t>2022-05-12 05:51:26.810117</t>
  </si>
  <si>
    <t>CUERPO BOMBEROS VOLUNTARIOS LOS ANDES NARIÑO</t>
  </si>
  <si>
    <t>CAC SOLICITUD CORRECCION NOMBRE</t>
  </si>
  <si>
    <t>2022-05-12 05:55:30.743726</t>
  </si>
  <si>
    <t>ALCALDIA CHOACHI CUNDINAMARCA</t>
  </si>
  <si>
    <t>CAC RESPUESTA SEGUIMIENTO E-2022-128794 IUS-D-2022-2320646</t>
  </si>
  <si>
    <t>2022-05-12 05:59:13.525339</t>
  </si>
  <si>
    <t>BOMBEROS PUERTO NARIÑO</t>
  </si>
  <si>
    <t>CAC Evidencia de solicitud enviada a, el consejo de dignatarios de bomberos Leticia Amazonas.</t>
  </si>
  <si>
    <t>2022-05-12 06:06:04.365245</t>
  </si>
  <si>
    <t>ALCALDIA SANTA ROSA DEL SUR BOLIVAR</t>
  </si>
  <si>
    <t>CAC Cumplimiento Ley 1575 de 2012 – Contratación para la prestación del servicio público esencial con el Cuerpo de Bomberos Voluntarios para la vigencia 2022</t>
  </si>
  <si>
    <t>2022-05-12 06:10:45.333954</t>
  </si>
  <si>
    <t>GESTION DEL RIESGO CHOCONTA - CUNDINAMARCA</t>
  </si>
  <si>
    <t>CAC Respuesta ACCIÓN PREVENTIVA E-2022-128784</t>
  </si>
  <si>
    <t>2022-05-12 06:20:45.670265</t>
  </si>
  <si>
    <t>CUERPO DE BOMBEROS VOLUNTARIOS CAQUEZA</t>
  </si>
  <si>
    <t>CAC SOLICITUD REGISTRO CUERPO BOMBERO 2 PARA EL CUERPO DE BOMBEROS VOLUNTARIOS DE CAQUEZA, CUNDINAMARCA</t>
  </si>
  <si>
    <t>2022-05-12 06:25:17.837797</t>
  </si>
  <si>
    <t>ALCALDIA TUTAZA BOYACA</t>
  </si>
  <si>
    <t>CAC Solicitud certificación listado censal Municipio de Tutazá - BOMBEROS</t>
  </si>
  <si>
    <t>2022-05-12 06:32:43.630619</t>
  </si>
  <si>
    <t>CAC Soporte Cursos ANBC-CBV Cali - Radicado No. 20221140130812</t>
  </si>
  <si>
    <t>2022-05-12 06:38:31.112548</t>
  </si>
  <si>
    <t>CAC REQUERIMIENTO DE SOLICITUD DELEGACION DEPARTAMENTAL DE BOMBEROS CUNDINAMARCA</t>
  </si>
  <si>
    <t>2022-05-12 06:42:17.252152</t>
  </si>
  <si>
    <t>CAC SOLICITUD REASIGNACION DE EQUIPOS DELEGACION DEPARTAMENTAL BOMBEROS CUNDINAMARCA</t>
  </si>
  <si>
    <t>2022-05-12 06:45:27.601804</t>
  </si>
  <si>
    <t>ALCALDIA CICUCO BOLIVAR</t>
  </si>
  <si>
    <t>CAC Notificación Resolución 007 de 2022 “Por la cual se inscriben dignatarios del CUERPO DE BOMBEROS VOLUNTARIO DE CICUCO.</t>
  </si>
  <si>
    <t>2022-05-12 06:59:00.854542</t>
  </si>
  <si>
    <t>CUERPO DE BOMBEROS VOLUNTARIOS DE AGUAZUL - CASANARE</t>
  </si>
  <si>
    <t>CAC SOLICITUD REGISTRO CURSO BOMBERO I Y BOMBERO II</t>
  </si>
  <si>
    <t>2022-05-12 11:38:48.343047</t>
  </si>
  <si>
    <t>SAN ANDRES</t>
  </si>
  <si>
    <t>CUERPO DE BOMBEROS DE PROVIDENCIA Y SANTA CATALINA ISLAS</t>
  </si>
  <si>
    <t>RD. Carnetización COB de Providencia y Santa Catalina Islas.</t>
  </si>
  <si>
    <t>2022-05-12 14:32:14.600366</t>
  </si>
  <si>
    <t>RD. Firma de diplomas, registro No. 321-2021.</t>
  </si>
  <si>
    <t>2022-05-12 14:49:14.255048</t>
  </si>
  <si>
    <t>RD. Diplomas para firma, registro No. 321-2021.</t>
  </si>
  <si>
    <t>2022-05-12 14:53:35.745908</t>
  </si>
  <si>
    <t>SM. Remisión de diplomas para firma, registro No. 126-2022.</t>
  </si>
  <si>
    <t>2022-05-12 15:04:19.750969</t>
  </si>
  <si>
    <t>2022-05-12 15:26:16.571583</t>
  </si>
  <si>
    <t>CUERPO DE BOMBEROS VOLUNTARIOS DE CUCUTA</t>
  </si>
  <si>
    <t>CAC Solicitud Bomberos Cúcuta - Concepto Jurídico</t>
  </si>
  <si>
    <t>2022-05-12 15:29:21.338244</t>
  </si>
  <si>
    <t>ALCALDIA SABANETA ANTIOQUIA</t>
  </si>
  <si>
    <t>CAC 20221140149762</t>
  </si>
  <si>
    <t>2022-05-12 15:50:52.11529</t>
  </si>
  <si>
    <t>ALCALDÍA MUNICIPAL DE PUPIALES - NARIÑO</t>
  </si>
  <si>
    <t>CAC RESPUESTA CONTRATACION CON EL CUERPO DE BOMBEROS VOLUNTARIOS PUPIALES IUS-E-2022-147007</t>
  </si>
  <si>
    <t>2022-05-12 15:58:31.838133</t>
  </si>
  <si>
    <t>CAC SOLICITUD CAMBIO NUMERO</t>
  </si>
  <si>
    <t>2022-05-12 16:03:57.843962</t>
  </si>
  <si>
    <t>CAC OLICITUD URGENTE DE INFORMACION (3° ENVIO)</t>
  </si>
  <si>
    <t>2022-05-12 16:07:06.700172</t>
  </si>
  <si>
    <t>CUERPO DE BOMBEROS VOLUNTARIOS DE VITERBO</t>
  </si>
  <si>
    <t>CAC COPIA DE TECNICO MECANICA SOLICITADA</t>
  </si>
  <si>
    <t>2022-05-12 16:16:48.092512</t>
  </si>
  <si>
    <t>CUERPO DE BOMBEROS VOLUNTARIOS DE MONIQUIRA TRIBUNAL DISCIPLINARIO</t>
  </si>
  <si>
    <t>CAC inf novedad DNBC SOTO.pdf</t>
  </si>
  <si>
    <t>2022-05-12 16:20:40.621681</t>
  </si>
  <si>
    <t>CUERPO DE BOMBEROS VOLUNTARIOS DE FLORIDA - VALLE</t>
  </si>
  <si>
    <t>CAC CONSULTA DE PREGUNTAS DEL COMITE DE ASCENSO</t>
  </si>
  <si>
    <t>2022-05-12 16:23:39.455351</t>
  </si>
  <si>
    <t>CUERPO DE BOMBEROS VOLUNTARIOS DE NILO</t>
  </si>
  <si>
    <t>CAC solicitud de acompañamiento</t>
  </si>
  <si>
    <t>2022-05-12 16:34:43.255631</t>
  </si>
  <si>
    <t>JUZGADO MUNICIPAL - PROMISCUO 001 COLOMBIA,</t>
  </si>
  <si>
    <t>2022-05-12 16:52:05.608408</t>
  </si>
  <si>
    <t>CAC Notificación Auto Desiste 2022.00112.00</t>
  </si>
  <si>
    <t>2022-05-12 16:54:49.387484</t>
  </si>
  <si>
    <t>DELEGACION VALLE DEL CAUCA</t>
  </si>
  <si>
    <t>CAC CUERPOS DE BOMBEROS DEL VALLE DEL CAUCA</t>
  </si>
  <si>
    <t>2022-05-13 09:38:59.363371</t>
  </si>
  <si>
    <t>SM. Certificados para firma, registro No. 318-2021.</t>
  </si>
  <si>
    <t>2022-05-13 10:44:05.443399</t>
  </si>
  <si>
    <t>CUERPO DE BOMBEROS VOLUNTARIOS DE SAN VICENTE DEL CAGUAN - CAQUETA</t>
  </si>
  <si>
    <t>CAC documentos para DNBC</t>
  </si>
  <si>
    <t>2022-05-13 11:07:24.294085</t>
  </si>
  <si>
    <t>CUERPO DE BOMBEROS VOLUNTARIOS DE RISARALDA - CALDAS</t>
  </si>
  <si>
    <t>CAC muy buenos días le envio la documentación BOMBERO 1 quedo atenta a cualquier cosa muchísimas gracias</t>
  </si>
  <si>
    <t>2022-05-13 13:28:25.175329</t>
  </si>
  <si>
    <t>JHONATAN ANTE RUIZ</t>
  </si>
  <si>
    <t>CAC Solicitud de información</t>
  </si>
  <si>
    <t>VIVIAN LORENA RAMIREZ SERNA</t>
  </si>
  <si>
    <t>GESTIÓN TALENTO HUMANO</t>
  </si>
  <si>
    <t>2022-05-13 14:26:05.866563</t>
  </si>
  <si>
    <t>ALCALDIA MUNICIPAL DE TABIO CUNDINAMARCA</t>
  </si>
  <si>
    <t>2022-05-13 14:40:04.086174</t>
  </si>
  <si>
    <t>CAC Ajuste registro de curso radicado 20221140145452</t>
  </si>
  <si>
    <t>2022-05-13 14:45:37.473027</t>
  </si>
  <si>
    <t>INVIAS</t>
  </si>
  <si>
    <t>CAC Correspondencia del Instituto Nacional de Vías - oficios: SMC-GGP3 25320</t>
  </si>
  <si>
    <t>2022-05-13 14:52:48.096476</t>
  </si>
  <si>
    <t>CAC SOLICITUD BOMBERO DOS</t>
  </si>
  <si>
    <t>2022-05-13 15:11:35.781926</t>
  </si>
  <si>
    <t>CAC Respuesta a traslado de competencia Radicado No. 20222000051411 DNBC</t>
  </si>
  <si>
    <t>2022-05-13 15:34:33.940213</t>
  </si>
  <si>
    <t>CAC SOLICITUD SEGUNDO CURSO BOMBERO DOS</t>
  </si>
  <si>
    <t>2022-05-13 15:51:50.364988</t>
  </si>
  <si>
    <t>SUBATOURS</t>
  </si>
  <si>
    <t>RD. Suministro de tiquetes aéreos rutas nacionales e internacionales para la DNBC.</t>
  </si>
  <si>
    <t>2022-05-13 15:53:53.330378</t>
  </si>
  <si>
    <t>VEEDURIA CIUDADANA VIGIAS DEL CAFE</t>
  </si>
  <si>
    <t>CAC SOLICITUD INFORMACION PERSONERIA JURIDICA BOMBEROS</t>
  </si>
  <si>
    <t>2022-05-13 16:05:43.901784</t>
  </si>
  <si>
    <t>CUERPO OFICIAL DE BOMBEROS DE MANIZALES - CALDAS</t>
  </si>
  <si>
    <t>CAC SOLICITUD REGISTRO CURSOS BOMBERO I Y II COBM</t>
  </si>
  <si>
    <t>2022-05-13 16:20:02.510406</t>
  </si>
  <si>
    <t>MINISTERIO DEL INTEROR VICEMINISTERIO DE RELACIONES POLÍTICAS</t>
  </si>
  <si>
    <t>CAC Traslado EXT_S22-00043527-PQRSD-036356-PQR</t>
  </si>
  <si>
    <t>2022-05-13 16:27:02.298748</t>
  </si>
  <si>
    <t>ALCALDIA BARANOA ATLANTICO</t>
  </si>
  <si>
    <t>CAC Solicitud DNBC No. 20222110043411 – Cumplimiento Ley 1575 de 2012 – Contratación para la prestación del servicio público esencial con el Cuerpo de Bomberos Voluntarios para la vigencia 2022.</t>
  </si>
  <si>
    <t>2022-05-13 16:30:14.078957</t>
  </si>
  <si>
    <t>FUNCION PUBLICA</t>
  </si>
  <si>
    <t>CAC Conozca las experiencias postuladas a la versión XXII del Premio Nacional de Alta Gerencia 2022</t>
  </si>
  <si>
    <t>PLANEACIÓN ESTRATEGICA</t>
  </si>
  <si>
    <t>2022-05-13 16:43:10.119866</t>
  </si>
  <si>
    <t>DANIEL ALEJANDRO CAMARGO RODRIGUEZ</t>
  </si>
  <si>
    <t>2022-05-13 16:45:22.80061</t>
  </si>
  <si>
    <t>CAC SOLICITUD DE REGISTRO BOMBERO UNO- BOMBERO DOS</t>
  </si>
  <si>
    <t>2022-05-13 16:50:53.454562</t>
  </si>
  <si>
    <t>COMUNICACIONES CONTADURIA GENERAL DE LA NACION</t>
  </si>
  <si>
    <t>CAC Reporte Información - Boletín de Deudores Morosos del Estado - BDME N° 37 con corte al 31 de mayo de 2022</t>
  </si>
  <si>
    <t>2022-05-13 16:56:42.358998</t>
  </si>
  <si>
    <t>MINISTERIO DE INTERIOR</t>
  </si>
  <si>
    <t>CAC Solicitud de concepto PL 283 Senado</t>
  </si>
  <si>
    <t>2022-05-13 16:56:44.463073</t>
  </si>
  <si>
    <t>2022-05-13 16:59:13.306804</t>
  </si>
  <si>
    <t>MARIO JARAMILLO COTE</t>
  </si>
  <si>
    <t>CAC RESPUESTA RADICADO # 20222150050321</t>
  </si>
  <si>
    <t>2022-05-13 17:13:19.774542</t>
  </si>
  <si>
    <t>CAC Solicitud Aval e Instructores</t>
  </si>
  <si>
    <t>2022-05-13 17:17:30.879968</t>
  </si>
  <si>
    <t>LUISA FERNANDA GALLEGO</t>
  </si>
  <si>
    <t>CAC Solicitud de Norma o Ley De Pago</t>
  </si>
  <si>
    <t>2022-05-13 17:21:51.413451</t>
  </si>
  <si>
    <t>CUERPO DE BOMBEROS VOLUNTARIOS DE JARDIN</t>
  </si>
  <si>
    <t>CAC INFORMES</t>
  </si>
  <si>
    <t>2022-05-13 17:28:45.276892</t>
  </si>
  <si>
    <t>CUERPO DE BOMBEROS VOLUNTARIOS DE BUCARAMANGA</t>
  </si>
  <si>
    <t>CAC Solicitud apoyo DNB liderar proyecto normativo amplíe techo de pago de horas extras Bomberos</t>
  </si>
  <si>
    <t>2022-05-13 17:35:43.923872</t>
  </si>
  <si>
    <t>ALCALDIA CALOTO CAUCA</t>
  </si>
  <si>
    <t>2022-05-13 17:39:09.310331</t>
  </si>
  <si>
    <t>ALCALDIA BELEN BOYACA</t>
  </si>
  <si>
    <t>CAC solicitud tabla de tarifas de inspecciones de seguridad humana</t>
  </si>
  <si>
    <t>2022-05-13 17:41:06.925913</t>
  </si>
  <si>
    <t>GOBERNACION DE CALDAS</t>
  </si>
  <si>
    <t>CAC INFORMACION PROYECTOS</t>
  </si>
  <si>
    <t>2022-05-13 17:44:09.20725</t>
  </si>
  <si>
    <t>CAC Documentos actualizacion Bombero I - Bomberos Rozo</t>
  </si>
  <si>
    <t>2022-05-13 17:54:11.317353</t>
  </si>
  <si>
    <t>CUERPO DE BOMBEROS VOLUNTARIOS DE SANTA HELENA DEL OPON</t>
  </si>
  <si>
    <t>CAC solicitud de codigo bomberos I</t>
  </si>
  <si>
    <t>2022-05-13 18:14:17.030422</t>
  </si>
  <si>
    <t>CBV NARIÑO NARIÑO</t>
  </si>
  <si>
    <t>CAC solicitud de carnetización CBV MUNICIPIO DE NARIÑO-NARIÑO</t>
  </si>
  <si>
    <t>2022-05-13 18:17:48.064606</t>
  </si>
  <si>
    <t>ALCALDIA DE PASTO GERMAN CHAMORRO DE LA ROSA</t>
  </si>
  <si>
    <t>CAC Solicitud Kits Departamento de Nariño</t>
  </si>
  <si>
    <t>2022-05-13 18:21:50.661032</t>
  </si>
  <si>
    <t>CUERPO DE BOMBEROS VOLUNTARIOS DE FILANDIA</t>
  </si>
  <si>
    <t>CAC Urgente Solicitud Registro DNBC curso CPI/BHA del 14 al 17 de Junio Filandia Quindío</t>
  </si>
  <si>
    <t>2022-05-13 18:30:51.055666</t>
  </si>
  <si>
    <t>ALCALDIA MUNICIPAL DE GUADALAJARA DE BUGA</t>
  </si>
  <si>
    <t>CAC NOTIFICO SENTENCIA DE TUTELA SEGUNDA INSTANCIA</t>
  </si>
  <si>
    <t>2022-05-13 18:34:03.331644</t>
  </si>
  <si>
    <t>CUERPO DE BOMBEROS VOLUNTARIOS DE COROZAL</t>
  </si>
  <si>
    <t>CAC l Curso Sistema Comando De Incidentes-CSCI</t>
  </si>
  <si>
    <t>2022-05-13 18:36:58.487368</t>
  </si>
  <si>
    <t>ALCALDIA MUNICIPAL DE BARAYA HUILA</t>
  </si>
  <si>
    <t>CAC Comunicación trámite dado a su Oficio de radicado N° 20222110036281 de asunto: Cumplimiento Ley 1575 de 2012 Contratación para la prestación del servicio público esencial con el cuerpo de Bomberos Voluntarios para la vigencia 2022, en el municipio de B...</t>
  </si>
  <si>
    <t>2022-05-13 18:42:20.897424</t>
  </si>
  <si>
    <t>2022-05-13 18:55:41.501557</t>
  </si>
  <si>
    <t>CBV SITIONUEVO MAGDALENA</t>
  </si>
  <si>
    <t>CAC QUEJA LABORAL</t>
  </si>
  <si>
    <t>2022-05-13 18:59:11.902254</t>
  </si>
  <si>
    <t>CAC Comunicación</t>
  </si>
  <si>
    <t>2022-05-13 18:59:23.295245</t>
  </si>
  <si>
    <t>2022-05-13 18:59:29.998281</t>
  </si>
  <si>
    <t>2022-05-13 18:59:36.716998</t>
  </si>
  <si>
    <t>2022-05-13 18:59:48.083485</t>
  </si>
  <si>
    <t>2022-05-13 18:59:54.657434</t>
  </si>
  <si>
    <t>2022-05-13 19:00:01.396226</t>
  </si>
  <si>
    <t>2022-05-13 19:00:08.111145</t>
  </si>
  <si>
    <t>2022-05-13 19:00:14.84171</t>
  </si>
  <si>
    <t>2022-05-13 19:00:21.564904</t>
  </si>
  <si>
    <t>2022-05-13 19:05:33.917443</t>
  </si>
  <si>
    <t>CUERPO DE BOMBEROS VOLUNTARIOS DE BALBOA - RISARALDA</t>
  </si>
  <si>
    <t>CAC RESPUESTA A SOLICITUD DE INFORMACIÓN LEY 1575 DE 2012</t>
  </si>
  <si>
    <t>2022-05-13 19:09:51.841871</t>
  </si>
  <si>
    <t>CUERPO DE BOMBEROS VOLUNTARIOS DE DUITAMA</t>
  </si>
  <si>
    <t>CAC DOc Cierre proceso de educación Bombero II --&amp;gt; Duitama--&amp;gt; 279-2021</t>
  </si>
  <si>
    <t>2022-05-16 14:08:47.362902</t>
  </si>
  <si>
    <t>JUZGADO 01 PROMISCUO MUNICIPAL - AGUA DE DIOS CUNDINAMARCA -</t>
  </si>
  <si>
    <t>CAC: ACCIÓN DE TUTELA 2022-00179 Accionante ALCALDÍA AGUA DE DIOS Accionado CUERPO DE BOMBEROS VOLUNTARIO DE AGUA DE DIOS</t>
  </si>
  <si>
    <t>2022-05-17 09:40:03.347842</t>
  </si>
  <si>
    <t>UNION TEMPORAL SFL - KPN</t>
  </si>
  <si>
    <t>RD PAGO 03 ENTREGA PARCIAL</t>
  </si>
  <si>
    <t>2022-05-17 09:51:38.027055</t>
  </si>
  <si>
    <t>IVAN LEONARDO GONZALEZ GONZALEZ</t>
  </si>
  <si>
    <t>2022-05-17 10:47:51.824593</t>
  </si>
  <si>
    <t>CAMILO ANDRES GONZALEZ LARA</t>
  </si>
  <si>
    <t>2022-05-17 11:39:45.346279</t>
  </si>
  <si>
    <t>MINISTERIO DE COMERCIO</t>
  </si>
  <si>
    <t>RD: documentos concepto de licencia</t>
  </si>
  <si>
    <t>2022-05-17 12:02:50.470664</t>
  </si>
  <si>
    <t>CUERPO DE BOMBEROS DE CHOCONTA</t>
  </si>
  <si>
    <t>CAC Soportes Curso Bombero I</t>
  </si>
  <si>
    <t>2022-05-17 13:51:46.744525</t>
  </si>
  <si>
    <t>CUERPO DE BOMBEROS VOLUNTARIOS DE ARMENIA QUINDIO</t>
  </si>
  <si>
    <t>CAC SOLICITUD DE CONCEPTO.</t>
  </si>
  <si>
    <t>2022-05-17 14:16:11.353683</t>
  </si>
  <si>
    <t>CONTRALORIA DIRECTORA DE CUENTAS Y ESTADíSTICAS FISCALES</t>
  </si>
  <si>
    <t>CAC REITERACIÓN - Comunicación Observación Contraloría General de la República – Atención Denuncia 2021-212026-82111-D</t>
  </si>
  <si>
    <t>2022-05-17 14:25:16.205806</t>
  </si>
  <si>
    <t>CAC Solicitud codigo Curso Bombero I</t>
  </si>
  <si>
    <t>2022-05-17 14:27:46.660915</t>
  </si>
  <si>
    <t>CUERPO DE BOMBEROS VOLUNTARIOS DE VILLAVICENCIO</t>
  </si>
  <si>
    <t>CAC SOLCIITUD CURSO</t>
  </si>
  <si>
    <t>2022-05-17 14:31:37.350207</t>
  </si>
  <si>
    <t>VIPCOL LTDA</t>
  </si>
  <si>
    <t>2022-05-17 14:33:07.224895</t>
  </si>
  <si>
    <t>CUERPO DE BOMBEROS VOLUNTARIOS DE MONIQUIRA</t>
  </si>
  <si>
    <t>CAC oficio derecho de peticion</t>
  </si>
  <si>
    <t>2022-05-17 14:40:31.519204</t>
  </si>
  <si>
    <t>JOSE ANTONIO JIMENEZ GUTIERREZ</t>
  </si>
  <si>
    <t>CAC resolucion No.011</t>
  </si>
  <si>
    <t>2022-05-17 14:46:12.938311</t>
  </si>
  <si>
    <t>CUERPO DE BOMBEROS VOLUNTARIOS DE LA VEGA</t>
  </si>
  <si>
    <t>CAC Solicitud Respetuosa al Capitán en Jefe Charles Wilber Benavides Castillo</t>
  </si>
  <si>
    <t>2022-05-17 18:23:53.821763</t>
  </si>
  <si>
    <t>DIEGO ALEJANDRO HERNANDEZ</t>
  </si>
  <si>
    <t>CAC PETICION RESPETUOSA (REITERA)</t>
  </si>
  <si>
    <t>2022-05-17 18:32:34.727056</t>
  </si>
  <si>
    <t>ALCALDIA BETULIA ANTIOQUIA</t>
  </si>
  <si>
    <t>CAC Contestación al oficio con numero de Radicado Radicado DNBC No. *20222110046591*</t>
  </si>
  <si>
    <t>2022-05-17 18:45:31.7023</t>
  </si>
  <si>
    <t>RMINGENIEROS . .</t>
  </si>
  <si>
    <t>CAC Invitación Reunión Avance Estación de Bomberos Santiago de Tolú</t>
  </si>
  <si>
    <t>2022-05-17 18:52:01.01188</t>
  </si>
  <si>
    <t>UNIDAD NACIONAL DE PROTECCION UNP</t>
  </si>
  <si>
    <t>CAC EXT22-00044353</t>
  </si>
  <si>
    <t>2022-05-17 19:17:19.845372</t>
  </si>
  <si>
    <t>CAC RESPUESTA TRASLADO COPIA CREACION CUERPO DE BOMBEROS LEY 1575 DE 2012.</t>
  </si>
  <si>
    <t>2022-05-17 19:22:24.941047</t>
  </si>
  <si>
    <t>ALCALDIA EL PAUJIL CAQUETA</t>
  </si>
  <si>
    <t>CAC COMUNICADO DE CAMBIO TEMPORAL DE CUENTAS CORREO ELECTRÓNICO INSTITUCIONAL OFICIAL, POR CAMBIO DE PROVEEDOR DE CORREO</t>
  </si>
  <si>
    <t>2022-05-17 19:31:40.174707</t>
  </si>
  <si>
    <t>CAC PQR</t>
  </si>
  <si>
    <t>2022-05-17 19:31:43.653843</t>
  </si>
  <si>
    <t>2022-05-17 19:39:10.55503</t>
  </si>
  <si>
    <t>CUERPOS DE BOMBEROS DE COLOMBIA - HUILA</t>
  </si>
  <si>
    <t>CAC solicitud de registro para formación de bomberos nivel 1 y 2</t>
  </si>
  <si>
    <t>2022-05-17 19:42:18.238887</t>
  </si>
  <si>
    <t>CAC A eliminarlos y organizarlos, 19 y 20 de mayo</t>
  </si>
  <si>
    <t>2022-05-17 20:29:41.238712</t>
  </si>
  <si>
    <t>2022-05-17 20:39:56.424308</t>
  </si>
  <si>
    <t>CAC Solicitud Capacitación SCIB - DNBC</t>
  </si>
  <si>
    <t>2022-05-17 20:49:19.585971</t>
  </si>
  <si>
    <t>2022-05-17 20:54:37.247999</t>
  </si>
  <si>
    <t>CAM ALCALDIA MEDELLIN ANTIOQUIA</t>
  </si>
  <si>
    <t>CAC Documento - 202230202891</t>
  </si>
  <si>
    <t>2022-05-17 20:58:38.570927</t>
  </si>
  <si>
    <t>BENEMERITO CUERPO DE BOMBEROS NARIñO NARIñO</t>
  </si>
  <si>
    <t>CAC Procedimiento para la expedición del Carné de identificación Bomberil</t>
  </si>
  <si>
    <t>PETICION DE INTERES GENERAL</t>
  </si>
  <si>
    <t>2022-05-17 21:03:33.687808</t>
  </si>
  <si>
    <t>CAC OFI22-00046219 / IDM - 16 mayo 2022 Seguimiento Plan Estratégico del Vía Parque Isla de Salamanca Sentencia 3872 de 2020 RespuestaSinRadicado</t>
  </si>
  <si>
    <t>2022-05-17 21:08:02.725365</t>
  </si>
  <si>
    <t>CAC Respuesta Oficial</t>
  </si>
  <si>
    <t>2022-05-17 21:18:44.59386</t>
  </si>
  <si>
    <t>CAC PERMISOS DE DOCUMENTO EN DRIVE OTORGADOS</t>
  </si>
  <si>
    <t>2022-05-17 22:57:22.928522</t>
  </si>
  <si>
    <t>CAC SOLICITUD DE REGISTRO CURSO BOMBERO 2- BOMBEROS CHINCHINA - CALDAS</t>
  </si>
  <si>
    <t>2022-05-17 23:01:44.480455</t>
  </si>
  <si>
    <t>CAC Cancelación Evento Lanzamiento Observatorio y Sello No Discriminación</t>
  </si>
  <si>
    <t>2022-05-17 23:29:26.536403</t>
  </si>
  <si>
    <t>COMITé DEPARTAMENTAL DEL VICHADA</t>
  </si>
  <si>
    <t>CAC DOCUMENTO</t>
  </si>
  <si>
    <t>2022-05-17 23:40:00.684562</t>
  </si>
  <si>
    <t>CAC Soporte Curso Inspector de Seguridad Nivel Básico 181-2022</t>
  </si>
  <si>
    <t>2022-05-17 23:46:16.261268</t>
  </si>
  <si>
    <t>CARLOS ALBERTO MORALES HIGUERA .</t>
  </si>
  <si>
    <t>CAC DERECHO DE PETICIÓN</t>
  </si>
  <si>
    <t>2022-05-17 23:56:21.894639</t>
  </si>
  <si>
    <t>CAC solicitud de reasignación</t>
  </si>
  <si>
    <t>2022-05-17 23:58:50.408942</t>
  </si>
  <si>
    <t>ALCALDIA MERCADERES CAUCA</t>
  </si>
  <si>
    <t>CAC Respuesta al requerimiento ​​20222110034381 de fecha 28 de febrero de 2022</t>
  </si>
  <si>
    <t>2022-05-18 00:04:10.246955</t>
  </si>
  <si>
    <t>PLASTICOS Y MADERAS RECICLABLES SA</t>
  </si>
  <si>
    <t>CAC SOLICITUD VISITA SOACHA</t>
  </si>
  <si>
    <t>2022-05-18 00:08:10.466791</t>
  </si>
  <si>
    <t>ADOLFO ZABALA NIÑO</t>
  </si>
  <si>
    <t>CAC Derecho de Petición</t>
  </si>
  <si>
    <t>2022-05-18 00:22:03.222243</t>
  </si>
  <si>
    <t>CUERPO DE BOMBEROS VOLUNTARIOS DE VILLETA</t>
  </si>
  <si>
    <t>CAC solicitud curso virtual SCI</t>
  </si>
  <si>
    <t>2022-05-18 04:31:55.047764</t>
  </si>
  <si>
    <t>GESTION DEL RIESGO PUERTO GUZMAN .</t>
  </si>
  <si>
    <t>CAC Buenas tardes Respuesta a radicado N° 20222110037591</t>
  </si>
  <si>
    <t>2022-05-18 04:37:58.172964</t>
  </si>
  <si>
    <t>MDCC S.A.S . .</t>
  </si>
  <si>
    <t>CAC Pruebas convocatorias en el estado colombiano</t>
  </si>
  <si>
    <t>2022-05-18 04:53:04.816735</t>
  </si>
  <si>
    <t>CUERPO DE BOMBEROS VOLUNTARIOS DE SAN SEBASTIÁN DE MARIQUITA</t>
  </si>
  <si>
    <t>CAC OFICIO DE AGRADECIMIENTO</t>
  </si>
  <si>
    <t>2022-05-18 04:59:37.880546</t>
  </si>
  <si>
    <t>CAC SOLICITUD CAPACITACIÓN</t>
  </si>
  <si>
    <t>2022-05-18 05:11:29.143671</t>
  </si>
  <si>
    <t>ALCALDIA INZA CAUCA</t>
  </si>
  <si>
    <t>CAC Solicitud visita Técnica para la revisión y evaluación de área apta para estación de bomberos Inzá</t>
  </si>
  <si>
    <t>2022-05-18 05:14:50.53068</t>
  </si>
  <si>
    <t>INVASIÓN CULTURAL FAICP</t>
  </si>
  <si>
    <t>CAC CONVOCATORIA ABIERTA FAICP</t>
  </si>
  <si>
    <t>2022-05-18 05:22:22.610719</t>
  </si>
  <si>
    <t>ROCIO PINZON RIOS</t>
  </si>
  <si>
    <t>CAC PREGUNTA</t>
  </si>
  <si>
    <t>2022-05-18 05:25:05.134498</t>
  </si>
  <si>
    <t>MINISTERIO DE SALUD</t>
  </si>
  <si>
    <t>CAC Reporte listados censales</t>
  </si>
  <si>
    <t>2022-05-18 05:29:43.503208</t>
  </si>
  <si>
    <t>ALCALDIA DE ARMENIA ANTIOQUIA</t>
  </si>
  <si>
    <t>CAC SOLICITUD DE CONCEPTO</t>
  </si>
  <si>
    <t>2022-05-18 05:33:26.010584</t>
  </si>
  <si>
    <t>VEEDURIA RIOFRIO VALLE</t>
  </si>
  <si>
    <t>CAC seguimiento situacion juridica - BOMBEROS RIOFRIO VALLE DEL CAUCA</t>
  </si>
  <si>
    <t>Hernando Andres Garcia Mariño</t>
  </si>
  <si>
    <t>2022-05-18 08:52:46.626597</t>
  </si>
  <si>
    <t>CUERPO DE BOMBEROS OFICIALES DE BOGOTA ESCUELA FORMACION BOMERIL</t>
  </si>
  <si>
    <t>CAC Soportes / Registro N° 194-2022/ Curso Conducción y Operación para Vehículos de Bombero</t>
  </si>
  <si>
    <t>2022-05-18 09:25:00.210718</t>
  </si>
  <si>
    <t>DIANA ALEJANDRA ACERO CAMACHO</t>
  </si>
  <si>
    <t>RD: cuenta de cobro</t>
  </si>
  <si>
    <t>2022-05-18 09:25:02.100782</t>
  </si>
  <si>
    <t>2022-05-18 09:27:10.02807</t>
  </si>
  <si>
    <t>CARILYN QUINTERO HUEPA</t>
  </si>
  <si>
    <t>RD: CUENTA DE COBRO</t>
  </si>
  <si>
    <t>2022-05-18 09:27:11.872684</t>
  </si>
  <si>
    <t>2022-05-18 09:27:13.671245</t>
  </si>
  <si>
    <t>2022-05-18 09:27:15.468391</t>
  </si>
  <si>
    <t>2022-05-18 09:30:10.398872</t>
  </si>
  <si>
    <t>CUERPO DE BOMBEROS VOLUNTARIOS DE SUESCA - CUNDINAMARCA</t>
  </si>
  <si>
    <t>RD: Respuesta radicado # 20222000051441</t>
  </si>
  <si>
    <t>2022-05-18 09:48:54.011285</t>
  </si>
  <si>
    <t>RD FIRMA DIPLOMAS REGISTRO 391-2021</t>
  </si>
  <si>
    <t>2022-05-18 09:53:18.861339</t>
  </si>
  <si>
    <t>SM FIRMA DIPLOMAS REGISTRO 279-2021</t>
  </si>
  <si>
    <t>2022-05-18 09:58:48.72192</t>
  </si>
  <si>
    <t>RD CUENTA DE COBRO 05</t>
  </si>
  <si>
    <t>2022-05-18 09:58:55.164701</t>
  </si>
  <si>
    <t>2022-05-18 10:01:02.680491</t>
  </si>
  <si>
    <t>CAROLINA ESCARRAGA TREJOS</t>
  </si>
  <si>
    <t>2022-05-18 10:03:39.73585</t>
  </si>
  <si>
    <t>ANA MILENA CEDEÑO AVILES</t>
  </si>
  <si>
    <t>Arley Coy</t>
  </si>
  <si>
    <t>2022-05-18 10:07:22.98052</t>
  </si>
  <si>
    <t>CRISTIAN CAMILO ACEVEDO FORERO</t>
  </si>
  <si>
    <t>2022-05-18 10:11:36.395114</t>
  </si>
  <si>
    <t>SM FIRMA DIPLOMAS REGISTRO 352-2021</t>
  </si>
  <si>
    <t>2022-05-18 11:54:23.438919</t>
  </si>
  <si>
    <t>CAC SOLICITUD PRIORITARIA DE INFORMACION (4° SOLICITUD)</t>
  </si>
  <si>
    <t>2022-05-18 11:58:23.743135</t>
  </si>
  <si>
    <t>MARGARITA MARIA ARIAS DIAZ</t>
  </si>
  <si>
    <t>RD CUENTA DE COBORO 04</t>
  </si>
  <si>
    <t>2022-05-18 11:59:53.095944</t>
  </si>
  <si>
    <t>RED DE VEEDURIAS DEL GUAVIARE REDCIPAZ</t>
  </si>
  <si>
    <t>CAC DERECHO DE PETICION . REDCIPAZ. VEEDURIA.</t>
  </si>
  <si>
    <t>2022-05-18 12:01:42.370355</t>
  </si>
  <si>
    <t>ARLEY ALFONSO COY GONZALEZ</t>
  </si>
  <si>
    <t>2022-05-18 12:03:35.04764</t>
  </si>
  <si>
    <t>CUERPO DE BOMBEROS VOLUNTARIOS DE SAN JUAN GIRON</t>
  </si>
  <si>
    <t>CAC SOLICITUD RUE - CUERPO DE BOMBEROS VOLUNTARIOS DE SAN JUAN GIRÓN</t>
  </si>
  <si>
    <t>2022-05-18 12:03:38.738483</t>
  </si>
  <si>
    <t>RD SOLICITUD CARRO CISTERNA</t>
  </si>
  <si>
    <t>2022-05-18 12:15:49.734413</t>
  </si>
  <si>
    <t>CUERPO DE BOMBEROS VOLUNTARIOS DE PITALITO</t>
  </si>
  <si>
    <t>CAC Validación de certificados</t>
  </si>
  <si>
    <t>2022-05-18 14:17:44.586721</t>
  </si>
  <si>
    <t>JHON ALEXANDER GUZMAN VALDERRAMA</t>
  </si>
  <si>
    <t>2022-05-18 14:23:30.83901</t>
  </si>
  <si>
    <t>KATTY LILIANA SERPA BOLAÑO</t>
  </si>
  <si>
    <t>2022-05-18 14:53:50.837265</t>
  </si>
  <si>
    <t>SORAYA USME ANDRADE</t>
  </si>
  <si>
    <t>2022-05-18 14:59:47.926224</t>
  </si>
  <si>
    <t>2022-05-18 15:01:53.759447</t>
  </si>
  <si>
    <t>ALEXANDER OBANDO PENA</t>
  </si>
  <si>
    <t>2022-05-18 15:33:47.722417</t>
  </si>
  <si>
    <t>RD: Cuenta de cobro</t>
  </si>
  <si>
    <t>2022-05-18 15:35:39.197887</t>
  </si>
  <si>
    <t>JUZGADO 01 PROMISCUO MUNICIPAL DE ZARZAL VALLE</t>
  </si>
  <si>
    <t>CAC URGENTE - NOTA ADMISIÓN TUTELA 2022-00245-00</t>
  </si>
  <si>
    <t>2022-05-18 15:39:21.647718</t>
  </si>
  <si>
    <t>2022-05-18 15:50:04.451265</t>
  </si>
  <si>
    <t>CAC solicitud de informacion</t>
  </si>
  <si>
    <t>2022-05-18 15:55:36.257696</t>
  </si>
  <si>
    <t>2022-05-18 15:57:39.988481</t>
  </si>
  <si>
    <t>CUERPO DE BOMBEROS VOLUNTARIOS DE MAHATES - BOLIVAR</t>
  </si>
  <si>
    <t>CAC Solicitud información del establecimiento de Comercio Estación de servicio el Viso identificada con el N° de matricula mercantil 09-223456-02 vinculado al nit 26209817-4</t>
  </si>
  <si>
    <t>2022-05-18 16:00:15.319468</t>
  </si>
  <si>
    <t>CAC OFICIO SOLICITUD BOMBEROS POPAYÁN</t>
  </si>
  <si>
    <t>2022-05-18 16:54:20.913215</t>
  </si>
  <si>
    <t>RD: legalizacion viaticos</t>
  </si>
  <si>
    <t>2022-05-18 16:55:08.12193</t>
  </si>
  <si>
    <t>2022-05-18 16:56:47.455174</t>
  </si>
  <si>
    <t>JAVIER CORAL MENESES</t>
  </si>
  <si>
    <t>2022-05-18 16:58:58.79589</t>
  </si>
  <si>
    <t>JULIO CESAR GARCIA TRIANA</t>
  </si>
  <si>
    <t>2022-05-18 17:03:17.497188</t>
  </si>
  <si>
    <t>LUIS ALBERTO VALENCIA PULIDO</t>
  </si>
  <si>
    <t>RD: legalizacion de viaticos</t>
  </si>
  <si>
    <t>2022-05-18 17:04:20.711479</t>
  </si>
  <si>
    <t>2022-05-19 01:43:56.863978</t>
  </si>
  <si>
    <t>CUERPO OFICIAL DE BOMBEROS DE QUIBDO</t>
  </si>
  <si>
    <t>CAC SOLICITUD VISITA DE INSPECCIÓN PARA CERTIFICADO DE BOMBEROS QUIBDO</t>
  </si>
  <si>
    <t>2022-05-19 01:48:58.670639</t>
  </si>
  <si>
    <t>CAC INFROMACIÓN</t>
  </si>
  <si>
    <t>2022-05-19 01:51:29.335135</t>
  </si>
  <si>
    <t>BOMBEROS BUCARAMANGA</t>
  </si>
  <si>
    <t>CAC SOLICITUD AMPLIACION DE INFORMACION RELACIONADA CON GASTOS PARA ADMITIDOS CURSO DE FORMACION PARA BOMBERO CFB-2022</t>
  </si>
  <si>
    <t>2022-05-19 01:55:15.062768</t>
  </si>
  <si>
    <t>CUERPO DE BOMBEROS VOLUNTARIOS DE NUEVO COLON BOYACA</t>
  </si>
  <si>
    <t>CAC VERIFICACION INFORMACION</t>
  </si>
  <si>
    <t>2022-05-19 09:32:54.404098</t>
  </si>
  <si>
    <t>RD: Legalizacion viaticos</t>
  </si>
  <si>
    <t>2022-05-19 09:36:38.939029</t>
  </si>
  <si>
    <t>EDGAR ALEXANDER MAYA LOPEZ</t>
  </si>
  <si>
    <t>2022-05-19 09:40:30.66666</t>
  </si>
  <si>
    <t>2022-05-19 09:42:37.385078</t>
  </si>
  <si>
    <t>2022-05-19 09:49:01.552021</t>
  </si>
  <si>
    <t>2022-05-19 09:50:21.785507</t>
  </si>
  <si>
    <t>2022-05-19 10:24:39.221209</t>
  </si>
  <si>
    <t>CLAUDIA QUINTERO FRANKLIN</t>
  </si>
  <si>
    <t>2022-05-19 10:28:51.569876</t>
  </si>
  <si>
    <t>JACQUELINE RIVERA FONSECA</t>
  </si>
  <si>
    <t>2022-05-19 10:30:45.992777</t>
  </si>
  <si>
    <t>CARLOS ANDRES VARGAS PUERTO</t>
  </si>
  <si>
    <t>2022-05-19 10:34:21.097722</t>
  </si>
  <si>
    <t>LUIS GUILLERMO PATIÑO MUÑOZ</t>
  </si>
  <si>
    <t>2022-05-19 11:06:48.357725</t>
  </si>
  <si>
    <t>2022-05-19 11:39:50.483824</t>
  </si>
  <si>
    <t>LEIDY JOHANNA RAMIREZ PIZA</t>
  </si>
  <si>
    <t>2022-05-19 11:41:57.491514</t>
  </si>
  <si>
    <t>MELBA LEYNER VIDAL</t>
  </si>
  <si>
    <t>2022-05-19 11:53:30.039547</t>
  </si>
  <si>
    <t>MELISSA LOZANO ANGEL</t>
  </si>
  <si>
    <t>2022-05-19 13:53:52.186705</t>
  </si>
  <si>
    <t>ALEJANDRA MOSQUERA HURTADO</t>
  </si>
  <si>
    <t>2022-05-19 14:10:41.325105</t>
  </si>
  <si>
    <t>ARBEY HERNAN TRUJILLO MENDEZ</t>
  </si>
  <si>
    <t>2022-05-19 14:27:05.771803</t>
  </si>
  <si>
    <t>LEIDY JAZMIN CARRILLO VELA</t>
  </si>
  <si>
    <t>2022-05-19 15:39:44.870509</t>
  </si>
  <si>
    <t>2022-05-19 18:10:10.67914</t>
  </si>
  <si>
    <t>CAC URGENTE TUTELA 2022-00063 HERNANDO WALTEROS CARO VS JOSÉ ANTONIO JIMÉNEZ GUTIÉRREZ Y OTROS</t>
  </si>
  <si>
    <t>2022-05-19 18:20:13.491475</t>
  </si>
  <si>
    <t>CAC Dr. LISANDRO PENAGOS ECHAVARRIA.docx</t>
  </si>
  <si>
    <t>2022-05-19 18:30:21.868466</t>
  </si>
  <si>
    <t>JAMES CORAL -</t>
  </si>
  <si>
    <t>CAC Peticion derogatoria art 53 y 54 resolucion 0661</t>
  </si>
  <si>
    <t>2022-05-20 08:01:29.318276</t>
  </si>
  <si>
    <t>JUNTA DEPARTAMENTAL DE BOMBEROS DEL CHOCO</t>
  </si>
  <si>
    <t>CAC PARA SU CONOCIMIENTO</t>
  </si>
  <si>
    <t>2022-05-20 08:04:19.689055</t>
  </si>
  <si>
    <t>DELEGACION DEPARTAMENTAL DE BOMBEROS PUTUMAYO</t>
  </si>
  <si>
    <t>CAC SOLICITUD EVENTO DE EQUIDAD DE GENERO EN EL DEPARTAMENTO DEL PUTUMAYO</t>
  </si>
  <si>
    <t>2022-05-20 08:10:15.96966</t>
  </si>
  <si>
    <t>Personal para curso virtual SCI</t>
  </si>
  <si>
    <t>2022-05-20 08:12:29.618314</t>
  </si>
  <si>
    <t>CAC RESPUESTA E-2022-139208</t>
  </si>
  <si>
    <t>2022-05-20 08:16:50.04893</t>
  </si>
  <si>
    <t>REGISTRADURIA NACIOANL -</t>
  </si>
  <si>
    <t>CAC Comunicación de la Resolución No. 9618 de 19 de abril de 2022.</t>
  </si>
  <si>
    <t>2022-05-20 08:20:00.048536</t>
  </si>
  <si>
    <t>CAC Solicitud de Carnetización</t>
  </si>
  <si>
    <t>2022-05-20 08:33:33.023992</t>
  </si>
  <si>
    <t>2022-05-20 08:37:28.459687</t>
  </si>
  <si>
    <t>DELEGACION DEPARTAMENTAL DE NARIÑO</t>
  </si>
  <si>
    <t>CAC SOLICITUD DELEGACIÓN DEPARTAMENTAL DE NARIÑO</t>
  </si>
  <si>
    <t>2022-05-20 08:39:43.376034</t>
  </si>
  <si>
    <t>CAC Invitación a presentar la declaración de Retención en la fuente periodo 4 del año gravable 2022.</t>
  </si>
  <si>
    <t>2022-05-20 08:42:58.024536</t>
  </si>
  <si>
    <t>CUERPO DE BOMBEROS VOLUNTARIOS DE OROCUE - CASANARE</t>
  </si>
  <si>
    <t>CAC TRABAJO</t>
  </si>
  <si>
    <t>2022-05-20 09:19:16.042981</t>
  </si>
  <si>
    <t>ENEL CODENSA S.A. ESP.</t>
  </si>
  <si>
    <t>SM: facturas enel</t>
  </si>
  <si>
    <t>Miguel Ángel Franco Torres</t>
  </si>
  <si>
    <t>GESTIÓN FINANCIERA</t>
  </si>
  <si>
    <t>2022-05-20 09:25:04.730903</t>
  </si>
  <si>
    <t>IVAN JAVIER HERNANDEZ GUILLOT</t>
  </si>
  <si>
    <t>2022-05-20 11:27:46.802645</t>
  </si>
  <si>
    <t>CUERPO DE BOMBEROS VOLUNTARIOS DE RESTREPO - META</t>
  </si>
  <si>
    <t>RD: cambio de certificado</t>
  </si>
  <si>
    <t>2022-05-20 11:29:17.645972</t>
  </si>
  <si>
    <t>RD: firma de certificado</t>
  </si>
  <si>
    <t>2022-05-20 11:30:51.530883</t>
  </si>
  <si>
    <t>RD: firma de certificados</t>
  </si>
  <si>
    <t>2022-05-20 11:35:02.426413</t>
  </si>
  <si>
    <t>CUERPO DE BOMBEROS VOLUNTARIOS CAICEDONIA</t>
  </si>
  <si>
    <t>CAC Solicitud revisión Hojas de vida</t>
  </si>
  <si>
    <t>2022-05-20 11:39:07.566349</t>
  </si>
  <si>
    <t>RD LEGALIZACION VIATIOCOS</t>
  </si>
  <si>
    <t>2022-05-20 11:40:45.945147</t>
  </si>
  <si>
    <t>CAC ajustes registro de curso radicado 20221140145962</t>
  </si>
  <si>
    <t>2022-05-20 11:46:03.184223</t>
  </si>
  <si>
    <t>VICEMINISTERIO POLìTICAS</t>
  </si>
  <si>
    <t>CAC Trámite de traslado a la DNBC EXT_S22-00044038-PQRSD-036840-PQR</t>
  </si>
  <si>
    <t>2022-05-20 11:51:32.115586</t>
  </si>
  <si>
    <t>2022-05-20 11:54:16.144487</t>
  </si>
  <si>
    <t>2022-05-20 11:56:47.551499</t>
  </si>
  <si>
    <t>ORLANDO MURILLO LOPEZ</t>
  </si>
  <si>
    <t>2022-05-20 13:48:42.493801</t>
  </si>
  <si>
    <t>2022-05-20 13:50:22.145696</t>
  </si>
  <si>
    <t>LEIDY YURANI CHAVARRO QUIROZ</t>
  </si>
  <si>
    <t>2022-05-20 13:52:27.366214</t>
  </si>
  <si>
    <t>2022-05-20 13:54:12.045031</t>
  </si>
  <si>
    <t>JHON JAIVER VERGARA MENDOZA</t>
  </si>
  <si>
    <t>2022-05-20 14:02:11.59872</t>
  </si>
  <si>
    <t>GERMAN DARIO MENDEZ LOPEZ</t>
  </si>
  <si>
    <t>2022-05-20 14:25:00.572914</t>
  </si>
  <si>
    <t>HERNANDO ANDRES GARCIA MARIÑO</t>
  </si>
  <si>
    <t>2022-05-20 14:27:38.219466</t>
  </si>
  <si>
    <t>MATEO CASTAÑEDA MASMELA</t>
  </si>
  <si>
    <t>2022-05-20 14:30:57.379977</t>
  </si>
  <si>
    <t>JAVIER FERNANDO DELGADO YARA</t>
  </si>
  <si>
    <t>2022-05-20 14:39:44.882929</t>
  </si>
  <si>
    <t>SEVERO GALLO ARAQUE</t>
  </si>
  <si>
    <t>2022-05-20 14:45:53.371203</t>
  </si>
  <si>
    <t>LORENA CHARRY ACOSTA</t>
  </si>
  <si>
    <t>2022-05-20 14:48:13.994266</t>
  </si>
  <si>
    <t>COMJURIDICA ASESORES</t>
  </si>
  <si>
    <t>2022-05-20 14:51:12.231075</t>
  </si>
  <si>
    <t>JULIO ALEJANDRO CHAMORRO CABRERA</t>
  </si>
  <si>
    <t>2022-05-20 14:53:05.728034</t>
  </si>
  <si>
    <t>CRISTIAN FERNANDO SALCEDO RUEDA</t>
  </si>
  <si>
    <t>2022-05-20 15:32:17.685962</t>
  </si>
  <si>
    <t>JAIRO FERNANDO SALAZAR FAJARDO</t>
  </si>
  <si>
    <t>2022-05-20 15:35:49.473291</t>
  </si>
  <si>
    <t>2022-05-20 15:55:47.330038</t>
  </si>
  <si>
    <t>DEYSI JHOHANNA YAMPUEZAN</t>
  </si>
  <si>
    <t>2022-05-20 16:14:41.279215</t>
  </si>
  <si>
    <t>JUAN DAVID JARAMILLO RESTREPO</t>
  </si>
  <si>
    <t>2022-05-20 16:47:57.004267</t>
  </si>
  <si>
    <t>CLAUDIA BOLENA FAJARDO URREA</t>
  </si>
  <si>
    <t>2022-05-20 16:49:05.185861</t>
  </si>
  <si>
    <t>ELIZABETH ARIAS HERNANDEZ</t>
  </si>
  <si>
    <t>2022-05-22 19:56:48.10488</t>
  </si>
  <si>
    <t>CUERPO BOMBEROS VOLUNTARIOS DE APARTADO - ANTIOQUIA</t>
  </si>
  <si>
    <t>CAC Solicitud de registro para curso Bombero uno y dos</t>
  </si>
  <si>
    <t>2022-05-22 19:56:49.876214</t>
  </si>
  <si>
    <t>2022-05-22 20:16:36.580472</t>
  </si>
  <si>
    <t>CUERPO DE BOMBEROS VOLUNTARIOS DE CAMPOALEGRE - HUILA</t>
  </si>
  <si>
    <t>CAC solicitud para carnetizacion</t>
  </si>
  <si>
    <t>2022-05-22 20:23:20.07144</t>
  </si>
  <si>
    <t>JULIO RODRíGUEZ DE LA HOZ</t>
  </si>
  <si>
    <t>2022-05-22 20:30:17.725735</t>
  </si>
  <si>
    <t>CAC REUNION ACTORES DEPARTAMENTO CAUCA - MESA INTERSECTORIAL EMSSANAR MES DE MAYO</t>
  </si>
  <si>
    <t>2022-05-22 20:39:06.355462</t>
  </si>
  <si>
    <t>PQR - -</t>
  </si>
  <si>
    <t>2022-05-22 20:49:00.444271</t>
  </si>
  <si>
    <t>MARIA MAGDALENA PERDOMO -</t>
  </si>
  <si>
    <t>CAC Reporte final por derrame de hidrocarburo en el PK 3+300 del Sistema de Transporte de Hidrocarburos Poliducto Buenaventura – Yumbo</t>
  </si>
  <si>
    <t>2022-05-22 21:03:10.958905</t>
  </si>
  <si>
    <t>CAC Solicitud de reemplazo de personal postulado al PRIMER CURSO DE FOTOGRAFÍA, PRODUCCIÓN AUDIOVISUAL Y REPORTAJE PARA EL CUBRIMIENTO DE LA ACTIVIDAD BOMBERIL.</t>
  </si>
  <si>
    <t>2022-05-22 21:12:42.160171</t>
  </si>
  <si>
    <t>GESTION DEL RIESGO</t>
  </si>
  <si>
    <t>CAC Oficio 2022EE05389 - TRASLADO POR COMPETENCIA – SOLICITUD APOYO. RADICADO UNGRD NO. 2022ER03071.</t>
  </si>
  <si>
    <t>2022-05-22 21:18:43.909618</t>
  </si>
  <si>
    <t>RM INGENIEROS</t>
  </si>
  <si>
    <t>CAC CSC CARIBE- Oficio CSC_CB_210</t>
  </si>
  <si>
    <t>2022-05-22 21:22:32.403295</t>
  </si>
  <si>
    <t>CAC NUEVO CORREEO DE BOMBEROS VOLUNTARIO DE VILLANUEVA LA GUAJIRA</t>
  </si>
  <si>
    <t>2022-05-22 21:29:25.45252</t>
  </si>
  <si>
    <t>VANESA TABORDA ARANGO</t>
  </si>
  <si>
    <t>CAC Hoja de vida- practica profesional</t>
  </si>
  <si>
    <t>2022-05-22 21:36:52.558103</t>
  </si>
  <si>
    <t>CUERPO DE BOMBEROS VOLUNTARIOS DE LA UNION</t>
  </si>
  <si>
    <t>CAC SOLICITUD CURSO CILSCI</t>
  </si>
  <si>
    <t>2022-05-22 21:57:06.72729</t>
  </si>
  <si>
    <t>CAC SOLICITUD REGISTROS CURSOS DE BOMBEROS</t>
  </si>
  <si>
    <t>2022-05-22 22:02:00.898336</t>
  </si>
  <si>
    <t>2022-05-22 22:05:38.628788</t>
  </si>
  <si>
    <t>CUERPO DE BOMBEROS VOLUNTARIOS DE GALERAS SUCRE -</t>
  </si>
  <si>
    <t>CAC Peticion</t>
  </si>
  <si>
    <t>2022-05-23 08:55:42.962626</t>
  </si>
  <si>
    <t>LEIDY JOHANA JIMENEZ CASTILLO</t>
  </si>
  <si>
    <t>RD. Cuenta de Cobro No. 04.</t>
  </si>
  <si>
    <t>2022-05-23 09:05:20.25271</t>
  </si>
  <si>
    <t>MARIA ANGELICA AVENDAñO CASTIBLANCO</t>
  </si>
  <si>
    <t>RD. Cuenta de cobro No. 04.</t>
  </si>
  <si>
    <t>2022-05-23 09:10:07.06645</t>
  </si>
  <si>
    <t>CUERPO DE BOMBEROS VOLUNTARIOS DE GIGANTE</t>
  </si>
  <si>
    <t>SM. Remisión de diplomas para firma, radicados Nos. 112-2022, 113-2022.</t>
  </si>
  <si>
    <t>2022-05-23 09:29:04.021255</t>
  </si>
  <si>
    <t>RD. Cuenta de cobro No. 05.</t>
  </si>
  <si>
    <t>2022-05-23 09:39:01.581546</t>
  </si>
  <si>
    <t>CUERPO DE BOMBEROS VOLUNTARIOS DE EL CARMEN DEL VIBORAL</t>
  </si>
  <si>
    <t>RD. Diplomas para firma registro No. 182-2022.</t>
  </si>
  <si>
    <t>2022-05-23 09:42:18.540674</t>
  </si>
  <si>
    <t>JOSE DARIO MARTINEZ ZAPATA</t>
  </si>
  <si>
    <t>2022-05-23 09:51:10.665217</t>
  </si>
  <si>
    <t>SM. Remisión de diplomas para firma, registro No. 446-2021.</t>
  </si>
  <si>
    <t>2022-05-23 09:56:06.587808</t>
  </si>
  <si>
    <t>PROCURADURIA SEGUNDA DELEGADA CONTRATACION ESTATAL</t>
  </si>
  <si>
    <t>SM. Solicitud de información, Expediente No. IUS E-2020-576194 / IUC D-2022-1638760.</t>
  </si>
  <si>
    <t>2022-05-23 10:22:09.278193</t>
  </si>
  <si>
    <t>JOSE GONZALO ESCUDERO ESCUDERO</t>
  </si>
  <si>
    <t>2022-05-23 11:17:43.223817</t>
  </si>
  <si>
    <t>ANDREA BIBIANA CASTAÑEDA DURAN</t>
  </si>
  <si>
    <t>2022-05-23 11:56:44.333003</t>
  </si>
  <si>
    <t>JAIME AUGUSTO HERRERA QUINONES</t>
  </si>
  <si>
    <t>RD. Cuenta de cobro No. 004.</t>
  </si>
  <si>
    <t>2022-05-23 12:22:00.815045</t>
  </si>
  <si>
    <t>JHON FREDY GARAVITO CORTES</t>
  </si>
  <si>
    <t>2022-05-23 13:59:57.435666</t>
  </si>
  <si>
    <t>KEYMARKET</t>
  </si>
  <si>
    <t>RD. Suministro de consumibles de impresión de las impresoras de la DNBC.</t>
  </si>
  <si>
    <t>2022-05-23 14:13:06.699107</t>
  </si>
  <si>
    <t>AERONAUTICA CIVIL</t>
  </si>
  <si>
    <t>SM. Solicitud apoyo adquisición simulador de Bomberos.</t>
  </si>
  <si>
    <t>2022-05-23 14:23:17.915861</t>
  </si>
  <si>
    <t>SM. Respuesta a Derecho de petición, Alcaldía Municipal de Tabio.</t>
  </si>
  <si>
    <t>2022-05-23 14:28:29.319534</t>
  </si>
  <si>
    <t>JULIAN DAVID OTALVARO GRANADA</t>
  </si>
  <si>
    <t>2022-05-23 14:35:04.321888</t>
  </si>
  <si>
    <t>MAICOL VILLARREAL OSPINA</t>
  </si>
  <si>
    <t>2022-05-23 14:42:09.608702</t>
  </si>
  <si>
    <t>SM. Respuesta a derecho de petición: (Alcaldía Municipal de Ubaté).</t>
  </si>
  <si>
    <t>2022-05-23 14:46:20.535357</t>
  </si>
  <si>
    <t>SM. Respuesta derecho de petición (Alcaldía de Tenjo).</t>
  </si>
  <si>
    <t>2022-05-23 15:01:06.398273</t>
  </si>
  <si>
    <t>CUERPO DE BOMBEROS VOLUNTARIOS DEL MUNICIPIO DE PURIFICACIÓN</t>
  </si>
  <si>
    <t>CAC respuesta queja cuerpo de bomberos purificación 20221140142442</t>
  </si>
  <si>
    <t>2022-05-23 15:09:03.632104</t>
  </si>
  <si>
    <t>KEYLA CORTES RODRÍGUEZ</t>
  </si>
  <si>
    <t>2022-05-23 15:26:46.461926</t>
  </si>
  <si>
    <t>JOSEFA MARIA CONTRERAS</t>
  </si>
  <si>
    <t>SM. Recurso de apelación contra la Resolución No. 004 del 14 de marzo del 2022.</t>
  </si>
  <si>
    <t>2022-05-23 15:35:32.994379</t>
  </si>
  <si>
    <t>PAOLA ANDREA URUEÑA GORDILLO</t>
  </si>
  <si>
    <t>2022-05-23 15:51:09.011881</t>
  </si>
  <si>
    <t>VICTORIA AMALIA JATTIN MARTINEZ</t>
  </si>
  <si>
    <t>2022-05-23 15:56:28.830503</t>
  </si>
  <si>
    <t>JORGE ANDRES RAMIREZ VELASQUEZ</t>
  </si>
  <si>
    <t>2022-05-23 15:58:45.11034</t>
  </si>
  <si>
    <t>OSCAR ORLANDO PABON GARCIA</t>
  </si>
  <si>
    <t>2022-05-23 16:10:22.395274</t>
  </si>
  <si>
    <t>CAMILO VASQUEZ VARGAS</t>
  </si>
  <si>
    <t>2022-05-23 16:28:15.002479</t>
  </si>
  <si>
    <t>RD. LEgalización de comisión: Ciénaga - Magdalena.</t>
  </si>
  <si>
    <t>2022-05-23 16:33:15.432278</t>
  </si>
  <si>
    <t>EDINSON ALEXANDER COY</t>
  </si>
  <si>
    <t>RD. CUENTA DE COBRO No. 005.</t>
  </si>
  <si>
    <t>2022-05-23 16:37:08.476792</t>
  </si>
  <si>
    <t>RD. Legalización de comisión: Ciénaga - Magdalena.</t>
  </si>
  <si>
    <t>2022-05-23 16:41:11.503092</t>
  </si>
  <si>
    <t>CUERPO DE BOMBEROS VOLUNTARIOS DE IPIALES</t>
  </si>
  <si>
    <t>SM. Solicitud avales para instructures.</t>
  </si>
  <si>
    <t>2022-05-23 16:48:52.546721</t>
  </si>
  <si>
    <t>JOHN JAIRO BELTRAN MAHECHA</t>
  </si>
  <si>
    <t>2022-05-23 16:51:00.312674</t>
  </si>
  <si>
    <t>CATALINA CARRANZA ALVAREZ</t>
  </si>
  <si>
    <t>2022-05-23 16:53:07.550426</t>
  </si>
  <si>
    <t>2022-05-24 06:53:47.93092</t>
  </si>
  <si>
    <t>CUERPO DE BOMBEROS VOLUNTARIOS DE SUBACHOQUE</t>
  </si>
  <si>
    <t>CAC CERTIFICADO DE BOMBEROS PARA SUBACHOQUE</t>
  </si>
  <si>
    <t>2022-05-24 06:58:42.459284</t>
  </si>
  <si>
    <t>CUERPO DE BOMBEROS VOLUNTARIOS DE GUATEQUE - BOYACA</t>
  </si>
  <si>
    <t>CAC Respuesta atención al ciudadano</t>
  </si>
  <si>
    <t>2022-05-24 07:36:52.211296</t>
  </si>
  <si>
    <t>CUERPO DE BOMBEROS VOLUNTARIOS DE CHOACHI - CUNDIMARCA</t>
  </si>
  <si>
    <t>2022-05-24 07:54:55.506114</t>
  </si>
  <si>
    <t>CUERPO DE BOMBEROS ANGELOPOLIS</t>
  </si>
  <si>
    <t>CAC envio poliza de la bombero maria trinidad quintana mesa, unidad activa del cuerpo de bomberos voluntarios del municipio de angelopolis antioquia</t>
  </si>
  <si>
    <t>2022-05-24 08:04:18.051133</t>
  </si>
  <si>
    <t>CAC Solicitud aval instructor.</t>
  </si>
  <si>
    <t>2022-05-24 08:08:44.763707</t>
  </si>
  <si>
    <t>CAC Soportes Curso AVAL 182-2022- Bomberos El Carmen Viboral</t>
  </si>
  <si>
    <t>2022-05-24 08:12:41.566974</t>
  </si>
  <si>
    <t>CAC REPORTE NOVEDAD</t>
  </si>
  <si>
    <t>2022-05-24 08:17:32.447411</t>
  </si>
  <si>
    <t>YINA PAOLA BETHAN ARIAS</t>
  </si>
  <si>
    <t>CAC Solicitud Tramite dado a derecho de Petición</t>
  </si>
  <si>
    <t>2022-05-24 08:19:56.017573</t>
  </si>
  <si>
    <t>CUERPO DE BOMBEROS VOLUNTARIOS DE VALLEDUPAR</t>
  </si>
  <si>
    <t>CAC Imposibilidad Financiera de Poder Cumplir con Convención Colectiva y emolumentos laborales básicos con la actual planta de personal.s</t>
  </si>
  <si>
    <t>Ronny Estiven Romero Velandia</t>
  </si>
  <si>
    <t>2022-05-24 08:26:25.778865</t>
  </si>
  <si>
    <t>LUIS OTALVARO -</t>
  </si>
  <si>
    <t>CAC centros de formación para brigadas</t>
  </si>
  <si>
    <t>2022-05-24 08:34:46.625655</t>
  </si>
  <si>
    <t>CAC informe curso bombero II 105-2022</t>
  </si>
  <si>
    <t>2022-05-24 08:34:48.376033</t>
  </si>
  <si>
    <t>2022-05-24 08:40:19.709911</t>
  </si>
  <si>
    <t>CNSC - COMISION NACIONAL DEL SERVICIO CIVIL</t>
  </si>
  <si>
    <t>CAC REUNION MIERCOLES 25 MAYO DE 2022 (PLANEACION PS BOMBEROS)</t>
  </si>
  <si>
    <t>2022-05-24 08:45:27.770871</t>
  </si>
  <si>
    <t>CUERPO DE BOMBEROS VOLUNTARIOS DE CLEMENCIA BOLIVAR</t>
  </si>
  <si>
    <t>CAC Solicitud de Registro para Curso</t>
  </si>
  <si>
    <t>2022-05-24 08:51:28.025519</t>
  </si>
  <si>
    <t>CONTRALORIA GENERAL DE LA NACION</t>
  </si>
  <si>
    <t>Comunicación Auto de Archivo 2022-007-DNBC.</t>
  </si>
  <si>
    <t>2022-05-24 08:57:27.717244</t>
  </si>
  <si>
    <t>JUZGADO 04 PENAL CIRCUITO FUNCION DE CONOCIMIENTO- ARMENIA QUINDIO - -</t>
  </si>
  <si>
    <t>CAC OFICIO 853 BOMBEROS DE COLOMBIA</t>
  </si>
  <si>
    <t>2022-05-24 09:04:57.023648</t>
  </si>
  <si>
    <t>CAC aclaracion sobre cuales deben ser las competencias del tecnico que realiza las inspecciones de bomberos</t>
  </si>
  <si>
    <t>2022-05-24 09:35:51.836708</t>
  </si>
  <si>
    <t>RD. Cuenta de cobro No. 5.</t>
  </si>
  <si>
    <t>2022-05-24 09:44:09.839368</t>
  </si>
  <si>
    <t>SM. Solicitud número de registro curso.</t>
  </si>
  <si>
    <t>2022-05-24 09:49:40.514055</t>
  </si>
  <si>
    <t>2022-05-24 10:02:41.153727</t>
  </si>
  <si>
    <t>CUERPO OFICIAL DE BOMBEROS DE BOGOTA BOGOTA</t>
  </si>
  <si>
    <t>SM. Remisión de diplomas para firma, registro No. 194-2022.</t>
  </si>
  <si>
    <t>2022-05-24 10:13:08.874099</t>
  </si>
  <si>
    <t>MERLE JOHANA GALINDO OLAYA</t>
  </si>
  <si>
    <t>2022-05-24 11:57:16.222083</t>
  </si>
  <si>
    <t>CAC ACTUALIZACIÓN BOMBEROS I con Reg. 159-2021</t>
  </si>
  <si>
    <t>2022-05-24 12:10:27.975448</t>
  </si>
  <si>
    <t>CAC solicitud Solicitud De Acompañamiento De La Oficina De Equidad Y Genero.</t>
  </si>
  <si>
    <t>2022-05-24 12:14:08.602564</t>
  </si>
  <si>
    <t>2022-05-24 12:16:46.728198</t>
  </si>
  <si>
    <t>UNIVERSIDAD DE LOS ANDES</t>
  </si>
  <si>
    <t>CAC Encuesta estudio sobre dirección y conducción de las organizaciones públicas</t>
  </si>
  <si>
    <t>2022-05-24 12:18:40.631284</t>
  </si>
  <si>
    <t>2022-05-24 12:22:56.244603</t>
  </si>
  <si>
    <t>CAC Solicitud de apertura del Programa de Bomberos Indígenas en el departamento del Tolima</t>
  </si>
  <si>
    <t>2022-05-24 12:29:59.606973</t>
  </si>
  <si>
    <t>CAC Solicitud de los avales de los Curso Bomberos nivel I y II para el personal de Bomberos Ipiales.</t>
  </si>
  <si>
    <t>2022-05-24 12:36:03.059725</t>
  </si>
  <si>
    <t>CAC Desesperante situación y hemos decidido suspender todo tipo de servicio y solo atender emergencias donde estén involucradas vidas humanas.</t>
  </si>
  <si>
    <t>2022-05-24 12:41:15.073484</t>
  </si>
  <si>
    <t>JUZGADO 3 MONIQUIRA</t>
  </si>
  <si>
    <t>CAC FALLO ACCIÓN DE TUTELA N°:20220006100</t>
  </si>
  <si>
    <t>2022-05-24 12:42:20.026612</t>
  </si>
  <si>
    <t>ANDRES FERNANDO CABRERA OCHOA</t>
  </si>
  <si>
    <t>2022-05-24 12:47:57.482542</t>
  </si>
  <si>
    <t>CUERPO DE BOMBEROS VOLUNTARIOS DE EL COPEY - CESAR</t>
  </si>
  <si>
    <t>CAC COMUNICADO OFICIAL - BOMBEROS EL COPEY</t>
  </si>
  <si>
    <t>2022-05-24 12:54:34.214902</t>
  </si>
  <si>
    <t>SINDICATO NACIONAL DE BOMBEROS OFICIALES DE COLOMBIA</t>
  </si>
  <si>
    <t>CAC D.P SOLICITUD CITA PRESENCIAL</t>
  </si>
  <si>
    <t>2022-05-24 12:54:35.849282</t>
  </si>
  <si>
    <t>2022-05-24 14:00:12.281859</t>
  </si>
  <si>
    <t>JONATHAN PRIETO BARAJAS</t>
  </si>
  <si>
    <t>2022-05-24 14:46:18.724531</t>
  </si>
  <si>
    <t>JULIAN DAVID CASTRO MARTINEZ</t>
  </si>
  <si>
    <t>RD. Solicitud homologación títulos Resolución 1127 de 2018.</t>
  </si>
  <si>
    <t>2022-05-24 14:50:13.800705</t>
  </si>
  <si>
    <t>MARTHA VELANDIA</t>
  </si>
  <si>
    <t>RD. Solicitud Homologación título.</t>
  </si>
  <si>
    <t>2022-05-24 14:53:17.170661</t>
  </si>
  <si>
    <t>2022-05-24 15:06:53.890845</t>
  </si>
  <si>
    <t>JORGE FABIAN RODRIGUEZ HINCAPIE</t>
  </si>
  <si>
    <t>RD. Cuenta de cobro.</t>
  </si>
  <si>
    <t>2022-05-24 15:09:38.031612</t>
  </si>
  <si>
    <t>RD. Cuenta de cobro No. 02.</t>
  </si>
  <si>
    <t>2022-05-24 15:22:23.693425</t>
  </si>
  <si>
    <t>2022-05-24 15:24:44.331464</t>
  </si>
  <si>
    <t>Cuenta de cobro No. 05.</t>
  </si>
  <si>
    <t>2022-05-24 15:36:37.287109</t>
  </si>
  <si>
    <t>JIUD MAGNOLY GAVIRIA NARVAEZ</t>
  </si>
  <si>
    <t>2022-05-24 16:12:43.239803</t>
  </si>
  <si>
    <t>JOSIAS FIESCO AGUDELO</t>
  </si>
  <si>
    <t>RD. Cuenta de cobro No. 005.</t>
  </si>
  <si>
    <t>2022-05-24 16:37:52.013476</t>
  </si>
  <si>
    <t>JUZGADO 01 PENAL CIRCUITO ADOLESCENTES FUNCION CONOCIMIENTO - CUNDINAMARCA - SOACHA . .</t>
  </si>
  <si>
    <t>CAC Urgente: Notificación Auto Admite Impugnación Fallo de Tutela Radicado No. 257543118001 202200052 00 (Radicado Juzgado Origen 25754-4088-001-2022-00040-00)</t>
  </si>
  <si>
    <t>2022-05-24 16:45:24.95161</t>
  </si>
  <si>
    <t>2022-05-24 16:51:58.603995</t>
  </si>
  <si>
    <t>CUERPO DE BOMBEROS VOLUNTARIOS TULUA</t>
  </si>
  <si>
    <t>CAC Solicitud de Registro Curso:</t>
  </si>
  <si>
    <t>2022-05-25 07:23:07.914348</t>
  </si>
  <si>
    <t>CAC documentos solicitados por vigilancia y control cuerpo de bomberos voluntarios san vicente dl caguan- caqueta.</t>
  </si>
  <si>
    <t>Javier Alberto Coral Meneses</t>
  </si>
  <si>
    <t>2022-05-25 07:29:00.610167</t>
  </si>
  <si>
    <t>CAC Soportes Procesos de Capacitacion para firma del Director Nacional - CBV Cal</t>
  </si>
  <si>
    <t>2022-05-25 07:37:56.707122</t>
  </si>
  <si>
    <t>CAC Solicitud Curso de Inspector de Seguridad Nivel Basico</t>
  </si>
  <si>
    <t>2022-05-25 07:52:27.64566</t>
  </si>
  <si>
    <t>CAC Respuesta de fondo al derecho de petición recibido en nuestras instalaciones el día 8 de marzo 2022</t>
  </si>
  <si>
    <t>2022-05-25 07:57:52.429871</t>
  </si>
  <si>
    <t>CAC Devolución carnés por retiro CBVF</t>
  </si>
  <si>
    <t>2022-05-25 08:04:17.958501</t>
  </si>
  <si>
    <t>DELEGACION BOMBEROS SANTANDER</t>
  </si>
  <si>
    <t>CAC sugerencia de modificación del rue</t>
  </si>
  <si>
    <t>2022-05-25 08:10:36.950856</t>
  </si>
  <si>
    <t>CUERPO DE BOMBEROS VOLUNTARIOS DE GACHALA - CUNDINAMARCA</t>
  </si>
  <si>
    <t>CAC ACCIÓN PREVENTIVA E-2022-128828</t>
  </si>
  <si>
    <t>2022-05-25 08:32:07.492149</t>
  </si>
  <si>
    <t>RD. Remisión de diplomas para firma: registo NO. 510-2021.</t>
  </si>
  <si>
    <t>2022-05-25 09:19:27.858319</t>
  </si>
  <si>
    <t>ANDRES FELIPE MACIAS GIRALDO</t>
  </si>
  <si>
    <t>2022-05-25 09:43:18.966836</t>
  </si>
  <si>
    <t>RD. Formato designación de beneficiarios.</t>
  </si>
  <si>
    <t>2022-05-25 10:14:41.063868</t>
  </si>
  <si>
    <t>RD. Remisión documentos solicitados en la visita realizada el día 3 de agosto del 2021.</t>
  </si>
  <si>
    <t>Faubricio Sanchez Cortes</t>
  </si>
  <si>
    <t>2022-05-25 11:45:50.270423</t>
  </si>
  <si>
    <t>2022-05-25 11:54:50.691393</t>
  </si>
  <si>
    <t>CAMILO NARANJO ESCOBAR</t>
  </si>
  <si>
    <t>2022-05-25 12:17:08.904262</t>
  </si>
  <si>
    <t>LIBERTY SEGUROS S.A.</t>
  </si>
  <si>
    <t>RD. Cuenta de cobro No. 002.</t>
  </si>
  <si>
    <t>2022-05-25 13:11:17.52226</t>
  </si>
  <si>
    <t>GOBERNACIÓN DE NORTE DE SANTANDER</t>
  </si>
  <si>
    <t>CAC RESPUESTA A OFICIO N°20222110054031 RAD INTERNO N°2022-08400-013328-2</t>
  </si>
  <si>
    <t>2022-05-25 13:14:49.977355</t>
  </si>
  <si>
    <t>MINISTERIO DEL INTERIOR CARLOS ALBERTO BAENA LóPEZ CARLOS ALBERTO BAENA LóPEZ</t>
  </si>
  <si>
    <t>CAC RESPUESTA OFICIAL</t>
  </si>
  <si>
    <t>2022-05-25 13:19:04.286829</t>
  </si>
  <si>
    <t>CAC Comparto AUTORIZACION DE COMANDANTE BROS CARMEN DE APICALA PARA INSTRUCTORES BOMBEROS 1 Y 2 contigo</t>
  </si>
  <si>
    <t>2022-05-25 13:32:00.687587</t>
  </si>
  <si>
    <t>CAC Notificación de la separación del cargo de Comandante en el C.B.V Polonuevo</t>
  </si>
  <si>
    <t>2022-05-25 13:45:43.239576</t>
  </si>
  <si>
    <t>CAC ajustes registro de curso radicado 20221140148002</t>
  </si>
  <si>
    <t>2022-05-25 13:50:35.211203</t>
  </si>
  <si>
    <t>ALCALDIA ANDES ANTIOQUIA</t>
  </si>
  <si>
    <t>CAC RESPUESTA SOLICITUD OFICIO DNBC 20222110047551</t>
  </si>
  <si>
    <t>2022-05-25 13:53:53.281907</t>
  </si>
  <si>
    <t>CUERPO DE BOMBEROS VOLUNTARIOS DE VILLANUEVA - CASANARE</t>
  </si>
  <si>
    <t>CAC Adelantar curos SWCI precsencial Cuerpo de Bomberos Voluntarios de Villanueva Casanare</t>
  </si>
  <si>
    <t>2022-05-25 13:56:20.585493</t>
  </si>
  <si>
    <t>CUERPO DE BOMBEROS VOLUNTARIOS DE ORITO</t>
  </si>
  <si>
    <t>CAC Suplantación de firma. Cuerpo de Bomberos Orito Putumayo</t>
  </si>
  <si>
    <t>2022-05-25 14:04:37.281058</t>
  </si>
  <si>
    <t>CUERPO DE BOMBEROS VOLUNTARIOS DE PEREIRA</t>
  </si>
  <si>
    <t>CAC Solicitud Aval de la Unidad Activa Tte Taborda</t>
  </si>
  <si>
    <t>2022-05-25 14:09:44.580534</t>
  </si>
  <si>
    <t>CUERPO DE BOMBEROS VOLUNTARIOS DE SAN ANDRES ISLA</t>
  </si>
  <si>
    <t>CAC respetuosa solicitud</t>
  </si>
  <si>
    <t>2022-05-25 14:27:51.692411</t>
  </si>
  <si>
    <t>JOHN JADER OCAMPO MADRIGAL</t>
  </si>
  <si>
    <t>2022-05-25 14:32:51.209297</t>
  </si>
  <si>
    <t>TATIANA HERRERA BUSTOS</t>
  </si>
  <si>
    <t>2022-05-25 14:38:15.668712</t>
  </si>
  <si>
    <t>CUERPO DE BOMBEROS VOLUNTARIOS DE BOGOTA</t>
  </si>
  <si>
    <t>RD. CUENTA DE COBRO.</t>
  </si>
  <si>
    <t>2022-05-25 14:42:22.143107</t>
  </si>
  <si>
    <t>LIZ MARGARET ALVAREZ CALDERON</t>
  </si>
  <si>
    <t>RD. Cuenta de cobro No. 4.</t>
  </si>
  <si>
    <t>2022-05-25 14:46:17.810276</t>
  </si>
  <si>
    <t>JOSE ALEXANDER TEUTA GOMEZ</t>
  </si>
  <si>
    <t>Magda Roncancio</t>
  </si>
  <si>
    <t>Queja mal servicio sargento javier rico-bomberos</t>
  </si>
  <si>
    <t>Jorge Ardila Pallares</t>
  </si>
  <si>
    <t>Respuesta al requerimiento con radicado 20229000135262 con fecha 11 de marzo de 2022 y una vez cumplido el plazo legal continua sin respuesta</t>
  </si>
  <si>
    <t>NO EXISTE</t>
  </si>
  <si>
    <t>ANONIMO_PQRSD</t>
  </si>
  <si>
    <t>Queja</t>
  </si>
  <si>
    <t>DIANA CAROLINA ESPEJO PEREZ</t>
  </si>
  <si>
    <t>Solicitud de información de incendios forestales</t>
  </si>
  <si>
    <t>LUZ MARINA SOTO ACEVEDO</t>
  </si>
  <si>
    <t>CONSULTA PARA EJERCER COMO MIEMBRO DEL CONSEJO DE OFICIALES O COMO DIGNATARIO DE CUERPO DE BOMBEROS VOLUNTARIOS</t>
  </si>
  <si>
    <t>COLEGIO SIN SENSORES DE HUMO</t>
  </si>
  <si>
    <t>Se reitera la atención, tramite y respuesta de los radicados 20229000135262 y 20229000146562</t>
  </si>
  <si>
    <t>KAREN ALEJANDRA BERMUDEZ CHIGUASUQUE</t>
  </si>
  <si>
    <t>Información de incendios en Parque Natural Sumapaz</t>
  </si>
  <si>
    <t>Nubia Acevedo</t>
  </si>
  <si>
    <t>petiicion</t>
  </si>
  <si>
    <t>Jhojan Alexander Garcia Jimenez</t>
  </si>
  <si>
    <t>Solicitud apoyo para mejora de capacidades</t>
  </si>
  <si>
    <t>Diego Jiménez</t>
  </si>
  <si>
    <t>Información salarial</t>
  </si>
  <si>
    <t>LUIS FREDY BAUTISTA CARDENAS</t>
  </si>
  <si>
    <t>DENUNCIA POR PRESUNTOS FUNCIONARIOS DE BOMBEROS</t>
  </si>
  <si>
    <t>AUGUSTO MARTINEZ MELO</t>
  </si>
  <si>
    <t>SUPLANTACION VISITA DE BOMBEROS</t>
  </si>
  <si>
    <t>EUDES MIGUEL HOLGUIN ANAYA</t>
  </si>
  <si>
    <t>Presentando derecho de Petición</t>
  </si>
  <si>
    <t>SOLICITUD DE INFORMACIÓN_VISITA BOMBEROS ARMENIA</t>
  </si>
  <si>
    <t>2022-05-25 15:45:40.632453</t>
  </si>
  <si>
    <t>2022-05-25 16:08:10.539148</t>
  </si>
  <si>
    <t>CRISTIAN JORGE GUSTIN VALENCIA</t>
  </si>
  <si>
    <t>2022-05-25 16:18:28.154029</t>
  </si>
  <si>
    <t>TRIBUNAL SUPERIOR DE BOGOTA</t>
  </si>
  <si>
    <t>CAC. *NOTIFICACIÓN* FALLO 2A INSTANCIA - TUTELA RAD: 32 2022 00167 01.</t>
  </si>
  <si>
    <t>2022-05-25 16:25:08.685788</t>
  </si>
  <si>
    <t>JORGE ARMANDO SANTA CRUZ</t>
  </si>
  <si>
    <t>2022-05-25 16:50:28.015701</t>
  </si>
  <si>
    <t>JHEAN PIERRE</t>
  </si>
  <si>
    <t>2022-05-25 16:59:26.69161</t>
  </si>
  <si>
    <t>SANDRA CAROLINA PULIDO MOYETON</t>
  </si>
  <si>
    <t>RD. CUENTA DE COBRO NO. 5</t>
  </si>
  <si>
    <t>2022-05-26 09:22:21.557542</t>
  </si>
  <si>
    <t>SM. Devolución de carnets.</t>
  </si>
  <si>
    <t>2022-05-26 09:27:06.442421</t>
  </si>
  <si>
    <t>RD. Remisión de diplomas para firma, registro No. 133-2022.</t>
  </si>
  <si>
    <t>2022-05-26 09:33:25.84656</t>
  </si>
  <si>
    <t>JAVIER ALBERTO CORAL MENESES</t>
  </si>
  <si>
    <t>RD. Legalización de comisión: Bello - Antioquia.</t>
  </si>
  <si>
    <t>2022-05-26 09:52:08.959067</t>
  </si>
  <si>
    <t>DIANA CATALINA RUIZ CARVALLO</t>
  </si>
  <si>
    <t>2022-05-26 09:58:34.466583</t>
  </si>
  <si>
    <t>RD. Legalización de comisión: Pereira - Risaralda.</t>
  </si>
  <si>
    <t>2022-05-26 09:58:54.495291</t>
  </si>
  <si>
    <t>HAROLD FELIPE BOHORQUEZ RODRIGUEZ</t>
  </si>
  <si>
    <t>CAC solicitud de certificado de prestacion de servicios</t>
  </si>
  <si>
    <t>2022-05-26 10:05:01.115835</t>
  </si>
  <si>
    <t>RD. Legalización de comisión: Antioquia - Medellín.</t>
  </si>
  <si>
    <t>2022-05-26 10:12:24.691893</t>
  </si>
  <si>
    <t>CAC Envio de resolucion</t>
  </si>
  <si>
    <t>2022-05-26 10:20:52.82151</t>
  </si>
  <si>
    <t>ANDRES FELIPE MONTALVO DE LA OSSA</t>
  </si>
  <si>
    <t>2022-05-26 10:48:40.613884</t>
  </si>
  <si>
    <t>FERNEY MARTINEZ RAMIREZ</t>
  </si>
  <si>
    <t>2022-05-26 11:01:25.113489</t>
  </si>
  <si>
    <t>RD. Legalización de comisión: Pereira.</t>
  </si>
  <si>
    <t>2022-05-26 11:23:30.405218</t>
  </si>
  <si>
    <t>RD. Legalizacion de comisión: Pereira.</t>
  </si>
  <si>
    <t>2022-05-26 11:27:30.230082</t>
  </si>
  <si>
    <t>RD. Legalización de comisión: Pasto.</t>
  </si>
  <si>
    <t>2022-05-26 11:33:08.562819</t>
  </si>
  <si>
    <t>RD. Legalización de comisión: Envigado - Antioquia.</t>
  </si>
  <si>
    <t>2022-05-26 11:37:58.673504</t>
  </si>
  <si>
    <t>RD. Legalizaciones de comisión: Envigado.</t>
  </si>
  <si>
    <t>2022-05-26 11:41:00.483035</t>
  </si>
  <si>
    <t>RD. Legalización de comisión: Medellín.</t>
  </si>
  <si>
    <t>2022-05-26 11:45:05.93973</t>
  </si>
  <si>
    <t>2022-05-26 11:48:20.705909</t>
  </si>
  <si>
    <t>GUAVIARE</t>
  </si>
  <si>
    <t>ALCALDIA MUNICIPAL DE SAN JOSE DEL GUAVIARE GUAVIARE</t>
  </si>
  <si>
    <t>SM. Solicitud de asesoría técnica.</t>
  </si>
  <si>
    <t>2022-05-26 11:53:10.389441</t>
  </si>
  <si>
    <t>RD. Legalización de comisión: Florencia - Caquetá.</t>
  </si>
  <si>
    <t>2022-05-26 11:56:44.25804</t>
  </si>
  <si>
    <t>2022-05-26 12:01:17.494055</t>
  </si>
  <si>
    <t>RD. Legación de comisión: Florencia - Caquetá.</t>
  </si>
  <si>
    <t>2022-05-26 12:04:37.137789</t>
  </si>
  <si>
    <t>OMAR ENRIQUE MORENO BALLESTEROS</t>
  </si>
  <si>
    <t>PROYECTOS</t>
  </si>
  <si>
    <t>2022-05-26 15:31:53.171782</t>
  </si>
  <si>
    <t>JHOAN OXIRIS QUITIAN CHILA</t>
  </si>
  <si>
    <t>2022-05-26 15:35:43.038322</t>
  </si>
  <si>
    <t>KRISTIAN CAMILO PRIETO GUTIERREZ</t>
  </si>
  <si>
    <t>2022-05-26 15:53:45.555012</t>
  </si>
  <si>
    <t>RD. Segundo pago plataforma Cuerpo de Bomberos.</t>
  </si>
  <si>
    <t>2022-05-26 16:14:44.46307</t>
  </si>
  <si>
    <t>RD. Legalización de comisión Chachaguí - Pasto.</t>
  </si>
  <si>
    <t>2022-05-26 16:52:39.076655</t>
  </si>
  <si>
    <t>CAC DOCUMENTACION DE FINALIZACION DE CURSO BOMBEROS NIVEL 1 REGITRO 199-2022</t>
  </si>
  <si>
    <t>2022-05-27 16:05:04.983506</t>
  </si>
  <si>
    <t>CUERPO DE BOMBEROS VOLUNTARIOS PRADERA</t>
  </si>
  <si>
    <t>CAC Documentacion Soporte Curso GESTION Y ADMINISTRACION DE CUERPOS DE BOMBEROS CBV PRADERA</t>
  </si>
  <si>
    <t>2022-05-27 16:17:08.92805</t>
  </si>
  <si>
    <t>ALCALDIA EL COPEY CESAR</t>
  </si>
  <si>
    <t>CAC Respuesta Oficio No. 20222110050051</t>
  </si>
  <si>
    <t>2022-05-27 16:24:19.892036</t>
  </si>
  <si>
    <t>CAC REPLICA A RESPUESTA Y SOLICITUD DE COPIAS</t>
  </si>
  <si>
    <t>2022-05-27 16:29:31.846644</t>
  </si>
  <si>
    <t>CAC Solicitud Aval Curso Básico Sistema Comando de Incidente.</t>
  </si>
  <si>
    <t>2022-05-27 16:34:21.268156</t>
  </si>
  <si>
    <t>CUERPO DE BOMBEROS VOLUNTARIOS DE EL PEñOL</t>
  </si>
  <si>
    <t>CAC Plantilla para curso SCI</t>
  </si>
  <si>
    <t>2022-05-27 16:43:06.971376</t>
  </si>
  <si>
    <t>CAC (Sin asunto)</t>
  </si>
  <si>
    <t>2022-05-27 16:53:15.140481</t>
  </si>
  <si>
    <t>SECRETARIA DE PLANEACION MUNICIPAL SAN JOSE DEL GUAVIARE</t>
  </si>
  <si>
    <t>CAC Solicitud de asesoría técnica</t>
  </si>
  <si>
    <t>2022-05-27 17:03:28.437525</t>
  </si>
  <si>
    <t>CUERPO DE BOMBEROS VOLUNTARIOS ARCABUCO DPTO BOYACA</t>
  </si>
  <si>
    <t>CAC PETICIÓN DEL DÍA 04-03-22 -RADICADO DNBC: 20222110044171.</t>
  </si>
  <si>
    <t>2022-05-27 17:10:12.348757</t>
  </si>
  <si>
    <t>CUERPO DE BOMBEROS VOLUNTARIOS DE PUERTO RICO - CAQUETA</t>
  </si>
  <si>
    <t>CAC OFICIO D.D. 0006</t>
  </si>
  <si>
    <t>2022-05-30 20:57:11.364479</t>
  </si>
  <si>
    <t>WALTER QUIÑONEZ RODRIGUEZ</t>
  </si>
  <si>
    <t>Solicitud de aclaración referente a Certificación o Aval como Instructor D.N.B.C</t>
  </si>
  <si>
    <t>2022-05-30 21:06:55.150376</t>
  </si>
  <si>
    <t>CUERPO DE BOMBEROS VOLUNTARIOS DE CIENAGA - MAGDALENA</t>
  </si>
  <si>
    <t>Documentacion Bombero 1 Reg 488-2021</t>
  </si>
  <si>
    <t>2022-05-30 21:10:44.283652</t>
  </si>
  <si>
    <t>CAC documentos aval instructor</t>
  </si>
  <si>
    <t>2022-05-30 21:15:17.086023</t>
  </si>
  <si>
    <t>2022-05-30 21:19:28.387184</t>
  </si>
  <si>
    <t>CAC Documentacion Curso Bombero 1 Registro 1240</t>
  </si>
  <si>
    <t>2022-05-30 21:29:43.175922</t>
  </si>
  <si>
    <t>CUERPO DE BOMBEROS VOLUNTARIOS DE GIRARDOTA</t>
  </si>
  <si>
    <t>CAC Derecho de petición</t>
  </si>
  <si>
    <t>2022-05-31 06:44:43.388542</t>
  </si>
  <si>
    <t>CUERPO DE BOMBEROS VOLUNTARIOS DE SAN PEDRO SUCRE</t>
  </si>
  <si>
    <t>CAC Respuesta de solicitudes</t>
  </si>
  <si>
    <t>2022-05-31 06:59:45.03564</t>
  </si>
  <si>
    <t>CAC solicitud numero de registro</t>
  </si>
  <si>
    <t>2022-05-31 07:13:32.902185</t>
  </si>
  <si>
    <t>CAC radicado referencia No. 20222000053271 DNBC y otros referente a CUERPO DE BOMBEROS VOLUNTARIOS DE TIMBIO</t>
  </si>
  <si>
    <t>2022-05-31 07:19:30.268873</t>
  </si>
  <si>
    <t>CAC Documentos Curso Bombero II Reg. 1241-2016</t>
  </si>
  <si>
    <t>2022-05-31 07:28:46.291205</t>
  </si>
  <si>
    <t>CAC Solicitud Aval para Cursos de Bomberos I y II</t>
  </si>
  <si>
    <t>2022-05-31 07:38:55.331948</t>
  </si>
  <si>
    <t>CAC Solicitud Aval Curso de APH</t>
  </si>
  <si>
    <t>2022-05-31 07:47:07.870484</t>
  </si>
  <si>
    <t>CAC cambio en fechas de actualización</t>
  </si>
  <si>
    <t>2022-05-31 08:00:27.223504</t>
  </si>
  <si>
    <t>CUERPO DE BOMBEROS VOLUNTARIOS DE GUAMO</t>
  </si>
  <si>
    <t>CAC Solicitud Cambio Modalidad Curso Bomberos UNO Registro Nº 151-2022</t>
  </si>
  <si>
    <t>2022-05-31 08:07:21.540519</t>
  </si>
  <si>
    <t>CUERPO DE BOMBEROS VOLUNTARIOS DE BELEN DE UMBRIA</t>
  </si>
  <si>
    <t>CAC Cumplimiento Ley 1575 de 2012 ? Contrataci�n para la prestaci�n del servicio p�blico esencial con el Cuerpo de Bomberos Voluntarios para la vigencia 2022</t>
  </si>
  <si>
    <t>2022-05-31 08:14:55.144289</t>
  </si>
  <si>
    <t>DELEGACION DEPARTAMENTAL DE BOMBEROS DE SUCRE</t>
  </si>
  <si>
    <t>CAC Verificación información cursos</t>
  </si>
  <si>
    <t>2022-05-31 08:19:48.374825</t>
  </si>
  <si>
    <t>MINISTERIO DEL INTERIOR LUIS FERNANDO PINZON GALINDO</t>
  </si>
  <si>
    <t>2022-05-31 08:25:48.694545</t>
  </si>
  <si>
    <t>2022-05-31 08:27:53.098428</t>
  </si>
  <si>
    <t>CAC Consulta Equivalencia de Contenidos</t>
  </si>
  <si>
    <t>2022-05-31 08:33:57.230311</t>
  </si>
  <si>
    <t>CAC RESPUESTA OFICIAL INDIGENAS</t>
  </si>
  <si>
    <t>2022-05-31 08:37:18.912993</t>
  </si>
  <si>
    <t>CAC RESPUESTA OFICIAL INDIGENAS NAZA W</t>
  </si>
  <si>
    <t>2022-05-31 08:51:28.271449</t>
  </si>
  <si>
    <t>CUERPO DE BOMBEROS VOLUNTARIOS DE CALOTO - CAUCA</t>
  </si>
  <si>
    <t>CAC SOLICITUD REGISTRO PARA CURSO DE BOMBEROS II</t>
  </si>
  <si>
    <t>2022-05-31 09:03:03.382754</t>
  </si>
  <si>
    <t>CAC buenas tardes envio las correcciones del cronograma y la formación quedo atenta a cualquier cosa bombero 1</t>
  </si>
  <si>
    <t>2022-05-31 09:06:44.042174</t>
  </si>
  <si>
    <t>BENEMERITO CUERPO DE BOMBEROS VOLUNTARIOS DE CALI ACADEMIA</t>
  </si>
  <si>
    <t>RD. Diplomas para firma registros No.: 100-2022, 169-2022 y 193-2022.</t>
  </si>
  <si>
    <t>2022-05-31 09:08:09.677922</t>
  </si>
  <si>
    <t>W PATIÑO CORREA</t>
  </si>
  <si>
    <t>CAC Consulta normatividad para sistemas contra incendios en maquinaria minera</t>
  </si>
  <si>
    <t>2022-05-31 09:25:47.039665</t>
  </si>
  <si>
    <t>CUERPO DE BOMBEROS VOLUNTARIOS DE VENECIA</t>
  </si>
  <si>
    <t>CAC DRECHO DE PETICION</t>
  </si>
  <si>
    <t>2022-05-31 09:34:14.814499</t>
  </si>
  <si>
    <t>CAC SOLICITUD CURSO SISTEMA COMANDO DE INCIDENTES VIRTUAL</t>
  </si>
  <si>
    <t>2022-05-31 10:16:58.064181</t>
  </si>
  <si>
    <t>CAC Solicitud de Curso Introductorio en Línea de Sistema Comando de Incidente.</t>
  </si>
  <si>
    <t>2022-05-31 10:34:34.991554</t>
  </si>
  <si>
    <t>JORGE LUIS OCHOA -</t>
  </si>
  <si>
    <t>CAC CamScanner 05-30-2022 19.44.pd</t>
  </si>
  <si>
    <t>2022-05-31 10:49:59.5038</t>
  </si>
  <si>
    <t>CUERPO DE BOMBEROS VOLUNTARIOS EL PEÑOL</t>
  </si>
  <si>
    <t>CAC Participación para el curso SCI</t>
  </si>
  <si>
    <t>2022-05-31 10:54:06.21786</t>
  </si>
  <si>
    <t>CAC Solicitud de certificación</t>
  </si>
  <si>
    <t>2022-05-31 10:58:38.145284</t>
  </si>
  <si>
    <t>CAC Inscripción curso SCI básico</t>
  </si>
  <si>
    <t>2022-05-31 11:02:12.621452</t>
  </si>
  <si>
    <t>2022-05-31 11:08:34.694553</t>
  </si>
  <si>
    <t>CUERPO DE BOMBEROS VOLUNTARIOS DE CAUCASIA - ANTIOQUIA</t>
  </si>
  <si>
    <t>CAC Radicación de solicitud de carnetización</t>
  </si>
  <si>
    <t>Orlando Murillo Lopez</t>
  </si>
  <si>
    <t>2022-05-31 11:19:06.762032</t>
  </si>
  <si>
    <t>2022-05-31 11:23:20.515063</t>
  </si>
  <si>
    <t>CUERPO DE BOMBEROS VOLUNTARIOS DE YUMBO</t>
  </si>
  <si>
    <t>CAC INFORME (CBF 13, 14 Y 15 mayo 2022 - Yumbo)</t>
  </si>
  <si>
    <t>2022-05-31 11:27:40.322955</t>
  </si>
  <si>
    <t>CAC CURSO ACTUALIZACION NIVEL I - CUERPO DE BOMBEROS VOLUNTARIOS DE GIGANTE</t>
  </si>
  <si>
    <t>2022-05-31 11:46:53.401857</t>
  </si>
  <si>
    <t>2022-05-31 11:52:46.403903</t>
  </si>
  <si>
    <t>RD. Legalización de comisión: Pandi.</t>
  </si>
  <si>
    <t>2022-05-31 11:54:35.459928</t>
  </si>
  <si>
    <t>GOBERNACIÓN DEL CAUCA COMITE DEPARTAMENTAL CAUCA</t>
  </si>
  <si>
    <t>CAC Socialización del Programa Bomberos Indígenas en la Cuarta Mesa de Trabajo - Volcán Puracé</t>
  </si>
  <si>
    <t>2022-05-31 11:55:47.244763</t>
  </si>
  <si>
    <t>2022-05-31 11:58:54.332573</t>
  </si>
  <si>
    <t>RD. Legalización de comisión: Chachagui.</t>
  </si>
  <si>
    <t>2022-05-31 12:02:31.142341</t>
  </si>
  <si>
    <t>2022-05-31 12:06:25.643861</t>
  </si>
  <si>
    <t>RD. Legalización de comisión: Vijes.</t>
  </si>
  <si>
    <t>2022-05-31 12:14:18.78292</t>
  </si>
  <si>
    <t>RD. Legalización de comisión: Aguazul - Casanare.</t>
  </si>
  <si>
    <t>2022-05-31 12:18:51.958482</t>
  </si>
  <si>
    <t>2022-05-31 12:31:26.085884</t>
  </si>
  <si>
    <t>CAC INFORME CURSO PRIMAP ABRIL 22, 23 Y 24 2022</t>
  </si>
  <si>
    <t>2022-05-31 13:55:19.490929</t>
  </si>
  <si>
    <t>2022-05-31 15:06:45.886175</t>
  </si>
  <si>
    <t>SM. Solicitud firma de certificados Registro No. 182-2022.</t>
  </si>
  <si>
    <t>2022-05-31 15:19:55.947314</t>
  </si>
  <si>
    <t>CUERPO DE BOMBEROS VOLUNTARIOS DE OPORAPA HUILA</t>
  </si>
  <si>
    <t>SM. Devolución carnet.</t>
  </si>
  <si>
    <t>2022-05-31 15:27:54.114776</t>
  </si>
  <si>
    <t>SM. Remisión firmas de diplomas 107-2022.</t>
  </si>
  <si>
    <t>2022-05-31 16:04:08.495951</t>
  </si>
  <si>
    <t>ALCALDIA MUNICIPAL DE SIMACOTA SANTANDER</t>
  </si>
  <si>
    <t>SM. Remisión del Señor San Isidro Chona Herrera quien solicita investigación disciplinaria contra Orlando Vega Rodriguez.</t>
  </si>
  <si>
    <t>2022-05-31 17:05:39.387511</t>
  </si>
  <si>
    <t>CUERPO DE BOMBEROS VOLUNTARIOS DE PUERTO NARE - ANTIOQUIA</t>
  </si>
  <si>
    <t>CAC SOLICITUD DE PLAZO</t>
  </si>
  <si>
    <t>2022-05-31 17:12:03.494802</t>
  </si>
  <si>
    <t>CAC INFORME SCI - ABRIL 09 Y 10 DE ABRIL 2022</t>
  </si>
  <si>
    <t>USUARIO ANONIMO</t>
  </si>
  <si>
    <t>Adriana Moreno Roncancio</t>
  </si>
  <si>
    <t>Servicio de Entrada</t>
  </si>
  <si>
    <t>Vencida</t>
  </si>
  <si>
    <t>En proceso</t>
  </si>
  <si>
    <t>GUAINIA</t>
  </si>
  <si>
    <t>Entidad bomberil</t>
  </si>
  <si>
    <t>Persona natural</t>
  </si>
  <si>
    <t>Entidad publica</t>
  </si>
  <si>
    <t>Entidad territorial</t>
  </si>
  <si>
    <t>Persona juridica</t>
  </si>
  <si>
    <t>Correo atencion ciudadano</t>
  </si>
  <si>
    <t>Radicacion directa</t>
  </si>
  <si>
    <t>Servicio de mensajeria</t>
  </si>
  <si>
    <t>Chat insitucional</t>
  </si>
  <si>
    <t>Formato Web</t>
  </si>
  <si>
    <t>Canal Virtual</t>
  </si>
  <si>
    <t>Canal escrito</t>
  </si>
  <si>
    <t>BOGOTA D.C.</t>
  </si>
  <si>
    <t>Solicitud de informacion</t>
  </si>
  <si>
    <t>05-05-2022 09:10 AM Archivar Alvaro Perez SE REMITE LA INFORMACIÓN SOLICITADA MEDIANTE CORREO ELECTRÓNICO DEL 29 DE ABRIL DE 2022.</t>
  </si>
  <si>
    <t>Cumplida</t>
  </si>
  <si>
    <t>N/A</t>
  </si>
  <si>
    <t xml:space="preserve"> SUBDIRECCIÓN ADMINISTRATIVA Y FINANCIERA</t>
  </si>
  <si>
    <t>Pdf</t>
  </si>
  <si>
    <t>Si</t>
  </si>
  <si>
    <t>Falta evidencia de envio por correo electronico</t>
  </si>
  <si>
    <t>06-05-2022 12:18 PM Archivar Carlos Cartagena Cano Se envía correo electrónico a la CITEL para fines pertinentes el día miércoles 04 de Mayo 2022 para fines pertinentes.</t>
  </si>
  <si>
    <t>Otros</t>
  </si>
  <si>
    <t>CITEL</t>
  </si>
  <si>
    <t>Se realiza capacitacion rue al cuerpo de bomberos yopal, se debe adjuntar evidencia de envio de respuesta a CBV</t>
  </si>
  <si>
    <t>31-05-2022 15:20 PM Archivar Jose Alexander Teuta Gomez Se adjunta, evidencia del correo enviado al peticionario dando respuesta a su consulta. 31-5-22</t>
  </si>
  <si>
    <t>Legislacion Bomberil</t>
  </si>
  <si>
    <t>No se genero radicado de salida en respuesta</t>
  </si>
  <si>
    <t>09-05-2022 14:53 PM Archivar Carlos Cartagena Cano Información enviada a CITEL para fines pertinentes vía correo electrónico el día 09 de Mayo 2022</t>
  </si>
  <si>
    <t>Informacion actualizada en sistema RUE</t>
  </si>
  <si>
    <t>24-05-2022 17:22 PM Archivar Lina Maria Rojas Gallego Se responde con radicado DNBC 20222140055701</t>
  </si>
  <si>
    <t>Word</t>
  </si>
  <si>
    <t>14-05-2022 18:36 PM Archivar Mauricio Delgado Perdomo Se cierra como informativo N o_és la viaestablecida</t>
  </si>
  <si>
    <t>20-05-2022 09:56 AM Archivar Julio Cesar Garcia Triana POR SER LA MISMA PETICION RELACIONADA CON EL RADICADO 20221140147722 SE ARCHIVA POR SER RESUELTA CON EL RADICADO MENCIONADO</t>
  </si>
  <si>
    <t>Queja contra CB</t>
  </si>
  <si>
    <t>25-05-2022 15:02 PM Archivar Carlos Cartagena Cano Documento enviado a CITEL para fines pertinentes, quienes realizaron el tramite correspondiente con la dependencia de asignada para tal fin.</t>
  </si>
  <si>
    <t>Se envia evidencia al correo respuestasatencionciudadano@dnbc.gov.co y se sube evidencia de correo</t>
  </si>
  <si>
    <t>16-05-2022 11:45 AM Archivar Mauricio Delgado Perdomo SE RESPONDE VIA TELEFONICA EN CONTACTO CON EL SEÑOR JHOJAN GARCIA. SOLICITA APOYO EN EQUIPO. SE DIRECCIONA CON LA DELEGACION DEPARTAMENTAL, TENIENTE PAULA RIOS</t>
  </si>
  <si>
    <t>Tramite con delegacion departamental</t>
  </si>
  <si>
    <t>20-05-2022 16:28 PM Archivar Edgar Alexander Maya Lopez Se da respuesta con radicado DNBC N° 20222140054911, se envia el 20/05/2022</t>
  </si>
  <si>
    <t>Se adjunta evidencia de respuesta en terminos</t>
  </si>
  <si>
    <t>18-05-2022 18:28 PM Archivar Orlando Murillo Lopez Se dio Respuesta con radicado No. 20222110055211</t>
  </si>
  <si>
    <t>20-05-2022 10:43 AM Archivar Maicol Villarreal Ospina SE DA RESPUESTA CON RADICADO DNBC 20222140055261 POR CORREO ELECTRÓNICO</t>
  </si>
  <si>
    <t>23-05-2022 14:39 PM Archivar Orlando Murillo Lopez Se dio respuesta con radicado No. 20222110055601</t>
  </si>
  <si>
    <t>31-05-2022 14:28 PM Archivar Jose Dario Martinez Se envía solicitud de traslado a al cuerpo de bomberos de Lérida.</t>
  </si>
  <si>
    <t>24-05-2022 09:28 AM Archivar Angélica Xiomara Rosado Bayona Se dió traslado al CBV de Tolú.</t>
  </si>
  <si>
    <t>Angélica Xiomara Rosado Bayona</t>
  </si>
  <si>
    <t>Traslado realizado en el termino</t>
  </si>
  <si>
    <t>29-05-2022 10:55 AM Archivar Andrea Bibiana Castañeda Durán SE DIO TRÁMITE CON RAD. 20222110054191 ENVIADO EL 16/5/22</t>
  </si>
  <si>
    <t>13-05-2022 10:41 AM Archivar Jorge Restrepo Sanguino SE DIO RESPUESTA MEDIANTE OFICIO N°20222110054411 EL 13/05/2022</t>
  </si>
  <si>
    <t>Acompañamiento juridico</t>
  </si>
  <si>
    <t>29-05-2022 10:56 AM Archivar Andrea Bibiana Castañeda Durán SE DIO TRÁMITE CON RADICADO 20222110054601 ENVIADO EL 17/5/22</t>
  </si>
  <si>
    <t>12-05-2022 09:33 AM Archivar Carlos Cartagena Cano Información se envia a CITEL el dia 03 de Mayo para fines pertinentes.</t>
  </si>
  <si>
    <t>Correo enviado antes de su radicacion</t>
  </si>
  <si>
    <t>19-05-2022 11:30 AM Archivar Maicol Villarreal Ospina SE DA RESPUESTA CON RADICADO DNBC 20222140055021 POR CORREO ELECTRÓNICO</t>
  </si>
  <si>
    <t>23-05-2022 08:32 AM Archivar Miguel Ángel Franco Torres Gestión Financiera el pasado 12 de mayo de 2022, dio respuesta al señor Carlos Mario Vaca, enviando la información al correo electrónico cmvaca@acueducto.com.co.</t>
  </si>
  <si>
    <t>Se envia correo institucional financiera</t>
  </si>
  <si>
    <t>29-05-2022 13:47 PM Archivar Andrea Bibiana Castañeda Durán MISMA PETICIÓN DEL RADICADO 20221140147962</t>
  </si>
  <si>
    <t>23-05-2022 17:48 PM Archivar Mauricio Delgado Perdomo SE RESPONDE VIA CORREO ELECTRONICO, SE ADJUNTA IMAGEN</t>
  </si>
  <si>
    <t>No se adjunta evidencia de respuesta</t>
  </si>
  <si>
    <t>24-05-2022 14:33 PM Archivar Orlando Murillo Lopez Se dio respuesta con radicado No. 20222110055711</t>
  </si>
  <si>
    <t>13-05-2022 18:03 PM Archivar Jorge Restrepo Sanguino SE DIO RESPUESTA MEDIANTE OFICIO N 20222110053971 EL 13-05-2022</t>
  </si>
  <si>
    <t>13-05-2022 18:47 PM Archivar Alvaro Perez Se remite respuesta mediante correo electronico de contratación el dia 13 de mayo de 2022.</t>
  </si>
  <si>
    <t>No se genera radicado de salida, respuesta dada desde correo institucional contratacion</t>
  </si>
  <si>
    <t>09-05-2022 11:17 AM Archivar Julio Alejandro Chamorro Cabrera Respuesta enviada el 9 de mayo del 2022 con radicado No 20222000054211</t>
  </si>
  <si>
    <t>INSPECCIÓN, VIGILANCIA Y CONTROL </t>
  </si>
  <si>
    <t xml:space="preserve"> Oscar Orlando Pabón García</t>
  </si>
  <si>
    <t>Radicado entrada sin archivar, radicado de salida sin adjuntar imagen con firma.</t>
  </si>
  <si>
    <t>No se archiva radicado de entrada.</t>
  </si>
  <si>
    <t>20222000055501- 20222000055511- 20222000055521.</t>
  </si>
  <si>
    <t>Radicado de entrada sin archivar</t>
  </si>
  <si>
    <t>03-06-2022 11:47 AM Archivar Julio Alejandro Chamorro Cabrera Se habla via telefónica con la Copordinadora del Departamento de Bolívar para darle la información requerida, se acuerda enviarle a cada cuerpo de omberos una solicitud del cumplimiento del plan de mejora</t>
  </si>
  <si>
    <t>Contratista responde mediante llamada a coordinadora del departamento de Bolivar, no se aporta evidencia de llamada</t>
  </si>
  <si>
    <t>Por desconocimiento del solicitante la queja no va dirigida a la DNBC realmente</t>
  </si>
  <si>
    <t xml:space="preserve"> 20222110056481- 20222110056561</t>
  </si>
  <si>
    <t xml:space="preserve"> 20221000056591- 20221000056531- 20221000056511</t>
  </si>
  <si>
    <t>Radicado de entreada sin archivar</t>
  </si>
  <si>
    <t>No se genera radicado de salida, se adjunta evidencia de respuesta solicitada, no se archiva radicado de entrada</t>
  </si>
  <si>
    <t>06-06-2022 09:48 AM Archivar Alvaro Perez se da respuesta mediante el correo electrónico del ordenador del gasto el dia 20 DE MAYO DE 2022.</t>
  </si>
  <si>
    <t>Extemporanea</t>
  </si>
  <si>
    <t>Se generadicado de salida por fuera de radicado de entrada</t>
  </si>
  <si>
    <t>01-06-2022 14:21 PM Archivar Jose Alexander Teuta Gomez Se da respuesta con radicado 20222140056201</t>
  </si>
  <si>
    <t>03-06-2022 15:44 PM Archivar Oscar Orlando Pabón García Resuelto via correo electrónico</t>
  </si>
  <si>
    <t>Se envia evidencia de respuesta via coorreo institucional oficina juridica de Direccion DNBC, se debe archivar radicado de entrada</t>
  </si>
  <si>
    <t>04-06-2022 23:31 PM Archivar Orlando Murillo Lopez Se da Respuesta con el radicado No 20222110056651</t>
  </si>
  <si>
    <t>Peticion reiterativa, respondida.</t>
  </si>
  <si>
    <t>Etiquetas de fila</t>
  </si>
  <si>
    <t>Total general</t>
  </si>
  <si>
    <t>Cuenta de Estado</t>
  </si>
  <si>
    <t>Radicado de entrada y salida sin archivar, no se adjunta documento con firma (evidencia de envio en respuestasatencionciudadano@dnbc.gov.co)</t>
  </si>
  <si>
    <t>No se sube documento firmado a radicado de salida</t>
  </si>
  <si>
    <t>S</t>
  </si>
  <si>
    <t>Radiados de entrada y salida sin archivar, no se adjunta documento firmado a radicado de salida (evidencia en correo respuestasatencionciudadano@dnbc.gov.co)</t>
  </si>
  <si>
    <t>08-06-2022 11:21 AM Archivar VIVIANA ANDRADE TOVAR SE PROCEDE A ARCHIVAR, SOLICITUD RESPONDIDA BAJO NUMERO DE RADICADO N° 20221100056141. Y FUE ENVIADO A TRAVÉS DE CORREO ELECTRONICO.</t>
  </si>
  <si>
    <t>Se debe adjuntar evidencia de respuesta, documentos de salida sin adjuto con firma</t>
  </si>
  <si>
    <t>07-06-2022 14:38 PM Archivar Maicol Villarreal Ospina SE DA RESPUESTA CON RADICADO DNBC 20222140056711 POR CORREO CERTIFICADO</t>
  </si>
  <si>
    <t>Se tiene evidencia en correo respuestasatencionciudadano@dnbc.gov.co, se debe archivar radicado de entrada y adjuntar esta evidencia de respuesta en radicado de salida</t>
  </si>
  <si>
    <t>08-06-2022 17:08 PM Archivar Andrea Bibiana Castañeda Durán SE DIO TRÁMITE CON RAD. 20222110056071 ENVIADO EL 7/6/22</t>
  </si>
  <si>
    <t>Se tiene evidencia de envio de respuesta (respuestasatencionciudadano@dnbc.gov.co) no se sube documento digitalizado con firma en radicado de salida.</t>
  </si>
  <si>
    <t>06-06-2022 14:13 PM Archivar Andrés Fernando Muñoz Cabrera Se da respuesta a través del correo de Tatiana Herrera el día 06/06/2022, relacionado la respuesta a la consulta realizada.</t>
  </si>
  <si>
    <t>No se genero radicado de salida ni oficio remisorio para respuesta por parte de la oficina responsable</t>
  </si>
  <si>
    <t>08-06-2022 15:34 PM Archivar Andrea Bibiana Castañeda Durán SE DIO TRÁMITE CON RADICADO 20222110056081 ENVIADO EL 07/06/22</t>
  </si>
  <si>
    <t>06-06-2022 10:21 AM Archivar Alvaro Perez Se dio respuesta mediante el correo electronico de el Director el dia 20 de mayo de 2022.</t>
  </si>
  <si>
    <t>Se genera doble radicacion por ser una solicitud a la direccion inicialmente y radicado segunda ve como derecho de peticion por solicitud del peticionario (se recuerda que se debe adjutar a radicado de salida documento digitalizado con firma)</t>
  </si>
  <si>
    <t>07-06-2022 11:00 AM Archivar Andrés Fernando Muñoz Cabrera Se archiva por que el cambio se realizo el día 11/05/2022 y los equipos se entregaron el día 01/06/2022 mediante resolución</t>
  </si>
  <si>
    <t>No se adjunta evidencia alguna de reasignacion de equipos</t>
  </si>
  <si>
    <t>08-06-2022 15:37 PM Archivar Andrea Bibiana Castañeda Durán SE DIO TRÁMITE CON RAD. 20222110056091 ENVIADO EL 07/06/22</t>
  </si>
  <si>
    <t>No se adjunta documento con firma en radicado de salida (evidencia de envio en respuestasatencionciudadano@dnbc.gov.co)</t>
  </si>
  <si>
    <t xml:space="preserve"> 20222110057211- 20222110057221</t>
  </si>
  <si>
    <t>07-06-2022 14:19 PM Archivar Andrés Fernando Muñoz Cabrera Se da respuesta a través del correo de Tatiana Herrera el día 07/06/2022, dando alcance a la solicitud inicial.</t>
  </si>
  <si>
    <t>07-06-2022 14:27 PM Archivar Andrés Fernando Muñoz Cabrera Se archiva por que el cambio ya se realizo y los equipos se entregaron el día 21/05/2022 mediante resolución</t>
  </si>
  <si>
    <t>08-06-2022 15:46 PM Archivar Andrea Bibiana Castañeda Durán SE DIO TRÁMITE CON RAD. 20222110056111 ENVIADO EL 7/6/22</t>
  </si>
  <si>
    <t>Radicado de salida sin adjuntar documento con firma (evidencia de envio en respuestasatencionciudadano@dnbc.gov.co)</t>
  </si>
  <si>
    <t>07-06-2022 14:46 PM Archivar Andrés Fernando Muñoz Cabrera Se archiva por que el cambio ya se realizo y los equipos se entregaron el día 19/05/2022 mediante resolución</t>
  </si>
  <si>
    <t>Archivado sin evidencia de respuesta</t>
  </si>
  <si>
    <t>Se solicita al peticionario completar solicitud por documentos faltantes (plazo para copletar 03/07/2022 ley 1755)</t>
  </si>
  <si>
    <t>Radicado de entrada sin archivar (respuesta envida respuestasatencionciudadano@dnbc.gov.co)</t>
  </si>
  <si>
    <t>08-06-2022 15:42 PM Archivar Andrea Bibiana Castañeda Durán SE DIO TRÁMITE CON RAD. 20222110056271 ENVIADO EL 07/6/22</t>
  </si>
  <si>
    <t>07-06-2022 14:24 PM Archivar Maicol Villarreal Ospina SE DA RESPUESTA CON RADICADO DNBC 20222140056721 POR CORREO ELECTRÓNICO</t>
  </si>
  <si>
    <t>08-06-2022 15:48 PM Archivar Andrea Bibiana Castañeda Durán SE DIO TRÁMITE CON RAD. 20222110055721 ENVIADO EL 6/6/22</t>
  </si>
  <si>
    <t>07-06-2022 15:04 PM Archivar Andrés Fernando Muñoz Cabrera Se da respuesta a través del correo Respuestas Atención Ciudadano, el día 06/06/2022, con oficio DNBC No. 20222130055431</t>
  </si>
  <si>
    <t>Termino para traslado 5 dias habiles</t>
  </si>
  <si>
    <t>10-06-2022 09:07 AM Archivar Carlos Cartagena Cano se envian sugerencias a CITEL para fines pertinentes.</t>
  </si>
  <si>
    <t>Se hizo envio de respuesta por parte de la oficina de educacion correo certificado (no se adjunta desprendible) se hace envio via correo electronico (respuestasatencioncionciudadano@dnbc.gov.co)</t>
  </si>
  <si>
    <t xml:space="preserve"> 20222000056781 - 20222000056791</t>
  </si>
  <si>
    <t>Se responde via correo electronico institucional de inspeccion vigilacia y control</t>
  </si>
  <si>
    <t>06-06-2022 12:05 PM Archivar Andrés Fernando Muñoz Cabrera Se da respuesta a través del correo Respuestas Atención Ciudadano el día 06/06/2022, con oficio DNBC No. 20222130055431</t>
  </si>
  <si>
    <t>Problema internbo Orfeo radicado de salida no encontrado, respuesta enviada via respuestasatencinciudadano@dnbc.gov.co</t>
  </si>
  <si>
    <t>Se carga documentos entregados</t>
  </si>
  <si>
    <t>13-06-2022 10:17 AM Archivar Edgar Alexander Maya Lopez Se da respuesta por correo electrónico se deja evidencia en digital</t>
  </si>
  <si>
    <t>No se genera radicado de salida.</t>
  </si>
  <si>
    <t>13-06-2022 10:07 AM Archivar Edgar Alexander Maya Lopez Se da respuesta por correo electrónico se deja evidencia en digital.</t>
  </si>
  <si>
    <t>Envio de documentos solicitados, se adjunta evidencia en Orfeo</t>
  </si>
  <si>
    <t>No se adjunta evidencia de respuesta en orfeo</t>
  </si>
  <si>
    <t>Radicado de salida sin adjuntar documento con firma (evidencia de envio en respuestasatencionciudadano@dnbc.gov.co) radicado de entrada sin archivar</t>
  </si>
  <si>
    <t>Cuenta de Área</t>
  </si>
  <si>
    <t>Mes</t>
  </si>
  <si>
    <t>Cuenta estado</t>
  </si>
  <si>
    <t>Marzo</t>
  </si>
  <si>
    <t>Abril</t>
  </si>
  <si>
    <t>Mayo</t>
  </si>
  <si>
    <t>Cuenta de Tipo de petición</t>
  </si>
  <si>
    <t>Cuenta de Canal Oficial de Entrada</t>
  </si>
  <si>
    <t>Cuenta de Servicio de Entrada</t>
  </si>
  <si>
    <t>Cuenta de Naturaleza jurídica del peticionario</t>
  </si>
  <si>
    <t>Cuenta de Departamento</t>
  </si>
  <si>
    <t>Cuenta de Tema de Consulta</t>
  </si>
  <si>
    <t>Promedio de Dias habiles</t>
  </si>
  <si>
    <t>%</t>
  </si>
  <si>
    <t>Se necesita adjuntar evidencia de respuesta, reunion con alcalde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</si>
</sst>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d\-mmm\-yy;@"/>
    <numFmt numFmtId="165" formatCode="[$-240A]d&quot; de &quot;mmmm&quot; de &quot;yyyy;@"/>
    <numFmt numFmtId="166" formatCode="dd/mm/yy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9"/>
      <name val="Verdana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4E9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3E8E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3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10" fontId="0" fillId="0" borderId="0" xfId="1" applyNumberFormat="1" applyFont="1" applyAlignment="1">
      <alignment horizontal="center" wrapText="1"/>
    </xf>
    <xf numFmtId="0" fontId="3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left" vertical="center" wrapText="1"/>
    </xf>
    <xf numFmtId="0" fontId="8" fillId="6" borderId="1" xfId="2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22" fontId="6" fillId="6" borderId="1" xfId="0" applyNumberFormat="1" applyFont="1" applyFill="1" applyBorder="1" applyAlignment="1">
      <alignment horizontal="center" vertical="center" wrapText="1"/>
    </xf>
    <xf numFmtId="22" fontId="6" fillId="5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8" fillId="4" borderId="1" xfId="2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14" fontId="4" fillId="2" borderId="0" xfId="0" applyNumberFormat="1" applyFont="1" applyFill="1"/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 wrapText="1"/>
    </xf>
    <xf numFmtId="165" fontId="10" fillId="7" borderId="1" xfId="0" applyNumberFormat="1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" fontId="13" fillId="7" borderId="1" xfId="0" applyNumberFormat="1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14" fontId="12" fillId="7" borderId="0" xfId="0" applyNumberFormat="1" applyFont="1" applyFill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166" fontId="1" fillId="2" borderId="0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1" fontId="15" fillId="8" borderId="1" xfId="0" applyNumberFormat="1" applyFont="1" applyFill="1" applyBorder="1" applyAlignment="1">
      <alignment horizontal="center" vertical="center" wrapText="1"/>
    </xf>
    <xf numFmtId="1" fontId="14" fillId="8" borderId="1" xfId="0" applyNumberFormat="1" applyFont="1" applyFill="1" applyBorder="1" applyAlignment="1">
      <alignment horizontal="center" vertical="center" wrapText="1"/>
    </xf>
    <xf numFmtId="166" fontId="14" fillId="8" borderId="1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14" fontId="15" fillId="8" borderId="1" xfId="0" applyNumberFormat="1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14" fontId="18" fillId="8" borderId="0" xfId="0" applyNumberFormat="1" applyFont="1" applyFill="1" applyAlignment="1">
      <alignment horizontal="center" vertical="center" wrapText="1"/>
    </xf>
    <xf numFmtId="1" fontId="16" fillId="8" borderId="1" xfId="0" applyNumberFormat="1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1" fontId="16" fillId="7" borderId="1" xfId="0" applyNumberFormat="1" applyFont="1" applyFill="1" applyBorder="1" applyAlignment="1">
      <alignment horizontal="center" vertical="center" wrapText="1"/>
    </xf>
    <xf numFmtId="1" fontId="14" fillId="7" borderId="1" xfId="0" applyNumberFormat="1" applyFont="1" applyFill="1" applyBorder="1" applyAlignment="1">
      <alignment horizontal="center" vertical="center" wrapText="1"/>
    </xf>
    <xf numFmtId="166" fontId="14" fillId="7" borderId="1" xfId="0" applyNumberFormat="1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4" fontId="18" fillId="7" borderId="0" xfId="0" applyNumberFormat="1" applyFont="1" applyFill="1" applyAlignment="1">
      <alignment horizontal="center" vertical="center" wrapText="1"/>
    </xf>
    <xf numFmtId="14" fontId="16" fillId="7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1" fontId="16" fillId="10" borderId="1" xfId="0" applyNumberFormat="1" applyFont="1" applyFill="1" applyBorder="1" applyAlignment="1">
      <alignment horizontal="center" vertical="center" wrapText="1"/>
    </xf>
    <xf numFmtId="1" fontId="14" fillId="10" borderId="1" xfId="0" applyNumberFormat="1" applyFont="1" applyFill="1" applyBorder="1" applyAlignment="1">
      <alignment horizontal="center" vertical="center" wrapText="1"/>
    </xf>
    <xf numFmtId="166" fontId="14" fillId="10" borderId="1" xfId="0" applyNumberFormat="1" applyFont="1" applyFill="1" applyBorder="1" applyAlignment="1">
      <alignment horizontal="center" vertical="center" wrapText="1"/>
    </xf>
    <xf numFmtId="164" fontId="15" fillId="10" borderId="1" xfId="0" applyNumberFormat="1" applyFont="1" applyFill="1" applyBorder="1" applyAlignment="1">
      <alignment horizontal="center" vertical="center" wrapText="1"/>
    </xf>
    <xf numFmtId="1" fontId="15" fillId="10" borderId="1" xfId="0" applyNumberFormat="1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 wrapText="1"/>
    </xf>
    <xf numFmtId="165" fontId="14" fillId="7" borderId="1" xfId="0" applyNumberFormat="1" applyFont="1" applyFill="1" applyBorder="1" applyAlignment="1">
      <alignment horizontal="center" vertical="center" wrapText="1"/>
    </xf>
    <xf numFmtId="14" fontId="18" fillId="10" borderId="0" xfId="0" applyNumberFormat="1" applyFont="1" applyFill="1" applyAlignment="1">
      <alignment horizontal="center" vertical="center" wrapText="1"/>
    </xf>
    <xf numFmtId="14" fontId="16" fillId="8" borderId="1" xfId="0" applyNumberFormat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14" fontId="15" fillId="7" borderId="1" xfId="0" applyNumberFormat="1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1" fontId="16" fillId="11" borderId="1" xfId="0" applyNumberFormat="1" applyFont="1" applyFill="1" applyBorder="1" applyAlignment="1">
      <alignment horizontal="center" vertical="center" wrapText="1"/>
    </xf>
    <xf numFmtId="1" fontId="14" fillId="11" borderId="1" xfId="0" applyNumberFormat="1" applyFont="1" applyFill="1" applyBorder="1" applyAlignment="1">
      <alignment horizontal="center" vertical="center" wrapText="1"/>
    </xf>
    <xf numFmtId="166" fontId="14" fillId="11" borderId="1" xfId="0" applyNumberFormat="1" applyFont="1" applyFill="1" applyBorder="1" applyAlignment="1">
      <alignment horizontal="center" vertical="center" wrapText="1"/>
    </xf>
    <xf numFmtId="164" fontId="15" fillId="11" borderId="1" xfId="0" applyNumberFormat="1" applyFont="1" applyFill="1" applyBorder="1" applyAlignment="1">
      <alignment horizontal="center" vertical="center" wrapText="1"/>
    </xf>
    <xf numFmtId="1" fontId="15" fillId="11" borderId="1" xfId="0" applyNumberFormat="1" applyFont="1" applyFill="1" applyBorder="1" applyAlignment="1">
      <alignment horizontal="center" vertical="center" wrapText="1"/>
    </xf>
    <xf numFmtId="0" fontId="17" fillId="11" borderId="0" xfId="0" applyFont="1" applyFill="1" applyBorder="1" applyAlignment="1">
      <alignment horizontal="center" vertical="center" wrapText="1"/>
    </xf>
    <xf numFmtId="14" fontId="18" fillId="11" borderId="0" xfId="0" applyNumberFormat="1" applyFont="1" applyFill="1" applyAlignment="1">
      <alignment horizontal="center" vertical="center" wrapText="1"/>
    </xf>
    <xf numFmtId="14" fontId="16" fillId="11" borderId="1" xfId="0" applyNumberFormat="1" applyFont="1" applyFill="1" applyBorder="1" applyAlignment="1">
      <alignment horizontal="center" vertical="center" wrapText="1"/>
    </xf>
    <xf numFmtId="14" fontId="16" fillId="10" borderId="1" xfId="0" applyNumberFormat="1" applyFont="1" applyFill="1" applyBorder="1" applyAlignment="1">
      <alignment horizontal="center" vertical="center" wrapText="1"/>
    </xf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1" xfId="0" pivotButton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wrapText="1"/>
    </xf>
    <xf numFmtId="0" fontId="19" fillId="12" borderId="1" xfId="0" applyFont="1" applyFill="1" applyBorder="1" applyAlignment="1">
      <alignment horizontal="left" wrapText="1"/>
    </xf>
    <xf numFmtId="9" fontId="0" fillId="0" borderId="1" xfId="1" applyFont="1" applyBorder="1" applyAlignment="1">
      <alignment horizontal="center" wrapText="1"/>
    </xf>
    <xf numFmtId="10" fontId="0" fillId="0" borderId="1" xfId="1" applyNumberFormat="1" applyFont="1" applyBorder="1" applyAlignment="1">
      <alignment horizontal="center" wrapText="1"/>
    </xf>
    <xf numFmtId="10" fontId="19" fillId="0" borderId="1" xfId="1" applyNumberFormat="1" applyFont="1" applyBorder="1" applyAlignment="1">
      <alignment horizontal="center" wrapText="1"/>
    </xf>
    <xf numFmtId="0" fontId="19" fillId="12" borderId="1" xfId="0" applyFont="1" applyFill="1" applyBorder="1" applyAlignment="1">
      <alignment horizontal="right" wrapText="1"/>
    </xf>
    <xf numFmtId="10" fontId="0" fillId="0" borderId="0" xfId="1" applyNumberFormat="1" applyFont="1" applyBorder="1" applyAlignment="1">
      <alignment horizontal="center" wrapText="1"/>
    </xf>
    <xf numFmtId="10" fontId="0" fillId="0" borderId="0" xfId="1" applyNumberFormat="1" applyFont="1" applyBorder="1" applyAlignment="1">
      <alignment horizontal="center"/>
    </xf>
    <xf numFmtId="1" fontId="0" fillId="0" borderId="5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1" fontId="0" fillId="0" borderId="7" xfId="0" applyNumberFormat="1" applyBorder="1" applyAlignment="1">
      <alignment wrapText="1"/>
    </xf>
    <xf numFmtId="0" fontId="0" fillId="0" borderId="4" xfId="0" pivotButton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3">
    <cellStyle name="Hipervínculo" xfId="2" builtinId="8"/>
    <cellStyle name="Normal" xfId="0" builtinId="0"/>
    <cellStyle name="Porcentaje" xfId="1" builtinId="5"/>
  </cellStyles>
  <dxfs count="12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Mayo 2022.xlsx]Dinamicas!Tabla dinámica2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noFill/>
          <a:ln w="25400" cap="flat" cmpd="sng" algn="ctr">
            <a:solidFill>
              <a:schemeClr val="accent1"/>
            </a:solidFill>
            <a:miter lim="800000"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Dinamicas!$B$19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Dinamicas!$A$20:$A$24</c:f>
              <c:strCache>
                <c:ptCount val="4"/>
                <c:pt idx="0">
                  <c:v>Cumplida</c:v>
                </c:pt>
                <c:pt idx="1">
                  <c:v>En proceso</c:v>
                </c:pt>
                <c:pt idx="2">
                  <c:v>Extemporanea</c:v>
                </c:pt>
                <c:pt idx="3">
                  <c:v>Vencida</c:v>
                </c:pt>
              </c:strCache>
            </c:strRef>
          </c:cat>
          <c:val>
            <c:numRef>
              <c:f>Dinamicas!$B$20:$B$24</c:f>
              <c:numCache>
                <c:formatCode>General</c:formatCode>
                <c:ptCount val="4"/>
                <c:pt idx="0">
                  <c:v>73</c:v>
                </c:pt>
                <c:pt idx="1">
                  <c:v>41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C-4312-ACF1-4B21B5CDD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1598760976"/>
        <c:axId val="1598764240"/>
      </c:barChart>
      <c:catAx>
        <c:axId val="159876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8764240"/>
        <c:crosses val="autoZero"/>
        <c:auto val="1"/>
        <c:lblAlgn val="ctr"/>
        <c:lblOffset val="100"/>
        <c:noMultiLvlLbl val="0"/>
      </c:catAx>
      <c:valAx>
        <c:axId val="1598764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876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Dinamicas!$A$40:$A$42</c:f>
              <c:strCache>
                <c:ptCount val="3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</c:strCache>
            </c:strRef>
          </c:cat>
          <c:val>
            <c:numRef>
              <c:f>Dinamicas!$B$40:$B$42</c:f>
              <c:numCache>
                <c:formatCode>General</c:formatCode>
                <c:ptCount val="3"/>
                <c:pt idx="0">
                  <c:v>106</c:v>
                </c:pt>
                <c:pt idx="1">
                  <c:v>72</c:v>
                </c:pt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3-436E-A5E2-C888BA0E0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1598755536"/>
        <c:axId val="1598758256"/>
      </c:barChart>
      <c:catAx>
        <c:axId val="159875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8758256"/>
        <c:crosses val="autoZero"/>
        <c:auto val="1"/>
        <c:lblAlgn val="ctr"/>
        <c:lblOffset val="100"/>
        <c:noMultiLvlLbl val="0"/>
      </c:catAx>
      <c:valAx>
        <c:axId val="1598758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875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Mayo 2022.xlsx]Dinamicas!Tabla dinámica3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noFill/>
          <a:ln w="25400" cap="flat" cmpd="sng" algn="ctr">
            <a:solidFill>
              <a:schemeClr val="accent1"/>
            </a:solidFill>
            <a:miter lim="800000"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Dinamicas!$B$59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Dinamicas!$A$60:$A$66</c:f>
              <c:strCache>
                <c:ptCount val="6"/>
                <c:pt idx="0">
                  <c:v>PETICIóN DE CONSULTA</c:v>
                </c:pt>
                <c:pt idx="1">
                  <c:v>PETICIóN DOCUMENTOS O INFORMACIóN</c:v>
                </c:pt>
                <c:pt idx="2">
                  <c:v>PETICIóN ENTRE AUTORIDADES</c:v>
                </c:pt>
                <c:pt idx="3">
                  <c:v>PETICIóN INTERéS GENERAL</c:v>
                </c:pt>
                <c:pt idx="4">
                  <c:v>PETICIóN INTERéS PARTICULAR</c:v>
                </c:pt>
                <c:pt idx="5">
                  <c:v>QUEJA</c:v>
                </c:pt>
              </c:strCache>
            </c:strRef>
          </c:cat>
          <c:val>
            <c:numRef>
              <c:f>Dinamicas!$B$60:$B$66</c:f>
              <c:numCache>
                <c:formatCode>General</c:formatCode>
                <c:ptCount val="6"/>
                <c:pt idx="0">
                  <c:v>22</c:v>
                </c:pt>
                <c:pt idx="1">
                  <c:v>15</c:v>
                </c:pt>
                <c:pt idx="2">
                  <c:v>5</c:v>
                </c:pt>
                <c:pt idx="3">
                  <c:v>48</c:v>
                </c:pt>
                <c:pt idx="4">
                  <c:v>32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3-4535-9855-5E9BFF145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1684479264"/>
        <c:axId val="1684478720"/>
      </c:barChart>
      <c:catAx>
        <c:axId val="168447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478720"/>
        <c:crosses val="autoZero"/>
        <c:auto val="1"/>
        <c:lblAlgn val="ctr"/>
        <c:lblOffset val="100"/>
        <c:noMultiLvlLbl val="0"/>
      </c:catAx>
      <c:valAx>
        <c:axId val="1684478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47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Mayo 2022.xlsx]Dinamicas!Tabla dinámica4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noFill/>
          <a:ln w="25400" cap="flat" cmpd="sng" algn="ctr">
            <a:solidFill>
              <a:schemeClr val="accent1"/>
            </a:solidFill>
            <a:miter lim="800000"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Dinamicas!$B$83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Dinamicas!$A$84:$A$86</c:f>
              <c:strCache>
                <c:ptCount val="2"/>
                <c:pt idx="0">
                  <c:v>Canal escrito</c:v>
                </c:pt>
                <c:pt idx="1">
                  <c:v>Canal Virtual</c:v>
                </c:pt>
              </c:strCache>
            </c:strRef>
          </c:cat>
          <c:val>
            <c:numRef>
              <c:f>Dinamicas!$B$84:$B$86</c:f>
              <c:numCache>
                <c:formatCode>General</c:formatCode>
                <c:ptCount val="2"/>
                <c:pt idx="0">
                  <c:v>124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2-4B31-AB57-8F6D0A1F2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1598766416"/>
        <c:axId val="1598758800"/>
      </c:barChart>
      <c:catAx>
        <c:axId val="1598766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8758800"/>
        <c:crosses val="autoZero"/>
        <c:auto val="1"/>
        <c:lblAlgn val="ctr"/>
        <c:lblOffset val="100"/>
        <c:noMultiLvlLbl val="0"/>
      </c:catAx>
      <c:valAx>
        <c:axId val="159875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876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Mayo 2022.xlsx]Dinamicas!Tabla dinámica6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noFill/>
          <a:ln w="25400" cap="flat" cmpd="sng" algn="ctr">
            <a:solidFill>
              <a:schemeClr val="accent1"/>
            </a:solidFill>
            <a:miter lim="800000"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Dinamicas!$A$132:$A$137</c:f>
              <c:strCache>
                <c:ptCount val="5"/>
                <c:pt idx="0">
                  <c:v>Entidad bomberil</c:v>
                </c:pt>
                <c:pt idx="1">
                  <c:v>Entidad publica</c:v>
                </c:pt>
                <c:pt idx="2">
                  <c:v>Entidad territorial</c:v>
                </c:pt>
                <c:pt idx="3">
                  <c:v>Persona juridica</c:v>
                </c:pt>
                <c:pt idx="4">
                  <c:v>Persona natural</c:v>
                </c:pt>
              </c:strCache>
            </c:strRef>
          </c:cat>
          <c:val>
            <c:numRef>
              <c:f>Dinamicas!$B$132:$B$137</c:f>
              <c:numCache>
                <c:formatCode>General</c:formatCode>
                <c:ptCount val="5"/>
                <c:pt idx="0">
                  <c:v>54</c:v>
                </c:pt>
                <c:pt idx="1">
                  <c:v>9</c:v>
                </c:pt>
                <c:pt idx="2">
                  <c:v>19</c:v>
                </c:pt>
                <c:pt idx="3">
                  <c:v>4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D-41B0-BFC6-774F83824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1556060480"/>
        <c:axId val="1556056128"/>
      </c:barChart>
      <c:catAx>
        <c:axId val="155606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056128"/>
        <c:crosses val="autoZero"/>
        <c:auto val="1"/>
        <c:lblAlgn val="ctr"/>
        <c:lblOffset val="100"/>
        <c:noMultiLvlLbl val="0"/>
      </c:catAx>
      <c:valAx>
        <c:axId val="1556056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06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Mayo 2022.xlsx]Dinamicas!Tabla dinámica7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noFill/>
          <a:ln w="25400" cap="flat" cmpd="sng" algn="ctr">
            <a:solidFill>
              <a:schemeClr val="accent1"/>
            </a:solidFill>
            <a:miter lim="800000"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Dinamicas!$B$155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Dinamicas!$A$156:$A$183</c:f>
              <c:strCache>
                <c:ptCount val="27"/>
                <c:pt idx="0">
                  <c:v>ANTIOQUIA</c:v>
                </c:pt>
                <c:pt idx="1">
                  <c:v>ATLANTICO</c:v>
                </c:pt>
                <c:pt idx="2">
                  <c:v>BOGOTA D.C.</c:v>
                </c:pt>
                <c:pt idx="3">
                  <c:v>BOLIVAR</c:v>
                </c:pt>
                <c:pt idx="4">
                  <c:v>BOYACA</c:v>
                </c:pt>
                <c:pt idx="5">
                  <c:v>CALDAS</c:v>
                </c:pt>
                <c:pt idx="6">
                  <c:v>CASANARE</c:v>
                </c:pt>
                <c:pt idx="7">
                  <c:v>CAUCA</c:v>
                </c:pt>
                <c:pt idx="8">
                  <c:v>CESAR</c:v>
                </c:pt>
                <c:pt idx="9">
                  <c:v>CUNDINAMARCA</c:v>
                </c:pt>
                <c:pt idx="10">
                  <c:v>GUAINIA</c:v>
                </c:pt>
                <c:pt idx="11">
                  <c:v>GUAVIARE</c:v>
                </c:pt>
                <c:pt idx="12">
                  <c:v>HUILA</c:v>
                </c:pt>
                <c:pt idx="13">
                  <c:v>LA GUAJIRA</c:v>
                </c:pt>
                <c:pt idx="14">
                  <c:v>MAGDALENA</c:v>
                </c:pt>
                <c:pt idx="15">
                  <c:v>META</c:v>
                </c:pt>
                <c:pt idx="16">
                  <c:v>NARINO</c:v>
                </c:pt>
                <c:pt idx="17">
                  <c:v>NORTE DE SANTANDER</c:v>
                </c:pt>
                <c:pt idx="18">
                  <c:v>PUTUMAYO</c:v>
                </c:pt>
                <c:pt idx="19">
                  <c:v>QUINDIO</c:v>
                </c:pt>
                <c:pt idx="20">
                  <c:v>RISARALDA</c:v>
                </c:pt>
                <c:pt idx="21">
                  <c:v>SAN ANDRES</c:v>
                </c:pt>
                <c:pt idx="22">
                  <c:v>SANTANDER</c:v>
                </c:pt>
                <c:pt idx="23">
                  <c:v>SUCRE</c:v>
                </c:pt>
                <c:pt idx="24">
                  <c:v>TOLIMA</c:v>
                </c:pt>
                <c:pt idx="25">
                  <c:v>VALLE DEL CAUCA</c:v>
                </c:pt>
                <c:pt idx="26">
                  <c:v>VICHADA</c:v>
                </c:pt>
              </c:strCache>
            </c:strRef>
          </c:cat>
          <c:val>
            <c:numRef>
              <c:f>Dinamicas!$B$156:$B$183</c:f>
              <c:numCache>
                <c:formatCode>General</c:formatCode>
                <c:ptCount val="27"/>
                <c:pt idx="0">
                  <c:v>7</c:v>
                </c:pt>
                <c:pt idx="1">
                  <c:v>1</c:v>
                </c:pt>
                <c:pt idx="2">
                  <c:v>49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9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9</c:v>
                </c:pt>
                <c:pt idx="23">
                  <c:v>1</c:v>
                </c:pt>
                <c:pt idx="24">
                  <c:v>1</c:v>
                </c:pt>
                <c:pt idx="25">
                  <c:v>8</c:v>
                </c:pt>
                <c:pt idx="2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1-46E0-B8BD-9D2755156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1705153376"/>
        <c:axId val="1705152288"/>
      </c:barChart>
      <c:catAx>
        <c:axId val="170515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152288"/>
        <c:crosses val="autoZero"/>
        <c:auto val="1"/>
        <c:lblAlgn val="ctr"/>
        <c:lblOffset val="100"/>
        <c:noMultiLvlLbl val="0"/>
      </c:catAx>
      <c:valAx>
        <c:axId val="1705152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15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 publico PQRSD Mayo 2022.xlsx]Dinamicas!Tabla dinámica8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noFill/>
          <a:ln w="25400" cap="flat" cmpd="sng" algn="ctr">
            <a:solidFill>
              <a:schemeClr val="accent1"/>
            </a:solidFill>
            <a:miter lim="800000"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Dinamicas!$B$201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Dinamicas!$A$202:$A$207</c:f>
              <c:strCache>
                <c:ptCount val="5"/>
                <c:pt idx="0">
                  <c:v>Acompañamiento juridico</c:v>
                </c:pt>
                <c:pt idx="1">
                  <c:v>Legislacion Bomberil</c:v>
                </c:pt>
                <c:pt idx="2">
                  <c:v>Otros</c:v>
                </c:pt>
                <c:pt idx="3">
                  <c:v>Queja contra CB</c:v>
                </c:pt>
                <c:pt idx="4">
                  <c:v>Solicitud de informacion</c:v>
                </c:pt>
              </c:strCache>
            </c:strRef>
          </c:cat>
          <c:val>
            <c:numRef>
              <c:f>Dinamicas!$B$202:$B$207</c:f>
              <c:numCache>
                <c:formatCode>General</c:formatCode>
                <c:ptCount val="5"/>
                <c:pt idx="0">
                  <c:v>16</c:v>
                </c:pt>
                <c:pt idx="1">
                  <c:v>34</c:v>
                </c:pt>
                <c:pt idx="2">
                  <c:v>22</c:v>
                </c:pt>
                <c:pt idx="3">
                  <c:v>7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9-48C2-AA0A-2349F2996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1556059392"/>
        <c:axId val="1556056672"/>
      </c:barChart>
      <c:catAx>
        <c:axId val="1556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056672"/>
        <c:crosses val="autoZero"/>
        <c:auto val="1"/>
        <c:lblAlgn val="ctr"/>
        <c:lblOffset val="100"/>
        <c:noMultiLvlLbl val="0"/>
      </c:catAx>
      <c:valAx>
        <c:axId val="1556056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605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114300</xdr:colOff>
      <xdr:row>0</xdr:row>
      <xdr:rowOff>95250</xdr:rowOff>
    </xdr:to>
    <xdr:pic>
      <xdr:nvPicPr>
        <xdr:cNvPr id="2" name="Imagen 1" descr="http://40.75.99.166/orfeo3/iconos/flechaasc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143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404813</xdr:colOff>
      <xdr:row>12</xdr:row>
      <xdr:rowOff>122634</xdr:rowOff>
    </xdr:from>
    <xdr:to>
      <xdr:col>9</xdr:col>
      <xdr:colOff>404813</xdr:colOff>
      <xdr:row>27</xdr:row>
      <xdr:rowOff>8334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35719</xdr:colOff>
      <xdr:row>32</xdr:row>
      <xdr:rowOff>51197</xdr:rowOff>
    </xdr:from>
    <xdr:to>
      <xdr:col>10</xdr:col>
      <xdr:colOff>35719</xdr:colOff>
      <xdr:row>46</xdr:row>
      <xdr:rowOff>127397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321469</xdr:colOff>
      <xdr:row>56</xdr:row>
      <xdr:rowOff>15478</xdr:rowOff>
    </xdr:from>
    <xdr:to>
      <xdr:col>12</xdr:col>
      <xdr:colOff>321469</xdr:colOff>
      <xdr:row>63</xdr:row>
      <xdr:rowOff>282178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357187</xdr:colOff>
      <xdr:row>75</xdr:row>
      <xdr:rowOff>27385</xdr:rowOff>
    </xdr:from>
    <xdr:to>
      <xdr:col>9</xdr:col>
      <xdr:colOff>357187</xdr:colOff>
      <xdr:row>86</xdr:row>
      <xdr:rowOff>103585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750094</xdr:colOff>
      <xdr:row>126</xdr:row>
      <xdr:rowOff>134540</xdr:rowOff>
    </xdr:from>
    <xdr:to>
      <xdr:col>9</xdr:col>
      <xdr:colOff>750094</xdr:colOff>
      <xdr:row>138</xdr:row>
      <xdr:rowOff>20240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333375</xdr:colOff>
      <xdr:row>154</xdr:row>
      <xdr:rowOff>336947</xdr:rowOff>
    </xdr:from>
    <xdr:to>
      <xdr:col>9</xdr:col>
      <xdr:colOff>333375</xdr:colOff>
      <xdr:row>169</xdr:row>
      <xdr:rowOff>32147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583407</xdr:colOff>
      <xdr:row>197</xdr:row>
      <xdr:rowOff>86916</xdr:rowOff>
    </xdr:from>
    <xdr:to>
      <xdr:col>9</xdr:col>
      <xdr:colOff>583407</xdr:colOff>
      <xdr:row>210</xdr:row>
      <xdr:rowOff>163116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4726.679398726854" createdVersion="5" refreshedVersion="5" minRefreshableVersion="3" recordCount="125">
  <cacheSource type="worksheet">
    <worksheetSource ref="A1:Y126" sheet="Registro PQRSDMayo"/>
  </cacheSource>
  <cacheFields count="25">
    <cacheField name="Canal Oficial de Entrada" numFmtId="0">
      <sharedItems count="2">
        <s v="Canal escrito"/>
        <s v="Canal Virtual"/>
      </sharedItems>
    </cacheField>
    <cacheField name="Servicio de Entrada" numFmtId="0">
      <sharedItems count="5">
        <s v="Radicacion directa"/>
        <s v="Correo atencion ciudadano"/>
        <s v="Formato Web"/>
        <s v="Chat insitucional"/>
        <s v="Servicio de mensajeria"/>
      </sharedItems>
    </cacheField>
    <cacheField name="Departamento" numFmtId="0">
      <sharedItems count="27">
        <s v="BOGOTA D.C."/>
        <s v="META"/>
        <s v="QUINDIO"/>
        <s v="CASANARE"/>
        <s v="CUNDINAMARCA"/>
        <s v="VALLE DEL CAUCA"/>
        <s v="ANTIOQUIA"/>
        <s v="SANTANDER"/>
        <s v="PUTUMAYO"/>
        <s v="TOLIMA"/>
        <s v="BOYACA"/>
        <s v="BOLIVAR"/>
        <s v="CESAR"/>
        <s v="GUAINIA"/>
        <s v="CALDAS"/>
        <s v="LA GUAJIRA"/>
        <s v="NARINO"/>
        <s v="NORTE DE SANTANDER"/>
        <s v="VICHADA"/>
        <s v="RISARALDA"/>
        <s v="CAUCA"/>
        <s v="HUILA"/>
        <s v="MAGDALENA"/>
        <s v="ATLANTICO"/>
        <s v="SAN ANDRES"/>
        <s v="GUAVIARE"/>
        <s v="SUCRE"/>
      </sharedItems>
    </cacheField>
    <cacheField name="Peticionario" numFmtId="0">
      <sharedItems/>
    </cacheField>
    <cacheField name="Naturaleza jurídica del peticionario" numFmtId="0">
      <sharedItems count="5">
        <s v="Persona natural"/>
        <s v="Entidad bomberil"/>
        <s v="Entidad publica"/>
        <s v="Entidad territorial"/>
        <s v="Persona juridica"/>
      </sharedItems>
    </cacheField>
    <cacheField name="Tema de Consulta" numFmtId="0">
      <sharedItems count="5">
        <s v="Legislacion Bomberil"/>
        <s v="Acompañamiento juridico"/>
        <s v="Solicitud de informacion"/>
        <s v="Otros"/>
        <s v="Queja contra CB"/>
      </sharedItems>
    </cacheField>
    <cacheField name="Asunto" numFmtId="0">
      <sharedItems/>
    </cacheField>
    <cacheField name="Responsable" numFmtId="0">
      <sharedItems/>
    </cacheField>
    <cacheField name="Área" numFmtId="0">
      <sharedItems count="3">
        <s v="SUBDIRECCIÓN ESTRATÉGICA Y DE COORDINACIÓN BOMBERIL"/>
        <s v=" SUBDIRECCIÓN ADMINISTRATIVA Y FINANCIERA"/>
        <s v="DIRECCION GENERAL"/>
      </sharedItems>
    </cacheField>
    <cacheField name="Dependencia" numFmtId="0">
      <sharedItems/>
    </cacheField>
    <cacheField name="Tipo de petición" numFmtId="0">
      <sharedItems count="6">
        <s v="PETICIóN DE CONSULTA"/>
        <s v="PETICIóN INTERéS GENERAL"/>
        <s v="PETICIóN INTERéS PARTICULAR"/>
        <s v="PETICIóN DOCUMENTOS O INFORMACIóN"/>
        <s v="PETICIóN ENTRE AUTORIDADES"/>
        <s v="QUEJA"/>
      </sharedItems>
    </cacheField>
    <cacheField name="Tiempo de respuesta legal" numFmtId="1">
      <sharedItems containsSemiMixedTypes="0" containsString="0" containsNumber="1" containsInteger="1" minValue="10" maxValue="35"/>
    </cacheField>
    <cacheField name="RADICADO" numFmtId="1">
      <sharedItems containsSemiMixedTypes="0" containsString="0" containsNumber="1" containsInteger="1" minValue="20221140146232" maxValue="20229000152302"/>
    </cacheField>
    <cacheField name="Fecha" numFmtId="0">
      <sharedItems containsSemiMixedTypes="0" containsNonDate="0" containsDate="1" containsString="0" minDate="2022-05-02T00:00:00" maxDate="2022-06-01T00:00:00"/>
    </cacheField>
    <cacheField name="Número de salida" numFmtId="1">
      <sharedItems containsBlank="1" containsMixedTypes="1" containsNumber="1" containsInteger="1" minValue="20221000053831" maxValue="20223130056191"/>
    </cacheField>
    <cacheField name="Fecha de salida" numFmtId="164">
      <sharedItems containsSemiMixedTypes="0" containsNonDate="0" containsDate="1" containsString="0" minDate="2022-05-03T00:00:00" maxDate="2022-06-15T00:00:00"/>
    </cacheField>
    <cacheField name="Dias habiles" numFmtId="1">
      <sharedItems containsSemiMixedTypes="0" containsString="0" containsNumber="1" containsInteger="1" minValue="0" maxValue="28"/>
    </cacheField>
    <cacheField name="Tiempo de atención" numFmtId="1">
      <sharedItems containsSemiMixedTypes="0" containsString="0" containsNumber="1" containsInteger="1" minValue="-6" maxValue="29"/>
    </cacheField>
    <cacheField name="Estado" numFmtId="0">
      <sharedItems count="4">
        <s v="Cumplida"/>
        <s v="En proceso"/>
        <s v="Extemporanea"/>
        <s v="Vencida"/>
      </sharedItems>
    </cacheField>
    <cacheField name="Observaciones" numFmtId="0">
      <sharedItems containsBlank="1" longText="1"/>
    </cacheField>
    <cacheField name="FECHA DIGITALIZACIÓN DOCUMENTO DE RESPUESTA" numFmtId="14">
      <sharedItems containsDate="1" containsBlank="1" containsMixedTypes="1" minDate="2022-05-05T00:00:00" maxDate="2022-06-10T00:00:00"/>
    </cacheField>
    <cacheField name="TIPO DE DOCUMENTO SALIDA" numFmtId="0">
      <sharedItems containsBlank="1"/>
    </cacheField>
    <cacheField name="ENVIAR POR CORREO ELECTRÓNICO" numFmtId="0">
      <sharedItems containsBlank="1"/>
    </cacheField>
    <cacheField name="ENVIAR POR CORREO TERRESTRE #PLANILLA" numFmtId="0">
      <sharedItems containsBlank="1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">
  <r>
    <x v="0"/>
    <x v="0"/>
    <x v="0"/>
    <s v="MILTON JOSE MONA GOMEZ"/>
    <x v="0"/>
    <x v="0"/>
    <s v="RD PETICION CONCEOTI JURIDICO"/>
    <s v="Andrea Bibiana Castañeda Durán"/>
    <x v="0"/>
    <s v="FORMULACIÓN, ACTUALIZACIÓN ,ACOMPAÑAMINETO NORMATIVO Y OPERATIVO"/>
    <x v="0"/>
    <n v="35"/>
    <n v="20221140146232"/>
    <d v="2022-05-02T00:00:00"/>
    <n v="20222110054191"/>
    <d v="2022-05-16T00:00:00"/>
    <n v="10"/>
    <n v="11"/>
    <x v="0"/>
    <s v="29-05-2022 10:55 AM Archivar Andrea Bibiana Castañeda Durán SE DIO TRÁMITE CON RAD. 20222110054191 ENVIADO EL 16/5/22"/>
    <d v="2022-05-16T00:00:00"/>
    <s v="Pdf"/>
    <s v="Si"/>
    <s v="N/A"/>
    <s v="N/A"/>
  </r>
  <r>
    <x v="0"/>
    <x v="1"/>
    <x v="1"/>
    <s v="CUERPO DE BOMBEROS VOLUNTARIOS DE ACACIAS"/>
    <x v="1"/>
    <x v="1"/>
    <s v="CAC SOLICITUD ESTUDIO DE HOJAS DE VIDA POSTULADOS A LA COMANDANCIA DE BOMBEROS ACACÍAS-META"/>
    <s v="Jorge Fabian Rodriguez Hincapie"/>
    <x v="0"/>
    <s v="FORMULACIÓN, ACTUALIZACIÓN ,ACOMPAÑAMINETO NORMATIVO Y OPERATIVO"/>
    <x v="1"/>
    <n v="30"/>
    <n v="20221140146302"/>
    <d v="2022-05-03T00:00:00"/>
    <n v="20222110054341"/>
    <d v="2022-05-16T00:00:00"/>
    <n v="9"/>
    <n v="10"/>
    <x v="0"/>
    <m/>
    <d v="2022-05-17T00:00:00"/>
    <s v="Pdf"/>
    <s v="Si"/>
    <s v="N/A"/>
    <s v="Radicado de entrada sin archivar"/>
  </r>
  <r>
    <x v="0"/>
    <x v="1"/>
    <x v="1"/>
    <s v="CUERPO DE BOMBEROS VOLUNTARIOS DE ACACIAS"/>
    <x v="1"/>
    <x v="1"/>
    <s v="CAC CONCEPTO HOJAS DE VIDA ASPIRANTES COMANDANTE Y SUBCOMANDANTE BOMBEROS ACACIAS"/>
    <s v="Jorge Fabian Rodriguez Hincapie"/>
    <x v="0"/>
    <s v="FORMULACIÓN, ACTUALIZACIÓN ,ACOMPAÑAMINETO NORMATIVO Y OPERATIVO"/>
    <x v="1"/>
    <n v="30"/>
    <n v="20221140146472"/>
    <d v="2022-05-03T00:00:00"/>
    <n v="20222110054351"/>
    <d v="2022-05-16T00:00:00"/>
    <n v="9"/>
    <n v="10"/>
    <x v="0"/>
    <m/>
    <d v="2022-05-17T00:00:00"/>
    <s v="Pdf"/>
    <s v="Si"/>
    <s v="N/A"/>
    <s v="Radicado de entrada sin archivar"/>
  </r>
  <r>
    <x v="0"/>
    <x v="1"/>
    <x v="0"/>
    <s v="Jonathan Ferney Rojas Corchuelo"/>
    <x v="0"/>
    <x v="0"/>
    <s v="CAC Solicitud"/>
    <s v="Jorge Restrepo Sanguino"/>
    <x v="0"/>
    <s v="FORMULACIÓN, ACTUALIZACIÓN ,ACOMPAÑAMINETO NORMATIVO Y OPERATIVO"/>
    <x v="2"/>
    <n v="30"/>
    <n v="20221140146502"/>
    <d v="2022-05-03T00:00:00"/>
    <s v="N/A"/>
    <d v="2022-05-04T00:00:00"/>
    <n v="1"/>
    <n v="2"/>
    <x v="0"/>
    <m/>
    <s v="N/A"/>
    <s v="N/A"/>
    <s v="Si"/>
    <s v="N/A"/>
    <s v="No se genera radicado de salida, se adjunta evidencia de respuesta solicitada, no se archiva radicado de entrada"/>
  </r>
  <r>
    <x v="0"/>
    <x v="1"/>
    <x v="0"/>
    <s v="JEISSON ALEXANDER CAICEDO MATEUS"/>
    <x v="0"/>
    <x v="2"/>
    <s v="CAC SOLICITUD DE CERTIFICADO LABORAL"/>
    <s v="Alvaro Perez"/>
    <x v="1"/>
    <s v="GESTIÓN CONTRACTUAL"/>
    <x v="2"/>
    <n v="30"/>
    <n v="20221140146582"/>
    <d v="2022-05-03T00:00:00"/>
    <s v="N/A"/>
    <d v="2022-05-05T00:00:00"/>
    <n v="2"/>
    <n v="3"/>
    <x v="0"/>
    <s v="05-05-2022 09:10 AM Archivar Alvaro Perez SE REMITE LA INFORMACIÓN SOLICITADA MEDIANTE CORREO ELECTRÓNICO DEL 29 DE ABRIL DE 2022."/>
    <d v="2022-05-05T00:00:00"/>
    <s v="Pdf"/>
    <s v="Si"/>
    <s v="N/A"/>
    <s v="Falta evidencia de envio por correo electronico"/>
  </r>
  <r>
    <x v="0"/>
    <x v="1"/>
    <x v="0"/>
    <s v="ANDRES JORGE SUAREZ GARCIA"/>
    <x v="0"/>
    <x v="2"/>
    <s v="CAC Solicitud proyecto sedes bomberos"/>
    <s v="Yerky Sneider Garavito Cancelado"/>
    <x v="0"/>
    <s v="FORTALECIMIENTO BOMBERIL PARA LA RESPUESTA"/>
    <x v="2"/>
    <n v="30"/>
    <n v="20221140146592"/>
    <d v="2022-05-04T00:00:00"/>
    <m/>
    <d v="2022-06-14T00:00:00"/>
    <n v="27"/>
    <n v="29"/>
    <x v="1"/>
    <m/>
    <m/>
    <m/>
    <m/>
    <m/>
    <m/>
  </r>
  <r>
    <x v="0"/>
    <x v="1"/>
    <x v="2"/>
    <s v="CUERPO DE BOMBEROS QUIMBAYA"/>
    <x v="1"/>
    <x v="0"/>
    <s v="CAC Solicitud Concepto"/>
    <s v="Jorge Fabian Rodriguez Hincapie"/>
    <x v="0"/>
    <s v="FORMULACIÓN, ACTUALIZACIÓN ,ACOMPAÑAMINETO NORMATIVO Y OPERATIVO"/>
    <x v="0"/>
    <n v="35"/>
    <n v="20221140146622"/>
    <d v="2022-05-04T00:00:00"/>
    <n v="20222110054131"/>
    <d v="2022-05-13T00:00:00"/>
    <n v="7"/>
    <n v="8"/>
    <x v="0"/>
    <m/>
    <m/>
    <m/>
    <s v="Si"/>
    <s v="N/A"/>
    <s v="Se tiene evidencia en correo respuestasatencionciudadano@dnbc.gov.co, se debe archivar radicado de entrada y adjuntar esta evidencia de respuesta en radicado de salida"/>
  </r>
  <r>
    <x v="0"/>
    <x v="1"/>
    <x v="0"/>
    <s v="UNIDAD NACIONAL PARA LA GESTION DEL RIESGO"/>
    <x v="2"/>
    <x v="0"/>
    <s v="CAC Remisión Derecho de Petición Ticket N° GSC-2022-79984 - ATENCIÓN AL CIUDADANO UNGRD."/>
    <s v="Edgar Alexander Maya Lopez"/>
    <x v="0"/>
    <s v="EDUCACIÓN NACIONAL PARA BOMBEROS"/>
    <x v="0"/>
    <n v="35"/>
    <n v="20221140146652"/>
    <d v="2022-05-04T00:00:00"/>
    <m/>
    <d v="2022-06-14T00:00:00"/>
    <n v="28"/>
    <n v="29"/>
    <x v="1"/>
    <m/>
    <m/>
    <m/>
    <m/>
    <m/>
    <m/>
  </r>
  <r>
    <x v="0"/>
    <x v="1"/>
    <x v="3"/>
    <s v="COMANDO BOMBEROS YOPAL"/>
    <x v="1"/>
    <x v="3"/>
    <s v="CAC SOLICITUD CAPACITACION PLATAFORMA RUE"/>
    <s v="Carlos Cartagena Cano"/>
    <x v="2"/>
    <s v="CITEL"/>
    <x v="1"/>
    <n v="30"/>
    <n v="20221140146662"/>
    <d v="2022-05-04T00:00:00"/>
    <n v="20221000053831"/>
    <d v="2022-05-04T00:00:00"/>
    <n v="0"/>
    <n v="1"/>
    <x v="0"/>
    <s v="06-05-2022 12:18 PM Archivar Carlos Cartagena Cano Se envía correo electrónico a la CITEL para fines pertinentes el día miércoles 04 de Mayo 2022 para fines pertinentes."/>
    <s v="N/A"/>
    <s v="N/A"/>
    <s v="N/A"/>
    <s v="N/A"/>
    <s v="Se realiza capacitacion rue al cuerpo de bomberos yopal, se debe adjuntar evidencia de envio de respuesta a CBV"/>
  </r>
  <r>
    <x v="0"/>
    <x v="1"/>
    <x v="0"/>
    <s v="SERGIO CAMARGO ."/>
    <x v="0"/>
    <x v="2"/>
    <s v="CAC PETICION"/>
    <s v="Carlos Cartagena Cano"/>
    <x v="2"/>
    <s v="CITEL"/>
    <x v="2"/>
    <n v="30"/>
    <n v="20221140146722"/>
    <d v="2022-05-04T00:00:00"/>
    <n v="20221000054201"/>
    <d v="2022-05-11T00:00:00"/>
    <n v="22"/>
    <n v="6"/>
    <x v="0"/>
    <m/>
    <m/>
    <m/>
    <s v="Si"/>
    <m/>
    <s v="Radicado de entrada y salida sin archivar, no se adjunta documento con firma (evidencia de envio en respuestasatencionciudadano@dnbc.gov.co)"/>
  </r>
  <r>
    <x v="0"/>
    <x v="1"/>
    <x v="0"/>
    <s v="EMIRO ACEVEDO ROJAS"/>
    <x v="0"/>
    <x v="2"/>
    <s v="CAC Solicitud registro RUE"/>
    <s v="Carlos Cartagena Cano"/>
    <x v="2"/>
    <s v="CITEL"/>
    <x v="2"/>
    <n v="30"/>
    <n v="20221140146922"/>
    <d v="2022-05-04T00:00:00"/>
    <n v="20221000056741"/>
    <d v="2022-06-06T00:00:00"/>
    <n v="22"/>
    <n v="23"/>
    <x v="0"/>
    <m/>
    <m/>
    <m/>
    <s v="Si"/>
    <m/>
    <s v="Radicado de entrada y salida sin archivar, no se adjunta documento con firma (evidencia de envio en respuestasatencionciudadano@dnbc.gov.co)"/>
  </r>
  <r>
    <x v="0"/>
    <x v="1"/>
    <x v="4"/>
    <s v="CUERPO DE BOMBEROS VOLUNTARIOS DE ZIPAQUIRA"/>
    <x v="1"/>
    <x v="2"/>
    <s v="CAC Solicitud información cifras de Bomberos"/>
    <s v="Carlos Cartagena Cano"/>
    <x v="2"/>
    <s v="CITEL"/>
    <x v="3"/>
    <n v="20"/>
    <n v="20221140146952"/>
    <d v="2022-05-04T00:00:00"/>
    <n v="20221000054321"/>
    <d v="2022-05-11T00:00:00"/>
    <n v="5"/>
    <n v="6"/>
    <x v="0"/>
    <m/>
    <m/>
    <m/>
    <m/>
    <m/>
    <s v="Radicado entrada sin archivar, radicado de salida sin adjuntar imagen con firma."/>
  </r>
  <r>
    <x v="0"/>
    <x v="1"/>
    <x v="5"/>
    <s v="MARCO ANTONIO CANDELO PADILLA BOMBERO VOLUNTARIO TULUA VALLE"/>
    <x v="1"/>
    <x v="0"/>
    <s v="CAC Radicado DNBC No. 20193320013592 se encuentra vigente."/>
    <s v="Jose Alexander Teuta Gomez"/>
    <x v="0"/>
    <s v="EDUCACIÓN NACIONAL PARA BOMBEROS"/>
    <x v="2"/>
    <n v="30"/>
    <n v="20221140147012"/>
    <d v="2022-05-04T00:00:00"/>
    <s v="N/A"/>
    <d v="2022-05-31T00:00:00"/>
    <n v="19"/>
    <n v="20"/>
    <x v="0"/>
    <s v="31-05-2022 15:20 PM Archivar Jose Alexander Teuta Gomez Se adjunta, evidencia del correo enviado al peticionario dando respuesta a su consulta. 31-5-22"/>
    <s v="N/A"/>
    <s v="N/A"/>
    <s v="Si"/>
    <s v="N/A"/>
    <s v="No se genero radicado de salida en respuesta"/>
  </r>
  <r>
    <x v="0"/>
    <x v="1"/>
    <x v="6"/>
    <s v="PROCURADURIA PROVINCIAL DE RIONEGRO ANTIOQUIA"/>
    <x v="3"/>
    <x v="2"/>
    <s v="CAC. SOLICITUD RDOS IUC-D-2020-1664338 E IUC-D- 2020-1664297."/>
    <s v="Jorge Restrepo Sanguino"/>
    <x v="0"/>
    <s v="FORMULACIÓN, ACTUALIZACIÓN ,ACOMPAÑAMINETO NORMATIVO Y OPERATIVO"/>
    <x v="4"/>
    <n v="10"/>
    <n v="20221140147062"/>
    <d v="2022-05-04T00:00:00"/>
    <n v="20222110053971"/>
    <d v="2022-05-13T00:00:00"/>
    <n v="7"/>
    <n v="8"/>
    <x v="0"/>
    <s v="13-05-2022 18:03 PM Archivar Jorge Restrepo Sanguino SE DIO RESPUESTA MEDIANTE OFICIO N 20222110053971 EL 13-05-2022"/>
    <d v="2022-05-13T00:00:00"/>
    <s v="Pdf"/>
    <s v="Si"/>
    <s v="N/A"/>
    <s v="N/A"/>
  </r>
  <r>
    <x v="0"/>
    <x v="1"/>
    <x v="7"/>
    <s v="ALCADIA SANTA BARBARA SANTANDER"/>
    <x v="3"/>
    <x v="1"/>
    <s v="CAC Alcaldía de Santa Bárbara - Correspondencia Enviada - E-2022-346"/>
    <s v="Jorge Fabian Rodriguez Hincapie"/>
    <x v="0"/>
    <s v="FORMULACIÓN, ACTUALIZACIÓN ,ACOMPAÑAMINETO NORMATIVO Y OPERATIVO"/>
    <x v="0"/>
    <n v="35"/>
    <n v="20221140147072"/>
    <d v="2022-05-04T00:00:00"/>
    <n v="20222110054791"/>
    <d v="2022-06-06T00:00:00"/>
    <n v="22"/>
    <n v="23"/>
    <x v="0"/>
    <m/>
    <m/>
    <m/>
    <s v="Si"/>
    <s v="N/A"/>
    <s v="Radicado de entrada y salida sin archivar, no se adjunta documento con firma (evidencia de envio en respuestasatencionciudadano@dnbc.gov.co)"/>
  </r>
  <r>
    <x v="0"/>
    <x v="1"/>
    <x v="0"/>
    <s v="CONTRALORIA DELEGADA PARA EL SECTOR DE INFRAESTRUTURA CAROLINA SANCHEZ BRAVO"/>
    <x v="2"/>
    <x v="2"/>
    <s v="CAC. Recordatorio Solicitud información indagación 85112-2021-40556."/>
    <s v="Alvaro Perez"/>
    <x v="1"/>
    <s v="GESTIÓN CONTRACTUAL"/>
    <x v="4"/>
    <n v="10"/>
    <n v="20221140147082"/>
    <d v="2022-05-04T00:00:00"/>
    <s v="N/A"/>
    <d v="2022-05-13T00:00:00"/>
    <n v="7"/>
    <n v="8"/>
    <x v="0"/>
    <s v="13-05-2022 18:47 PM Archivar Alvaro Perez Se remite respuesta mediante correo electronico de contratación el dia 13 de mayo de 2022."/>
    <s v="N/A"/>
    <s v="N/A"/>
    <s v="Si"/>
    <s v="N/A"/>
    <s v="No se genera radicado de salida, respuesta dada desde correo institucional contratacion"/>
  </r>
  <r>
    <x v="0"/>
    <x v="1"/>
    <x v="0"/>
    <s v="FISCALIA 214 DELEGADA ANTE LOS JUECES PENALES DEL CIRCUITO"/>
    <x v="3"/>
    <x v="3"/>
    <s v="CAC. SOLICITUD DE INFORMACION."/>
    <s v="Carlos Armando López Barrera"/>
    <x v="2"/>
    <s v="GESTIÓN JURÍDICA"/>
    <x v="4"/>
    <n v="10"/>
    <n v="20221140147092"/>
    <d v="2022-05-04T00:00:00"/>
    <n v="20223000055281"/>
    <d v="2022-05-19T00:00:00"/>
    <n v="11"/>
    <n v="12"/>
    <x v="2"/>
    <m/>
    <s v="N/A"/>
    <s v="N/A"/>
    <s v="Si"/>
    <s v="N/A"/>
    <s v="Se envia evidencia de respuesta via coorreo institucional oficina juridica de Direccion DNBC, se debe archivar radicado de entrada"/>
  </r>
  <r>
    <x v="0"/>
    <x v="1"/>
    <x v="7"/>
    <s v="GOBERNACIÓN DE SANTANDER"/>
    <x v="3"/>
    <x v="0"/>
    <s v="CAC. Solicitud de información y concepto."/>
    <s v="Jorge Fabian Rodriguez Hincapie"/>
    <x v="0"/>
    <s v="FORMULACIÓN, ACTUALIZACIÓN ,ACOMPAÑAMINETO NORMATIVO Y OPERATIVO"/>
    <x v="0"/>
    <n v="35"/>
    <n v="20221140147102"/>
    <d v="2022-05-04T00:00:00"/>
    <n v="20222110054291"/>
    <d v="2022-05-16T00:00:00"/>
    <n v="8"/>
    <n v="9"/>
    <x v="0"/>
    <m/>
    <d v="2022-05-16T00:00:00"/>
    <s v="Pdf"/>
    <s v="Si"/>
    <s v="N/A"/>
    <s v="No se archiva radicado de entrada."/>
  </r>
  <r>
    <x v="0"/>
    <x v="1"/>
    <x v="5"/>
    <s v="DIANA PATRICIA CORREA BALCAZAR"/>
    <x v="0"/>
    <x v="4"/>
    <s v="CAC. DERECHO DE PETICION SOLICITANDO EL INFORME QUE ARROJO LA VISITA DE INSPECCION,VIGILANCIA Y CONTROL AL CUERPO DE BOMBEROS DE CANDELARIA VALLE."/>
    <s v="Melba Vidal"/>
    <x v="0"/>
    <s v="INSPECCIÓN, VIGILANCIA Y CONTROL "/>
    <x v="2"/>
    <n v="30"/>
    <n v="20221140147242"/>
    <d v="2022-05-04T00:00:00"/>
    <m/>
    <d v="2022-06-14T00:00:00"/>
    <n v="28"/>
    <n v="29"/>
    <x v="1"/>
    <m/>
    <m/>
    <m/>
    <m/>
    <m/>
    <m/>
  </r>
  <r>
    <x v="0"/>
    <x v="1"/>
    <x v="6"/>
    <s v="CUERPO DE BOMBEROS VOLUNTARIOS DE SAN PEDRO DE LOS MILAGROS"/>
    <x v="1"/>
    <x v="2"/>
    <s v="CAC SOLICITUD DE INFORMACION"/>
    <s v="Carlos Cartagena Cano"/>
    <x v="2"/>
    <s v="CITEL"/>
    <x v="0"/>
    <n v="35"/>
    <n v="20221140147262"/>
    <d v="2022-05-04T00:00:00"/>
    <n v="20221000054331"/>
    <d v="2022-05-11T00:00:00"/>
    <n v="5"/>
    <n v="6"/>
    <x v="0"/>
    <m/>
    <d v="2022-05-11T00:00:00"/>
    <s v="Pdf"/>
    <s v="Si"/>
    <s v="N/A"/>
    <s v="No se archiva radicado de entrada."/>
  </r>
  <r>
    <x v="0"/>
    <x v="1"/>
    <x v="4"/>
    <s v="ALCALDIA MUNICIPAL DE VILLAGOMEZ- CUNDINAMARCA"/>
    <x v="3"/>
    <x v="1"/>
    <s v="CAC. Se solicita asesoría para la creación del Cuerpo de Bomberos."/>
    <s v="GONZALO ESCUDERO"/>
    <x v="0"/>
    <s v="FORMULACIÓN, ACTUALIZACIÓN ,ACOMPAÑAMINETO NORMATIVO Y OPERATIVO"/>
    <x v="1"/>
    <n v="30"/>
    <n v="20221140147522"/>
    <d v="2022-05-05T00:00:00"/>
    <m/>
    <d v="2022-06-14T00:00:00"/>
    <n v="27"/>
    <n v="28"/>
    <x v="1"/>
    <m/>
    <m/>
    <m/>
    <m/>
    <m/>
    <m/>
  </r>
  <r>
    <x v="0"/>
    <x v="1"/>
    <x v="8"/>
    <s v="CUERPO DE BOMBEROS VOLUNTARIOS VILLAGARZON PUTUMAYO"/>
    <x v="1"/>
    <x v="2"/>
    <s v="CAC Solicitud Información"/>
    <s v="Jorge Restrepo Sanguino"/>
    <x v="0"/>
    <s v="FORMULACIÓN, ACTUALIZACIÓN ,ACOMPAÑAMINETO NORMATIVO Y OPERATIVO"/>
    <x v="1"/>
    <n v="30"/>
    <n v="20221140147622"/>
    <d v="2022-05-05T00:00:00"/>
    <n v="20222110054491"/>
    <d v="2022-06-14T00:00:00"/>
    <n v="27"/>
    <n v="28"/>
    <x v="1"/>
    <m/>
    <m/>
    <m/>
    <m/>
    <m/>
    <m/>
  </r>
  <r>
    <x v="0"/>
    <x v="1"/>
    <x v="0"/>
    <s v="LUIS ARMANDO YARPAZ REVELO"/>
    <x v="0"/>
    <x v="2"/>
    <s v="CAC Solicitud circular"/>
    <s v="Julio Alejandro Chamorro Cabrera"/>
    <x v="0"/>
    <s v="INSPECCIÓN, VIGILANCIA Y CONTROL "/>
    <x v="3"/>
    <n v="20"/>
    <n v="20221140147822"/>
    <d v="2022-05-05T00:00:00"/>
    <n v="20222000054211"/>
    <d v="2022-05-09T00:00:00"/>
    <n v="2"/>
    <n v="3"/>
    <x v="0"/>
    <s v="09-05-2022 11:17 AM Archivar Julio Alejandro Chamorro Cabrera Respuesta enviada el 9 de mayo del 2022 con radicado No 20222000054211"/>
    <s v="N/A"/>
    <s v="N/A"/>
    <s v="Si"/>
    <s v="N/A"/>
    <s v="Se responde via correo electronico institucional de inspeccion vigilacia y control"/>
  </r>
  <r>
    <x v="0"/>
    <x v="2"/>
    <x v="0"/>
    <s v="DIANA CAROLINA ESPEJO PEREZ"/>
    <x v="0"/>
    <x v="2"/>
    <s v="Solicitud de información de incendios forestales"/>
    <s v="Carlos Cartagena Cano"/>
    <x v="2"/>
    <s v="CITEL"/>
    <x v="3"/>
    <n v="20"/>
    <n v="20229000147612"/>
    <d v="2022-05-05T00:00:00"/>
    <n v="20221000054391"/>
    <d v="2022-05-11T00:00:00"/>
    <n v="4"/>
    <n v="5"/>
    <x v="0"/>
    <m/>
    <s v="N/A"/>
    <s v="N/A"/>
    <s v="N/A"/>
    <s v="N/A"/>
    <s v="Radicado entrada sin archivar, radicado de salida sin adjuntar imagen con firma."/>
  </r>
  <r>
    <x v="0"/>
    <x v="1"/>
    <x v="0"/>
    <s v="ANA PAOLA AGUDELO"/>
    <x v="0"/>
    <x v="3"/>
    <s v="CAC Oficio 2022EE04190 - Traslado de Comunicación Radicado 2022ER03292"/>
    <s v="Andrés Fernando Muñoz Cabrera"/>
    <x v="0"/>
    <s v="FORTALECIMIENTO BOMBERIL PARA LA RESPUESTA"/>
    <x v="2"/>
    <n v="30"/>
    <n v="20221140147912"/>
    <d v="2022-05-06T00:00:00"/>
    <m/>
    <d v="2022-06-14T00:00:00"/>
    <n v="26"/>
    <n v="27"/>
    <x v="1"/>
    <m/>
    <m/>
    <m/>
    <m/>
    <m/>
    <m/>
  </r>
  <r>
    <x v="0"/>
    <x v="1"/>
    <x v="9"/>
    <s v="VEEDURIA BOMBERIL"/>
    <x v="4"/>
    <x v="0"/>
    <s v="CAC. Respuesta Oficial, EXT_S22-00026353-PQRSD-020343-PQR, Traslado por competencia."/>
    <s v="Andrea Bibiana Castañeda Durán"/>
    <x v="0"/>
    <s v="FORMULACIÓN, ACTUALIZACIÓN ,ACOMPAÑAMINETO NORMATIVO Y OPERATIVO"/>
    <x v="0"/>
    <n v="35"/>
    <n v="20221140147962"/>
    <d v="2022-05-06T00:00:00"/>
    <n v="20222110056061"/>
    <d v="2022-06-07T00:00:00"/>
    <n v="21"/>
    <n v="22"/>
    <x v="0"/>
    <s v="08-06-2022 17:08 PM Archivar Andrea Bibiana Castañeda Durán SE DIO TRÁMITE CON RAD. 20222110056071 ENVIADO EL 7/6/22"/>
    <m/>
    <m/>
    <s v="Si"/>
    <s v="N/A"/>
    <s v="Se tiene evidencia de envio de respuesta (respuestasatencionciudadano@dnbc.gov.co) no se sube documento digitalizado con firma en radicado de salida."/>
  </r>
  <r>
    <x v="0"/>
    <x v="1"/>
    <x v="2"/>
    <s v="ALCALDIA MUNICIPAL DE CALARCA Gestion del Riesgo de Desastres QUINDIO"/>
    <x v="3"/>
    <x v="0"/>
    <s v="CAC. REMISION OFICIO EXT_S22-00016186-PQRSD-012684-PQR del 11 de abril de 2022."/>
    <s v="Liz Margaret Álvarez calderon"/>
    <x v="0"/>
    <s v="INSPECCIÓN, VIGILANCIA Y CONTROL "/>
    <x v="2"/>
    <n v="30"/>
    <n v="20221140148042"/>
    <d v="2022-05-06T00:00:00"/>
    <s v="20222000055501- 20222000055511- 20222000055521."/>
    <d v="2022-06-06T00:00:00"/>
    <n v="20"/>
    <n v="21"/>
    <x v="0"/>
    <m/>
    <m/>
    <m/>
    <s v="Si"/>
    <s v="N/A"/>
    <s v="Radicado de entrada y salida sin archivar, no se adjunta documento con firma (evidencia de envio en respuestasatencionciudadano@dnbc.gov.co)"/>
  </r>
  <r>
    <x v="0"/>
    <x v="1"/>
    <x v="5"/>
    <s v="BENEMéRITO CUERPO DE BOMBEROS VOLUNTARIOS BUGA"/>
    <x v="1"/>
    <x v="2"/>
    <s v="CAC. Saludo cordial y solicitud de estado de avance entrega de maquina al cuerpo de bomberos voluntarios de Guadalajara de Buga-Valle del Cauca."/>
    <s v="Andrés Fernando Muñoz Cabrera"/>
    <x v="0"/>
    <s v="FORTALECIMIENTO BOMBERIL PARA LA RESPUESTA"/>
    <x v="1"/>
    <n v="30"/>
    <n v="20221140148072"/>
    <d v="2022-05-06T00:00:00"/>
    <s v="N/A"/>
    <d v="2022-06-06T00:00:00"/>
    <n v="20"/>
    <n v="21"/>
    <x v="0"/>
    <s v="06-06-2022 14:13 PM Archivar Andrés Fernando Muñoz Cabrera Se da respuesta a través del correo de Tatiana Herrera el día 06/06/2022, relacionado la respuesta a la consulta realizada."/>
    <s v="N/A"/>
    <s v="N/A"/>
    <s v="Si"/>
    <s v="N/A"/>
    <s v="No se genero radicado de salida ni oficio remisorio para respuesta por parte de la oficina responsable"/>
  </r>
  <r>
    <x v="0"/>
    <x v="1"/>
    <x v="6"/>
    <s v="CUERPO DE BOMBEROS VOLUNTARIOS DE LA CEJA"/>
    <x v="1"/>
    <x v="2"/>
    <s v="CAC. Solicitud diseños para la construcción de estaciones de bomberos."/>
    <s v="Jonathan Prieto"/>
    <x v="0"/>
    <s v="FORTALECIMIENTO BOMBERIL PARA LA RESPUESTA"/>
    <x v="3"/>
    <n v="20"/>
    <n v="20221140148092"/>
    <d v="2022-05-06T00:00:00"/>
    <m/>
    <d v="2022-06-14T00:00:00"/>
    <n v="26"/>
    <n v="27"/>
    <x v="3"/>
    <m/>
    <m/>
    <m/>
    <m/>
    <m/>
    <m/>
  </r>
  <r>
    <x v="0"/>
    <x v="1"/>
    <x v="0"/>
    <s v="LEONEL NUSTES PEREZ"/>
    <x v="0"/>
    <x v="0"/>
    <s v="CAC. VENCIMIENTO POR EDAD CARGO DE COMANDANTE Y RENUNCIA DEL SUBCOMANDANTE"/>
    <s v="Jorge Fabian Rodriguez Hincapie"/>
    <x v="0"/>
    <s v="FORMULACIÓN, ACTUALIZACIÓN ,ACOMPAÑAMINETO NORMATIVO Y OPERATIVO"/>
    <x v="1"/>
    <n v="30"/>
    <n v="20221140148102"/>
    <d v="2022-05-06T00:00:00"/>
    <n v="20222110054401"/>
    <d v="2022-05-16T00:00:00"/>
    <n v="6"/>
    <n v="7"/>
    <x v="0"/>
    <m/>
    <d v="2022-05-18T00:00:00"/>
    <s v="Pdf"/>
    <s v="Si"/>
    <s v="N/A"/>
    <s v="Radicado de entrada sin archivar"/>
  </r>
  <r>
    <x v="0"/>
    <x v="2"/>
    <x v="5"/>
    <s v="LUZ MARINA SOTO ACEVEDO"/>
    <x v="0"/>
    <x v="0"/>
    <s v="CONSULTA PARA EJERCER COMO MIEMBRO DEL CONSEJO DE OFICIALES O COMO DIGNATARIO DE CUERPO DE BOMBEROS VOLUNTARIOS"/>
    <s v="Andrea Bibiana Castañeda Durán"/>
    <x v="0"/>
    <s v="FORMULACIÓN, ACTUALIZACIÓN ,ACOMPAÑAMINETO NORMATIVO Y OPERATIVO"/>
    <x v="0"/>
    <n v="35"/>
    <n v="20229000148432"/>
    <d v="2022-05-07T00:00:00"/>
    <n v="20222110056081"/>
    <d v="2022-06-07T00:00:00"/>
    <n v="20"/>
    <n v="21"/>
    <x v="0"/>
    <s v="08-06-2022 15:34 PM Archivar Andrea Bibiana Castañeda Durán SE DIO TRÁMITE CON RADICADO 20222110056081 ENVIADO EL 07/06/22"/>
    <m/>
    <s v="Word"/>
    <s v="Si"/>
    <s v="N/A"/>
    <s v="Se tiene evidencia de envio de respuesta (respuestasatencionciudadano@dnbc.gov.co) no se sube documento digitalizado con firma en radicado de salida."/>
  </r>
  <r>
    <x v="0"/>
    <x v="1"/>
    <x v="10"/>
    <s v="CUERPO DE BOMBEROS VOLUNTARIOS DE TUTA"/>
    <x v="1"/>
    <x v="3"/>
    <s v="CAC Solicitud"/>
    <s v="Carlos Cartagena Cano"/>
    <x v="2"/>
    <s v="CITEL"/>
    <x v="1"/>
    <n v="30"/>
    <n v="20221140148442"/>
    <d v="2022-05-09T00:00:00"/>
    <s v="N/A"/>
    <d v="2022-05-09T00:00:00"/>
    <n v="0"/>
    <n v="1"/>
    <x v="0"/>
    <s v="09-05-2022 14:53 PM Archivar Carlos Cartagena Cano Información enviada a CITEL para fines pertinentes vía correo electrónico el día 09 de Mayo 2022"/>
    <s v="N/A"/>
    <s v="N/A"/>
    <s v="N/A"/>
    <s v="N/A"/>
    <s v="Informacion actualizada en sistema RUE"/>
  </r>
  <r>
    <x v="0"/>
    <x v="1"/>
    <x v="11"/>
    <s v="CUERPO DE BOMBEROS VOLUNTARIOS DE TURBACO - BOLÍVAR"/>
    <x v="1"/>
    <x v="2"/>
    <s v="CAC Solicitud del estado actual de los planes de Mejoramiento de los Cuerpos de Bomberos del Departamento de Bolívar."/>
    <s v="Julio Alejandro Chamorro Cabrera"/>
    <x v="0"/>
    <s v="INSPECCIÓN, VIGILANCIA Y CONTROL "/>
    <x v="3"/>
    <n v="20"/>
    <n v="20221140148462"/>
    <d v="2022-05-09T00:00:00"/>
    <s v="N/A"/>
    <d v="2022-06-03T00:00:00"/>
    <n v="18"/>
    <n v="19"/>
    <x v="0"/>
    <s v="03-06-2022 11:47 AM Archivar Julio Alejandro Chamorro Cabrera Se habla via telefónica con la Copordinadora del Departamento de Bolívar para darle la información requerida, se acuerda enviarle a cada cuerpo de omberos una solicitud del cumplimiento del plan de mejora"/>
    <m/>
    <m/>
    <m/>
    <m/>
    <s v="Contratista responde mediante llamada a coordinadora del departamento de Bolivar, no se aporta evidencia de llamada"/>
  </r>
  <r>
    <x v="1"/>
    <x v="3"/>
    <x v="12"/>
    <s v="CUERPO DE BOMBEROS VOLUNTARIOS AGUACHICA"/>
    <x v="1"/>
    <x v="1"/>
    <s v="CHT. : SOLICITUD ACOMPAÑAMIENTO DNBC Y PROCURADURIA DELEGADA."/>
    <s v="Jorge Restrepo Sanguino"/>
    <x v="0"/>
    <s v="FORMULACIÓN, ACTUALIZACIÓN ,ACOMPAÑAMINETO NORMATIVO Y OPERATIVO"/>
    <x v="0"/>
    <n v="35"/>
    <n v="20221140148592"/>
    <d v="2022-05-09T00:00:00"/>
    <n v="20222110054411"/>
    <d v="2022-05-13T00:00:00"/>
    <n v="4"/>
    <n v="5"/>
    <x v="0"/>
    <s v="13-05-2022 10:41 AM Archivar Jorge Restrepo Sanguino SE DIO RESPUESTA MEDIANTE OFICIO N°20222110054411 EL 13/05/2022"/>
    <d v="2022-05-13T00:00:00"/>
    <s v="Pdf"/>
    <s v="Si"/>
    <s v="N/A"/>
    <s v="N/A"/>
  </r>
  <r>
    <x v="0"/>
    <x v="0"/>
    <x v="13"/>
    <s v="DELEGACION DEPARTAMENTAL DEL GUAINIA"/>
    <x v="3"/>
    <x v="1"/>
    <s v="RD. Solicitud sobre la forma de contratar y la administración de los recursos de la sobretasa bomberil."/>
    <s v="Andrea Bibiana Castañeda Durán"/>
    <x v="0"/>
    <s v="FORMULACIÓN, ACTUALIZACIÓN ,ACOMPAÑAMINETO NORMATIVO Y OPERATIVO"/>
    <x v="0"/>
    <n v="35"/>
    <n v="20221140148682"/>
    <d v="2022-05-09T00:00:00"/>
    <n v="20222110054601"/>
    <d v="2022-05-17T00:00:00"/>
    <n v="6"/>
    <n v="7"/>
    <x v="0"/>
    <s v="29-05-2022 10:56 AM Archivar Andrea Bibiana Castañeda Durán SE DIO TRÁMITE CON RADICADO 20222110054601 ENVIADO EL 17/5/22"/>
    <d v="2022-05-17T00:00:00"/>
    <s v="Pdf"/>
    <s v="Si"/>
    <s v="N/A"/>
    <s v="N/A"/>
  </r>
  <r>
    <x v="0"/>
    <x v="1"/>
    <x v="0"/>
    <s v="CONTRALORIA DELEGADA PARA EL SECTOR DE INFRAESTRUTURA CAROLINA SANCHEZ BRAVO"/>
    <x v="2"/>
    <x v="2"/>
    <s v="CAC. Comunicación Observación Contraloría General de la República – Atención Denuncia 2021-212026-82111-D."/>
    <s v="Alvaro Perez"/>
    <x v="1"/>
    <s v="GESTIÓN CONTRACTUAL"/>
    <x v="3"/>
    <n v="20"/>
    <n v="20221140148832"/>
    <d v="2022-05-09T00:00:00"/>
    <n v="20223000055491"/>
    <d v="2022-05-20T00:00:00"/>
    <n v="9"/>
    <n v="10"/>
    <x v="0"/>
    <s v="06-06-2022 10:21 AM Archivar Alvaro Perez Se dio respuesta mediante el correo electronico de el Director el dia 20 de mayo de 2022."/>
    <s v="N/A"/>
    <s v="Pdf"/>
    <s v="Si"/>
    <s v="N/A"/>
    <s v="N/A"/>
  </r>
  <r>
    <x v="0"/>
    <x v="1"/>
    <x v="0"/>
    <s v="JAIME MAURICIO VELASQUEZ"/>
    <x v="0"/>
    <x v="0"/>
    <s v="CAC Reconocimiento Grado ante Bomberos Voluntarios"/>
    <s v="Jorge Fabian Rodriguez Hincapie"/>
    <x v="0"/>
    <s v="FORMULACIÓN, ACTUALIZACIÓN ,ACOMPAÑAMINETO NORMATIVO Y OPERATIVO"/>
    <x v="2"/>
    <n v="30"/>
    <n v="20221140148922"/>
    <d v="2022-05-10T00:00:00"/>
    <n v="20222110055571"/>
    <d v="2022-06-06T00:00:00"/>
    <n v="18"/>
    <n v="19"/>
    <x v="0"/>
    <m/>
    <m/>
    <m/>
    <s v="Si"/>
    <s v="N/A"/>
    <s v="Radicado de entrada y salida sin archivar, no se adjunta documento con firma (evidencia de envio en respuestasatencionciudadano@dnbc.gov.co)"/>
  </r>
  <r>
    <x v="0"/>
    <x v="1"/>
    <x v="14"/>
    <s v="CUERPO DE BOMBEROS VOLUNTARIOS DE PALESTINA - CALDAS CORREGIMIENTO ARAUCA"/>
    <x v="1"/>
    <x v="4"/>
    <s v="CAC DENUNCIA DERECHO A LA VIDA"/>
    <s v="Julio Cesar Garcia Triana"/>
    <x v="0"/>
    <s v="INSPECCIÓN, VIGILANCIA Y CONTROL "/>
    <x v="2"/>
    <n v="30"/>
    <n v="20221140148982"/>
    <d v="2022-05-10T00:00:00"/>
    <n v="20222150055591"/>
    <d v="2022-06-06T00:00:00"/>
    <n v="18"/>
    <n v="19"/>
    <x v="0"/>
    <m/>
    <m/>
    <m/>
    <s v="Si"/>
    <m/>
    <s v="Radicado de entrada y salida sin archivar, no se adjunta documento con firma (evidencia de envio en respuestasatencionciudadano@dnbc.gov.co)"/>
  </r>
  <r>
    <x v="0"/>
    <x v="1"/>
    <x v="14"/>
    <s v="CUERPO DE BOMBEROS VOLUNTARIOS DE PALESTINA - CALDAS CORREGIMIENTO ARAUCA"/>
    <x v="1"/>
    <x v="4"/>
    <s v="CAC SOLICITUD PROCESO DE INSPECCION, VIGILANCIA Y CONTROL BOMBEROS PALESTINA HUILA"/>
    <s v="Melba Vidal"/>
    <x v="0"/>
    <s v="INSPECCIÓN, VIGILANCIA Y CONTROL "/>
    <x v="1"/>
    <n v="30"/>
    <n v="20221140149062"/>
    <d v="2022-05-10T00:00:00"/>
    <m/>
    <d v="2022-06-14T00:00:00"/>
    <n v="24"/>
    <n v="25"/>
    <x v="1"/>
    <m/>
    <m/>
    <m/>
    <m/>
    <m/>
    <m/>
  </r>
  <r>
    <x v="0"/>
    <x v="1"/>
    <x v="5"/>
    <s v="CUERPO DE BOMBEROS VOLUNTARIOS DE VILLAGORGONA"/>
    <x v="1"/>
    <x v="2"/>
    <s v="CAC Solicitud de referencias de unidades bomberiles"/>
    <s v="Carlos Cartagena Cano"/>
    <x v="2"/>
    <s v="CITEL"/>
    <x v="3"/>
    <n v="20"/>
    <n v="20221140149072"/>
    <d v="2022-05-10T00:00:00"/>
    <s v="N/A"/>
    <d v="2022-05-03T00:00:00"/>
    <n v="0"/>
    <n v="-6"/>
    <x v="0"/>
    <s v="12-05-2022 09:33 AM Archivar Carlos Cartagena Cano Información se envia a CITEL el dia 03 de Mayo para fines pertinentes."/>
    <s v="N/A"/>
    <s v="N/A"/>
    <s v="Si"/>
    <s v="N/A"/>
    <s v="Correo enviado antes de su radicacion"/>
  </r>
  <r>
    <x v="0"/>
    <x v="1"/>
    <x v="0"/>
    <s v="KARINA REYES VALBUENA"/>
    <x v="0"/>
    <x v="2"/>
    <s v="CAC Solicitud de informacion y documentos"/>
    <s v="Maicol Villarreal Ospina"/>
    <x v="0"/>
    <s v="EDUCACIÓN NACIONAL PARA BOMBEROS"/>
    <x v="3"/>
    <n v="20"/>
    <n v="20221140149082"/>
    <d v="2022-05-10T00:00:00"/>
    <n v="20222140055021"/>
    <d v="2022-05-18T00:00:00"/>
    <n v="6"/>
    <n v="7"/>
    <x v="0"/>
    <s v="19-05-2022 11:30 AM Archivar Maicol Villarreal Ospina SE DA RESPUESTA CON RADICADO DNBC 20222140055021 POR CORREO ELECTRÓNICO"/>
    <d v="2022-05-18T00:00:00"/>
    <s v="Pdf"/>
    <s v="Si"/>
    <s v="N/A"/>
    <s v="N/A"/>
  </r>
  <r>
    <x v="0"/>
    <x v="1"/>
    <x v="0"/>
    <s v="COMUNICACIóN PRESIDENCIA DE LA REPúBLICA"/>
    <x v="2"/>
    <x v="3"/>
    <s v="CAC TRASLADO"/>
    <s v="Andrés Fernando Muñoz Cabrera"/>
    <x v="0"/>
    <s v="FORTALECIMIENTO BOMBERIL PARA LA RESPUESTA"/>
    <x v="1"/>
    <n v="30"/>
    <n v="20221140149112"/>
    <d v="2022-05-10T00:00:00"/>
    <m/>
    <d v="2022-06-14T00:00:00"/>
    <n v="24"/>
    <n v="25"/>
    <x v="1"/>
    <m/>
    <m/>
    <m/>
    <m/>
    <m/>
    <m/>
  </r>
  <r>
    <x v="0"/>
    <x v="1"/>
    <x v="0"/>
    <s v="LORENA PATIÑO -"/>
    <x v="0"/>
    <x v="4"/>
    <s v="CAC Incumplimiento pagos seguridad social"/>
    <s v="Jorge Restrepo Sanguino"/>
    <x v="0"/>
    <s v="FORMULACIÓN, ACTUALIZACIÓN ,ACOMPAÑAMINETO NORMATIVO Y OPERATIVO"/>
    <x v="5"/>
    <n v="30"/>
    <n v="20221140149242"/>
    <d v="2022-05-10T00:00:00"/>
    <n v="20222110057051"/>
    <d v="2022-06-14T00:00:00"/>
    <n v="24"/>
    <n v="25"/>
    <x v="1"/>
    <m/>
    <m/>
    <m/>
    <m/>
    <m/>
    <s v="Por desconocimiento del solicitante la queja no va dirigida a la DNBC realmente"/>
  </r>
  <r>
    <x v="0"/>
    <x v="1"/>
    <x v="0"/>
    <s v="JONATHAN FERNEY ROJAS CORCHUELO"/>
    <x v="0"/>
    <x v="0"/>
    <s v="CAC SOLICITUD"/>
    <s v="GONZALO ESCUDERO"/>
    <x v="0"/>
    <s v="FORMULACIÓN, ACTUALIZACIÓN ,ACOMPAÑAMINETO NORMATIVO Y OPERATIVO"/>
    <x v="2"/>
    <n v="30"/>
    <n v="20221140149352"/>
    <d v="2022-05-10T00:00:00"/>
    <m/>
    <d v="2022-06-14T00:00:00"/>
    <n v="24"/>
    <n v="25"/>
    <x v="1"/>
    <m/>
    <m/>
    <m/>
    <m/>
    <m/>
    <m/>
  </r>
  <r>
    <x v="0"/>
    <x v="0"/>
    <x v="4"/>
    <s v="CUERPO DE BOMBEROS VOLUNTARIOS DE CHIPAQUE - CUNDINAMARCA"/>
    <x v="1"/>
    <x v="2"/>
    <s v="RD. Solicitud copia de acta de reunión realizada el día 19 de marzo del 2022 por la DNBC y copia del resultado de la visita a la Estación."/>
    <s v="Melba Vidal"/>
    <x v="0"/>
    <s v="INSPECCIÓN, VIGILANCIA Y CONTROL "/>
    <x v="3"/>
    <n v="20"/>
    <n v="20221140149472"/>
    <d v="2022-05-11T00:00:00"/>
    <n v="20222150055351"/>
    <d v="2022-06-02T00:00:00"/>
    <n v="15"/>
    <n v="16"/>
    <x v="0"/>
    <m/>
    <m/>
    <m/>
    <s v="Si"/>
    <m/>
    <s v="Radicado de entrada y salida sin archivar, no se adjunta documento con firma (evidencia de envio en respuestasatencionciudadano@dnbc.gov.co)"/>
  </r>
  <r>
    <x v="0"/>
    <x v="1"/>
    <x v="0"/>
    <s v="ESTEBAN QUINTERO ."/>
    <x v="0"/>
    <x v="0"/>
    <s v="CAC Inquietud con respecto al ascenso de: Asperante a Bombero, al grado de: Bombero"/>
    <s v="Lina Maria Rojas Gallego"/>
    <x v="0"/>
    <s v="EDUCACIÓN NACIONAL PARA BOMBEROS"/>
    <x v="2"/>
    <n v="30"/>
    <n v="20221140149492"/>
    <d v="2022-05-11T00:00:00"/>
    <n v="20222140055701"/>
    <d v="2022-06-06T00:00:00"/>
    <n v="18"/>
    <n v="19"/>
    <x v="0"/>
    <s v="24-05-2022 17:22 PM Archivar Lina Maria Rojas Gallego Se responde con radicado DNBC 20222140055701"/>
    <s v="N/A"/>
    <s v="Word"/>
    <s v="N/A"/>
    <s v="N/A"/>
    <s v="Radicado de entrada y salida sin archivar, no se adjunta documento con firma (evidencia de envio en respuestasatencionciudadano@dnbc.gov.co)"/>
  </r>
  <r>
    <x v="0"/>
    <x v="2"/>
    <x v="4"/>
    <s v="Jorge Ardila Pallares"/>
    <x v="0"/>
    <x v="3"/>
    <s v="Se reitera la atención, tramite y respuesta de los radicados 20229000135262 y 20229000146562"/>
    <s v="Andrés Fernando Muñoz Cabrera"/>
    <x v="0"/>
    <s v="FORTALECIMIENTO BOMBERIL PARA LA RESPUESTA"/>
    <x v="5"/>
    <n v="15"/>
    <n v="20229000149382"/>
    <d v="2022-05-11T00:00:00"/>
    <n v="20222130055431"/>
    <d v="2022-06-06T00:00:00"/>
    <n v="17"/>
    <n v="18"/>
    <x v="2"/>
    <s v="06-06-2022 12:05 PM Archivar Andrés Fernando Muñoz Cabrera Se da respuesta a través del correo Respuestas Atención Ciudadano el día 06/06/2022, con oficio DNBC No. 20222130055431"/>
    <s v="N/A"/>
    <s v="N/A"/>
    <s v="Si"/>
    <s v="N/A"/>
    <s v="Problema internbo Orfeo radicado de salida no encontrado, respuesta enviada via respuestasatencinciudadano@dnbc.gov.co"/>
  </r>
  <r>
    <x v="0"/>
    <x v="1"/>
    <x v="15"/>
    <s v="CUERPO DE BOMBEROS VOLUNTARIOS DE FONSECA"/>
    <x v="1"/>
    <x v="1"/>
    <s v="CAC Solicitud de apoyo"/>
    <s v="Jorge Restrepo Sanguino"/>
    <x v="0"/>
    <s v="FORMULACIÓN, ACTUALIZACIÓN ,ACOMPAÑAMINETO NORMATIVO Y OPERATIVO"/>
    <x v="1"/>
    <n v="30"/>
    <n v="20221140149512"/>
    <d v="2022-05-12T00:00:00"/>
    <m/>
    <d v="2022-06-14T00:00:00"/>
    <n v="22"/>
    <n v="23"/>
    <x v="1"/>
    <m/>
    <m/>
    <m/>
    <m/>
    <m/>
    <m/>
  </r>
  <r>
    <x v="0"/>
    <x v="1"/>
    <x v="7"/>
    <s v="ALCALDIA MUNICIPAL MOGOTES SANTANDER"/>
    <x v="3"/>
    <x v="1"/>
    <s v="CAC SOLICITUD ACOMPAÑAMIENTO MESA DE TRABAJO"/>
    <s v="Jorge Restrepo Sanguino"/>
    <x v="0"/>
    <s v="FORMULACIÓN, ACTUALIZACIÓN ,ACOMPAÑAMINETO NORMATIVO Y OPERATIVO"/>
    <x v="1"/>
    <n v="30"/>
    <n v="20221140149552"/>
    <d v="2022-05-12T00:00:00"/>
    <m/>
    <d v="2022-06-14T00:00:00"/>
    <n v="22"/>
    <n v="23"/>
    <x v="1"/>
    <m/>
    <m/>
    <m/>
    <m/>
    <m/>
    <m/>
  </r>
  <r>
    <x v="0"/>
    <x v="1"/>
    <x v="16"/>
    <s v="CUERPO BOMBEROS VOLUNTARIOS LOS ANDES NARIÑO"/>
    <x v="1"/>
    <x v="3"/>
    <s v="CAC SOLICITUD CORRECCION NOMBRE"/>
    <s v="Mauricio Delgado Perdomo"/>
    <x v="0"/>
    <s v="EDUCACIÓN NACIONAL PARA BOMBEROS"/>
    <x v="1"/>
    <n v="30"/>
    <n v="20221140149592"/>
    <d v="2022-05-12T00:00:00"/>
    <s v="N/A"/>
    <d v="2022-05-14T00:00:00"/>
    <n v="1"/>
    <n v="2"/>
    <x v="0"/>
    <s v="14-05-2022 18:36 PM Archivar Mauricio Delgado Perdomo Se cierra como informativo N o_és la viaestablecida"/>
    <s v="N/A"/>
    <s v="N/A"/>
    <s v="N/A"/>
    <s v="N/A"/>
    <s v="N/A"/>
  </r>
  <r>
    <x v="0"/>
    <x v="1"/>
    <x v="10"/>
    <s v="ALCALDIA TUTAZA BOYACA"/>
    <x v="3"/>
    <x v="2"/>
    <s v="CAC Solicitud certificación listado censal Municipio de Tutazá - BOMBEROS"/>
    <s v="Carlos Cartagena Cano"/>
    <x v="2"/>
    <s v="CITEL"/>
    <x v="3"/>
    <n v="20"/>
    <n v="20221140149652"/>
    <d v="2022-05-12T00:00:00"/>
    <n v="20221000055691"/>
    <d v="2022-05-24T00:00:00"/>
    <n v="8"/>
    <n v="9"/>
    <x v="0"/>
    <m/>
    <d v="2022-05-24T00:00:00"/>
    <s v="Pdf"/>
    <s v="Si"/>
    <s v="N/A"/>
    <s v="Radicado de entrada sin archivar"/>
  </r>
  <r>
    <x v="0"/>
    <x v="1"/>
    <x v="4"/>
    <s v="DELEGACION DEPARTAMENTAL DE BOMBEROS CUNDINAMARCA"/>
    <x v="1"/>
    <x v="4"/>
    <s v="CAC REQUERIMIENTO DE SOLICITUD DELEGACION DEPARTAMENTAL DE BOMBEROS CUNDINAMARCA"/>
    <s v="Julio Cesar Garcia Triana"/>
    <x v="0"/>
    <s v="INSPECCIÓN, VIGILANCIA Y CONTROL "/>
    <x v="1"/>
    <n v="30"/>
    <n v="20221140149672"/>
    <d v="2022-05-12T00:00:00"/>
    <n v="20222150055301"/>
    <d v="2022-06-02T00:00:00"/>
    <n v="15"/>
    <n v="16"/>
    <x v="0"/>
    <s v="20-05-2022 09:56 AM Archivar Julio Cesar Garcia Triana POR SER LA MISMA PETICION RELACIONADA CON EL RADICADO 20221140147722 SE ARCHIVA POR SER RESUELTA CON EL RADICADO MENCIONADO"/>
    <m/>
    <m/>
    <s v="Si"/>
    <m/>
    <s v="Se genera doble radicacion por ser una solicitud a la direccion inicialmente y radicado segunda ve como derecho de peticion por solicitud del peticionario (se recuerda que se debe adjutar a radicado de salida documento digitalizado con firma)"/>
  </r>
  <r>
    <x v="0"/>
    <x v="1"/>
    <x v="4"/>
    <s v="DELEGACION DEPARTAMENTAL DE BOMBEROS CUNDINAMARCA"/>
    <x v="1"/>
    <x v="3"/>
    <s v="CAC SOLICITUD REASIGNACION DE EQUIPOS DELEGACION DEPARTAMENTAL BOMBEROS CUNDINAMARCA"/>
    <s v="Andrés Fernando Muñoz Cabrera"/>
    <x v="0"/>
    <s v="FORTALECIMIENTO BOMBERIL PARA LA RESPUESTA"/>
    <x v="1"/>
    <n v="30"/>
    <n v="20221140149682"/>
    <d v="2022-05-12T00:00:00"/>
    <s v="N/A"/>
    <d v="2022-05-12T00:00:00"/>
    <n v="0"/>
    <n v="1"/>
    <x v="0"/>
    <s v="07-06-2022 11:00 AM Archivar Andrés Fernando Muñoz Cabrera Se archiva por que el cambio se realizo el día 11/05/2022 y los equipos se entregaron el día 01/06/2022 mediante resolución"/>
    <s v="N/A"/>
    <s v="N/A"/>
    <s v="Si"/>
    <s v="N/A"/>
    <s v="No se adjunta evidencia alguna de reasignacion de equipos"/>
  </r>
  <r>
    <x v="0"/>
    <x v="1"/>
    <x v="17"/>
    <s v="CUERPO DE BOMBEROS VOLUNTARIOS DE CUCUTA"/>
    <x v="1"/>
    <x v="0"/>
    <s v="CAC Solicitud Bomberos Cúcuta - Concepto Jurídico"/>
    <s v="Jorge Fabian Rodriguez Hincapie"/>
    <x v="0"/>
    <s v="FORMULACIÓN, ACTUALIZACIÓN ,ACOMPAÑAMINETO NORMATIVO Y OPERATIVO"/>
    <x v="0"/>
    <n v="35"/>
    <n v="20221140149762"/>
    <d v="2022-05-12T00:00:00"/>
    <n v="20222110054771"/>
    <d v="2022-06-02T00:00:00"/>
    <n v="14"/>
    <n v="15"/>
    <x v="0"/>
    <m/>
    <d v="2022-06-02T00:00:00"/>
    <s v="Pdf"/>
    <s v="Si"/>
    <s v="N/A"/>
    <s v="Radicado de entrada sin archivar"/>
  </r>
  <r>
    <x v="0"/>
    <x v="1"/>
    <x v="10"/>
    <s v="CUERPO DE BOMBEROS VOLUNTARIOS DE TUTA"/>
    <x v="1"/>
    <x v="3"/>
    <s v="CAC SOLICITUD CAMBIO NUMERO"/>
    <s v="Carlos Cartagena Cano"/>
    <x v="2"/>
    <s v="CITEL"/>
    <x v="1"/>
    <n v="30"/>
    <n v="20221140149792"/>
    <d v="2022-05-12T00:00:00"/>
    <s v="N/A"/>
    <d v="2022-05-25T00:00:00"/>
    <n v="9"/>
    <n v="10"/>
    <x v="0"/>
    <s v="25-05-2022 15:02 PM Archivar Carlos Cartagena Cano Documento enviado a CITEL para fines pertinentes, quienes realizaron el tramite correspondiente con la dependencia de asignada para tal fin."/>
    <s v="N/A"/>
    <s v="N/A"/>
    <s v="Si"/>
    <s v="N/A"/>
    <s v="Se envia evidencia al correo respuestasatencionciudadano@dnbc.gov.co y se sube evidencia de correo"/>
  </r>
  <r>
    <x v="0"/>
    <x v="1"/>
    <x v="0"/>
    <s v="ACUEDUCTO Y ALCANTARILLADO DE BOGOTÁ"/>
    <x v="3"/>
    <x v="3"/>
    <s v="CAC OLICITUD URGENTE DE INFORMACION (3° ENVIO)"/>
    <s v="Miguel Ángel Franco Torres"/>
    <x v="1"/>
    <s v="GESTIÓN FINANCIERA"/>
    <x v="3"/>
    <n v="20"/>
    <n v="20221140149802"/>
    <d v="2022-05-12T00:00:00"/>
    <s v="N/A"/>
    <d v="2022-05-12T00:00:00"/>
    <n v="0"/>
    <n v="1"/>
    <x v="0"/>
    <s v="23-05-2022 08:32 AM Archivar Miguel Ángel Franco Torres Gestión Financiera el pasado 12 de mayo de 2022, dio respuesta al señor Carlos Mario Vaca, enviando la información al correo electrónico cmvaca@acueducto.com.co."/>
    <s v="N/A"/>
    <s v="N/A"/>
    <s v="Si"/>
    <s v="N/A"/>
    <s v="Se envia correo institucional financiera"/>
  </r>
  <r>
    <x v="0"/>
    <x v="1"/>
    <x v="5"/>
    <s v="CUERPO DE BOMBEROS VOLUNTARIOS DE FLORIDA - VALLE"/>
    <x v="1"/>
    <x v="0"/>
    <s v="CAC CONSULTA DE PREGUNTAS DEL COMITE DE ASCENSO"/>
    <s v="Andrea Bibiana Castañeda Durán"/>
    <x v="0"/>
    <s v="FORMULACIÓN, ACTUALIZACIÓN ,ACOMPAÑAMINETO NORMATIVO Y OPERATIVO"/>
    <x v="0"/>
    <n v="35"/>
    <n v="20221140149832"/>
    <d v="2022-05-12T00:00:00"/>
    <n v="20222110056091"/>
    <d v="2022-06-07T00:00:00"/>
    <n v="17"/>
    <n v="18"/>
    <x v="0"/>
    <s v="08-06-2022 15:37 PM Archivar Andrea Bibiana Castañeda Durán SE DIO TRÁMITE CON RAD. 20222110056091 ENVIADO EL 07/06/22"/>
    <m/>
    <m/>
    <s v="Si"/>
    <m/>
    <s v="No se adjunta documento con firma en radicado de salida (evidencia de envio en respuestasatencionciudadano@dnbc.gov.co)"/>
  </r>
  <r>
    <x v="0"/>
    <x v="1"/>
    <x v="4"/>
    <s v="CUERPO DE BOMBEROS VOLUNTARIOS DE NILO"/>
    <x v="1"/>
    <x v="1"/>
    <s v="CAC solicitud de acompañamiento"/>
    <s v="Jorge Fabian Rodriguez Hincapie"/>
    <x v="0"/>
    <s v="FORMULACIÓN, ACTUALIZACIÓN ,ACOMPAÑAMINETO NORMATIVO Y OPERATIVO"/>
    <x v="1"/>
    <n v="30"/>
    <n v="20221140149842"/>
    <d v="2022-05-12T00:00:00"/>
    <s v=" 20222110056481- 20222110056561"/>
    <d v="2022-06-13T00:00:00"/>
    <n v="21"/>
    <n v="22"/>
    <x v="0"/>
    <m/>
    <s v="N/A"/>
    <s v="Word"/>
    <s v="Si"/>
    <s v="N/A"/>
    <s v="Radicado de salida sin adjuntar documento con firma (evidencia de envio en respuestasatencionciudadano@dnbc.gov.co) radicado de entrada sin archivar"/>
  </r>
  <r>
    <x v="0"/>
    <x v="1"/>
    <x v="5"/>
    <s v="DELEGACION VALLE DEL CAUCA"/>
    <x v="1"/>
    <x v="3"/>
    <s v="CAC CUERPOS DE BOMBEROS DEL VALLE DEL CAUCA"/>
    <s v="Melba Vidal"/>
    <x v="0"/>
    <s v="INSPECCIÓN, VIGILANCIA Y CONTROL "/>
    <x v="1"/>
    <n v="30"/>
    <n v="20221140149872"/>
    <d v="2022-05-12T00:00:00"/>
    <n v="20222150055381"/>
    <d v="2022-06-02T00:00:00"/>
    <n v="14"/>
    <n v="15"/>
    <x v="0"/>
    <m/>
    <d v="2022-06-02T00:00:00"/>
    <s v="Pdf"/>
    <s v="Si"/>
    <s v="N/A"/>
    <s v="Radicado de entrada sin archivar"/>
  </r>
  <r>
    <x v="0"/>
    <x v="2"/>
    <x v="0"/>
    <s v="KAREN ALEJANDRA BERMUDEZ CHIGUASUQUE"/>
    <x v="0"/>
    <x v="2"/>
    <s v="Información de incendios en Parque Natural Sumapaz"/>
    <s v="Carlos Cartagena Cano"/>
    <x v="2"/>
    <s v="CITEL"/>
    <x v="3"/>
    <n v="20"/>
    <n v="20229000149882"/>
    <d v="2022-05-12T00:00:00"/>
    <s v=" 20221000056591- 20221000056531- 20221000056511"/>
    <d v="2022-06-06T00:00:00"/>
    <n v="16"/>
    <n v="17"/>
    <x v="0"/>
    <m/>
    <m/>
    <m/>
    <s v="Si"/>
    <m/>
    <s v="No se adjunta documento con firma en radicado de salida (evidencia de envio en respuestasatencionciudadano@dnbc.gov.co)"/>
  </r>
  <r>
    <x v="0"/>
    <x v="1"/>
    <x v="0"/>
    <s v="JHONATAN ANTE RUIZ"/>
    <x v="0"/>
    <x v="2"/>
    <s v="CAC Solicitud de información"/>
    <s v="VIVIAN LORENA RAMIREZ SERNA"/>
    <x v="1"/>
    <s v="GESTIÓN TALENTO HUMANO"/>
    <x v="2"/>
    <n v="30"/>
    <n v="20221140149922"/>
    <d v="2022-05-13T00:00:00"/>
    <m/>
    <d v="2022-06-14T00:00:00"/>
    <n v="21"/>
    <n v="22"/>
    <x v="1"/>
    <m/>
    <m/>
    <m/>
    <m/>
    <m/>
    <m/>
  </r>
  <r>
    <x v="0"/>
    <x v="1"/>
    <x v="0"/>
    <s v="VEEDURIA CIUDADANA VIGIAS DEL CAFE"/>
    <x v="4"/>
    <x v="0"/>
    <s v="CAC SOLICITUD INFORMACION PERSONERIA JURIDICA BOMBEROS"/>
    <s v="Andrea Bibiana Castañeda Durán"/>
    <x v="0"/>
    <s v="FORMULACIÓN, ACTUALIZACIÓN ,ACOMPAÑAMINETO NORMATIVO Y OPERATIVO"/>
    <x v="0"/>
    <n v="35"/>
    <n v="20221140150012"/>
    <d v="2022-05-13T00:00:00"/>
    <m/>
    <d v="2022-06-14T00:00:00"/>
    <n v="21"/>
    <n v="22"/>
    <x v="1"/>
    <m/>
    <m/>
    <m/>
    <m/>
    <m/>
    <m/>
  </r>
  <r>
    <x v="0"/>
    <x v="1"/>
    <x v="0"/>
    <s v="MINISTERIO DE INTERIOR"/>
    <x v="2"/>
    <x v="0"/>
    <s v="CAC Solicitud de concepto PL 283 Senado"/>
    <s v="Carlos Armando López Barrera"/>
    <x v="2"/>
    <s v="GESTIÓN JURÍDICA"/>
    <x v="0"/>
    <n v="35"/>
    <n v="20221140150102"/>
    <d v="2022-05-13T00:00:00"/>
    <m/>
    <d v="2022-06-14T00:00:00"/>
    <n v="21"/>
    <n v="22"/>
    <x v="1"/>
    <m/>
    <m/>
    <m/>
    <m/>
    <m/>
    <m/>
  </r>
  <r>
    <x v="0"/>
    <x v="1"/>
    <x v="0"/>
    <s v="LUISA FERNANDA GALLEGO"/>
    <x v="0"/>
    <x v="0"/>
    <s v="CAC Solicitud de Norma o Ley De Pago"/>
    <s v="Edgar Alexander Maya Lopez"/>
    <x v="0"/>
    <s v="EDUCACIÓN NACIONAL PARA BOMBEROS"/>
    <x v="2"/>
    <n v="30"/>
    <n v="20221140150132"/>
    <d v="2022-05-13T00:00:00"/>
    <m/>
    <d v="2022-06-14T00:00:00"/>
    <n v="20"/>
    <n v="22"/>
    <x v="1"/>
    <m/>
    <m/>
    <m/>
    <m/>
    <m/>
    <m/>
  </r>
  <r>
    <x v="0"/>
    <x v="1"/>
    <x v="7"/>
    <s v="CUERPO DE BOMBEROS VOLUNTARIOS DE BUCARAMANGA"/>
    <x v="1"/>
    <x v="2"/>
    <s v="CAC Solicitud apoyo DNB liderar proyecto normativo amplíe techo de pago de horas extras Bomberos"/>
    <s v="Jorge Fabian Rodriguez Hincapie"/>
    <x v="0"/>
    <s v="FORMULACIÓN, ACTUALIZACIÓN ,ACOMPAÑAMINETO NORMATIVO Y OPERATIVO"/>
    <x v="1"/>
    <n v="30"/>
    <n v="20221140150152"/>
    <d v="2022-05-13T00:00:00"/>
    <s v=" 20222110057211- 20222110057221"/>
    <d v="2022-06-14T00:00:00"/>
    <n v="21"/>
    <n v="22"/>
    <x v="1"/>
    <m/>
    <m/>
    <m/>
    <m/>
    <m/>
    <m/>
  </r>
  <r>
    <x v="0"/>
    <x v="1"/>
    <x v="10"/>
    <s v="ALCALDIA BELEN BOYACA"/>
    <x v="3"/>
    <x v="2"/>
    <s v="CAC solicitud tabla de tarifas de inspecciones de seguridad humana"/>
    <s v="Edgar Alexander Maya Lopez"/>
    <x v="0"/>
    <s v="EDUCACIÓN NACIONAL PARA BOMBEROS"/>
    <x v="2"/>
    <n v="30"/>
    <n v="20221140150172"/>
    <d v="2022-05-13T00:00:00"/>
    <m/>
    <d v="2022-06-14T00:00:00"/>
    <n v="21"/>
    <n v="22"/>
    <x v="1"/>
    <m/>
    <m/>
    <m/>
    <m/>
    <m/>
    <m/>
  </r>
  <r>
    <x v="0"/>
    <x v="1"/>
    <x v="14"/>
    <s v="GOBERNACION DE CALDAS"/>
    <x v="3"/>
    <x v="2"/>
    <s v="CAC INFORMACION PROYECTOS"/>
    <s v="Andrés Fernando Muñoz Cabrera"/>
    <x v="0"/>
    <s v="FORTALECIMIENTO BOMBERIL PARA LA RESPUESTA"/>
    <x v="1"/>
    <n v="30"/>
    <n v="20221140150182"/>
    <d v="2022-05-13T00:00:00"/>
    <s v="N/A"/>
    <d v="2022-06-07T00:00:00"/>
    <n v="16"/>
    <n v="17"/>
    <x v="0"/>
    <s v="07-06-2022 14:19 PM Archivar Andrés Fernando Muñoz Cabrera Se da respuesta a través del correo de Tatiana Herrera el día 07/06/2022, dando alcance a la solicitud inicial."/>
    <s v="N/A"/>
    <s v="N/A"/>
    <s v="Si"/>
    <s v="N/A"/>
    <s v="Se adjunta evidencia de respuesta en terminos"/>
  </r>
  <r>
    <x v="0"/>
    <x v="1"/>
    <x v="16"/>
    <s v="ALCALDIA DE PASTO GERMAN CHAMORRO DE LA ROSA"/>
    <x v="3"/>
    <x v="3"/>
    <s v="CAC Solicitud Kits Departamento de Nariño"/>
    <s v="Andrés Fernando Muñoz Cabrera"/>
    <x v="0"/>
    <s v="FORTALECIMIENTO BOMBERIL PARA LA RESPUESTA"/>
    <x v="1"/>
    <n v="30"/>
    <n v="20221140150222"/>
    <d v="2022-05-13T00:00:00"/>
    <s v="N/A"/>
    <d v="2022-05-21T00:00:00"/>
    <n v="5"/>
    <n v="6"/>
    <x v="0"/>
    <s v="07-06-2022 14:27 PM Archivar Andrés Fernando Muñoz Cabrera Se archiva por que el cambio ya se realizo y los equipos se entregaron el día 21/05/2022 mediante resolución"/>
    <s v="N/A"/>
    <s v="N/A"/>
    <s v="N/A"/>
    <s v="N/A"/>
    <s v="Se carga documentos entregados"/>
  </r>
  <r>
    <x v="0"/>
    <x v="2"/>
    <x v="6"/>
    <s v="Jhojan Alexander Garcia Jimenez"/>
    <x v="0"/>
    <x v="3"/>
    <s v="Solicitud apoyo para mejora de capacidades"/>
    <s v="Mauricio Delgado Perdomo"/>
    <x v="0"/>
    <s v="EDUCACIÓN NACIONAL PARA BOMBEROS"/>
    <x v="2"/>
    <n v="30"/>
    <n v="20229000150412"/>
    <d v="2022-05-14T00:00:00"/>
    <s v="N/A"/>
    <d v="2022-05-16T00:00:00"/>
    <n v="0"/>
    <n v="1"/>
    <x v="0"/>
    <s v="16-05-2022 11:45 AM Archivar Mauricio Delgado Perdomo SE RESPONDE VIA TELEFONICA EN CONTACTO CON EL SEÑOR JHOJAN GARCIA. SOLICITA APOYO EN EQUIPO. SE DIRECCIONA CON LA DELEGACION DEPARTAMENTAL, TENIENTE PAULA RIOS"/>
    <s v="N/A"/>
    <s v="N/A"/>
    <s v="N/A"/>
    <s v="N/A"/>
    <s v="Tramite con delegacion departamental"/>
  </r>
  <r>
    <x v="0"/>
    <x v="2"/>
    <x v="0"/>
    <s v="Diego Jiménez"/>
    <x v="0"/>
    <x v="2"/>
    <s v="Información salarial"/>
    <s v="VIVIAN LORENA RAMIREZ SERNA"/>
    <x v="1"/>
    <s v="GESTIÓN TALENTO HUMANO"/>
    <x v="2"/>
    <n v="30"/>
    <n v="20229000150422"/>
    <d v="2022-05-16T00:00:00"/>
    <m/>
    <d v="2022-06-14T00:00:00"/>
    <n v="20"/>
    <n v="21"/>
    <x v="1"/>
    <m/>
    <m/>
    <m/>
    <m/>
    <m/>
    <m/>
  </r>
  <r>
    <x v="0"/>
    <x v="1"/>
    <x v="2"/>
    <s v="CUERPO DE BOMBEROS VOLUNTARIOS DE ARMENIA QUINDIO"/>
    <x v="1"/>
    <x v="0"/>
    <s v="CAC SOLICITUD DE CONCEPTO."/>
    <s v="Andrea Bibiana Castañeda Durán"/>
    <x v="0"/>
    <s v="FORMULACIÓN, ACTUALIZACIÓN ,ACOMPAÑAMINETO NORMATIVO Y OPERATIVO"/>
    <x v="0"/>
    <n v="35"/>
    <n v="20221140150492"/>
    <d v="2022-05-17T00:00:00"/>
    <n v="20222110056111"/>
    <d v="2022-06-07T00:00:00"/>
    <n v="14"/>
    <n v="15"/>
    <x v="0"/>
    <s v="08-06-2022 15:46 PM Archivar Andrea Bibiana Castañeda Durán SE DIO TRÁMITE CON RAD. 20222110056111 ENVIADO EL 7/6/22"/>
    <s v="N/A"/>
    <s v="Word"/>
    <s v="Si"/>
    <s v="N/A"/>
    <s v="Radicado de salida sin adjuntar documento con firma (evidencia de envio en respuestasatencionciudadano@dnbc.gov.co)"/>
  </r>
  <r>
    <x v="0"/>
    <x v="1"/>
    <x v="0"/>
    <s v="CONTRALORIA DIRECTORA DE CUENTAS Y ESTADíSTICAS FISCALES"/>
    <x v="2"/>
    <x v="2"/>
    <s v="CAC REITERACIÓN - Comunicación Observación Contraloría General de la República – Atención Denuncia 2021-212026-82111-D"/>
    <s v="Alvaro Perez"/>
    <x v="1"/>
    <s v="GESTIÓN CONTRACTUAL"/>
    <x v="4"/>
    <n v="10"/>
    <n v="20221140150502"/>
    <d v="2022-05-17T00:00:00"/>
    <n v="20223000055491"/>
    <d v="2022-05-20T00:00:00"/>
    <n v="3"/>
    <n v="4"/>
    <x v="0"/>
    <s v="06-06-2022 09:48 AM Archivar Alvaro Perez se da respuesta mediante el correo electrónico del ordenador del gasto el dia 20 DE MAYO DE 2022."/>
    <d v="2022-05-20T00:00:00"/>
    <s v="Pdf"/>
    <s v="Si"/>
    <s v="N/A"/>
    <s v="Se generadicado de salida por fuera de radicado de entrada"/>
  </r>
  <r>
    <x v="0"/>
    <x v="1"/>
    <x v="0"/>
    <s v="DIEGO ALEJANDRO HERNANDEZ"/>
    <x v="0"/>
    <x v="2"/>
    <s v="CAC PETICION RESPETUOSA (REITERA)"/>
    <s v="Edgar Alexander Maya Lopez"/>
    <x v="0"/>
    <s v="EDUCACIÓN NACIONAL PARA BOMBEROS"/>
    <x v="2"/>
    <n v="30"/>
    <n v="20221140150572"/>
    <d v="2022-05-17T00:00:00"/>
    <n v="20222140054911"/>
    <d v="2022-05-20T00:00:00"/>
    <n v="3"/>
    <n v="4"/>
    <x v="0"/>
    <s v="20-05-2022 16:28 PM Archivar Edgar Alexander Maya Lopez Se da respuesta con radicado DNBC N° 20222140054911, se envia el 20/05/2022"/>
    <d v="2022-05-20T00:00:00"/>
    <s v="Pdf"/>
    <s v="Si"/>
    <s v="N/A"/>
    <s v="Se adjunta evidencia de respuesta en terminos"/>
  </r>
  <r>
    <x v="0"/>
    <x v="1"/>
    <x v="0"/>
    <s v="UNIDAD NACIONAL DE PROTECCION UNP"/>
    <x v="2"/>
    <x v="2"/>
    <s v="CAC EXT22-00044353"/>
    <s v="Andrea Bibiana Castañeda Durán"/>
    <x v="0"/>
    <s v="FORMULACIÓN, ACTUALIZACIÓN ,ACOMPAÑAMINETO NORMATIVO Y OPERATIVO"/>
    <x v="0"/>
    <n v="35"/>
    <n v="20221140150602"/>
    <d v="2022-05-17T00:00:00"/>
    <s v="29-05-2022 13:47 PM Archivar Andrea Bibiana Castañeda Durán MISMA PETICIÓN DEL RADICADO 20221140147962"/>
    <d v="2022-06-08T00:00:00"/>
    <n v="16"/>
    <n v="17"/>
    <x v="0"/>
    <s v="29-05-2022 13:47 PM Archivar Andrea Bibiana Castañeda Durán MISMA PETICIÓN DEL RADICADO 20221140147962"/>
    <s v="N/A"/>
    <s v="Word"/>
    <s v="Si"/>
    <s v="N/A"/>
    <s v="Radicado de salida sin adjuntar documento con firma (evidencia de envio en respuestasatencionciudadano@dnbc.gov.co)"/>
  </r>
  <r>
    <x v="0"/>
    <x v="1"/>
    <x v="4"/>
    <s v="CUERPO DE BOMBEROS VOLUNTARIOS DE LA VEGA"/>
    <x v="1"/>
    <x v="1"/>
    <s v="CAC Solicitud Respetuosa al Capitán en Jefe Charles Wilber Benavides Castillo"/>
    <s v="Jonathan Prieto"/>
    <x v="0"/>
    <s v="FORTALECIMIENTO BOMBERIL PARA LA RESPUESTA"/>
    <x v="1"/>
    <n v="30"/>
    <n v="20221140150672"/>
    <d v="2022-05-17T00:00:00"/>
    <m/>
    <d v="2022-06-14T00:00:00"/>
    <n v="19"/>
    <n v="20"/>
    <x v="1"/>
    <m/>
    <m/>
    <m/>
    <m/>
    <m/>
    <m/>
  </r>
  <r>
    <x v="0"/>
    <x v="1"/>
    <x v="16"/>
    <s v="BENEMERITO CUERPO DE BOMBEROS NARIñO NARIñO"/>
    <x v="1"/>
    <x v="0"/>
    <s v="CAC Procedimiento para la expedición del Carné de identificación Bomberil"/>
    <s v="Orlando Murillo Lopez"/>
    <x v="0"/>
    <s v="FORMULACIÓN, ACTUALIZACIÓN ,ACOMPAÑAMINETO NORMATIVO Y OPERATIVO"/>
    <x v="1"/>
    <n v="30"/>
    <n v="20221140150712"/>
    <d v="2022-05-17T00:00:00"/>
    <n v="20222110055211"/>
    <d v="2022-06-02T00:00:00"/>
    <n v="12"/>
    <n v="13"/>
    <x v="0"/>
    <s v="18-05-2022 18:28 PM Archivar Orlando Murillo Lopez Se dio Respuesta con radicado No. 20222110055211"/>
    <s v="N/A"/>
    <s v="Word"/>
    <s v="Si"/>
    <s v="N/A"/>
    <s v="Radicado de salida sin adjuntar documento con firma (evidencia de envio en respuestasatencionciudadano@dnbc.gov.co)"/>
  </r>
  <r>
    <x v="0"/>
    <x v="1"/>
    <x v="18"/>
    <s v="COMITé DEPARTAMENTAL DEL VICHADA"/>
    <x v="1"/>
    <x v="2"/>
    <s v="CAC DOCUMENTO"/>
    <s v="Andrea Bibiana Castañeda Durán"/>
    <x v="0"/>
    <s v="FORMULACIÓN, ACTUALIZACIÓN ,ACOMPAÑAMINETO NORMATIVO Y OPERATIVO"/>
    <x v="1"/>
    <n v="30"/>
    <n v="20221140150772"/>
    <d v="2022-05-17T00:00:00"/>
    <n v="20222110057151"/>
    <d v="2022-06-14T00:00:00"/>
    <n v="19"/>
    <n v="20"/>
    <x v="1"/>
    <m/>
    <m/>
    <m/>
    <m/>
    <m/>
    <m/>
  </r>
  <r>
    <x v="0"/>
    <x v="1"/>
    <x v="19"/>
    <s v="CUERPO DE BOMBEROS VOLUNTARIOS DE SANTA ROSA DE CABAL"/>
    <x v="1"/>
    <x v="2"/>
    <s v="CAC solicitud de reasignación"/>
    <s v="Andrés Fernando Muñoz Cabrera"/>
    <x v="0"/>
    <s v="FORTALECIMIENTO BOMBERIL PARA LA RESPUESTA"/>
    <x v="1"/>
    <n v="30"/>
    <n v="20221140150802"/>
    <d v="2022-05-17T00:00:00"/>
    <s v="N/A"/>
    <d v="2022-06-14T00:00:00"/>
    <n v="19"/>
    <n v="20"/>
    <x v="1"/>
    <s v="07-06-2022 14:46 PM Archivar Andrés Fernando Muñoz Cabrera Se archiva por que el cambio ya se realizo y los equipos se entregaron el día 19/05/2022 mediante resolución"/>
    <s v="N/A"/>
    <s v="N/A"/>
    <s v="N/A"/>
    <s v="N/A"/>
    <s v="Archivado sin evidencia de respuesta"/>
  </r>
  <r>
    <x v="0"/>
    <x v="1"/>
    <x v="0"/>
    <s v="ADOLFO ZABALA NIÑO"/>
    <x v="0"/>
    <x v="3"/>
    <s v="CAC Derecho de Petición"/>
    <s v="Jose Alexander Teuta Gomez"/>
    <x v="0"/>
    <s v="EDUCACIÓN NACIONAL PARA BOMBEROS"/>
    <x v="2"/>
    <n v="15"/>
    <n v="20221140150832"/>
    <d v="2022-05-18T00:00:00"/>
    <n v="20222140056201"/>
    <d v="2022-06-07T00:00:00"/>
    <n v="13"/>
    <n v="14"/>
    <x v="0"/>
    <s v="01-06-2022 14:21 PM Archivar Jose Alexander Teuta Gomez Se da respuesta con radicado 20222140056201"/>
    <m/>
    <s v="Pdf"/>
    <s v="Si"/>
    <s v="N/A"/>
    <s v="No se sube documento firmado a radicado de salida"/>
  </r>
  <r>
    <x v="0"/>
    <x v="1"/>
    <x v="20"/>
    <s v="ALCALDIA INZA CAUCA"/>
    <x v="0"/>
    <x v="3"/>
    <s v="CAC Solicitud visita Técnica para la revisión y evaluación de área apta para estación de bomberos Inzá"/>
    <s v="Jonathan Prieto"/>
    <x v="0"/>
    <s v="FORTALECIMIENTO BOMBERIL PARA LA RESPUESTA"/>
    <x v="1"/>
    <n v="15"/>
    <n v="20221140150892"/>
    <d v="2022-05-18T00:00:00"/>
    <m/>
    <d v="2022-06-14T00:00:00"/>
    <n v="18"/>
    <n v="19"/>
    <x v="3"/>
    <m/>
    <m/>
    <m/>
    <m/>
    <m/>
    <m/>
  </r>
  <r>
    <x v="0"/>
    <x v="1"/>
    <x v="6"/>
    <s v="ALCALDIA DE ARMENIA ANTIOQUIA"/>
    <x v="1"/>
    <x v="0"/>
    <s v="CAC SOLICITUD DE CONCEPTO"/>
    <s v="Jorge Fabian Rodriguez Hincapie"/>
    <x v="0"/>
    <s v="FORMULACIÓN, ACTUALIZACIÓN ,ACOMPAÑAMINETO NORMATIVO Y OPERATIVO"/>
    <x v="0"/>
    <n v="30"/>
    <n v="20221140150932"/>
    <d v="2022-05-18T00:00:00"/>
    <n v="20222110056001"/>
    <d v="2022-06-06T00:00:00"/>
    <n v="12"/>
    <n v="13"/>
    <x v="0"/>
    <m/>
    <m/>
    <m/>
    <s v="S"/>
    <m/>
    <s v="Radiados de entrada y salida sin archivar, no se adjunta documento firmado a radicado de salida (evidencia en correo respuestasatencionciudadano@dnbc.gov.co)"/>
  </r>
  <r>
    <x v="0"/>
    <x v="1"/>
    <x v="0"/>
    <s v="VEEDURIA RIOFRIO VALLE"/>
    <x v="4"/>
    <x v="1"/>
    <s v="CAC seguimiento situacion juridica - BOMBEROS RIOFRIO VALLE DEL CAUCA"/>
    <s v=" Oscar Orlando Pabón García"/>
    <x v="2"/>
    <s v="GESTIÓN ATENCIÓN AL USUARIO"/>
    <x v="2"/>
    <n v="15"/>
    <n v="20221140150942"/>
    <d v="2022-05-18T00:00:00"/>
    <m/>
    <d v="2022-06-03T00:00:00"/>
    <n v="12"/>
    <n v="12"/>
    <x v="1"/>
    <s v="03-06-2022 15:44 PM Archivar Oscar Orlando Pabón García Resuelto via correo electrónico"/>
    <m/>
    <m/>
    <m/>
    <m/>
    <s v="Se solicita al peticionario completar solicitud por documentos faltantes (plazo para copletar 03/07/2022 ley 1755)"/>
  </r>
  <r>
    <x v="0"/>
    <x v="1"/>
    <x v="0"/>
    <s v="RED DE VEEDURIAS DEL GUAVIARE REDCIPAZ"/>
    <x v="4"/>
    <x v="2"/>
    <s v="CAC DERECHO DE PETICION . REDCIPAZ. VEEDURIA."/>
    <s v="Jorge Restrepo Sanguino"/>
    <x v="0"/>
    <s v="FORMULACIÓN, ACTUALIZACIÓN ,ACOMPAÑAMINETO NORMATIVO Y OPERATIVO"/>
    <x v="2"/>
    <n v="15"/>
    <n v="20221140151132"/>
    <d v="2022-05-18T00:00:00"/>
    <m/>
    <d v="2022-06-14T00:00:00"/>
    <n v="18"/>
    <n v="19"/>
    <x v="3"/>
    <m/>
    <m/>
    <m/>
    <m/>
    <m/>
    <m/>
  </r>
  <r>
    <x v="0"/>
    <x v="1"/>
    <x v="7"/>
    <s v="CUERPO DE BOMBEROS VOLUNTARIOS DE SAN JUAN GIRON"/>
    <x v="1"/>
    <x v="3"/>
    <s v="CAC SOLICITUD RUE - CUERPO DE BOMBEROS VOLUNTARIOS DE SAN JUAN GIRÓN"/>
    <s v="Carlos Cartagena Cano"/>
    <x v="2"/>
    <s v="CITEL"/>
    <x v="1"/>
    <n v="15"/>
    <n v="20221140151152"/>
    <d v="2022-05-18T00:00:00"/>
    <n v="20221000057171"/>
    <d v="2022-06-09T00:00:00"/>
    <n v="15"/>
    <n v="16"/>
    <x v="0"/>
    <m/>
    <d v="2022-06-09T00:00:00"/>
    <s v="Pdf"/>
    <s v="Si"/>
    <s v="N/A"/>
    <s v="Radicado de entrada sin archivar (respuesta envida respuestasatencionciudadano@dnbc.gov.co)"/>
  </r>
  <r>
    <x v="0"/>
    <x v="0"/>
    <x v="0"/>
    <s v="BENEMéRITO CUERPO DE BOMBEROS VOLUNTARIOS BUGA"/>
    <x v="1"/>
    <x v="3"/>
    <s v="RD SOLICITUD CARRO CISTERNA"/>
    <s v="Andrés Fernando Muñoz Cabrera"/>
    <x v="0"/>
    <s v="FORTALECIMIENTO BOMBERIL PARA LA RESPUESTA"/>
    <x v="1"/>
    <n v="15"/>
    <n v="20221140151162"/>
    <d v="2022-05-18T00:00:00"/>
    <m/>
    <d v="2022-06-14T00:00:00"/>
    <n v="18"/>
    <n v="19"/>
    <x v="2"/>
    <m/>
    <m/>
    <m/>
    <m/>
    <m/>
    <s v="Se necesita adjuntar evidencia de respuesta, reunion con alcalde"/>
  </r>
  <r>
    <x v="0"/>
    <x v="1"/>
    <x v="21"/>
    <s v="CUERPO DE BOMBEROS VOLUNTARIOS DE PITALITO"/>
    <x v="1"/>
    <x v="2"/>
    <s v="CAC Validación de certificados"/>
    <s v="Maicol Villarreal Ospina"/>
    <x v="0"/>
    <s v="EDUCACIÓN NACIONAL PARA BOMBEROS"/>
    <x v="1"/>
    <n v="15"/>
    <n v="20221140151172"/>
    <d v="2022-05-18T00:00:00"/>
    <n v="20222140055261"/>
    <d v="2022-05-20T00:00:00"/>
    <n v="2"/>
    <n v="3"/>
    <x v="0"/>
    <s v="20-05-2022 10:43 AM Archivar Maicol Villarreal Ospina SE DA RESPUESTA CON RADICADO DNBC 20222140055261 POR CORREO ELECTRÓNICO"/>
    <d v="2022-05-20T00:00:00"/>
    <s v="Pdf"/>
    <s v="Si"/>
    <s v="N/A"/>
    <s v="N/A"/>
  </r>
  <r>
    <x v="0"/>
    <x v="1"/>
    <x v="0"/>
    <s v="ALCALDIA MUNICIPAL DE NEIVA SECRETARIA DE GESTION DEL RIESGO"/>
    <x v="3"/>
    <x v="0"/>
    <s v="CAC solicitud de informacion"/>
    <s v="Andrea Bibiana Castañeda Durán"/>
    <x v="0"/>
    <s v="FORMULACIÓN, ACTUALIZACIÓN ,ACOMPAÑAMINETO NORMATIVO Y OPERATIVO"/>
    <x v="1"/>
    <n v="15"/>
    <n v="20221140151262"/>
    <d v="2022-05-18T00:00:00"/>
    <n v="20222110056271"/>
    <d v="2022-06-07T00:00:00"/>
    <n v="13"/>
    <n v="14"/>
    <x v="0"/>
    <s v="08-06-2022 15:42 PM Archivar Andrea Bibiana Castañeda Durán SE DIO TRÁMITE CON RAD. 20222110056271 ENVIADO EL 07/6/22"/>
    <m/>
    <s v="Word"/>
    <s v="Si"/>
    <s v="N/A"/>
    <s v="Radicado de salida sin adjuntar documento con firma (evidencia de envio en respuestasatencionciudadano@dnbc.gov.co)"/>
  </r>
  <r>
    <x v="0"/>
    <x v="1"/>
    <x v="7"/>
    <s v="BOMBEROS BUCARAMANGA"/>
    <x v="1"/>
    <x v="2"/>
    <s v="CAC SOLICITUD AMPLIACION DE INFORMACION RELACIONADA CON GASTOS PARA ADMITIDOS CURSO DE FORMACION PARA BOMBERO CFB-2022"/>
    <s v="Mauricio Delgado Perdomo"/>
    <x v="0"/>
    <s v="EDUCACIÓN NACIONAL PARA BOMBEROS"/>
    <x v="0"/>
    <n v="30"/>
    <n v="20221140151382"/>
    <d v="2022-05-19T00:00:00"/>
    <m/>
    <d v="2022-05-23T00:00:00"/>
    <n v="2"/>
    <n v="3"/>
    <x v="0"/>
    <s v="23-05-2022 17:48 PM Archivar Mauricio Delgado Perdomo SE RESPONDE VIA CORREO ELECTRONICO, SE ADJUNTA IMAGEN"/>
    <s v="N/A"/>
    <s v="N/A"/>
    <s v="Si"/>
    <s v="N/A"/>
    <s v="No se adjunta evidencia de respuesta en orfeo"/>
  </r>
  <r>
    <x v="0"/>
    <x v="1"/>
    <x v="10"/>
    <s v="CUERPO DE BOMBEROS VOLUNTARIOS DE NUEVO COLON BOYACA"/>
    <x v="1"/>
    <x v="2"/>
    <s v="CAC VERIFICACION INFORMACION"/>
    <s v="Maicol Villarreal Ospina"/>
    <x v="0"/>
    <s v="EDUCACIÓN NACIONAL PARA BOMBEROS"/>
    <x v="1"/>
    <n v="15"/>
    <n v="20221140151392"/>
    <d v="2022-05-19T00:00:00"/>
    <m/>
    <d v="2022-06-08T00:00:00"/>
    <n v="13"/>
    <n v="14"/>
    <x v="0"/>
    <s v="07-06-2022 14:24 PM Archivar Maicol Villarreal Ospina SE DA RESPUESTA CON RADICADO DNBC 20222140056721 POR CORREO ELECTRÓNICO"/>
    <d v="2022-06-08T00:00:00"/>
    <s v="Pdf"/>
    <s v="Si"/>
    <s v="N/A"/>
    <s v="N/A"/>
  </r>
  <r>
    <x v="0"/>
    <x v="1"/>
    <x v="0"/>
    <s v="JAMES CORAL -"/>
    <x v="0"/>
    <x v="0"/>
    <s v="CAC Peticion derogatoria art 53 y 54 resolucion 0661"/>
    <s v="Lina Maria Rojas Gallego"/>
    <x v="0"/>
    <s v="EDUCACIÓN NACIONAL PARA BOMBEROS"/>
    <x v="0"/>
    <n v="30"/>
    <n v="20221140151622"/>
    <d v="2022-05-19T00:00:00"/>
    <m/>
    <d v="2022-06-14T00:00:00"/>
    <n v="17"/>
    <n v="18"/>
    <x v="3"/>
    <m/>
    <m/>
    <m/>
    <m/>
    <m/>
    <m/>
  </r>
  <r>
    <x v="0"/>
    <x v="2"/>
    <x v="4"/>
    <s v="LUIS FREDY BAUTISTA CARDENAS"/>
    <x v="0"/>
    <x v="4"/>
    <s v="DENUNCIA POR PRESUNTOS FUNCIONARIOS DE BOMBEROS"/>
    <s v="Julio Cesar Garcia Triana"/>
    <x v="0"/>
    <s v="INSPECCIÓN, VIGILANCIA Y CONTROL "/>
    <x v="2"/>
    <n v="15"/>
    <n v="20229000151502"/>
    <d v="2022-05-19T00:00:00"/>
    <m/>
    <d v="2022-06-14T00:00:00"/>
    <n v="17"/>
    <n v="18"/>
    <x v="3"/>
    <m/>
    <m/>
    <m/>
    <m/>
    <m/>
    <m/>
  </r>
  <r>
    <x v="0"/>
    <x v="1"/>
    <x v="8"/>
    <s v="DELEGACION DEPARTAMENTAL DE BOMBEROS PUTUMAYO"/>
    <x v="1"/>
    <x v="3"/>
    <s v="CAC SOLICITUD EVENTO DE EQUIDAD DE GENERO EN EL DEPARTAMENTO DEL PUTUMAYO"/>
    <s v="Robinson Palacio Moná"/>
    <x v="0"/>
    <s v="FORMULACIÓN, ACTUALIZACIÓN ,ACOMPAÑAMINETO NORMATIVO Y OPERATIVO"/>
    <x v="1"/>
    <n v="15"/>
    <n v="20221140151642"/>
    <d v="2022-05-20T00:00:00"/>
    <m/>
    <d v="2022-06-14T00:00:00"/>
    <n v="16"/>
    <n v="17"/>
    <x v="3"/>
    <m/>
    <m/>
    <m/>
    <m/>
    <m/>
    <m/>
  </r>
  <r>
    <x v="0"/>
    <x v="1"/>
    <x v="8"/>
    <s v="CUERPO DE BOMBEROS VOLUNTARIOS DE LA HORMIGA"/>
    <x v="1"/>
    <x v="2"/>
    <s v="CAC Solicitud de Carnetización"/>
    <s v="Orlando Murillo Lopez"/>
    <x v="0"/>
    <s v="FORMULACIÓN, ACTUALIZACIÓN ,ACOMPAÑAMINETO NORMATIVO Y OPERATIVO"/>
    <x v="1"/>
    <n v="15"/>
    <n v="20221140151682"/>
    <d v="2022-05-20T00:00:00"/>
    <n v="20222110055601"/>
    <d v="2022-06-06T00:00:00"/>
    <n v="11"/>
    <n v="12"/>
    <x v="0"/>
    <s v="23-05-2022 14:39 PM Archivar Orlando Murillo Lopez Se dio respuesta con radicado No. 20222110055601"/>
    <s v="N/A"/>
    <s v="Word"/>
    <s v="N/A"/>
    <s v="N/A"/>
    <s v="Radicado de salida sin adjuntar documento con firma (evidencia de envio en respuestasatencionciudadano@dnbc.gov.co)"/>
  </r>
  <r>
    <x v="0"/>
    <x v="1"/>
    <x v="22"/>
    <s v="CUERPO DE BOMBEROS VOLUNTARIOS DE SANTA MARTA"/>
    <x v="1"/>
    <x v="0"/>
    <s v="CAC SOLICITUD DE CONCEPTO"/>
    <s v="Orlando Murillo Lopez"/>
    <x v="0"/>
    <s v="FORMULACIÓN, ACTUALIZACIÓN ,ACOMPAÑAMINETO NORMATIVO Y OPERATIVO"/>
    <x v="0"/>
    <n v="30"/>
    <n v="20221140151692"/>
    <d v="2022-05-20T00:00:00"/>
    <n v="20222110055711"/>
    <d v="2022-06-06T00:00:00"/>
    <n v="11"/>
    <n v="12"/>
    <x v="0"/>
    <s v="24-05-2022 14:33 PM Archivar Orlando Murillo Lopez Se dio respuesta con radicado No. 20222110055711"/>
    <s v="N/A"/>
    <s v="Word"/>
    <s v="N/A"/>
    <s v="N/A"/>
    <s v="Radicado de salida sin adjuntar documento con firma (evidencia de envio en respuestasatencionciudadano@dnbc.gov.co)"/>
  </r>
  <r>
    <x v="0"/>
    <x v="1"/>
    <x v="3"/>
    <s v="CUERPO DE BOMBEROS VOLUNTARIOS DE OROCUE - CASANARE"/>
    <x v="1"/>
    <x v="1"/>
    <s v="CAC TRABAJO"/>
    <s v="Andrea Bibiana Castañeda Durán"/>
    <x v="0"/>
    <s v="FORMULACIÓN, ACTUALIZACIÓN ,ACOMPAÑAMINETO NORMATIVO Y OPERATIVO"/>
    <x v="1"/>
    <n v="15"/>
    <n v="20221140151722"/>
    <d v="2022-05-20T00:00:00"/>
    <n v="20222110055721"/>
    <d v="2022-06-06T00:00:00"/>
    <n v="10"/>
    <n v="11"/>
    <x v="0"/>
    <s v="08-06-2022 15:48 PM Archivar Andrea Bibiana Castañeda Durán SE DIO TRÁMITE CON RAD. 20222110055721 ENVIADO EL 6/6/22"/>
    <s v="N/A"/>
    <s v="Word"/>
    <s v="N/A"/>
    <s v="N/A"/>
    <s v="Radicado de salida sin adjuntar documento con firma (evidencia de envio en respuestasatencionciudadano@dnbc.gov.co)"/>
  </r>
  <r>
    <x v="0"/>
    <x v="1"/>
    <x v="5"/>
    <s v="CUERPO DE BOMBEROS VOLUNTARIOS CAICEDONIA"/>
    <x v="1"/>
    <x v="2"/>
    <s v="CAC Solicitud revisión Hojas de vida"/>
    <s v="Orlando Murillo Lopez"/>
    <x v="0"/>
    <s v="FORTALECIMIENTO BOMBERIL PARA LA RESPUESTA"/>
    <x v="1"/>
    <n v="15"/>
    <n v="20221140151782"/>
    <d v="2022-05-20T00:00:00"/>
    <n v="20222110056651"/>
    <d v="2022-06-14T00:00:00"/>
    <n v="16"/>
    <n v="17"/>
    <x v="3"/>
    <s v="04-06-2022 23:31 PM Archivar Orlando Murillo Lopez Se da Respuesta con el radicado No 20222110056651"/>
    <m/>
    <m/>
    <m/>
    <m/>
    <s v="No se adjunta evidencia de respuesta"/>
  </r>
  <r>
    <x v="0"/>
    <x v="1"/>
    <x v="0"/>
    <s v="VICEMINISTERIO POLìTICAS"/>
    <x v="2"/>
    <x v="2"/>
    <s v="CAC Trámite de traslado a la DNBC EXT_S22-00044038-PQRSD-036840-PQR"/>
    <s v="Andrés Fernando Muñoz Cabrera"/>
    <x v="0"/>
    <s v="FORTALECIMIENTO BOMBERIL PARA LA RESPUESTA"/>
    <x v="5"/>
    <n v="15"/>
    <n v="20221140151812"/>
    <d v="2022-05-20T00:00:00"/>
    <n v="20222130055431"/>
    <d v="2022-06-06T00:00:00"/>
    <n v="10"/>
    <n v="11"/>
    <x v="0"/>
    <s v="07-06-2022 15:04 PM Archivar Andrés Fernando Muñoz Cabrera Se da respuesta a través del correo Respuestas Atención Ciudadano, el día 06/06/2022, con oficio DNBC No. 20222130055431"/>
    <s v="N/A"/>
    <s v="N/A"/>
    <s v="Si"/>
    <s v="N/A"/>
    <s v="Peticion reiterativa, respondida."/>
  </r>
  <r>
    <x v="0"/>
    <x v="1"/>
    <x v="0"/>
    <s v="PQR - -"/>
    <x v="0"/>
    <x v="3"/>
    <s v="CAC PQR"/>
    <s v="Jose Dario Martinez"/>
    <x v="0"/>
    <s v="FORMULACIÓN, ACTUALIZACIÓN ,ACOMPAÑAMINETO NORMATIVO Y OPERATIVO"/>
    <x v="1"/>
    <n v="15"/>
    <n v="20221140152092"/>
    <d v="2022-05-22T00:00:00"/>
    <n v="20222110056151"/>
    <d v="2022-06-07T00:00:00"/>
    <n v="11"/>
    <n v="12"/>
    <x v="0"/>
    <s v="31-05-2022 14:28 PM Archivar Jose Dario Martinez Se envía solicitud de traslado a al cuerpo de bomberos de Lérida."/>
    <s v="N/A"/>
    <s v="N/A"/>
    <s v="Si"/>
    <s v="N/A"/>
    <s v="Termino para traslado 5 dias habiles"/>
  </r>
  <r>
    <x v="0"/>
    <x v="1"/>
    <x v="0"/>
    <s v="GESTION DEL RIESGO"/>
    <x v="2"/>
    <x v="3"/>
    <s v="CAC Oficio 2022EE05389 - TRASLADO POR COMPETENCIA – SOLICITUD APOYO. RADICADO UNGRD NO. 2022ER03071."/>
    <s v="Andrés Fernando Muñoz Cabrera"/>
    <x v="0"/>
    <s v="FORTALECIMIENTO BOMBERIL PARA LA RESPUESTA"/>
    <x v="1"/>
    <n v="15"/>
    <n v="20221140152122"/>
    <d v="2022-05-22T00:00:00"/>
    <m/>
    <d v="2022-06-14T00:00:00"/>
    <n v="15"/>
    <n v="16"/>
    <x v="1"/>
    <m/>
    <m/>
    <m/>
    <m/>
    <m/>
    <m/>
  </r>
  <r>
    <x v="0"/>
    <x v="1"/>
    <x v="11"/>
    <s v="CUERPO DE BOMBEROS VOLUNTARIOS DE VILLANUEVA - BOLIVAR"/>
    <x v="1"/>
    <x v="0"/>
    <s v="CAC DERECHO DE PETICIÓN"/>
    <s v="Lina Maria Rojas Gallego"/>
    <x v="0"/>
    <s v="EDUCACIÓN NACIONAL PARA BOMBEROS"/>
    <x v="1"/>
    <n v="15"/>
    <n v="20221140152182"/>
    <d v="2022-05-22T00:00:00"/>
    <m/>
    <d v="2022-06-14T00:00:00"/>
    <n v="15"/>
    <n v="16"/>
    <x v="1"/>
    <m/>
    <m/>
    <m/>
    <m/>
    <m/>
    <m/>
  </r>
  <r>
    <x v="0"/>
    <x v="4"/>
    <x v="0"/>
    <s v="PROCURADURIA SEGUNDA DELEGADA CONTRATACION ESTATAL"/>
    <x v="3"/>
    <x v="2"/>
    <s v="SM. Solicitud de información, Expediente No. IUS E-2020-576194 / IUC D-2022-1638760."/>
    <s v="Alvaro Perez"/>
    <x v="1"/>
    <s v="GESTIÓN CONTRACTUAL"/>
    <x v="4"/>
    <n v="10"/>
    <n v="20221140152272"/>
    <d v="2022-05-23T00:00:00"/>
    <n v="20223130056191"/>
    <d v="2022-06-06T00:00:00"/>
    <n v="9"/>
    <n v="10"/>
    <x v="0"/>
    <m/>
    <d v="2022-06-06T00:00:00"/>
    <s v="Pdf"/>
    <s v="Si"/>
    <s v="N/A"/>
    <s v="Radicado de entrada sin archivar"/>
  </r>
  <r>
    <x v="0"/>
    <x v="4"/>
    <x v="12"/>
    <s v="JOSEFA MARIA CONTRERAS"/>
    <x v="0"/>
    <x v="0"/>
    <s v="SM. Recurso de apelación contra la Resolución No. 004 del 14 de marzo del 2022."/>
    <s v="Julio Cesar Garcia Triana"/>
    <x v="0"/>
    <s v="INSPECCIÓN, VIGILANCIA Y CONTROL "/>
    <x v="2"/>
    <n v="15"/>
    <n v="20221140152422"/>
    <d v="2022-05-23T00:00:00"/>
    <n v="20222150056601"/>
    <d v="2022-06-13T00:00:00"/>
    <n v="14"/>
    <n v="15"/>
    <x v="0"/>
    <m/>
    <s v="N/A"/>
    <s v="Word"/>
    <s v="Si"/>
    <s v="N/A"/>
    <s v="Radicado de entrada y salida sin archivar, no se adjunta documento con firma (evidencia de envio en respuestasatencionciudadano@dnbc.gov.co)"/>
  </r>
  <r>
    <x v="0"/>
    <x v="2"/>
    <x v="23"/>
    <s v="EUDES MIGUEL HOLGUIN ANAYA"/>
    <x v="0"/>
    <x v="2"/>
    <s v="Presentando derecho de Petición"/>
    <s v="Angélica Xiomara Rosado Bayona"/>
    <x v="2"/>
    <s v="GESTIÓN ATENCIÓN AL USUARIO"/>
    <x v="2"/>
    <n v="15"/>
    <n v="20229000152302"/>
    <d v="2022-05-23T00:00:00"/>
    <s v="N/A"/>
    <d v="2022-05-24T00:00:00"/>
    <n v="1"/>
    <n v="2"/>
    <x v="0"/>
    <s v="24-05-2022 09:28 AM Archivar Angélica Xiomara Rosado Bayona Se dió traslado al CBV de Tolú."/>
    <s v="N/A"/>
    <s v="N/A"/>
    <s v="Si"/>
    <s v="N/A"/>
    <s v="Traslado realizado en el termino"/>
  </r>
  <r>
    <x v="0"/>
    <x v="1"/>
    <x v="0"/>
    <s v="LUIS OTALVARO -"/>
    <x v="0"/>
    <x v="0"/>
    <s v="CAC centros de formación para brigadas"/>
    <s v="Edgar Alexander Maya Lopez"/>
    <x v="0"/>
    <s v="EDUCACIÓN NACIONAL PARA BOMBEROS"/>
    <x v="3"/>
    <n v="10"/>
    <n v="20221140152642"/>
    <d v="2022-05-24T00:00:00"/>
    <m/>
    <d v="2022-06-13T00:00:00"/>
    <n v="13"/>
    <n v="14"/>
    <x v="2"/>
    <s v="13-06-2022 10:07 AM Archivar Edgar Alexander Maya Lopez Se da respuesta por correo electrónico se deja evidencia en digital."/>
    <s v="N/A"/>
    <s v="N/A"/>
    <s v="Si"/>
    <s v="N/A"/>
    <s v="Envio de documentos solicitados, se adjunta evidencia en Orfeo"/>
  </r>
  <r>
    <x v="0"/>
    <x v="1"/>
    <x v="0"/>
    <s v="MANUEL RICARDO GONZALEZ GONZALEZ"/>
    <x v="0"/>
    <x v="0"/>
    <s v="CAC aclaracion sobre cuales deben ser las competencias del tecnico que realiza las inspecciones de bomberos"/>
    <s v="Edgar Alexander Maya Lopez"/>
    <x v="0"/>
    <s v="EDUCACIÓN NACIONAL PARA BOMBEROS"/>
    <x v="2"/>
    <n v="15"/>
    <n v="20221140152712"/>
    <d v="2022-05-24T00:00:00"/>
    <s v="N/A"/>
    <d v="2022-06-13T00:00:00"/>
    <n v="13"/>
    <n v="14"/>
    <x v="0"/>
    <s v="13-06-2022 10:17 AM Archivar Edgar Alexander Maya Lopez Se da respuesta por correo electrónico se deja evidencia en digital"/>
    <s v="N/A"/>
    <s v="N/A"/>
    <s v="Si"/>
    <s v="N/A"/>
    <s v="No se genera radicado de salida."/>
  </r>
  <r>
    <x v="0"/>
    <x v="1"/>
    <x v="12"/>
    <s v="CUERPO DE BOMBEROS VOLUNTARIOS AGUACHICA"/>
    <x v="1"/>
    <x v="1"/>
    <s v="CAC solicitud Solicitud De Acompañamiento De La Oficina De Equidad Y Genero."/>
    <s v="Robinson Palacio Moná"/>
    <x v="0"/>
    <s v="FORMULACIÓN, ACTUALIZACIÓN ,ACOMPAÑAMINETO NORMATIVO Y OPERATIVO"/>
    <x v="1"/>
    <n v="15"/>
    <n v="20221140152782"/>
    <d v="2022-05-24T00:00:00"/>
    <m/>
    <d v="2022-06-14T00:00:00"/>
    <n v="14"/>
    <n v="15"/>
    <x v="1"/>
    <m/>
    <m/>
    <m/>
    <m/>
    <m/>
    <m/>
  </r>
  <r>
    <x v="0"/>
    <x v="1"/>
    <x v="12"/>
    <s v="CUERPO DE BOMBEROS VOLUNTARIOS AGUACHICA"/>
    <x v="1"/>
    <x v="1"/>
    <s v="CAC Desesperante situación y hemos decidido suspender todo tipo de servicio y solo atender emergencias donde estén involucradas vidas humanas."/>
    <s v="Jorge Restrepo Sanguino"/>
    <x v="0"/>
    <s v="FORMULACIÓN, ACTUALIZACIÓN ,ACOMPAÑAMINETO NORMATIVO Y OPERATIVO"/>
    <x v="1"/>
    <n v="15"/>
    <n v="20221140152842"/>
    <d v="2022-05-24T00:00:00"/>
    <m/>
    <d v="2022-06-14T00:00:00"/>
    <n v="14"/>
    <n v="15"/>
    <x v="1"/>
    <m/>
    <m/>
    <m/>
    <m/>
    <m/>
    <m/>
  </r>
  <r>
    <x v="0"/>
    <x v="0"/>
    <x v="0"/>
    <s v="JULIAN DAVID CASTRO MARTINEZ"/>
    <x v="0"/>
    <x v="0"/>
    <s v="RD. Solicitud homologación títulos Resolución 1127 de 2018."/>
    <s v="Jose Alexander Teuta Gomez"/>
    <x v="0"/>
    <s v="EDUCACIÓN NACIONAL PARA BOMBEROS"/>
    <x v="2"/>
    <n v="15"/>
    <n v="20221140152912"/>
    <d v="2022-05-24T00:00:00"/>
    <m/>
    <d v="2022-06-14T00:00:00"/>
    <n v="14"/>
    <n v="15"/>
    <x v="1"/>
    <m/>
    <m/>
    <m/>
    <m/>
    <m/>
    <m/>
  </r>
  <r>
    <x v="0"/>
    <x v="0"/>
    <x v="0"/>
    <s v="MARTHA VELANDIA"/>
    <x v="0"/>
    <x v="0"/>
    <s v="RD. Solicitud Homologación título."/>
    <s v="Jose Alexander Teuta Gomez"/>
    <x v="0"/>
    <s v="EDUCACIÓN NACIONAL PARA BOMBEROS"/>
    <x v="2"/>
    <n v="15"/>
    <n v="20221140152922"/>
    <d v="2022-05-24T00:00:00"/>
    <m/>
    <d v="2022-06-14T00:00:00"/>
    <n v="14"/>
    <n v="15"/>
    <x v="1"/>
    <m/>
    <m/>
    <m/>
    <m/>
    <m/>
    <m/>
  </r>
  <r>
    <x v="0"/>
    <x v="1"/>
    <x v="7"/>
    <s v="DELEGACION BOMBEROS SANTANDER"/>
    <x v="1"/>
    <x v="3"/>
    <s v="CAC sugerencia de modificación del rue"/>
    <s v="Carlos Cartagena Cano"/>
    <x v="2"/>
    <s v="CITEL"/>
    <x v="2"/>
    <n v="15"/>
    <n v="20221140153082"/>
    <d v="2022-05-25T00:00:00"/>
    <s v="N/A"/>
    <d v="2022-06-10T00:00:00"/>
    <n v="11"/>
    <n v="12"/>
    <x v="0"/>
    <s v="10-06-2022 09:07 AM Archivar Carlos Cartagena Cano se envian sugerencias a CITEL para fines pertinentes."/>
    <s v="N/A"/>
    <s v="N/A"/>
    <s v="N/A"/>
    <s v="N/A"/>
    <s v="N/A"/>
  </r>
  <r>
    <x v="0"/>
    <x v="1"/>
    <x v="8"/>
    <s v="CUERPO DE BOMBEROS VOLUNTARIOS DE ORITO"/>
    <x v="1"/>
    <x v="0"/>
    <s v="CAC Suplantación de firma. Cuerpo de Bomberos Orito Putumayo"/>
    <s v="Julio Alejandro Chamorro Cabrera"/>
    <x v="0"/>
    <s v="INSPECCIÓN, VIGILANCIA Y CONTROL "/>
    <x v="1"/>
    <n v="15"/>
    <n v="20221140153252"/>
    <d v="2022-05-25T00:00:00"/>
    <n v="20222000057001"/>
    <d v="2022-06-14T00:00:00"/>
    <n v="13"/>
    <n v="14"/>
    <x v="1"/>
    <m/>
    <m/>
    <m/>
    <m/>
    <m/>
    <m/>
  </r>
  <r>
    <x v="0"/>
    <x v="1"/>
    <x v="24"/>
    <s v="CUERPO DE BOMBEROS VOLUNTARIOS DE SAN ANDRES ISLA"/>
    <x v="1"/>
    <x v="2"/>
    <s v="CAC respetuosa solicitud"/>
    <s v="Robinson Palacio Moná"/>
    <x v="0"/>
    <s v="FORMULACIÓN, ACTUALIZACIÓN ,ACOMPAÑAMINETO NORMATIVO Y OPERATIVO"/>
    <x v="1"/>
    <n v="15"/>
    <n v="20221140153272"/>
    <d v="2022-05-25T00:00:00"/>
    <m/>
    <d v="2022-06-14T00:00:00"/>
    <n v="13"/>
    <n v="14"/>
    <x v="1"/>
    <m/>
    <m/>
    <m/>
    <m/>
    <m/>
    <m/>
  </r>
  <r>
    <x v="0"/>
    <x v="1"/>
    <x v="0"/>
    <s v="HAROLD FELIPE BOHORQUEZ RODRIGUEZ"/>
    <x v="0"/>
    <x v="2"/>
    <s v="CAC solicitud de certificado de prestacion de servicios"/>
    <s v="Alvaro Perez"/>
    <x v="1"/>
    <s v="GESTIÓN CONTRACTUAL"/>
    <x v="3"/>
    <n v="10"/>
    <n v="20221140153442"/>
    <d v="2022-05-26T00:00:00"/>
    <s v="N/A"/>
    <d v="2022-06-01T00:00:00"/>
    <n v="3"/>
    <n v="4"/>
    <x v="0"/>
    <m/>
    <d v="2022-06-01T00:00:00"/>
    <s v="Pdf"/>
    <s v="Si"/>
    <s v="N/A"/>
    <s v="Radicado de entreada sin archivar"/>
  </r>
  <r>
    <x v="0"/>
    <x v="4"/>
    <x v="25"/>
    <s v="ALCALDIA MUNICIPAL DE SAN JOSE DEL GUAVIARE GUAVIARE"/>
    <x v="3"/>
    <x v="1"/>
    <s v="SM. Solicitud de asesoría técnica."/>
    <s v="Andrea Bibiana Castañeda Durán"/>
    <x v="0"/>
    <s v="FORMULACIÓN, ACTUALIZACIÓN ,ACOMPAÑAMINETO NORMATIVO Y OPERATIVO"/>
    <x v="1"/>
    <n v="15"/>
    <n v="20221140153562"/>
    <d v="2022-05-26T00:00:00"/>
    <n v="20222110057161"/>
    <d v="2022-06-14T00:00:00"/>
    <n v="12"/>
    <n v="13"/>
    <x v="1"/>
    <m/>
    <m/>
    <m/>
    <m/>
    <m/>
    <m/>
  </r>
  <r>
    <x v="0"/>
    <x v="1"/>
    <x v="25"/>
    <s v="SECRETARIA DE PLANEACION MUNICIPAL SAN JOSE DEL GUAVIARE"/>
    <x v="3"/>
    <x v="1"/>
    <s v="CAC Solicitud de asesoría técnica"/>
    <s v="Ronny Estiven Romero Velandia"/>
    <x v="0"/>
    <s v="FORMULACIÓN, ACTUALIZACIÓN ,ACOMPAÑAMINETO NORMATIVO Y OPERATIVO"/>
    <x v="1"/>
    <n v="15"/>
    <n v="20221140153722"/>
    <d v="2022-05-27T00:00:00"/>
    <n v="20222110056731"/>
    <d v="2022-06-14T00:00:00"/>
    <n v="11"/>
    <n v="12"/>
    <x v="1"/>
    <m/>
    <m/>
    <m/>
    <m/>
    <m/>
    <m/>
  </r>
  <r>
    <x v="0"/>
    <x v="1"/>
    <x v="6"/>
    <s v="CUERPO DE BOMBEROS VOLUNTARIOS DE GIRARDOTA"/>
    <x v="1"/>
    <x v="2"/>
    <s v="CAC Derecho de petición"/>
    <s v="Ronny Estiven Romero Velandia"/>
    <x v="0"/>
    <s v="FORMULACIÓN, ACTUALIZACIÓN ,ACOMPAÑAMINETO NORMATIVO Y OPERATIVO"/>
    <x v="2"/>
    <n v="15"/>
    <n v="20221140153802"/>
    <d v="2022-05-30T00:00:00"/>
    <n v="20222150057031"/>
    <d v="2022-06-14T00:00:00"/>
    <n v="10"/>
    <n v="11"/>
    <x v="1"/>
    <m/>
    <m/>
    <m/>
    <m/>
    <m/>
    <m/>
  </r>
  <r>
    <x v="0"/>
    <x v="1"/>
    <x v="26"/>
    <s v="CUERPO DE BOMBEROS VOLUNTARIOS DE SAN PEDRO SUCRE"/>
    <x v="1"/>
    <x v="2"/>
    <s v="CAC Respuesta de solicitudes"/>
    <s v="Ronny Estiven Romero Velandia"/>
    <x v="0"/>
    <s v="FORMULACIÓN, ACTUALIZACIÓN ,ACOMPAÑAMINETO NORMATIVO Y OPERATIVO"/>
    <x v="2"/>
    <n v="15"/>
    <n v="20221140153812"/>
    <d v="2022-05-31T00:00:00"/>
    <m/>
    <d v="2022-06-14T00:00:00"/>
    <n v="10"/>
    <n v="11"/>
    <x v="1"/>
    <m/>
    <m/>
    <m/>
    <m/>
    <m/>
    <m/>
  </r>
  <r>
    <x v="0"/>
    <x v="1"/>
    <x v="0"/>
    <s v="DELEGACION DEPARTAMENTAL DE BOMBEROS DE SUCRE"/>
    <x v="1"/>
    <x v="2"/>
    <s v="CAC Verificación información cursos"/>
    <s v="Maicol Villarreal Ospina"/>
    <x v="0"/>
    <s v="EDUCACIÓN NACIONAL PARA BOMBEROS"/>
    <x v="1"/>
    <n v="15"/>
    <n v="20221140153902"/>
    <d v="2022-05-31T00:00:00"/>
    <n v="20222140056711"/>
    <d v="2022-06-08T00:00:00"/>
    <n v="6"/>
    <n v="7"/>
    <x v="0"/>
    <s v="07-06-2022 14:38 PM Archivar Maicol Villarreal Ospina SE DA RESPUESTA CON RADICADO DNBC 20222140056711 POR CORREO CERTIFICADO"/>
    <s v="N/A"/>
    <s v="N/A"/>
    <s v="Si"/>
    <s v="Si"/>
    <s v="Se hizo envio de respuesta por parte de la oficina de educacion correo certificado (no se adjunta desprendible) se hace envio via correo electronico (respuestasatencioncionciudadano@dnbc.gov.co)"/>
  </r>
  <r>
    <x v="0"/>
    <x v="1"/>
    <x v="7"/>
    <s v="CUERPO DE BOMBEROS VOLUNTARIOS FLORIDABLANCA FORMACIóN INTERNA"/>
    <x v="1"/>
    <x v="2"/>
    <s v="CAC Consulta Equivalencia de Contenidos"/>
    <s v="Lina Maria Rojas Gallego"/>
    <x v="0"/>
    <s v="EDUCACIÓN NACIONAL PARA BOMBEROS"/>
    <x v="0"/>
    <n v="30"/>
    <n v="20221140153932"/>
    <d v="2022-05-31T00:00:00"/>
    <m/>
    <d v="2022-06-14T00:00:00"/>
    <n v="10"/>
    <n v="11"/>
    <x v="1"/>
    <m/>
    <m/>
    <m/>
    <m/>
    <m/>
    <m/>
  </r>
  <r>
    <x v="0"/>
    <x v="1"/>
    <x v="0"/>
    <s v="W PATIÑO CORREA"/>
    <x v="0"/>
    <x v="0"/>
    <s v="CAC Consulta normatividad para sistemas contra incendios en maquinaria minera"/>
    <s v="Ronny Estiven Romero Velandia"/>
    <x v="0"/>
    <s v="FORMULACIÓN, ACTUALIZACIÓN ,ACOMPAÑAMINETO NORMATIVO Y OPERATIVO"/>
    <x v="0"/>
    <n v="30"/>
    <n v="20221140153992"/>
    <d v="2022-05-31T00:00:00"/>
    <m/>
    <d v="2022-06-14T00:00:00"/>
    <n v="10"/>
    <n v="11"/>
    <x v="1"/>
    <m/>
    <m/>
    <m/>
    <m/>
    <m/>
    <m/>
  </r>
  <r>
    <x v="0"/>
    <x v="1"/>
    <x v="6"/>
    <s v="CUERPO DE BOMBEROS VOLUNTARIOS DE VENECIA"/>
    <x v="1"/>
    <x v="0"/>
    <s v="CAC DRECHO DE PETICION"/>
    <s v="Ronny Estiven Romero Velandia"/>
    <x v="0"/>
    <s v="FORMULACIÓN, ACTUALIZACIÓN ,ACOMPAÑAMINETO NORMATIVO Y OPERATIVO"/>
    <x v="1"/>
    <n v="15"/>
    <n v="20221140154002"/>
    <d v="2022-05-31T00:00:00"/>
    <m/>
    <d v="2022-06-14T00:00:00"/>
    <n v="10"/>
    <n v="11"/>
    <x v="1"/>
    <m/>
    <m/>
    <m/>
    <m/>
    <m/>
    <m/>
  </r>
  <r>
    <x v="0"/>
    <x v="1"/>
    <x v="0"/>
    <s v="JORGE LUIS OCHOA -"/>
    <x v="0"/>
    <x v="0"/>
    <s v="CAC CamScanner 05-30-2022 19.44.pd"/>
    <s v="Ronny Estiven Romero Velandia"/>
    <x v="0"/>
    <s v="FORMULACIÓN, ACTUALIZACIÓN ,ACOMPAÑAMINETO NORMATIVO Y OPERATIVO"/>
    <x v="2"/>
    <n v="15"/>
    <n v="20221140154032"/>
    <d v="2022-05-31T00:00:00"/>
    <m/>
    <d v="2022-06-14T00:00:00"/>
    <n v="10"/>
    <n v="11"/>
    <x v="1"/>
    <m/>
    <m/>
    <m/>
    <m/>
    <m/>
    <m/>
  </r>
  <r>
    <x v="0"/>
    <x v="1"/>
    <x v="0"/>
    <s v="ALEJANDRA MOSQUERA HURTADO"/>
    <x v="0"/>
    <x v="2"/>
    <s v="CAC Solicitud de certificación"/>
    <s v="Alvaro Perez"/>
    <x v="1"/>
    <s v="GESTIÓN CONTRACTUAL"/>
    <x v="3"/>
    <n v="10"/>
    <n v="20221140154052"/>
    <d v="2022-05-31T00:00:00"/>
    <m/>
    <d v="2022-06-14T00:00:00"/>
    <n v="10"/>
    <n v="11"/>
    <x v="1"/>
    <m/>
    <m/>
    <m/>
    <m/>
    <m/>
    <m/>
  </r>
  <r>
    <x v="0"/>
    <x v="1"/>
    <x v="20"/>
    <s v="GOBERNACIÓN DEL CAUCA COMITE DEPARTAMENTAL CAUCA"/>
    <x v="3"/>
    <x v="3"/>
    <s v="CAC Socialización del Programa Bomberos Indígenas en la Cuarta Mesa de Trabajo - Volcán Puracé"/>
    <s v="VIVIANA ANDRADE TOVAR"/>
    <x v="2"/>
    <s v="PLANEACIÓN ESTRATEGICA"/>
    <x v="1"/>
    <n v="15"/>
    <n v="20221140154142"/>
    <d v="2022-05-31T00:00:00"/>
    <n v="20221100056141"/>
    <d v="2022-06-08T00:00:00"/>
    <n v="6"/>
    <n v="7"/>
    <x v="0"/>
    <s v="08-06-2022 11:21 AM Archivar VIVIANA ANDRADE TOVAR SE PROCEDE A ARCHIVAR, SOLICITUD RESPONDIDA BAJO NUMERO DE RADICADO N° 20221100056141. Y FUE ENVIADO A TRAVÉS DE CORREO ELECTRONICO."/>
    <m/>
    <m/>
    <m/>
    <m/>
    <s v="Se debe adjuntar evidencia de respuesta, documentos de salida sin adjuto con firma"/>
  </r>
  <r>
    <x v="0"/>
    <x v="4"/>
    <x v="7"/>
    <s v="ALCALDIA MUNICIPAL DE SIMACOTA SANTANDER"/>
    <x v="3"/>
    <x v="4"/>
    <s v="SM. Remisión del Señor San Isidro Chona Herrera quien solicita investigación disciplinaria contra Orlando Vega Rodriguez."/>
    <s v="Liz Margaret Álvarez calderon"/>
    <x v="0"/>
    <s v="INSPECCIÓN, VIGILANCIA Y CONTROL "/>
    <x v="1"/>
    <n v="15"/>
    <n v="20221140154262"/>
    <d v="2022-05-31T00:00:00"/>
    <s v=" 20222000056781 - 20222000056791"/>
    <d v="2022-06-14T00:00:00"/>
    <n v="10"/>
    <n v="11"/>
    <x v="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83:B86" firstHeaderRow="1" firstDataRow="1" firstDataCol="1"/>
  <pivotFields count="25"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numFmtId="1" showAll="0"/>
    <pivotField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12"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0" type="button" dataOnly="0" labelOnly="1" outline="0" axis="axisRow" fieldPosition="0"/>
    </format>
    <format dxfId="15">
      <pivotArea dataOnly="0" labelOnly="1" outline="0" axis="axisValues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grandRow="1" outline="0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0" type="button" dataOnly="0" labelOnly="1" outline="0" axis="axisRow" fieldPosition="0"/>
    </format>
    <format dxfId="9">
      <pivotArea dataOnly="0" labelOnly="1" outline="0" axis="axisValues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B14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numFmtId="1" showAll="0"/>
    <pivotField numFmtId="1" showAll="0"/>
    <pivotField showAll="0"/>
    <pivotField showAll="0"/>
    <pivotField numFmtId="164" showAll="0"/>
    <pivotField numFmtId="1" showAll="0"/>
    <pivotField numFmtId="1" showAll="0"/>
    <pivotField axis="axisRow" dataField="1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8"/>
    <field x="18"/>
  </rowFields>
  <rowItems count="13">
    <i>
      <x/>
    </i>
    <i r="1">
      <x/>
    </i>
    <i r="1">
      <x v="1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Cuenta de Estado" fld="18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8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8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2">
          <reference field="8" count="1" selected="0">
            <x v="0"/>
          </reference>
          <reference field="18" count="0"/>
        </references>
      </pivotArea>
    </format>
  </formats>
  <pivotTableStyleInfo name="PivotStyleDark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9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225:B232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0"/>
        <item x="3"/>
        <item x="4"/>
        <item x="1"/>
        <item x="2"/>
        <item x="5"/>
        <item t="default"/>
      </items>
    </pivotField>
    <pivotField numFmtId="1" showAll="0"/>
    <pivotField numFmtId="1" showAll="0"/>
    <pivotField showAll="0"/>
    <pivotField showAll="0"/>
    <pivotField numFmtId="164" showAll="0"/>
    <pivotField dataField="1"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romedio de Dias habiles" fld="16" subtotal="average" baseField="10" baseItem="0" numFmtId="1"/>
  </dataFields>
  <formats count="19"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10" type="button" dataOnly="0" labelOnly="1" outline="0" axis="axisRow" fieldPosition="0"/>
    </format>
    <format dxfId="33">
      <pivotArea dataOnly="0" labelOnly="1" outline="0" axis="axisValues" fieldPosition="0"/>
    </format>
    <format dxfId="32">
      <pivotArea dataOnly="0" labelOnly="1" fieldPosition="0">
        <references count="1">
          <reference field="10" count="0"/>
        </references>
      </pivotArea>
    </format>
    <format dxfId="31">
      <pivotArea dataOnly="0" labelOnly="1" grandRow="1" outline="0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10" type="button" dataOnly="0" labelOnly="1" outline="0" axis="axisRow" fieldPosition="0"/>
    </format>
    <format dxfId="27">
      <pivotArea dataOnly="0" labelOnly="1" outline="0" axis="axisValues" fieldPosition="0"/>
    </format>
    <format dxfId="26">
      <pivotArea dataOnly="0" labelOnly="1" fieldPosition="0">
        <references count="1">
          <reference field="10" count="0"/>
        </references>
      </pivotArea>
    </format>
    <format dxfId="25">
      <pivotArea dataOnly="0" labelOnly="1" grandRow="1" outline="0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10" type="button" dataOnly="0" labelOnly="1" outline="0" axis="axisRow" fieldPosition="0"/>
    </format>
    <format dxfId="21">
      <pivotArea dataOnly="0" labelOnly="1" outline="0" axis="axisValues" fieldPosition="0"/>
    </format>
    <format dxfId="20">
      <pivotArea dataOnly="0" labelOnly="1" fieldPosition="0">
        <references count="1">
          <reference field="10" count="0"/>
        </references>
      </pivotArea>
    </format>
    <format dxfId="1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8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201:B207" firstHeaderRow="1" firstDataRow="1" firstDataCol="1"/>
  <pivotFields count="25">
    <pivotField showAll="0"/>
    <pivotField showAll="0"/>
    <pivotField showAll="0"/>
    <pivotField showAll="0"/>
    <pivotField showAll="0"/>
    <pivotField axis="axisRow" dataField="1" showAll="0">
      <items count="6">
        <item x="1"/>
        <item x="0"/>
        <item x="3"/>
        <item x="4"/>
        <item x="2"/>
        <item t="default"/>
      </items>
    </pivotField>
    <pivotField showAll="0"/>
    <pivotField showAll="0"/>
    <pivotField showAll="0"/>
    <pivotField showAll="0"/>
    <pivotField showAll="0"/>
    <pivotField numFmtId="1" showAll="0"/>
    <pivotField numFmtId="1" showAll="0"/>
    <pivotField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Tema de Consulta" fld="5" subtotal="count" baseField="0" baseItem="0"/>
  </dataFields>
  <formats count="13"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5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5" count="0"/>
        </references>
      </pivotArea>
    </format>
    <format dxfId="45">
      <pivotArea dataOnly="0" labelOnly="1" grandRow="1" outline="0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5" type="button" dataOnly="0" labelOnly="1" outline="0" axis="axisRow" fieldPosition="0"/>
    </format>
    <format dxfId="41">
      <pivotArea dataOnly="0" labelOnly="1" outline="0" axis="axisValues" fieldPosition="0"/>
    </format>
    <format dxfId="40">
      <pivotArea dataOnly="0" labelOnly="1" grandRow="1" outline="0" fieldPosition="0"/>
    </format>
    <format dxfId="39">
      <pivotArea collapsedLevelsAreSubtotals="1" fieldPosition="0">
        <references count="1">
          <reference field="5" count="0"/>
        </references>
      </pivotArea>
    </format>
    <format dxfId="38">
      <pivotArea dataOnly="0" labelOnly="1" fieldPosition="0">
        <references count="1">
          <reference field="5" count="0"/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3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59:B66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0"/>
        <item x="3"/>
        <item x="4"/>
        <item x="1"/>
        <item x="2"/>
        <item x="5"/>
        <item t="default"/>
      </items>
    </pivotField>
    <pivotField numFmtId="1" showAll="0"/>
    <pivotField numFmtId="1" showAll="0"/>
    <pivotField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Tipo de petición" fld="10" subtotal="count" baseField="0" baseItem="0"/>
  </dataFields>
  <formats count="12"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10" type="button" dataOnly="0" labelOnly="1" outline="0" axis="axisRow" fieldPosition="0"/>
    </format>
    <format dxfId="59">
      <pivotArea dataOnly="0" labelOnly="1" outline="0" axis="axisValues" fieldPosition="0"/>
    </format>
    <format dxfId="58">
      <pivotArea dataOnly="0" labelOnly="1" fieldPosition="0">
        <references count="1">
          <reference field="10" count="0"/>
        </references>
      </pivotArea>
    </format>
    <format dxfId="57">
      <pivotArea dataOnly="0" labelOnly="1" grandRow="1" outline="0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10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10" count="0"/>
        </references>
      </pivotArea>
    </format>
    <format dxfId="51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7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55:B183" firstHeaderRow="1" firstDataRow="1" firstDataCol="1"/>
  <pivotFields count="25">
    <pivotField showAll="0"/>
    <pivotField showAll="0"/>
    <pivotField axis="axisRow" dataField="1" showAll="0">
      <items count="28">
        <item x="6"/>
        <item x="23"/>
        <item x="0"/>
        <item x="11"/>
        <item x="10"/>
        <item x="14"/>
        <item x="3"/>
        <item x="20"/>
        <item x="12"/>
        <item x="4"/>
        <item x="13"/>
        <item x="25"/>
        <item x="21"/>
        <item x="15"/>
        <item x="22"/>
        <item x="1"/>
        <item x="16"/>
        <item x="17"/>
        <item x="8"/>
        <item x="2"/>
        <item x="19"/>
        <item x="24"/>
        <item x="7"/>
        <item x="26"/>
        <item x="9"/>
        <item x="5"/>
        <item x="1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numFmtId="1" showAll="0"/>
    <pivotField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Cuenta de Departamento" fld="2" subtotal="count" baseField="0" baseItem="0"/>
  </dataFields>
  <formats count="12"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2" type="button" dataOnly="0" labelOnly="1" outline="0" axis="axisRow" fieldPosition="0"/>
    </format>
    <format dxfId="71">
      <pivotArea dataOnly="0" labelOnly="1" outline="0" axis="axisValues" fieldPosition="0"/>
    </format>
    <format dxfId="70">
      <pivotArea dataOnly="0" labelOnly="1" fieldPosition="0">
        <references count="1">
          <reference field="2" count="0"/>
        </references>
      </pivotArea>
    </format>
    <format dxfId="69">
      <pivotArea dataOnly="0" labelOnly="1" grandRow="1" outline="0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2" type="button" dataOnly="0" labelOnly="1" outline="0" axis="axisRow" fieldPosition="0"/>
    </format>
    <format dxfId="65">
      <pivotArea dataOnly="0" labelOnly="1" outline="0" axis="axisValues" fieldPosition="0"/>
    </format>
    <format dxfId="64">
      <pivotArea dataOnly="0" labelOnly="1" fieldPosition="0">
        <references count="1">
          <reference field="2" count="0"/>
        </references>
      </pivotArea>
    </format>
    <format dxfId="63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2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6">
  <location ref="A19:B24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numFmtId="1" showAll="0"/>
    <pivotField showAll="0"/>
    <pivotField showAll="0"/>
    <pivotField numFmtId="164" showAll="0"/>
    <pivotField numFmtId="1" showAll="0"/>
    <pivotField numFmtId="1" showAll="0"/>
    <pivotField axis="axisRow" dataField="1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Estado" fld="18" subtotal="count" baseField="0" baseItem="0"/>
  </dataFields>
  <formats count="12"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18" type="button" dataOnly="0" labelOnly="1" outline="0" axis="axisRow" fieldPosition="0"/>
    </format>
    <format dxfId="83">
      <pivotArea dataOnly="0" labelOnly="1" outline="0" axis="axisValues" fieldPosition="0"/>
    </format>
    <format dxfId="82">
      <pivotArea dataOnly="0" labelOnly="1" fieldPosition="0">
        <references count="1">
          <reference field="18" count="0"/>
        </references>
      </pivotArea>
    </format>
    <format dxfId="81">
      <pivotArea dataOnly="0" labelOnly="1" grandRow="1" outline="0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field="18" type="button" dataOnly="0" labelOnly="1" outline="0" axis="axisRow" fieldPosition="0"/>
    </format>
    <format dxfId="77">
      <pivotArea dataOnly="0" labelOnly="1" outline="0" axis="axisValues" fieldPosition="0"/>
    </format>
    <format dxfId="76">
      <pivotArea dataOnly="0" labelOnly="1" fieldPosition="0">
        <references count="1">
          <reference field="18" count="0"/>
        </references>
      </pivotArea>
    </format>
    <format dxfId="75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B5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2"/>
        <item x="0"/>
        <item t="default"/>
      </items>
    </pivotField>
    <pivotField showAll="0"/>
    <pivotField showAll="0"/>
    <pivotField numFmtId="1" showAll="0"/>
    <pivotField numFmtId="1" showAll="0"/>
    <pivotField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Área" fld="8" subtotal="count" baseField="0" baseItem="0"/>
  </dataFields>
  <formats count="12">
    <format dxfId="98">
      <pivotArea type="all" dataOnly="0" outline="0" fieldPosition="0"/>
    </format>
    <format dxfId="97">
      <pivotArea outline="0" collapsedLevelsAreSubtotals="1" fieldPosition="0"/>
    </format>
    <format dxfId="96">
      <pivotArea field="8" type="button" dataOnly="0" labelOnly="1" outline="0" axis="axisRow" fieldPosition="0"/>
    </format>
    <format dxfId="95">
      <pivotArea dataOnly="0" labelOnly="1" outline="0" axis="axisValues" fieldPosition="0"/>
    </format>
    <format dxfId="94">
      <pivotArea dataOnly="0" labelOnly="1" fieldPosition="0">
        <references count="1">
          <reference field="8" count="0"/>
        </references>
      </pivotArea>
    </format>
    <format dxfId="93">
      <pivotArea dataOnly="0" labelOnly="1" grandRow="1" outline="0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8" type="button" dataOnly="0" labelOnly="1" outline="0" axis="axisRow" fieldPosition="0"/>
    </format>
    <format dxfId="89">
      <pivotArea dataOnly="0" labelOnly="1" outline="0" axis="axisValues" fieldPosition="0"/>
    </format>
    <format dxfId="88">
      <pivotArea dataOnly="0" labelOnly="1" fieldPosition="0">
        <references count="1">
          <reference field="8" count="0"/>
        </references>
      </pivotArea>
    </format>
    <format dxfId="8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 dinámica6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7">
  <location ref="A131:B137" firstHeaderRow="1" firstDataRow="1" firstDataCol="1"/>
  <pivotFields count="25">
    <pivotField showAll="0"/>
    <pivotField showAll="0"/>
    <pivotField showAll="0"/>
    <pivotField showAll="0"/>
    <pivotField axis="axisRow" dataField="1" showAll="0">
      <items count="6">
        <item x="1"/>
        <item x="2"/>
        <item x="3"/>
        <item x="4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numFmtId="1" showAll="0"/>
    <pivotField numFmtId="1" showAll="0"/>
    <pivotField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12">
    <format dxfId="110">
      <pivotArea type="all" dataOnly="0" outline="0" fieldPosition="0"/>
    </format>
    <format dxfId="109">
      <pivotArea outline="0" collapsedLevelsAreSubtotals="1" fieldPosition="0"/>
    </format>
    <format dxfId="108">
      <pivotArea field="4" type="button" dataOnly="0" labelOnly="1" outline="0" axis="axisRow" fieldPosition="0"/>
    </format>
    <format dxfId="107">
      <pivotArea dataOnly="0" labelOnly="1" outline="0" axis="axisValues" fieldPosition="0"/>
    </format>
    <format dxfId="106">
      <pivotArea dataOnly="0" labelOnly="1" fieldPosition="0">
        <references count="1">
          <reference field="4" count="0"/>
        </references>
      </pivotArea>
    </format>
    <format dxfId="105">
      <pivotArea dataOnly="0" labelOnly="1" grandRow="1" outline="0" fieldPosition="0"/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field="4" type="button" dataOnly="0" labelOnly="1" outline="0" axis="axisRow" fieldPosition="0"/>
    </format>
    <format dxfId="101">
      <pivotArea dataOnly="0" labelOnly="1" outline="0" axis="axisValues" fieldPosition="0"/>
    </format>
    <format dxfId="100">
      <pivotArea dataOnly="0" labelOnly="1" fieldPosition="0">
        <references count="1">
          <reference field="4" count="0"/>
        </references>
      </pivotArea>
    </format>
    <format dxfId="99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 dinámica5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08:B114" firstHeaderRow="1" firstDataRow="1" firstDataCol="1"/>
  <pivotFields count="25">
    <pivotField showAll="0"/>
    <pivotField axis="axisRow" dataField="1" showAll="0">
      <items count="6">
        <item x="3"/>
        <item x="1"/>
        <item x="2"/>
        <item x="0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numFmtId="1" showAll="0"/>
    <pivotField showAll="0"/>
    <pivotField showAll="0"/>
    <pivotField numFmtId="164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Servicio de Entrada" fld="1" subtotal="count" baseField="0" baseItem="0"/>
  </dataFields>
  <formats count="12">
    <format dxfId="122">
      <pivotArea type="all" dataOnly="0" outline="0" fieldPosition="0"/>
    </format>
    <format dxfId="121">
      <pivotArea outline="0" collapsedLevelsAreSubtotals="1" fieldPosition="0"/>
    </format>
    <format dxfId="120">
      <pivotArea field="1" type="button" dataOnly="0" labelOnly="1" outline="0" axis="axisRow" fieldPosition="0"/>
    </format>
    <format dxfId="119">
      <pivotArea dataOnly="0" labelOnly="1" outline="0" axis="axisValues" fieldPosition="0"/>
    </format>
    <format dxfId="118">
      <pivotArea dataOnly="0" labelOnly="1" fieldPosition="0">
        <references count="1">
          <reference field="1" count="0"/>
        </references>
      </pivotArea>
    </format>
    <format dxfId="117">
      <pivotArea dataOnly="0" labelOnly="1" grandRow="1" outline="0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1" type="button" dataOnly="0" labelOnly="1" outline="0" axis="axisRow" fieldPosition="0"/>
    </format>
    <format dxfId="113">
      <pivotArea dataOnly="0" labelOnly="1" outline="0" axis="axisValues" fieldPosition="0"/>
    </format>
    <format dxfId="112">
      <pivotArea dataOnly="0" labelOnly="1" fieldPosition="0">
        <references count="1">
          <reference field="1" count="0"/>
        </references>
      </pivotArea>
    </format>
    <format dxfId="11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noPermiso()" TargetMode="External"/><Relationship Id="rId671" Type="http://schemas.openxmlformats.org/officeDocument/2006/relationships/hyperlink" Target="javascript:noPermiso()" TargetMode="External"/><Relationship Id="rId769" Type="http://schemas.openxmlformats.org/officeDocument/2006/relationships/hyperlink" Target="javascript:noPermiso()" TargetMode="External"/><Relationship Id="rId21" Type="http://schemas.openxmlformats.org/officeDocument/2006/relationships/hyperlink" Target="javascript:noPermiso()" TargetMode="External"/><Relationship Id="rId324" Type="http://schemas.openxmlformats.org/officeDocument/2006/relationships/hyperlink" Target="javascript:noPermiso()" TargetMode="External"/><Relationship Id="rId531" Type="http://schemas.openxmlformats.org/officeDocument/2006/relationships/hyperlink" Target="javascript:noPermiso()" TargetMode="External"/><Relationship Id="rId629" Type="http://schemas.openxmlformats.org/officeDocument/2006/relationships/hyperlink" Target="javascript:noPermiso()" TargetMode="External"/><Relationship Id="rId170" Type="http://schemas.openxmlformats.org/officeDocument/2006/relationships/hyperlink" Target="javascript:noPermiso()" TargetMode="External"/><Relationship Id="rId836" Type="http://schemas.openxmlformats.org/officeDocument/2006/relationships/drawing" Target="../drawings/drawing1.xml"/><Relationship Id="rId268" Type="http://schemas.openxmlformats.org/officeDocument/2006/relationships/hyperlink" Target="javascript:noPermiso()" TargetMode="External"/><Relationship Id="rId475" Type="http://schemas.openxmlformats.org/officeDocument/2006/relationships/hyperlink" Target="javascript:noPermiso()" TargetMode="External"/><Relationship Id="rId682" Type="http://schemas.openxmlformats.org/officeDocument/2006/relationships/hyperlink" Target="javascript:noPermiso()" TargetMode="External"/><Relationship Id="rId32" Type="http://schemas.openxmlformats.org/officeDocument/2006/relationships/hyperlink" Target="javascript:noPermiso()" TargetMode="External"/><Relationship Id="rId128" Type="http://schemas.openxmlformats.org/officeDocument/2006/relationships/hyperlink" Target="javascript:noPermiso()" TargetMode="External"/><Relationship Id="rId335" Type="http://schemas.openxmlformats.org/officeDocument/2006/relationships/hyperlink" Target="javascript:noPermiso()" TargetMode="External"/><Relationship Id="rId542" Type="http://schemas.openxmlformats.org/officeDocument/2006/relationships/hyperlink" Target="javascript:noPermiso()" TargetMode="External"/><Relationship Id="rId181" Type="http://schemas.openxmlformats.org/officeDocument/2006/relationships/hyperlink" Target="javascript:noPermiso()" TargetMode="External"/><Relationship Id="rId402" Type="http://schemas.openxmlformats.org/officeDocument/2006/relationships/hyperlink" Target="javascript:noPermiso()" TargetMode="External"/><Relationship Id="rId279" Type="http://schemas.openxmlformats.org/officeDocument/2006/relationships/hyperlink" Target="javascript:noPermiso()" TargetMode="External"/><Relationship Id="rId486" Type="http://schemas.openxmlformats.org/officeDocument/2006/relationships/hyperlink" Target="javascript:noPermiso()" TargetMode="External"/><Relationship Id="rId693" Type="http://schemas.openxmlformats.org/officeDocument/2006/relationships/hyperlink" Target="javascript:noPermiso()" TargetMode="External"/><Relationship Id="rId707" Type="http://schemas.openxmlformats.org/officeDocument/2006/relationships/hyperlink" Target="javascript:noPermiso()" TargetMode="External"/><Relationship Id="rId43" Type="http://schemas.openxmlformats.org/officeDocument/2006/relationships/hyperlink" Target="javascript:noPermiso()" TargetMode="External"/><Relationship Id="rId139" Type="http://schemas.openxmlformats.org/officeDocument/2006/relationships/hyperlink" Target="javascript:noPermiso()" TargetMode="External"/><Relationship Id="rId346" Type="http://schemas.openxmlformats.org/officeDocument/2006/relationships/hyperlink" Target="javascript:noPermiso()" TargetMode="External"/><Relationship Id="rId553" Type="http://schemas.openxmlformats.org/officeDocument/2006/relationships/hyperlink" Target="javascript:noPermiso()" TargetMode="External"/><Relationship Id="rId760" Type="http://schemas.openxmlformats.org/officeDocument/2006/relationships/hyperlink" Target="javascript:noPermiso()" TargetMode="External"/><Relationship Id="rId192" Type="http://schemas.openxmlformats.org/officeDocument/2006/relationships/hyperlink" Target="javascript:noPermiso()" TargetMode="External"/><Relationship Id="rId206" Type="http://schemas.openxmlformats.org/officeDocument/2006/relationships/hyperlink" Target="javascript:noPermiso()" TargetMode="External"/><Relationship Id="rId413" Type="http://schemas.openxmlformats.org/officeDocument/2006/relationships/hyperlink" Target="javascript:noPermiso()" TargetMode="External"/><Relationship Id="rId497" Type="http://schemas.openxmlformats.org/officeDocument/2006/relationships/hyperlink" Target="javascript:noPermiso()" TargetMode="External"/><Relationship Id="rId620" Type="http://schemas.openxmlformats.org/officeDocument/2006/relationships/hyperlink" Target="javascript:noPermiso()" TargetMode="External"/><Relationship Id="rId718" Type="http://schemas.openxmlformats.org/officeDocument/2006/relationships/hyperlink" Target="javascript:noPermiso()" TargetMode="External"/><Relationship Id="rId357" Type="http://schemas.openxmlformats.org/officeDocument/2006/relationships/hyperlink" Target="javascript:noPermiso()" TargetMode="External"/><Relationship Id="rId54" Type="http://schemas.openxmlformats.org/officeDocument/2006/relationships/hyperlink" Target="javascript:noPermiso()" TargetMode="External"/><Relationship Id="rId217" Type="http://schemas.openxmlformats.org/officeDocument/2006/relationships/hyperlink" Target="javascript:noPermiso()" TargetMode="External"/><Relationship Id="rId564" Type="http://schemas.openxmlformats.org/officeDocument/2006/relationships/hyperlink" Target="javascript:noPermiso()" TargetMode="External"/><Relationship Id="rId771" Type="http://schemas.openxmlformats.org/officeDocument/2006/relationships/hyperlink" Target="javascript:noPermiso()" TargetMode="External"/><Relationship Id="rId424" Type="http://schemas.openxmlformats.org/officeDocument/2006/relationships/hyperlink" Target="javascript:noPermiso()" TargetMode="External"/><Relationship Id="rId631" Type="http://schemas.openxmlformats.org/officeDocument/2006/relationships/hyperlink" Target="javascript:noPermiso()" TargetMode="External"/><Relationship Id="rId729" Type="http://schemas.openxmlformats.org/officeDocument/2006/relationships/hyperlink" Target="javascript:noPermiso()" TargetMode="External"/><Relationship Id="rId270" Type="http://schemas.openxmlformats.org/officeDocument/2006/relationships/hyperlink" Target="javascript:noPermiso()" TargetMode="External"/><Relationship Id="rId65" Type="http://schemas.openxmlformats.org/officeDocument/2006/relationships/hyperlink" Target="javascript:noPermiso()" TargetMode="External"/><Relationship Id="rId130" Type="http://schemas.openxmlformats.org/officeDocument/2006/relationships/hyperlink" Target="javascript:noPermiso()" TargetMode="External"/><Relationship Id="rId368" Type="http://schemas.openxmlformats.org/officeDocument/2006/relationships/hyperlink" Target="javascript:noPermiso()" TargetMode="External"/><Relationship Id="rId575" Type="http://schemas.openxmlformats.org/officeDocument/2006/relationships/hyperlink" Target="javascript:noPermiso()" TargetMode="External"/><Relationship Id="rId782" Type="http://schemas.openxmlformats.org/officeDocument/2006/relationships/hyperlink" Target="javascript:noPermiso()" TargetMode="External"/><Relationship Id="rId228" Type="http://schemas.openxmlformats.org/officeDocument/2006/relationships/hyperlink" Target="javascript:noPermiso()" TargetMode="External"/><Relationship Id="rId435" Type="http://schemas.openxmlformats.org/officeDocument/2006/relationships/hyperlink" Target="javascript:noPermiso()" TargetMode="External"/><Relationship Id="rId642" Type="http://schemas.openxmlformats.org/officeDocument/2006/relationships/hyperlink" Target="javascript:noPermiso()" TargetMode="External"/><Relationship Id="rId281" Type="http://schemas.openxmlformats.org/officeDocument/2006/relationships/hyperlink" Target="javascript:noPermiso()" TargetMode="External"/><Relationship Id="rId502" Type="http://schemas.openxmlformats.org/officeDocument/2006/relationships/hyperlink" Target="javascript:noPermiso()" TargetMode="External"/><Relationship Id="rId76" Type="http://schemas.openxmlformats.org/officeDocument/2006/relationships/hyperlink" Target="javascript:noPermiso()" TargetMode="External"/><Relationship Id="rId141" Type="http://schemas.openxmlformats.org/officeDocument/2006/relationships/hyperlink" Target="javascript:noPermiso()" TargetMode="External"/><Relationship Id="rId379" Type="http://schemas.openxmlformats.org/officeDocument/2006/relationships/hyperlink" Target="javascript:noPermiso()" TargetMode="External"/><Relationship Id="rId586" Type="http://schemas.openxmlformats.org/officeDocument/2006/relationships/hyperlink" Target="javascript:noPermiso()" TargetMode="External"/><Relationship Id="rId793" Type="http://schemas.openxmlformats.org/officeDocument/2006/relationships/hyperlink" Target="javascript:noPermiso()" TargetMode="External"/><Relationship Id="rId807" Type="http://schemas.openxmlformats.org/officeDocument/2006/relationships/hyperlink" Target="javascript:noPermiso()" TargetMode="External"/><Relationship Id="rId7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239" Type="http://schemas.openxmlformats.org/officeDocument/2006/relationships/hyperlink" Target="javascript:noPermiso()" TargetMode="External"/><Relationship Id="rId446" Type="http://schemas.openxmlformats.org/officeDocument/2006/relationships/hyperlink" Target="javascript:noPermiso()" TargetMode="External"/><Relationship Id="rId653" Type="http://schemas.openxmlformats.org/officeDocument/2006/relationships/hyperlink" Target="javascript:noPermiso()" TargetMode="External"/><Relationship Id="rId292" Type="http://schemas.openxmlformats.org/officeDocument/2006/relationships/hyperlink" Target="javascript:noPermiso()" TargetMode="External"/><Relationship Id="rId306" Type="http://schemas.openxmlformats.org/officeDocument/2006/relationships/hyperlink" Target="javascript:noPermiso()" TargetMode="External"/><Relationship Id="rId87" Type="http://schemas.openxmlformats.org/officeDocument/2006/relationships/hyperlink" Target="javascript:noPermiso()" TargetMode="External"/><Relationship Id="rId513" Type="http://schemas.openxmlformats.org/officeDocument/2006/relationships/hyperlink" Target="javascript:noPermiso()" TargetMode="External"/><Relationship Id="rId597" Type="http://schemas.openxmlformats.org/officeDocument/2006/relationships/hyperlink" Target="javascript:noPermiso()" TargetMode="External"/><Relationship Id="rId720" Type="http://schemas.openxmlformats.org/officeDocument/2006/relationships/hyperlink" Target="javascript:noPermiso()" TargetMode="External"/><Relationship Id="rId818" Type="http://schemas.openxmlformats.org/officeDocument/2006/relationships/hyperlink" Target="javascript:noPermiso()" TargetMode="External"/><Relationship Id="rId152" Type="http://schemas.openxmlformats.org/officeDocument/2006/relationships/hyperlink" Target="javascript:noPermiso()" TargetMode="External"/><Relationship Id="rId457" Type="http://schemas.openxmlformats.org/officeDocument/2006/relationships/hyperlink" Target="javascript:noPermiso()" TargetMode="External"/><Relationship Id="rId664" Type="http://schemas.openxmlformats.org/officeDocument/2006/relationships/hyperlink" Target="javascript:noPermiso()" TargetMode="External"/><Relationship Id="rId14" Type="http://schemas.openxmlformats.org/officeDocument/2006/relationships/hyperlink" Target="javascript:noPermiso()" TargetMode="External"/><Relationship Id="rId317" Type="http://schemas.openxmlformats.org/officeDocument/2006/relationships/hyperlink" Target="javascript:noPermiso()" TargetMode="External"/><Relationship Id="rId524" Type="http://schemas.openxmlformats.org/officeDocument/2006/relationships/hyperlink" Target="javascript:noPermiso()" TargetMode="External"/><Relationship Id="rId731" Type="http://schemas.openxmlformats.org/officeDocument/2006/relationships/hyperlink" Target="javascript:noPermiso()" TargetMode="External"/><Relationship Id="rId98" Type="http://schemas.openxmlformats.org/officeDocument/2006/relationships/hyperlink" Target="javascript:noPermiso()" TargetMode="External"/><Relationship Id="rId163" Type="http://schemas.openxmlformats.org/officeDocument/2006/relationships/hyperlink" Target="javascript:noPermiso()" TargetMode="External"/><Relationship Id="rId370" Type="http://schemas.openxmlformats.org/officeDocument/2006/relationships/hyperlink" Target="javascript:noPermiso()" TargetMode="External"/><Relationship Id="rId829" Type="http://schemas.openxmlformats.org/officeDocument/2006/relationships/hyperlink" Target="javascript:noPermiso()" TargetMode="External"/><Relationship Id="rId230" Type="http://schemas.openxmlformats.org/officeDocument/2006/relationships/hyperlink" Target="javascript:noPermiso()" TargetMode="External"/><Relationship Id="rId468" Type="http://schemas.openxmlformats.org/officeDocument/2006/relationships/hyperlink" Target="javascript:noPermiso()" TargetMode="External"/><Relationship Id="rId675" Type="http://schemas.openxmlformats.org/officeDocument/2006/relationships/hyperlink" Target="javascript:noPermiso()" TargetMode="External"/><Relationship Id="rId25" Type="http://schemas.openxmlformats.org/officeDocument/2006/relationships/hyperlink" Target="javascript:noPermiso()" TargetMode="External"/><Relationship Id="rId328" Type="http://schemas.openxmlformats.org/officeDocument/2006/relationships/hyperlink" Target="javascript:noPermiso()" TargetMode="External"/><Relationship Id="rId535" Type="http://schemas.openxmlformats.org/officeDocument/2006/relationships/hyperlink" Target="javascript:noPermiso()" TargetMode="External"/><Relationship Id="rId742" Type="http://schemas.openxmlformats.org/officeDocument/2006/relationships/hyperlink" Target="javascript:noPermiso()" TargetMode="External"/><Relationship Id="rId174" Type="http://schemas.openxmlformats.org/officeDocument/2006/relationships/hyperlink" Target="javascript:noPermiso()" TargetMode="External"/><Relationship Id="rId381" Type="http://schemas.openxmlformats.org/officeDocument/2006/relationships/hyperlink" Target="javascript:noPermiso()" TargetMode="External"/><Relationship Id="rId602" Type="http://schemas.openxmlformats.org/officeDocument/2006/relationships/hyperlink" Target="javascript:noPermiso()" TargetMode="External"/><Relationship Id="rId241" Type="http://schemas.openxmlformats.org/officeDocument/2006/relationships/hyperlink" Target="javascript:noPermiso()" TargetMode="External"/><Relationship Id="rId479" Type="http://schemas.openxmlformats.org/officeDocument/2006/relationships/hyperlink" Target="javascript:noPermiso()" TargetMode="External"/><Relationship Id="rId686" Type="http://schemas.openxmlformats.org/officeDocument/2006/relationships/hyperlink" Target="javascript:noPermiso()" TargetMode="External"/><Relationship Id="rId36" Type="http://schemas.openxmlformats.org/officeDocument/2006/relationships/hyperlink" Target="javascript:noPermiso()" TargetMode="External"/><Relationship Id="rId339" Type="http://schemas.openxmlformats.org/officeDocument/2006/relationships/hyperlink" Target="javascript:noPermiso()" TargetMode="External"/><Relationship Id="rId546" Type="http://schemas.openxmlformats.org/officeDocument/2006/relationships/hyperlink" Target="javascript:noPermiso()" TargetMode="External"/><Relationship Id="rId753" Type="http://schemas.openxmlformats.org/officeDocument/2006/relationships/hyperlink" Target="javascript:noPermiso()" TargetMode="External"/><Relationship Id="rId101" Type="http://schemas.openxmlformats.org/officeDocument/2006/relationships/hyperlink" Target="javascript:noPermiso()" TargetMode="External"/><Relationship Id="rId185" Type="http://schemas.openxmlformats.org/officeDocument/2006/relationships/hyperlink" Target="javascript:noPermiso()" TargetMode="External"/><Relationship Id="rId406" Type="http://schemas.openxmlformats.org/officeDocument/2006/relationships/hyperlink" Target="javascript:noPermiso()" TargetMode="External"/><Relationship Id="rId392" Type="http://schemas.openxmlformats.org/officeDocument/2006/relationships/hyperlink" Target="javascript:noPermiso()" TargetMode="External"/><Relationship Id="rId613" Type="http://schemas.openxmlformats.org/officeDocument/2006/relationships/hyperlink" Target="javascript:noPermiso()" TargetMode="External"/><Relationship Id="rId697" Type="http://schemas.openxmlformats.org/officeDocument/2006/relationships/hyperlink" Target="javascript:noPermiso()" TargetMode="External"/><Relationship Id="rId820" Type="http://schemas.openxmlformats.org/officeDocument/2006/relationships/hyperlink" Target="javascript:noPermiso()" TargetMode="External"/><Relationship Id="rId252" Type="http://schemas.openxmlformats.org/officeDocument/2006/relationships/hyperlink" Target="javascript:noPermiso()" TargetMode="External"/><Relationship Id="rId47" Type="http://schemas.openxmlformats.org/officeDocument/2006/relationships/hyperlink" Target="javascript:noPermiso()" TargetMode="External"/><Relationship Id="rId112" Type="http://schemas.openxmlformats.org/officeDocument/2006/relationships/hyperlink" Target="javascript:noPermiso()" TargetMode="External"/><Relationship Id="rId557" Type="http://schemas.openxmlformats.org/officeDocument/2006/relationships/hyperlink" Target="javascript:noPermiso()" TargetMode="External"/><Relationship Id="rId764" Type="http://schemas.openxmlformats.org/officeDocument/2006/relationships/hyperlink" Target="javascript:noPermiso()" TargetMode="External"/><Relationship Id="rId196" Type="http://schemas.openxmlformats.org/officeDocument/2006/relationships/hyperlink" Target="javascript:noPermiso()" TargetMode="External"/><Relationship Id="rId417" Type="http://schemas.openxmlformats.org/officeDocument/2006/relationships/hyperlink" Target="javascript:noPermiso()" TargetMode="External"/><Relationship Id="rId624" Type="http://schemas.openxmlformats.org/officeDocument/2006/relationships/hyperlink" Target="javascript:noPermiso()" TargetMode="External"/><Relationship Id="rId831" Type="http://schemas.openxmlformats.org/officeDocument/2006/relationships/hyperlink" Target="javascript:noPermiso()" TargetMode="External"/><Relationship Id="rId263" Type="http://schemas.openxmlformats.org/officeDocument/2006/relationships/hyperlink" Target="javascript:noPermiso()" TargetMode="External"/><Relationship Id="rId470" Type="http://schemas.openxmlformats.org/officeDocument/2006/relationships/hyperlink" Target="javascript:noPermiso()" TargetMode="External"/><Relationship Id="rId58" Type="http://schemas.openxmlformats.org/officeDocument/2006/relationships/hyperlink" Target="javascript:noPermiso()" TargetMode="External"/><Relationship Id="rId123" Type="http://schemas.openxmlformats.org/officeDocument/2006/relationships/hyperlink" Target="javascript:noPermiso()" TargetMode="External"/><Relationship Id="rId330" Type="http://schemas.openxmlformats.org/officeDocument/2006/relationships/hyperlink" Target="javascript:noPermiso()" TargetMode="External"/><Relationship Id="rId568" Type="http://schemas.openxmlformats.org/officeDocument/2006/relationships/hyperlink" Target="javascript:noPermiso()" TargetMode="External"/><Relationship Id="rId775" Type="http://schemas.openxmlformats.org/officeDocument/2006/relationships/hyperlink" Target="javascript:noPermiso()" TargetMode="External"/><Relationship Id="rId428" Type="http://schemas.openxmlformats.org/officeDocument/2006/relationships/hyperlink" Target="javascript:noPermiso()" TargetMode="External"/><Relationship Id="rId635" Type="http://schemas.openxmlformats.org/officeDocument/2006/relationships/hyperlink" Target="javascript:noPermiso()" TargetMode="External"/><Relationship Id="rId274" Type="http://schemas.openxmlformats.org/officeDocument/2006/relationships/hyperlink" Target="javascript:noPermiso()" TargetMode="External"/><Relationship Id="rId481" Type="http://schemas.openxmlformats.org/officeDocument/2006/relationships/hyperlink" Target="javascript:noPermiso()" TargetMode="External"/><Relationship Id="rId702" Type="http://schemas.openxmlformats.org/officeDocument/2006/relationships/hyperlink" Target="javascript:noPermiso()" TargetMode="External"/><Relationship Id="rId69" Type="http://schemas.openxmlformats.org/officeDocument/2006/relationships/hyperlink" Target="javascript:noPermiso()" TargetMode="External"/><Relationship Id="rId134" Type="http://schemas.openxmlformats.org/officeDocument/2006/relationships/hyperlink" Target="javascript:noPermiso()" TargetMode="External"/><Relationship Id="rId579" Type="http://schemas.openxmlformats.org/officeDocument/2006/relationships/hyperlink" Target="javascript:noPermiso()" TargetMode="External"/><Relationship Id="rId786" Type="http://schemas.openxmlformats.org/officeDocument/2006/relationships/hyperlink" Target="javascript:noPermiso()" TargetMode="External"/><Relationship Id="rId341" Type="http://schemas.openxmlformats.org/officeDocument/2006/relationships/hyperlink" Target="javascript:noPermiso()" TargetMode="External"/><Relationship Id="rId439" Type="http://schemas.openxmlformats.org/officeDocument/2006/relationships/hyperlink" Target="javascript:noPermiso()" TargetMode="External"/><Relationship Id="rId646" Type="http://schemas.openxmlformats.org/officeDocument/2006/relationships/hyperlink" Target="javascript:noPermiso()" TargetMode="External"/><Relationship Id="rId201" Type="http://schemas.openxmlformats.org/officeDocument/2006/relationships/hyperlink" Target="javascript:noPermiso()" TargetMode="External"/><Relationship Id="rId285" Type="http://schemas.openxmlformats.org/officeDocument/2006/relationships/hyperlink" Target="javascript:noPermiso()" TargetMode="External"/><Relationship Id="rId506" Type="http://schemas.openxmlformats.org/officeDocument/2006/relationships/hyperlink" Target="javascript:noPermiso()" TargetMode="External"/><Relationship Id="rId492" Type="http://schemas.openxmlformats.org/officeDocument/2006/relationships/hyperlink" Target="javascript:noPermiso()" TargetMode="External"/><Relationship Id="rId713" Type="http://schemas.openxmlformats.org/officeDocument/2006/relationships/hyperlink" Target="javascript:noPermiso()" TargetMode="External"/><Relationship Id="rId797" Type="http://schemas.openxmlformats.org/officeDocument/2006/relationships/hyperlink" Target="javascript:noPermiso()" TargetMode="External"/><Relationship Id="rId145" Type="http://schemas.openxmlformats.org/officeDocument/2006/relationships/hyperlink" Target="javascript:noPermiso()" TargetMode="External"/><Relationship Id="rId352" Type="http://schemas.openxmlformats.org/officeDocument/2006/relationships/hyperlink" Target="javascript:noPermiso()" TargetMode="External"/><Relationship Id="rId212" Type="http://schemas.openxmlformats.org/officeDocument/2006/relationships/hyperlink" Target="javascript:noPermiso()" TargetMode="External"/><Relationship Id="rId657" Type="http://schemas.openxmlformats.org/officeDocument/2006/relationships/hyperlink" Target="javascript:noPermiso()" TargetMode="External"/><Relationship Id="rId296" Type="http://schemas.openxmlformats.org/officeDocument/2006/relationships/hyperlink" Target="javascript:noPermiso()" TargetMode="External"/><Relationship Id="rId517" Type="http://schemas.openxmlformats.org/officeDocument/2006/relationships/hyperlink" Target="javascript:noPermiso()" TargetMode="External"/><Relationship Id="rId724" Type="http://schemas.openxmlformats.org/officeDocument/2006/relationships/hyperlink" Target="javascript:noPermiso()" TargetMode="External"/><Relationship Id="rId60" Type="http://schemas.openxmlformats.org/officeDocument/2006/relationships/hyperlink" Target="javascript:noPermiso()" TargetMode="External"/><Relationship Id="rId156" Type="http://schemas.openxmlformats.org/officeDocument/2006/relationships/hyperlink" Target="javascript:noPermiso()" TargetMode="External"/><Relationship Id="rId363" Type="http://schemas.openxmlformats.org/officeDocument/2006/relationships/hyperlink" Target="javascript:noPermiso()" TargetMode="External"/><Relationship Id="rId570" Type="http://schemas.openxmlformats.org/officeDocument/2006/relationships/hyperlink" Target="javascript:noPermiso()" TargetMode="External"/><Relationship Id="rId223" Type="http://schemas.openxmlformats.org/officeDocument/2006/relationships/hyperlink" Target="javascript:noPermiso()" TargetMode="External"/><Relationship Id="rId430" Type="http://schemas.openxmlformats.org/officeDocument/2006/relationships/hyperlink" Target="javascript:noPermiso()" TargetMode="External"/><Relationship Id="rId668" Type="http://schemas.openxmlformats.org/officeDocument/2006/relationships/hyperlink" Target="javascript:noPermiso()" TargetMode="External"/><Relationship Id="rId18" Type="http://schemas.openxmlformats.org/officeDocument/2006/relationships/hyperlink" Target="javascript:noPermiso()" TargetMode="External"/><Relationship Id="rId528" Type="http://schemas.openxmlformats.org/officeDocument/2006/relationships/hyperlink" Target="javascript:noPermiso()" TargetMode="External"/><Relationship Id="rId735" Type="http://schemas.openxmlformats.org/officeDocument/2006/relationships/hyperlink" Target="javascript:noPermiso()" TargetMode="External"/><Relationship Id="rId167" Type="http://schemas.openxmlformats.org/officeDocument/2006/relationships/hyperlink" Target="javascript:noPermiso()" TargetMode="External"/><Relationship Id="rId374" Type="http://schemas.openxmlformats.org/officeDocument/2006/relationships/hyperlink" Target="javascript:noPermiso()" TargetMode="External"/><Relationship Id="rId581" Type="http://schemas.openxmlformats.org/officeDocument/2006/relationships/hyperlink" Target="javascript:noPermiso()" TargetMode="External"/><Relationship Id="rId71" Type="http://schemas.openxmlformats.org/officeDocument/2006/relationships/hyperlink" Target="javascript:noPermiso()" TargetMode="External"/><Relationship Id="rId234" Type="http://schemas.openxmlformats.org/officeDocument/2006/relationships/hyperlink" Target="javascript:noPermiso()" TargetMode="External"/><Relationship Id="rId679" Type="http://schemas.openxmlformats.org/officeDocument/2006/relationships/hyperlink" Target="javascript:noPermiso()" TargetMode="External"/><Relationship Id="rId802" Type="http://schemas.openxmlformats.org/officeDocument/2006/relationships/hyperlink" Target="javascript:noPermiso()" TargetMode="External"/><Relationship Id="rId2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29" Type="http://schemas.openxmlformats.org/officeDocument/2006/relationships/hyperlink" Target="javascript:noPermiso()" TargetMode="External"/><Relationship Id="rId441" Type="http://schemas.openxmlformats.org/officeDocument/2006/relationships/hyperlink" Target="javascript:noPermiso()" TargetMode="External"/><Relationship Id="rId539" Type="http://schemas.openxmlformats.org/officeDocument/2006/relationships/hyperlink" Target="javascript:noPermiso()" TargetMode="External"/><Relationship Id="rId746" Type="http://schemas.openxmlformats.org/officeDocument/2006/relationships/hyperlink" Target="javascript:noPermiso()" TargetMode="External"/><Relationship Id="rId178" Type="http://schemas.openxmlformats.org/officeDocument/2006/relationships/hyperlink" Target="javascript:noPermiso()" TargetMode="External"/><Relationship Id="rId301" Type="http://schemas.openxmlformats.org/officeDocument/2006/relationships/hyperlink" Target="javascript:noPermiso()" TargetMode="External"/><Relationship Id="rId82" Type="http://schemas.openxmlformats.org/officeDocument/2006/relationships/hyperlink" Target="javascript:noPermiso()" TargetMode="External"/><Relationship Id="rId385" Type="http://schemas.openxmlformats.org/officeDocument/2006/relationships/hyperlink" Target="javascript:noPermiso()" TargetMode="External"/><Relationship Id="rId592" Type="http://schemas.openxmlformats.org/officeDocument/2006/relationships/hyperlink" Target="javascript:noPermiso()" TargetMode="External"/><Relationship Id="rId606" Type="http://schemas.openxmlformats.org/officeDocument/2006/relationships/hyperlink" Target="javascript:noPermiso()" TargetMode="External"/><Relationship Id="rId813" Type="http://schemas.openxmlformats.org/officeDocument/2006/relationships/hyperlink" Target="javascript:noPermiso()" TargetMode="External"/><Relationship Id="rId245" Type="http://schemas.openxmlformats.org/officeDocument/2006/relationships/hyperlink" Target="javascript:noPermiso()" TargetMode="External"/><Relationship Id="rId452" Type="http://schemas.openxmlformats.org/officeDocument/2006/relationships/hyperlink" Target="javascript:noPermiso()" TargetMode="External"/><Relationship Id="rId105" Type="http://schemas.openxmlformats.org/officeDocument/2006/relationships/hyperlink" Target="javascript:noPermiso()" TargetMode="External"/><Relationship Id="rId312" Type="http://schemas.openxmlformats.org/officeDocument/2006/relationships/hyperlink" Target="javascript:noPermiso()" TargetMode="External"/><Relationship Id="rId757" Type="http://schemas.openxmlformats.org/officeDocument/2006/relationships/hyperlink" Target="javascript:noPermiso()" TargetMode="External"/><Relationship Id="rId93" Type="http://schemas.openxmlformats.org/officeDocument/2006/relationships/hyperlink" Target="javascript:noPermiso()" TargetMode="External"/><Relationship Id="rId189" Type="http://schemas.openxmlformats.org/officeDocument/2006/relationships/hyperlink" Target="javascript:noPermiso()" TargetMode="External"/><Relationship Id="rId396" Type="http://schemas.openxmlformats.org/officeDocument/2006/relationships/hyperlink" Target="javascript:noPermiso()" TargetMode="External"/><Relationship Id="rId617" Type="http://schemas.openxmlformats.org/officeDocument/2006/relationships/hyperlink" Target="javascript:noPermiso()" TargetMode="External"/><Relationship Id="rId824" Type="http://schemas.openxmlformats.org/officeDocument/2006/relationships/hyperlink" Target="javascript:noPermiso()" TargetMode="External"/><Relationship Id="rId256" Type="http://schemas.openxmlformats.org/officeDocument/2006/relationships/hyperlink" Target="javascript:noPermiso()" TargetMode="External"/><Relationship Id="rId463" Type="http://schemas.openxmlformats.org/officeDocument/2006/relationships/hyperlink" Target="javascript:noPermiso()" TargetMode="External"/><Relationship Id="rId670" Type="http://schemas.openxmlformats.org/officeDocument/2006/relationships/hyperlink" Target="javascript:noPermiso()" TargetMode="External"/><Relationship Id="rId116" Type="http://schemas.openxmlformats.org/officeDocument/2006/relationships/hyperlink" Target="javascript:noPermiso()" TargetMode="External"/><Relationship Id="rId323" Type="http://schemas.openxmlformats.org/officeDocument/2006/relationships/hyperlink" Target="javascript:noPermiso()" TargetMode="External"/><Relationship Id="rId530" Type="http://schemas.openxmlformats.org/officeDocument/2006/relationships/hyperlink" Target="javascript:noPermiso()" TargetMode="External"/><Relationship Id="rId768" Type="http://schemas.openxmlformats.org/officeDocument/2006/relationships/hyperlink" Target="javascript:noPermiso()" TargetMode="External"/><Relationship Id="rId20" Type="http://schemas.openxmlformats.org/officeDocument/2006/relationships/hyperlink" Target="javascript:noPermiso()" TargetMode="External"/><Relationship Id="rId628" Type="http://schemas.openxmlformats.org/officeDocument/2006/relationships/hyperlink" Target="javascript:noPermiso()" TargetMode="External"/><Relationship Id="rId835" Type="http://schemas.openxmlformats.org/officeDocument/2006/relationships/hyperlink" Target="javascript:noPermiso()" TargetMode="External"/><Relationship Id="rId267" Type="http://schemas.openxmlformats.org/officeDocument/2006/relationships/hyperlink" Target="javascript:noPermiso()" TargetMode="External"/><Relationship Id="rId474" Type="http://schemas.openxmlformats.org/officeDocument/2006/relationships/hyperlink" Target="javascript:noPermiso()" TargetMode="External"/><Relationship Id="rId127" Type="http://schemas.openxmlformats.org/officeDocument/2006/relationships/hyperlink" Target="javascript:noPermiso()" TargetMode="External"/><Relationship Id="rId681" Type="http://schemas.openxmlformats.org/officeDocument/2006/relationships/hyperlink" Target="javascript:noPermiso()" TargetMode="External"/><Relationship Id="rId779" Type="http://schemas.openxmlformats.org/officeDocument/2006/relationships/hyperlink" Target="javascript:noPermiso()" TargetMode="External"/><Relationship Id="rId31" Type="http://schemas.openxmlformats.org/officeDocument/2006/relationships/hyperlink" Target="javascript:noPermiso()" TargetMode="External"/><Relationship Id="rId334" Type="http://schemas.openxmlformats.org/officeDocument/2006/relationships/hyperlink" Target="javascript:noPermiso()" TargetMode="External"/><Relationship Id="rId541" Type="http://schemas.openxmlformats.org/officeDocument/2006/relationships/hyperlink" Target="javascript:noPermiso()" TargetMode="External"/><Relationship Id="rId639" Type="http://schemas.openxmlformats.org/officeDocument/2006/relationships/hyperlink" Target="javascript:noPermiso()" TargetMode="External"/><Relationship Id="rId180" Type="http://schemas.openxmlformats.org/officeDocument/2006/relationships/hyperlink" Target="javascript:noPermiso()" TargetMode="External"/><Relationship Id="rId278" Type="http://schemas.openxmlformats.org/officeDocument/2006/relationships/hyperlink" Target="javascript:noPermiso()" TargetMode="External"/><Relationship Id="rId401" Type="http://schemas.openxmlformats.org/officeDocument/2006/relationships/hyperlink" Target="javascript:noPermiso()" TargetMode="External"/><Relationship Id="rId485" Type="http://schemas.openxmlformats.org/officeDocument/2006/relationships/hyperlink" Target="javascript:noPermiso()" TargetMode="External"/><Relationship Id="rId692" Type="http://schemas.openxmlformats.org/officeDocument/2006/relationships/hyperlink" Target="javascript:noPermiso()" TargetMode="External"/><Relationship Id="rId706" Type="http://schemas.openxmlformats.org/officeDocument/2006/relationships/hyperlink" Target="javascript:noPermiso()" TargetMode="External"/><Relationship Id="rId42" Type="http://schemas.openxmlformats.org/officeDocument/2006/relationships/hyperlink" Target="javascript:noPermiso()" TargetMode="External"/><Relationship Id="rId138" Type="http://schemas.openxmlformats.org/officeDocument/2006/relationships/hyperlink" Target="javascript:noPermiso()" TargetMode="External"/><Relationship Id="rId345" Type="http://schemas.openxmlformats.org/officeDocument/2006/relationships/hyperlink" Target="javascript:noPermiso()" TargetMode="External"/><Relationship Id="rId552" Type="http://schemas.openxmlformats.org/officeDocument/2006/relationships/hyperlink" Target="javascript:noPermiso()" TargetMode="External"/><Relationship Id="rId191" Type="http://schemas.openxmlformats.org/officeDocument/2006/relationships/hyperlink" Target="javascript:noPermiso()" TargetMode="External"/><Relationship Id="rId205" Type="http://schemas.openxmlformats.org/officeDocument/2006/relationships/hyperlink" Target="javascript:noPermiso()" TargetMode="External"/><Relationship Id="rId412" Type="http://schemas.openxmlformats.org/officeDocument/2006/relationships/hyperlink" Target="javascript:noPermiso()" TargetMode="External"/><Relationship Id="rId289" Type="http://schemas.openxmlformats.org/officeDocument/2006/relationships/hyperlink" Target="javascript:noPermiso()" TargetMode="External"/><Relationship Id="rId496" Type="http://schemas.openxmlformats.org/officeDocument/2006/relationships/hyperlink" Target="javascript:noPermiso()" TargetMode="External"/><Relationship Id="rId717" Type="http://schemas.openxmlformats.org/officeDocument/2006/relationships/hyperlink" Target="javascript:noPermiso()" TargetMode="External"/><Relationship Id="rId53" Type="http://schemas.openxmlformats.org/officeDocument/2006/relationships/hyperlink" Target="javascript:noPermiso()" TargetMode="External"/><Relationship Id="rId149" Type="http://schemas.openxmlformats.org/officeDocument/2006/relationships/hyperlink" Target="javascript:noPermiso()" TargetMode="External"/><Relationship Id="rId356" Type="http://schemas.openxmlformats.org/officeDocument/2006/relationships/hyperlink" Target="javascript:noPermiso()" TargetMode="External"/><Relationship Id="rId563" Type="http://schemas.openxmlformats.org/officeDocument/2006/relationships/hyperlink" Target="javascript:noPermiso()" TargetMode="External"/><Relationship Id="rId770" Type="http://schemas.openxmlformats.org/officeDocument/2006/relationships/hyperlink" Target="javascript:noPermiso()" TargetMode="External"/><Relationship Id="rId216" Type="http://schemas.openxmlformats.org/officeDocument/2006/relationships/hyperlink" Target="javascript:noPermiso()" TargetMode="External"/><Relationship Id="rId423" Type="http://schemas.openxmlformats.org/officeDocument/2006/relationships/hyperlink" Target="javascript:noPermiso()" TargetMode="External"/><Relationship Id="rId630" Type="http://schemas.openxmlformats.org/officeDocument/2006/relationships/hyperlink" Target="javascript:noPermiso()" TargetMode="External"/><Relationship Id="rId728" Type="http://schemas.openxmlformats.org/officeDocument/2006/relationships/hyperlink" Target="javascript:noPermiso()" TargetMode="External"/><Relationship Id="rId64" Type="http://schemas.openxmlformats.org/officeDocument/2006/relationships/hyperlink" Target="javascript:noPermiso()" TargetMode="External"/><Relationship Id="rId367" Type="http://schemas.openxmlformats.org/officeDocument/2006/relationships/hyperlink" Target="javascript:noPermiso()" TargetMode="External"/><Relationship Id="rId574" Type="http://schemas.openxmlformats.org/officeDocument/2006/relationships/hyperlink" Target="javascript:noPermiso()" TargetMode="External"/><Relationship Id="rId227" Type="http://schemas.openxmlformats.org/officeDocument/2006/relationships/hyperlink" Target="javascript:noPermiso()" TargetMode="External"/><Relationship Id="rId781" Type="http://schemas.openxmlformats.org/officeDocument/2006/relationships/hyperlink" Target="javascript:noPermiso()" TargetMode="External"/><Relationship Id="rId434" Type="http://schemas.openxmlformats.org/officeDocument/2006/relationships/hyperlink" Target="javascript:noPermiso()" TargetMode="External"/><Relationship Id="rId641" Type="http://schemas.openxmlformats.org/officeDocument/2006/relationships/hyperlink" Target="javascript:noPermiso()" TargetMode="External"/><Relationship Id="rId739" Type="http://schemas.openxmlformats.org/officeDocument/2006/relationships/hyperlink" Target="javascript:noPermiso()" TargetMode="External"/><Relationship Id="rId280" Type="http://schemas.openxmlformats.org/officeDocument/2006/relationships/hyperlink" Target="javascript:noPermiso()" TargetMode="External"/><Relationship Id="rId501" Type="http://schemas.openxmlformats.org/officeDocument/2006/relationships/hyperlink" Target="javascript:noPermiso()" TargetMode="External"/><Relationship Id="rId75" Type="http://schemas.openxmlformats.org/officeDocument/2006/relationships/hyperlink" Target="javascript:noPermiso()" TargetMode="External"/><Relationship Id="rId140" Type="http://schemas.openxmlformats.org/officeDocument/2006/relationships/hyperlink" Target="javascript:noPermiso()" TargetMode="External"/><Relationship Id="rId378" Type="http://schemas.openxmlformats.org/officeDocument/2006/relationships/hyperlink" Target="javascript:noPermiso()" TargetMode="External"/><Relationship Id="rId585" Type="http://schemas.openxmlformats.org/officeDocument/2006/relationships/hyperlink" Target="javascript:noPermiso()" TargetMode="External"/><Relationship Id="rId792" Type="http://schemas.openxmlformats.org/officeDocument/2006/relationships/hyperlink" Target="javascript:noPermiso()" TargetMode="External"/><Relationship Id="rId806" Type="http://schemas.openxmlformats.org/officeDocument/2006/relationships/hyperlink" Target="javascript:noPermiso()" TargetMode="External"/><Relationship Id="rId6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238" Type="http://schemas.openxmlformats.org/officeDocument/2006/relationships/hyperlink" Target="javascript:noPermiso()" TargetMode="External"/><Relationship Id="rId445" Type="http://schemas.openxmlformats.org/officeDocument/2006/relationships/hyperlink" Target="javascript:noPermiso()" TargetMode="External"/><Relationship Id="rId652" Type="http://schemas.openxmlformats.org/officeDocument/2006/relationships/hyperlink" Target="javascript:noPermiso()" TargetMode="External"/><Relationship Id="rId291" Type="http://schemas.openxmlformats.org/officeDocument/2006/relationships/hyperlink" Target="javascript:noPermiso()" TargetMode="External"/><Relationship Id="rId305" Type="http://schemas.openxmlformats.org/officeDocument/2006/relationships/hyperlink" Target="javascript:noPermiso()" TargetMode="External"/><Relationship Id="rId512" Type="http://schemas.openxmlformats.org/officeDocument/2006/relationships/hyperlink" Target="javascript:noPermiso()" TargetMode="External"/><Relationship Id="rId86" Type="http://schemas.openxmlformats.org/officeDocument/2006/relationships/hyperlink" Target="javascript:noPermiso()" TargetMode="External"/><Relationship Id="rId151" Type="http://schemas.openxmlformats.org/officeDocument/2006/relationships/hyperlink" Target="javascript:noPermiso()" TargetMode="External"/><Relationship Id="rId389" Type="http://schemas.openxmlformats.org/officeDocument/2006/relationships/hyperlink" Target="javascript:noPermiso()" TargetMode="External"/><Relationship Id="rId596" Type="http://schemas.openxmlformats.org/officeDocument/2006/relationships/hyperlink" Target="javascript:noPermiso()" TargetMode="External"/><Relationship Id="rId817" Type="http://schemas.openxmlformats.org/officeDocument/2006/relationships/hyperlink" Target="javascript:noPermiso()" TargetMode="External"/><Relationship Id="rId249" Type="http://schemas.openxmlformats.org/officeDocument/2006/relationships/hyperlink" Target="javascript:noPermiso()" TargetMode="External"/><Relationship Id="rId456" Type="http://schemas.openxmlformats.org/officeDocument/2006/relationships/hyperlink" Target="javascript:noPermiso()" TargetMode="External"/><Relationship Id="rId663" Type="http://schemas.openxmlformats.org/officeDocument/2006/relationships/hyperlink" Target="javascript:noPermiso()" TargetMode="External"/><Relationship Id="rId13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109" Type="http://schemas.openxmlformats.org/officeDocument/2006/relationships/hyperlink" Target="javascript:noPermiso()" TargetMode="External"/><Relationship Id="rId316" Type="http://schemas.openxmlformats.org/officeDocument/2006/relationships/hyperlink" Target="javascript:noPermiso()" TargetMode="External"/><Relationship Id="rId523" Type="http://schemas.openxmlformats.org/officeDocument/2006/relationships/hyperlink" Target="javascript:noPermiso()" TargetMode="External"/><Relationship Id="rId55" Type="http://schemas.openxmlformats.org/officeDocument/2006/relationships/hyperlink" Target="javascript:noPermiso()" TargetMode="External"/><Relationship Id="rId97" Type="http://schemas.openxmlformats.org/officeDocument/2006/relationships/hyperlink" Target="javascript:noPermiso()" TargetMode="External"/><Relationship Id="rId120" Type="http://schemas.openxmlformats.org/officeDocument/2006/relationships/hyperlink" Target="javascript:noPermiso()" TargetMode="External"/><Relationship Id="rId358" Type="http://schemas.openxmlformats.org/officeDocument/2006/relationships/hyperlink" Target="javascript:noPermiso()" TargetMode="External"/><Relationship Id="rId565" Type="http://schemas.openxmlformats.org/officeDocument/2006/relationships/hyperlink" Target="javascript:noPermiso()" TargetMode="External"/><Relationship Id="rId730" Type="http://schemas.openxmlformats.org/officeDocument/2006/relationships/hyperlink" Target="javascript:noPermiso()" TargetMode="External"/><Relationship Id="rId772" Type="http://schemas.openxmlformats.org/officeDocument/2006/relationships/hyperlink" Target="javascript:noPermiso()" TargetMode="External"/><Relationship Id="rId828" Type="http://schemas.openxmlformats.org/officeDocument/2006/relationships/hyperlink" Target="javascript:noPermiso()" TargetMode="External"/><Relationship Id="rId162" Type="http://schemas.openxmlformats.org/officeDocument/2006/relationships/hyperlink" Target="javascript:noPermiso()" TargetMode="External"/><Relationship Id="rId218" Type="http://schemas.openxmlformats.org/officeDocument/2006/relationships/hyperlink" Target="javascript:noPermiso()" TargetMode="External"/><Relationship Id="rId425" Type="http://schemas.openxmlformats.org/officeDocument/2006/relationships/hyperlink" Target="javascript:noPermiso()" TargetMode="External"/><Relationship Id="rId467" Type="http://schemas.openxmlformats.org/officeDocument/2006/relationships/hyperlink" Target="javascript:noPermiso()" TargetMode="External"/><Relationship Id="rId632" Type="http://schemas.openxmlformats.org/officeDocument/2006/relationships/hyperlink" Target="javascript:noPermiso()" TargetMode="External"/><Relationship Id="rId271" Type="http://schemas.openxmlformats.org/officeDocument/2006/relationships/hyperlink" Target="javascript:noPermiso()" TargetMode="External"/><Relationship Id="rId674" Type="http://schemas.openxmlformats.org/officeDocument/2006/relationships/hyperlink" Target="javascript:noPermiso()" TargetMode="External"/><Relationship Id="rId24" Type="http://schemas.openxmlformats.org/officeDocument/2006/relationships/hyperlink" Target="javascript:noPermiso()" TargetMode="External"/><Relationship Id="rId66" Type="http://schemas.openxmlformats.org/officeDocument/2006/relationships/hyperlink" Target="javascript:noPermiso()" TargetMode="External"/><Relationship Id="rId131" Type="http://schemas.openxmlformats.org/officeDocument/2006/relationships/hyperlink" Target="javascript:noPermiso()" TargetMode="External"/><Relationship Id="rId327" Type="http://schemas.openxmlformats.org/officeDocument/2006/relationships/hyperlink" Target="javascript:noPermiso()" TargetMode="External"/><Relationship Id="rId369" Type="http://schemas.openxmlformats.org/officeDocument/2006/relationships/hyperlink" Target="javascript:noPermiso()" TargetMode="External"/><Relationship Id="rId534" Type="http://schemas.openxmlformats.org/officeDocument/2006/relationships/hyperlink" Target="javascript:noPermiso()" TargetMode="External"/><Relationship Id="rId576" Type="http://schemas.openxmlformats.org/officeDocument/2006/relationships/hyperlink" Target="javascript:noPermiso()" TargetMode="External"/><Relationship Id="rId741" Type="http://schemas.openxmlformats.org/officeDocument/2006/relationships/hyperlink" Target="javascript:noPermiso()" TargetMode="External"/><Relationship Id="rId783" Type="http://schemas.openxmlformats.org/officeDocument/2006/relationships/hyperlink" Target="javascript:noPermiso()" TargetMode="External"/><Relationship Id="rId173" Type="http://schemas.openxmlformats.org/officeDocument/2006/relationships/hyperlink" Target="javascript:noPermiso()" TargetMode="External"/><Relationship Id="rId229" Type="http://schemas.openxmlformats.org/officeDocument/2006/relationships/hyperlink" Target="javascript:noPermiso()" TargetMode="External"/><Relationship Id="rId380" Type="http://schemas.openxmlformats.org/officeDocument/2006/relationships/hyperlink" Target="javascript:noPermiso()" TargetMode="External"/><Relationship Id="rId436" Type="http://schemas.openxmlformats.org/officeDocument/2006/relationships/hyperlink" Target="javascript:noPermiso()" TargetMode="External"/><Relationship Id="rId601" Type="http://schemas.openxmlformats.org/officeDocument/2006/relationships/hyperlink" Target="javascript:noPermiso()" TargetMode="External"/><Relationship Id="rId643" Type="http://schemas.openxmlformats.org/officeDocument/2006/relationships/hyperlink" Target="javascript:noPermiso()" TargetMode="External"/><Relationship Id="rId240" Type="http://schemas.openxmlformats.org/officeDocument/2006/relationships/hyperlink" Target="javascript:noPermiso()" TargetMode="External"/><Relationship Id="rId478" Type="http://schemas.openxmlformats.org/officeDocument/2006/relationships/hyperlink" Target="javascript:noPermiso()" TargetMode="External"/><Relationship Id="rId685" Type="http://schemas.openxmlformats.org/officeDocument/2006/relationships/hyperlink" Target="javascript:noPermiso()" TargetMode="External"/><Relationship Id="rId35" Type="http://schemas.openxmlformats.org/officeDocument/2006/relationships/hyperlink" Target="javascript:noPermiso()" TargetMode="External"/><Relationship Id="rId77" Type="http://schemas.openxmlformats.org/officeDocument/2006/relationships/hyperlink" Target="javascript:noPermiso()" TargetMode="External"/><Relationship Id="rId100" Type="http://schemas.openxmlformats.org/officeDocument/2006/relationships/hyperlink" Target="javascript:noPermiso()" TargetMode="External"/><Relationship Id="rId282" Type="http://schemas.openxmlformats.org/officeDocument/2006/relationships/hyperlink" Target="javascript:noPermiso()" TargetMode="External"/><Relationship Id="rId338" Type="http://schemas.openxmlformats.org/officeDocument/2006/relationships/hyperlink" Target="javascript:noPermiso()" TargetMode="External"/><Relationship Id="rId503" Type="http://schemas.openxmlformats.org/officeDocument/2006/relationships/hyperlink" Target="javascript:noPermiso()" TargetMode="External"/><Relationship Id="rId545" Type="http://schemas.openxmlformats.org/officeDocument/2006/relationships/hyperlink" Target="javascript:noPermiso()" TargetMode="External"/><Relationship Id="rId587" Type="http://schemas.openxmlformats.org/officeDocument/2006/relationships/hyperlink" Target="javascript:noPermiso()" TargetMode="External"/><Relationship Id="rId710" Type="http://schemas.openxmlformats.org/officeDocument/2006/relationships/hyperlink" Target="javascript:noPermiso()" TargetMode="External"/><Relationship Id="rId752" Type="http://schemas.openxmlformats.org/officeDocument/2006/relationships/hyperlink" Target="javascript:noPermiso()" TargetMode="External"/><Relationship Id="rId808" Type="http://schemas.openxmlformats.org/officeDocument/2006/relationships/hyperlink" Target="javascript:noPermiso()" TargetMode="External"/><Relationship Id="rId8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142" Type="http://schemas.openxmlformats.org/officeDocument/2006/relationships/hyperlink" Target="javascript:noPermiso()" TargetMode="External"/><Relationship Id="rId184" Type="http://schemas.openxmlformats.org/officeDocument/2006/relationships/hyperlink" Target="javascript:noPermiso()" TargetMode="External"/><Relationship Id="rId391" Type="http://schemas.openxmlformats.org/officeDocument/2006/relationships/hyperlink" Target="javascript:noPermiso()" TargetMode="External"/><Relationship Id="rId405" Type="http://schemas.openxmlformats.org/officeDocument/2006/relationships/hyperlink" Target="javascript:noPermiso()" TargetMode="External"/><Relationship Id="rId447" Type="http://schemas.openxmlformats.org/officeDocument/2006/relationships/hyperlink" Target="javascript:noPermiso()" TargetMode="External"/><Relationship Id="rId612" Type="http://schemas.openxmlformats.org/officeDocument/2006/relationships/hyperlink" Target="javascript:noPermiso()" TargetMode="External"/><Relationship Id="rId794" Type="http://schemas.openxmlformats.org/officeDocument/2006/relationships/hyperlink" Target="javascript:noPermiso()" TargetMode="External"/><Relationship Id="rId251" Type="http://schemas.openxmlformats.org/officeDocument/2006/relationships/hyperlink" Target="javascript:noPermiso()" TargetMode="External"/><Relationship Id="rId489" Type="http://schemas.openxmlformats.org/officeDocument/2006/relationships/hyperlink" Target="javascript:noPermiso()" TargetMode="External"/><Relationship Id="rId654" Type="http://schemas.openxmlformats.org/officeDocument/2006/relationships/hyperlink" Target="javascript:noPermiso()" TargetMode="External"/><Relationship Id="rId696" Type="http://schemas.openxmlformats.org/officeDocument/2006/relationships/hyperlink" Target="javascript:noPermiso()" TargetMode="External"/><Relationship Id="rId46" Type="http://schemas.openxmlformats.org/officeDocument/2006/relationships/hyperlink" Target="javascript:noPermiso()" TargetMode="External"/><Relationship Id="rId293" Type="http://schemas.openxmlformats.org/officeDocument/2006/relationships/hyperlink" Target="javascript:noPermiso()" TargetMode="External"/><Relationship Id="rId307" Type="http://schemas.openxmlformats.org/officeDocument/2006/relationships/hyperlink" Target="javascript:noPermiso()" TargetMode="External"/><Relationship Id="rId349" Type="http://schemas.openxmlformats.org/officeDocument/2006/relationships/hyperlink" Target="javascript:noPermiso()" TargetMode="External"/><Relationship Id="rId514" Type="http://schemas.openxmlformats.org/officeDocument/2006/relationships/hyperlink" Target="javascript:noPermiso()" TargetMode="External"/><Relationship Id="rId556" Type="http://schemas.openxmlformats.org/officeDocument/2006/relationships/hyperlink" Target="javascript:noPermiso()" TargetMode="External"/><Relationship Id="rId721" Type="http://schemas.openxmlformats.org/officeDocument/2006/relationships/hyperlink" Target="javascript:noPermiso()" TargetMode="External"/><Relationship Id="rId763" Type="http://schemas.openxmlformats.org/officeDocument/2006/relationships/hyperlink" Target="javascript:noPermiso()" TargetMode="External"/><Relationship Id="rId88" Type="http://schemas.openxmlformats.org/officeDocument/2006/relationships/hyperlink" Target="javascript:noPermiso()" TargetMode="External"/><Relationship Id="rId111" Type="http://schemas.openxmlformats.org/officeDocument/2006/relationships/hyperlink" Target="javascript:noPermiso()" TargetMode="External"/><Relationship Id="rId153" Type="http://schemas.openxmlformats.org/officeDocument/2006/relationships/hyperlink" Target="javascript:noPermiso()" TargetMode="External"/><Relationship Id="rId195" Type="http://schemas.openxmlformats.org/officeDocument/2006/relationships/hyperlink" Target="javascript:noPermiso()" TargetMode="External"/><Relationship Id="rId209" Type="http://schemas.openxmlformats.org/officeDocument/2006/relationships/hyperlink" Target="javascript:noPermiso()" TargetMode="External"/><Relationship Id="rId360" Type="http://schemas.openxmlformats.org/officeDocument/2006/relationships/hyperlink" Target="javascript:noPermiso()" TargetMode="External"/><Relationship Id="rId416" Type="http://schemas.openxmlformats.org/officeDocument/2006/relationships/hyperlink" Target="javascript:noPermiso()" TargetMode="External"/><Relationship Id="rId598" Type="http://schemas.openxmlformats.org/officeDocument/2006/relationships/hyperlink" Target="javascript:noPermiso()" TargetMode="External"/><Relationship Id="rId819" Type="http://schemas.openxmlformats.org/officeDocument/2006/relationships/hyperlink" Target="javascript:noPermiso()" TargetMode="External"/><Relationship Id="rId220" Type="http://schemas.openxmlformats.org/officeDocument/2006/relationships/hyperlink" Target="javascript:noPermiso()" TargetMode="External"/><Relationship Id="rId458" Type="http://schemas.openxmlformats.org/officeDocument/2006/relationships/hyperlink" Target="javascript:noPermiso()" TargetMode="External"/><Relationship Id="rId623" Type="http://schemas.openxmlformats.org/officeDocument/2006/relationships/hyperlink" Target="javascript:noPermiso()" TargetMode="External"/><Relationship Id="rId665" Type="http://schemas.openxmlformats.org/officeDocument/2006/relationships/hyperlink" Target="javascript:noPermiso()" TargetMode="External"/><Relationship Id="rId830" Type="http://schemas.openxmlformats.org/officeDocument/2006/relationships/hyperlink" Target="javascript:noPermiso()" TargetMode="External"/><Relationship Id="rId15" Type="http://schemas.openxmlformats.org/officeDocument/2006/relationships/hyperlink" Target="javascript:noPermiso()" TargetMode="External"/><Relationship Id="rId57" Type="http://schemas.openxmlformats.org/officeDocument/2006/relationships/hyperlink" Target="javascript:noPermiso()" TargetMode="External"/><Relationship Id="rId262" Type="http://schemas.openxmlformats.org/officeDocument/2006/relationships/hyperlink" Target="javascript:noPermiso()" TargetMode="External"/><Relationship Id="rId318" Type="http://schemas.openxmlformats.org/officeDocument/2006/relationships/hyperlink" Target="javascript:noPermiso()" TargetMode="External"/><Relationship Id="rId525" Type="http://schemas.openxmlformats.org/officeDocument/2006/relationships/hyperlink" Target="javascript:noPermiso()" TargetMode="External"/><Relationship Id="rId567" Type="http://schemas.openxmlformats.org/officeDocument/2006/relationships/hyperlink" Target="javascript:noPermiso()" TargetMode="External"/><Relationship Id="rId732" Type="http://schemas.openxmlformats.org/officeDocument/2006/relationships/hyperlink" Target="javascript:noPermiso()" TargetMode="External"/><Relationship Id="rId99" Type="http://schemas.openxmlformats.org/officeDocument/2006/relationships/hyperlink" Target="javascript:noPermiso()" TargetMode="External"/><Relationship Id="rId122" Type="http://schemas.openxmlformats.org/officeDocument/2006/relationships/hyperlink" Target="javascript:noPermiso()" TargetMode="External"/><Relationship Id="rId164" Type="http://schemas.openxmlformats.org/officeDocument/2006/relationships/hyperlink" Target="javascript:noPermiso()" TargetMode="External"/><Relationship Id="rId371" Type="http://schemas.openxmlformats.org/officeDocument/2006/relationships/hyperlink" Target="javascript:noPermiso()" TargetMode="External"/><Relationship Id="rId774" Type="http://schemas.openxmlformats.org/officeDocument/2006/relationships/hyperlink" Target="javascript:noPermiso()" TargetMode="External"/><Relationship Id="rId427" Type="http://schemas.openxmlformats.org/officeDocument/2006/relationships/hyperlink" Target="javascript:noPermiso()" TargetMode="External"/><Relationship Id="rId469" Type="http://schemas.openxmlformats.org/officeDocument/2006/relationships/hyperlink" Target="javascript:noPermiso()" TargetMode="External"/><Relationship Id="rId634" Type="http://schemas.openxmlformats.org/officeDocument/2006/relationships/hyperlink" Target="javascript:noPermiso()" TargetMode="External"/><Relationship Id="rId676" Type="http://schemas.openxmlformats.org/officeDocument/2006/relationships/hyperlink" Target="javascript:noPermiso()" TargetMode="External"/><Relationship Id="rId26" Type="http://schemas.openxmlformats.org/officeDocument/2006/relationships/hyperlink" Target="javascript:noPermiso()" TargetMode="External"/><Relationship Id="rId231" Type="http://schemas.openxmlformats.org/officeDocument/2006/relationships/hyperlink" Target="javascript:noPermiso()" TargetMode="External"/><Relationship Id="rId273" Type="http://schemas.openxmlformats.org/officeDocument/2006/relationships/hyperlink" Target="javascript:noPermiso()" TargetMode="External"/><Relationship Id="rId329" Type="http://schemas.openxmlformats.org/officeDocument/2006/relationships/hyperlink" Target="javascript:noPermiso()" TargetMode="External"/><Relationship Id="rId480" Type="http://schemas.openxmlformats.org/officeDocument/2006/relationships/hyperlink" Target="javascript:noPermiso()" TargetMode="External"/><Relationship Id="rId536" Type="http://schemas.openxmlformats.org/officeDocument/2006/relationships/hyperlink" Target="javascript:noPermiso()" TargetMode="External"/><Relationship Id="rId701" Type="http://schemas.openxmlformats.org/officeDocument/2006/relationships/hyperlink" Target="javascript:noPermiso()" TargetMode="External"/><Relationship Id="rId68" Type="http://schemas.openxmlformats.org/officeDocument/2006/relationships/hyperlink" Target="javascript:noPermiso()" TargetMode="External"/><Relationship Id="rId133" Type="http://schemas.openxmlformats.org/officeDocument/2006/relationships/hyperlink" Target="javascript:noPermiso()" TargetMode="External"/><Relationship Id="rId175" Type="http://schemas.openxmlformats.org/officeDocument/2006/relationships/hyperlink" Target="javascript:noPermiso()" TargetMode="External"/><Relationship Id="rId340" Type="http://schemas.openxmlformats.org/officeDocument/2006/relationships/hyperlink" Target="javascript:noPermiso()" TargetMode="External"/><Relationship Id="rId578" Type="http://schemas.openxmlformats.org/officeDocument/2006/relationships/hyperlink" Target="javascript:noPermiso()" TargetMode="External"/><Relationship Id="rId743" Type="http://schemas.openxmlformats.org/officeDocument/2006/relationships/hyperlink" Target="javascript:noPermiso()" TargetMode="External"/><Relationship Id="rId785" Type="http://schemas.openxmlformats.org/officeDocument/2006/relationships/hyperlink" Target="javascript:noPermiso()" TargetMode="External"/><Relationship Id="rId200" Type="http://schemas.openxmlformats.org/officeDocument/2006/relationships/hyperlink" Target="javascript:noPermiso()" TargetMode="External"/><Relationship Id="rId382" Type="http://schemas.openxmlformats.org/officeDocument/2006/relationships/hyperlink" Target="javascript:noPermiso()" TargetMode="External"/><Relationship Id="rId438" Type="http://schemas.openxmlformats.org/officeDocument/2006/relationships/hyperlink" Target="javascript:noPermiso()" TargetMode="External"/><Relationship Id="rId603" Type="http://schemas.openxmlformats.org/officeDocument/2006/relationships/hyperlink" Target="javascript:noPermiso()" TargetMode="External"/><Relationship Id="rId645" Type="http://schemas.openxmlformats.org/officeDocument/2006/relationships/hyperlink" Target="javascript:noPermiso()" TargetMode="External"/><Relationship Id="rId687" Type="http://schemas.openxmlformats.org/officeDocument/2006/relationships/hyperlink" Target="javascript:noPermiso()" TargetMode="External"/><Relationship Id="rId810" Type="http://schemas.openxmlformats.org/officeDocument/2006/relationships/hyperlink" Target="javascript:noPermiso()" TargetMode="External"/><Relationship Id="rId242" Type="http://schemas.openxmlformats.org/officeDocument/2006/relationships/hyperlink" Target="javascript:noPermiso()" TargetMode="External"/><Relationship Id="rId284" Type="http://schemas.openxmlformats.org/officeDocument/2006/relationships/hyperlink" Target="javascript:noPermiso()" TargetMode="External"/><Relationship Id="rId491" Type="http://schemas.openxmlformats.org/officeDocument/2006/relationships/hyperlink" Target="javascript:noPermiso()" TargetMode="External"/><Relationship Id="rId505" Type="http://schemas.openxmlformats.org/officeDocument/2006/relationships/hyperlink" Target="javascript:noPermiso()" TargetMode="External"/><Relationship Id="rId712" Type="http://schemas.openxmlformats.org/officeDocument/2006/relationships/hyperlink" Target="javascript:noPermiso()" TargetMode="External"/><Relationship Id="rId37" Type="http://schemas.openxmlformats.org/officeDocument/2006/relationships/hyperlink" Target="javascript:noPermiso()" TargetMode="External"/><Relationship Id="rId79" Type="http://schemas.openxmlformats.org/officeDocument/2006/relationships/hyperlink" Target="javascript:noPermiso()" TargetMode="External"/><Relationship Id="rId102" Type="http://schemas.openxmlformats.org/officeDocument/2006/relationships/hyperlink" Target="javascript:noPermiso()" TargetMode="External"/><Relationship Id="rId144" Type="http://schemas.openxmlformats.org/officeDocument/2006/relationships/hyperlink" Target="javascript:noPermiso()" TargetMode="External"/><Relationship Id="rId547" Type="http://schemas.openxmlformats.org/officeDocument/2006/relationships/hyperlink" Target="javascript:noPermiso()" TargetMode="External"/><Relationship Id="rId589" Type="http://schemas.openxmlformats.org/officeDocument/2006/relationships/hyperlink" Target="javascript:noPermiso()" TargetMode="External"/><Relationship Id="rId754" Type="http://schemas.openxmlformats.org/officeDocument/2006/relationships/hyperlink" Target="javascript:noPermiso()" TargetMode="External"/><Relationship Id="rId796" Type="http://schemas.openxmlformats.org/officeDocument/2006/relationships/hyperlink" Target="javascript:noPermiso()" TargetMode="External"/><Relationship Id="rId90" Type="http://schemas.openxmlformats.org/officeDocument/2006/relationships/hyperlink" Target="javascript:noPermiso()" TargetMode="External"/><Relationship Id="rId186" Type="http://schemas.openxmlformats.org/officeDocument/2006/relationships/hyperlink" Target="javascript:noPermiso()" TargetMode="External"/><Relationship Id="rId351" Type="http://schemas.openxmlformats.org/officeDocument/2006/relationships/hyperlink" Target="javascript:noPermiso()" TargetMode="External"/><Relationship Id="rId393" Type="http://schemas.openxmlformats.org/officeDocument/2006/relationships/hyperlink" Target="javascript:noPermiso()" TargetMode="External"/><Relationship Id="rId407" Type="http://schemas.openxmlformats.org/officeDocument/2006/relationships/hyperlink" Target="javascript:noPermiso()" TargetMode="External"/><Relationship Id="rId449" Type="http://schemas.openxmlformats.org/officeDocument/2006/relationships/hyperlink" Target="javascript:noPermiso()" TargetMode="External"/><Relationship Id="rId614" Type="http://schemas.openxmlformats.org/officeDocument/2006/relationships/hyperlink" Target="javascript:noPermiso()" TargetMode="External"/><Relationship Id="rId656" Type="http://schemas.openxmlformats.org/officeDocument/2006/relationships/hyperlink" Target="javascript:noPermiso()" TargetMode="External"/><Relationship Id="rId821" Type="http://schemas.openxmlformats.org/officeDocument/2006/relationships/hyperlink" Target="javascript:noPermiso()" TargetMode="External"/><Relationship Id="rId211" Type="http://schemas.openxmlformats.org/officeDocument/2006/relationships/hyperlink" Target="javascript:noPermiso()" TargetMode="External"/><Relationship Id="rId253" Type="http://schemas.openxmlformats.org/officeDocument/2006/relationships/hyperlink" Target="javascript:noPermiso()" TargetMode="External"/><Relationship Id="rId295" Type="http://schemas.openxmlformats.org/officeDocument/2006/relationships/hyperlink" Target="javascript:noPermiso()" TargetMode="External"/><Relationship Id="rId309" Type="http://schemas.openxmlformats.org/officeDocument/2006/relationships/hyperlink" Target="javascript:noPermiso()" TargetMode="External"/><Relationship Id="rId460" Type="http://schemas.openxmlformats.org/officeDocument/2006/relationships/hyperlink" Target="javascript:noPermiso()" TargetMode="External"/><Relationship Id="rId516" Type="http://schemas.openxmlformats.org/officeDocument/2006/relationships/hyperlink" Target="javascript:noPermiso()" TargetMode="External"/><Relationship Id="rId698" Type="http://schemas.openxmlformats.org/officeDocument/2006/relationships/hyperlink" Target="javascript:noPermiso()" TargetMode="External"/><Relationship Id="rId48" Type="http://schemas.openxmlformats.org/officeDocument/2006/relationships/hyperlink" Target="javascript:noPermiso()" TargetMode="External"/><Relationship Id="rId113" Type="http://schemas.openxmlformats.org/officeDocument/2006/relationships/hyperlink" Target="javascript:noPermiso()" TargetMode="External"/><Relationship Id="rId320" Type="http://schemas.openxmlformats.org/officeDocument/2006/relationships/hyperlink" Target="javascript:noPermiso()" TargetMode="External"/><Relationship Id="rId558" Type="http://schemas.openxmlformats.org/officeDocument/2006/relationships/hyperlink" Target="javascript:noPermiso()" TargetMode="External"/><Relationship Id="rId723" Type="http://schemas.openxmlformats.org/officeDocument/2006/relationships/hyperlink" Target="javascript:noPermiso()" TargetMode="External"/><Relationship Id="rId765" Type="http://schemas.openxmlformats.org/officeDocument/2006/relationships/hyperlink" Target="javascript:noPermiso()" TargetMode="External"/><Relationship Id="rId155" Type="http://schemas.openxmlformats.org/officeDocument/2006/relationships/hyperlink" Target="javascript:noPermiso()" TargetMode="External"/><Relationship Id="rId197" Type="http://schemas.openxmlformats.org/officeDocument/2006/relationships/hyperlink" Target="javascript:noPermiso()" TargetMode="External"/><Relationship Id="rId362" Type="http://schemas.openxmlformats.org/officeDocument/2006/relationships/hyperlink" Target="javascript:noPermiso()" TargetMode="External"/><Relationship Id="rId418" Type="http://schemas.openxmlformats.org/officeDocument/2006/relationships/hyperlink" Target="javascript:noPermiso()" TargetMode="External"/><Relationship Id="rId625" Type="http://schemas.openxmlformats.org/officeDocument/2006/relationships/hyperlink" Target="javascript:noPermiso()" TargetMode="External"/><Relationship Id="rId832" Type="http://schemas.openxmlformats.org/officeDocument/2006/relationships/hyperlink" Target="javascript:noPermiso()" TargetMode="External"/><Relationship Id="rId222" Type="http://schemas.openxmlformats.org/officeDocument/2006/relationships/hyperlink" Target="javascript:noPermiso()" TargetMode="External"/><Relationship Id="rId264" Type="http://schemas.openxmlformats.org/officeDocument/2006/relationships/hyperlink" Target="javascript:noPermiso()" TargetMode="External"/><Relationship Id="rId471" Type="http://schemas.openxmlformats.org/officeDocument/2006/relationships/hyperlink" Target="javascript:noPermiso()" TargetMode="External"/><Relationship Id="rId667" Type="http://schemas.openxmlformats.org/officeDocument/2006/relationships/hyperlink" Target="javascript:noPermiso()" TargetMode="External"/><Relationship Id="rId17" Type="http://schemas.openxmlformats.org/officeDocument/2006/relationships/hyperlink" Target="javascript:noPermiso()" TargetMode="External"/><Relationship Id="rId59" Type="http://schemas.openxmlformats.org/officeDocument/2006/relationships/hyperlink" Target="javascript:noPermiso()" TargetMode="External"/><Relationship Id="rId124" Type="http://schemas.openxmlformats.org/officeDocument/2006/relationships/hyperlink" Target="javascript:noPermiso()" TargetMode="External"/><Relationship Id="rId527" Type="http://schemas.openxmlformats.org/officeDocument/2006/relationships/hyperlink" Target="javascript:noPermiso()" TargetMode="External"/><Relationship Id="rId569" Type="http://schemas.openxmlformats.org/officeDocument/2006/relationships/hyperlink" Target="javascript:noPermiso()" TargetMode="External"/><Relationship Id="rId734" Type="http://schemas.openxmlformats.org/officeDocument/2006/relationships/hyperlink" Target="javascript:noPermiso()" TargetMode="External"/><Relationship Id="rId776" Type="http://schemas.openxmlformats.org/officeDocument/2006/relationships/hyperlink" Target="javascript:noPermiso()" TargetMode="External"/><Relationship Id="rId70" Type="http://schemas.openxmlformats.org/officeDocument/2006/relationships/hyperlink" Target="javascript:noPermiso()" TargetMode="External"/><Relationship Id="rId166" Type="http://schemas.openxmlformats.org/officeDocument/2006/relationships/hyperlink" Target="javascript:noPermiso()" TargetMode="External"/><Relationship Id="rId331" Type="http://schemas.openxmlformats.org/officeDocument/2006/relationships/hyperlink" Target="javascript:noPermiso()" TargetMode="External"/><Relationship Id="rId373" Type="http://schemas.openxmlformats.org/officeDocument/2006/relationships/hyperlink" Target="javascript:noPermiso()" TargetMode="External"/><Relationship Id="rId429" Type="http://schemas.openxmlformats.org/officeDocument/2006/relationships/hyperlink" Target="javascript:noPermiso()" TargetMode="External"/><Relationship Id="rId580" Type="http://schemas.openxmlformats.org/officeDocument/2006/relationships/hyperlink" Target="javascript:noPermiso()" TargetMode="External"/><Relationship Id="rId636" Type="http://schemas.openxmlformats.org/officeDocument/2006/relationships/hyperlink" Target="javascript:noPermiso()" TargetMode="External"/><Relationship Id="rId801" Type="http://schemas.openxmlformats.org/officeDocument/2006/relationships/hyperlink" Target="javascript:noPermiso()" TargetMode="External"/><Relationship Id="rId1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233" Type="http://schemas.openxmlformats.org/officeDocument/2006/relationships/hyperlink" Target="javascript:noPermiso()" TargetMode="External"/><Relationship Id="rId440" Type="http://schemas.openxmlformats.org/officeDocument/2006/relationships/hyperlink" Target="javascript:noPermiso()" TargetMode="External"/><Relationship Id="rId678" Type="http://schemas.openxmlformats.org/officeDocument/2006/relationships/hyperlink" Target="javascript:noPermiso()" TargetMode="External"/><Relationship Id="rId28" Type="http://schemas.openxmlformats.org/officeDocument/2006/relationships/hyperlink" Target="javascript:noPermiso()" TargetMode="External"/><Relationship Id="rId275" Type="http://schemas.openxmlformats.org/officeDocument/2006/relationships/hyperlink" Target="javascript:noPermiso()" TargetMode="External"/><Relationship Id="rId300" Type="http://schemas.openxmlformats.org/officeDocument/2006/relationships/hyperlink" Target="javascript:noPermiso()" TargetMode="External"/><Relationship Id="rId482" Type="http://schemas.openxmlformats.org/officeDocument/2006/relationships/hyperlink" Target="javascript:noPermiso()" TargetMode="External"/><Relationship Id="rId538" Type="http://schemas.openxmlformats.org/officeDocument/2006/relationships/hyperlink" Target="javascript:noPermiso()" TargetMode="External"/><Relationship Id="rId703" Type="http://schemas.openxmlformats.org/officeDocument/2006/relationships/hyperlink" Target="javascript:noPermiso()" TargetMode="External"/><Relationship Id="rId745" Type="http://schemas.openxmlformats.org/officeDocument/2006/relationships/hyperlink" Target="javascript:noPermiso()" TargetMode="External"/><Relationship Id="rId81" Type="http://schemas.openxmlformats.org/officeDocument/2006/relationships/hyperlink" Target="javascript:noPermiso()" TargetMode="External"/><Relationship Id="rId135" Type="http://schemas.openxmlformats.org/officeDocument/2006/relationships/hyperlink" Target="javascript:noPermiso()" TargetMode="External"/><Relationship Id="rId177" Type="http://schemas.openxmlformats.org/officeDocument/2006/relationships/hyperlink" Target="javascript:noPermiso()" TargetMode="External"/><Relationship Id="rId342" Type="http://schemas.openxmlformats.org/officeDocument/2006/relationships/hyperlink" Target="javascript:noPermiso()" TargetMode="External"/><Relationship Id="rId384" Type="http://schemas.openxmlformats.org/officeDocument/2006/relationships/hyperlink" Target="javascript:noPermiso()" TargetMode="External"/><Relationship Id="rId591" Type="http://schemas.openxmlformats.org/officeDocument/2006/relationships/hyperlink" Target="javascript:noPermiso()" TargetMode="External"/><Relationship Id="rId605" Type="http://schemas.openxmlformats.org/officeDocument/2006/relationships/hyperlink" Target="javascript:noPermiso()" TargetMode="External"/><Relationship Id="rId787" Type="http://schemas.openxmlformats.org/officeDocument/2006/relationships/hyperlink" Target="javascript:noPermiso()" TargetMode="External"/><Relationship Id="rId812" Type="http://schemas.openxmlformats.org/officeDocument/2006/relationships/hyperlink" Target="javascript:noPermiso()" TargetMode="External"/><Relationship Id="rId202" Type="http://schemas.openxmlformats.org/officeDocument/2006/relationships/hyperlink" Target="javascript:noPermiso()" TargetMode="External"/><Relationship Id="rId244" Type="http://schemas.openxmlformats.org/officeDocument/2006/relationships/hyperlink" Target="javascript:noPermiso()" TargetMode="External"/><Relationship Id="rId647" Type="http://schemas.openxmlformats.org/officeDocument/2006/relationships/hyperlink" Target="javascript:noPermiso()" TargetMode="External"/><Relationship Id="rId689" Type="http://schemas.openxmlformats.org/officeDocument/2006/relationships/hyperlink" Target="javascript:noPermiso()" TargetMode="External"/><Relationship Id="rId39" Type="http://schemas.openxmlformats.org/officeDocument/2006/relationships/hyperlink" Target="javascript:noPermiso()" TargetMode="External"/><Relationship Id="rId286" Type="http://schemas.openxmlformats.org/officeDocument/2006/relationships/hyperlink" Target="javascript:noPermiso()" TargetMode="External"/><Relationship Id="rId451" Type="http://schemas.openxmlformats.org/officeDocument/2006/relationships/hyperlink" Target="javascript:noPermiso()" TargetMode="External"/><Relationship Id="rId493" Type="http://schemas.openxmlformats.org/officeDocument/2006/relationships/hyperlink" Target="javascript:noPermiso()" TargetMode="External"/><Relationship Id="rId507" Type="http://schemas.openxmlformats.org/officeDocument/2006/relationships/hyperlink" Target="javascript:noPermiso()" TargetMode="External"/><Relationship Id="rId549" Type="http://schemas.openxmlformats.org/officeDocument/2006/relationships/hyperlink" Target="javascript:noPermiso()" TargetMode="External"/><Relationship Id="rId714" Type="http://schemas.openxmlformats.org/officeDocument/2006/relationships/hyperlink" Target="javascript:noPermiso()" TargetMode="External"/><Relationship Id="rId756" Type="http://schemas.openxmlformats.org/officeDocument/2006/relationships/hyperlink" Target="javascript:noPermiso()" TargetMode="External"/><Relationship Id="rId50" Type="http://schemas.openxmlformats.org/officeDocument/2006/relationships/hyperlink" Target="javascript:noPermiso()" TargetMode="External"/><Relationship Id="rId104" Type="http://schemas.openxmlformats.org/officeDocument/2006/relationships/hyperlink" Target="javascript:noPermiso()" TargetMode="External"/><Relationship Id="rId146" Type="http://schemas.openxmlformats.org/officeDocument/2006/relationships/hyperlink" Target="javascript:noPermiso()" TargetMode="External"/><Relationship Id="rId188" Type="http://schemas.openxmlformats.org/officeDocument/2006/relationships/hyperlink" Target="javascript:noPermiso()" TargetMode="External"/><Relationship Id="rId311" Type="http://schemas.openxmlformats.org/officeDocument/2006/relationships/hyperlink" Target="javascript:noPermiso()" TargetMode="External"/><Relationship Id="rId353" Type="http://schemas.openxmlformats.org/officeDocument/2006/relationships/hyperlink" Target="javascript:noPermiso()" TargetMode="External"/><Relationship Id="rId395" Type="http://schemas.openxmlformats.org/officeDocument/2006/relationships/hyperlink" Target="javascript:noPermiso()" TargetMode="External"/><Relationship Id="rId409" Type="http://schemas.openxmlformats.org/officeDocument/2006/relationships/hyperlink" Target="javascript:noPermiso()" TargetMode="External"/><Relationship Id="rId560" Type="http://schemas.openxmlformats.org/officeDocument/2006/relationships/hyperlink" Target="javascript:noPermiso()" TargetMode="External"/><Relationship Id="rId798" Type="http://schemas.openxmlformats.org/officeDocument/2006/relationships/hyperlink" Target="javascript:noPermiso()" TargetMode="External"/><Relationship Id="rId92" Type="http://schemas.openxmlformats.org/officeDocument/2006/relationships/hyperlink" Target="javascript:noPermiso()" TargetMode="External"/><Relationship Id="rId213" Type="http://schemas.openxmlformats.org/officeDocument/2006/relationships/hyperlink" Target="javascript:noPermiso()" TargetMode="External"/><Relationship Id="rId420" Type="http://schemas.openxmlformats.org/officeDocument/2006/relationships/hyperlink" Target="javascript:noPermiso()" TargetMode="External"/><Relationship Id="rId616" Type="http://schemas.openxmlformats.org/officeDocument/2006/relationships/hyperlink" Target="javascript:noPermiso()" TargetMode="External"/><Relationship Id="rId658" Type="http://schemas.openxmlformats.org/officeDocument/2006/relationships/hyperlink" Target="javascript:noPermiso()" TargetMode="External"/><Relationship Id="rId823" Type="http://schemas.openxmlformats.org/officeDocument/2006/relationships/hyperlink" Target="javascript:noPermiso()" TargetMode="External"/><Relationship Id="rId255" Type="http://schemas.openxmlformats.org/officeDocument/2006/relationships/hyperlink" Target="javascript:noPermiso()" TargetMode="External"/><Relationship Id="rId297" Type="http://schemas.openxmlformats.org/officeDocument/2006/relationships/hyperlink" Target="javascript:noPermiso()" TargetMode="External"/><Relationship Id="rId462" Type="http://schemas.openxmlformats.org/officeDocument/2006/relationships/hyperlink" Target="javascript:noPermiso()" TargetMode="External"/><Relationship Id="rId518" Type="http://schemas.openxmlformats.org/officeDocument/2006/relationships/hyperlink" Target="javascript:noPermiso()" TargetMode="External"/><Relationship Id="rId725" Type="http://schemas.openxmlformats.org/officeDocument/2006/relationships/hyperlink" Target="javascript:noPermiso()" TargetMode="External"/><Relationship Id="rId115" Type="http://schemas.openxmlformats.org/officeDocument/2006/relationships/hyperlink" Target="javascript:noPermiso()" TargetMode="External"/><Relationship Id="rId157" Type="http://schemas.openxmlformats.org/officeDocument/2006/relationships/hyperlink" Target="javascript:noPermiso()" TargetMode="External"/><Relationship Id="rId322" Type="http://schemas.openxmlformats.org/officeDocument/2006/relationships/hyperlink" Target="javascript:noPermiso()" TargetMode="External"/><Relationship Id="rId364" Type="http://schemas.openxmlformats.org/officeDocument/2006/relationships/hyperlink" Target="javascript:noPermiso()" TargetMode="External"/><Relationship Id="rId767" Type="http://schemas.openxmlformats.org/officeDocument/2006/relationships/hyperlink" Target="javascript:noPermiso()" TargetMode="External"/><Relationship Id="rId61" Type="http://schemas.openxmlformats.org/officeDocument/2006/relationships/hyperlink" Target="javascript:noPermiso()" TargetMode="External"/><Relationship Id="rId199" Type="http://schemas.openxmlformats.org/officeDocument/2006/relationships/hyperlink" Target="javascript:noPermiso()" TargetMode="External"/><Relationship Id="rId571" Type="http://schemas.openxmlformats.org/officeDocument/2006/relationships/hyperlink" Target="javascript:noPermiso()" TargetMode="External"/><Relationship Id="rId627" Type="http://schemas.openxmlformats.org/officeDocument/2006/relationships/hyperlink" Target="javascript:noPermiso()" TargetMode="External"/><Relationship Id="rId669" Type="http://schemas.openxmlformats.org/officeDocument/2006/relationships/hyperlink" Target="javascript:noPermiso()" TargetMode="External"/><Relationship Id="rId834" Type="http://schemas.openxmlformats.org/officeDocument/2006/relationships/hyperlink" Target="javascript:noPermiso()" TargetMode="External"/><Relationship Id="rId19" Type="http://schemas.openxmlformats.org/officeDocument/2006/relationships/hyperlink" Target="javascript:noPermiso()" TargetMode="External"/><Relationship Id="rId224" Type="http://schemas.openxmlformats.org/officeDocument/2006/relationships/hyperlink" Target="javascript:noPermiso()" TargetMode="External"/><Relationship Id="rId266" Type="http://schemas.openxmlformats.org/officeDocument/2006/relationships/hyperlink" Target="javascript:noPermiso()" TargetMode="External"/><Relationship Id="rId431" Type="http://schemas.openxmlformats.org/officeDocument/2006/relationships/hyperlink" Target="javascript:noPermiso()" TargetMode="External"/><Relationship Id="rId473" Type="http://schemas.openxmlformats.org/officeDocument/2006/relationships/hyperlink" Target="javascript:noPermiso()" TargetMode="External"/><Relationship Id="rId529" Type="http://schemas.openxmlformats.org/officeDocument/2006/relationships/hyperlink" Target="javascript:noPermiso()" TargetMode="External"/><Relationship Id="rId680" Type="http://schemas.openxmlformats.org/officeDocument/2006/relationships/hyperlink" Target="javascript:noPermiso()" TargetMode="External"/><Relationship Id="rId736" Type="http://schemas.openxmlformats.org/officeDocument/2006/relationships/hyperlink" Target="javascript:noPermiso()" TargetMode="External"/><Relationship Id="rId30" Type="http://schemas.openxmlformats.org/officeDocument/2006/relationships/hyperlink" Target="javascript:noPermiso()" TargetMode="External"/><Relationship Id="rId126" Type="http://schemas.openxmlformats.org/officeDocument/2006/relationships/hyperlink" Target="javascript:noPermiso()" TargetMode="External"/><Relationship Id="rId168" Type="http://schemas.openxmlformats.org/officeDocument/2006/relationships/hyperlink" Target="javascript:noPermiso()" TargetMode="External"/><Relationship Id="rId333" Type="http://schemas.openxmlformats.org/officeDocument/2006/relationships/hyperlink" Target="javascript:noPermiso()" TargetMode="External"/><Relationship Id="rId540" Type="http://schemas.openxmlformats.org/officeDocument/2006/relationships/hyperlink" Target="javascript:noPermiso()" TargetMode="External"/><Relationship Id="rId778" Type="http://schemas.openxmlformats.org/officeDocument/2006/relationships/hyperlink" Target="javascript:noPermiso()" TargetMode="External"/><Relationship Id="rId72" Type="http://schemas.openxmlformats.org/officeDocument/2006/relationships/hyperlink" Target="javascript:noPermiso()" TargetMode="External"/><Relationship Id="rId375" Type="http://schemas.openxmlformats.org/officeDocument/2006/relationships/hyperlink" Target="javascript:noPermiso()" TargetMode="External"/><Relationship Id="rId582" Type="http://schemas.openxmlformats.org/officeDocument/2006/relationships/hyperlink" Target="javascript:noPermiso()" TargetMode="External"/><Relationship Id="rId638" Type="http://schemas.openxmlformats.org/officeDocument/2006/relationships/hyperlink" Target="javascript:noPermiso()" TargetMode="External"/><Relationship Id="rId803" Type="http://schemas.openxmlformats.org/officeDocument/2006/relationships/hyperlink" Target="javascript:noPermiso()" TargetMode="External"/><Relationship Id="rId3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235" Type="http://schemas.openxmlformats.org/officeDocument/2006/relationships/hyperlink" Target="javascript:noPermiso()" TargetMode="External"/><Relationship Id="rId277" Type="http://schemas.openxmlformats.org/officeDocument/2006/relationships/hyperlink" Target="javascript:noPermiso()" TargetMode="External"/><Relationship Id="rId400" Type="http://schemas.openxmlformats.org/officeDocument/2006/relationships/hyperlink" Target="javascript:noPermiso()" TargetMode="External"/><Relationship Id="rId442" Type="http://schemas.openxmlformats.org/officeDocument/2006/relationships/hyperlink" Target="javascript:noPermiso()" TargetMode="External"/><Relationship Id="rId484" Type="http://schemas.openxmlformats.org/officeDocument/2006/relationships/hyperlink" Target="javascript:noPermiso()" TargetMode="External"/><Relationship Id="rId705" Type="http://schemas.openxmlformats.org/officeDocument/2006/relationships/hyperlink" Target="javascript:noPermiso()" TargetMode="External"/><Relationship Id="rId137" Type="http://schemas.openxmlformats.org/officeDocument/2006/relationships/hyperlink" Target="javascript:noPermiso()" TargetMode="External"/><Relationship Id="rId302" Type="http://schemas.openxmlformats.org/officeDocument/2006/relationships/hyperlink" Target="javascript:noPermiso()" TargetMode="External"/><Relationship Id="rId344" Type="http://schemas.openxmlformats.org/officeDocument/2006/relationships/hyperlink" Target="javascript:noPermiso()" TargetMode="External"/><Relationship Id="rId691" Type="http://schemas.openxmlformats.org/officeDocument/2006/relationships/hyperlink" Target="javascript:noPermiso()" TargetMode="External"/><Relationship Id="rId747" Type="http://schemas.openxmlformats.org/officeDocument/2006/relationships/hyperlink" Target="javascript:noPermiso()" TargetMode="External"/><Relationship Id="rId789" Type="http://schemas.openxmlformats.org/officeDocument/2006/relationships/hyperlink" Target="javascript:noPermiso()" TargetMode="External"/><Relationship Id="rId41" Type="http://schemas.openxmlformats.org/officeDocument/2006/relationships/hyperlink" Target="javascript:noPermiso()" TargetMode="External"/><Relationship Id="rId83" Type="http://schemas.openxmlformats.org/officeDocument/2006/relationships/hyperlink" Target="javascript:noPermiso()" TargetMode="External"/><Relationship Id="rId179" Type="http://schemas.openxmlformats.org/officeDocument/2006/relationships/hyperlink" Target="javascript:noPermiso()" TargetMode="External"/><Relationship Id="rId386" Type="http://schemas.openxmlformats.org/officeDocument/2006/relationships/hyperlink" Target="javascript:noPermiso()" TargetMode="External"/><Relationship Id="rId551" Type="http://schemas.openxmlformats.org/officeDocument/2006/relationships/hyperlink" Target="javascript:noPermiso()" TargetMode="External"/><Relationship Id="rId593" Type="http://schemas.openxmlformats.org/officeDocument/2006/relationships/hyperlink" Target="javascript:noPermiso()" TargetMode="External"/><Relationship Id="rId607" Type="http://schemas.openxmlformats.org/officeDocument/2006/relationships/hyperlink" Target="javascript:noPermiso()" TargetMode="External"/><Relationship Id="rId649" Type="http://schemas.openxmlformats.org/officeDocument/2006/relationships/hyperlink" Target="javascript:noPermiso()" TargetMode="External"/><Relationship Id="rId814" Type="http://schemas.openxmlformats.org/officeDocument/2006/relationships/hyperlink" Target="javascript:noPermiso()" TargetMode="External"/><Relationship Id="rId190" Type="http://schemas.openxmlformats.org/officeDocument/2006/relationships/hyperlink" Target="javascript:noPermiso()" TargetMode="External"/><Relationship Id="rId204" Type="http://schemas.openxmlformats.org/officeDocument/2006/relationships/hyperlink" Target="javascript:noPermiso()" TargetMode="External"/><Relationship Id="rId246" Type="http://schemas.openxmlformats.org/officeDocument/2006/relationships/hyperlink" Target="javascript:noPermiso()" TargetMode="External"/><Relationship Id="rId288" Type="http://schemas.openxmlformats.org/officeDocument/2006/relationships/hyperlink" Target="javascript:noPermiso()" TargetMode="External"/><Relationship Id="rId411" Type="http://schemas.openxmlformats.org/officeDocument/2006/relationships/hyperlink" Target="javascript:noPermiso()" TargetMode="External"/><Relationship Id="rId453" Type="http://schemas.openxmlformats.org/officeDocument/2006/relationships/hyperlink" Target="javascript:noPermiso()" TargetMode="External"/><Relationship Id="rId509" Type="http://schemas.openxmlformats.org/officeDocument/2006/relationships/hyperlink" Target="javascript:noPermiso()" TargetMode="External"/><Relationship Id="rId660" Type="http://schemas.openxmlformats.org/officeDocument/2006/relationships/hyperlink" Target="javascript:noPermiso()" TargetMode="External"/><Relationship Id="rId106" Type="http://schemas.openxmlformats.org/officeDocument/2006/relationships/hyperlink" Target="javascript:noPermiso()" TargetMode="External"/><Relationship Id="rId313" Type="http://schemas.openxmlformats.org/officeDocument/2006/relationships/hyperlink" Target="javascript:noPermiso()" TargetMode="External"/><Relationship Id="rId495" Type="http://schemas.openxmlformats.org/officeDocument/2006/relationships/hyperlink" Target="javascript:noPermiso()" TargetMode="External"/><Relationship Id="rId716" Type="http://schemas.openxmlformats.org/officeDocument/2006/relationships/hyperlink" Target="javascript:noPermiso()" TargetMode="External"/><Relationship Id="rId758" Type="http://schemas.openxmlformats.org/officeDocument/2006/relationships/hyperlink" Target="javascript:noPermiso()" TargetMode="External"/><Relationship Id="rId10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52" Type="http://schemas.openxmlformats.org/officeDocument/2006/relationships/hyperlink" Target="javascript:noPermiso()" TargetMode="External"/><Relationship Id="rId94" Type="http://schemas.openxmlformats.org/officeDocument/2006/relationships/hyperlink" Target="javascript:noPermiso()" TargetMode="External"/><Relationship Id="rId148" Type="http://schemas.openxmlformats.org/officeDocument/2006/relationships/hyperlink" Target="javascript:noPermiso()" TargetMode="External"/><Relationship Id="rId355" Type="http://schemas.openxmlformats.org/officeDocument/2006/relationships/hyperlink" Target="javascript:noPermiso()" TargetMode="External"/><Relationship Id="rId397" Type="http://schemas.openxmlformats.org/officeDocument/2006/relationships/hyperlink" Target="javascript:noPermiso()" TargetMode="External"/><Relationship Id="rId520" Type="http://schemas.openxmlformats.org/officeDocument/2006/relationships/hyperlink" Target="javascript:noPermiso()" TargetMode="External"/><Relationship Id="rId562" Type="http://schemas.openxmlformats.org/officeDocument/2006/relationships/hyperlink" Target="javascript:noPermiso()" TargetMode="External"/><Relationship Id="rId618" Type="http://schemas.openxmlformats.org/officeDocument/2006/relationships/hyperlink" Target="javascript:noPermiso()" TargetMode="External"/><Relationship Id="rId825" Type="http://schemas.openxmlformats.org/officeDocument/2006/relationships/hyperlink" Target="javascript:noPermiso()" TargetMode="External"/><Relationship Id="rId215" Type="http://schemas.openxmlformats.org/officeDocument/2006/relationships/hyperlink" Target="javascript:noPermiso()" TargetMode="External"/><Relationship Id="rId257" Type="http://schemas.openxmlformats.org/officeDocument/2006/relationships/hyperlink" Target="javascript:noPermiso()" TargetMode="External"/><Relationship Id="rId422" Type="http://schemas.openxmlformats.org/officeDocument/2006/relationships/hyperlink" Target="javascript:noPermiso()" TargetMode="External"/><Relationship Id="rId464" Type="http://schemas.openxmlformats.org/officeDocument/2006/relationships/hyperlink" Target="javascript:noPermiso()" TargetMode="External"/><Relationship Id="rId299" Type="http://schemas.openxmlformats.org/officeDocument/2006/relationships/hyperlink" Target="javascript:noPermiso()" TargetMode="External"/><Relationship Id="rId727" Type="http://schemas.openxmlformats.org/officeDocument/2006/relationships/hyperlink" Target="javascript:noPermiso()" TargetMode="External"/><Relationship Id="rId63" Type="http://schemas.openxmlformats.org/officeDocument/2006/relationships/hyperlink" Target="javascript:noPermiso()" TargetMode="External"/><Relationship Id="rId159" Type="http://schemas.openxmlformats.org/officeDocument/2006/relationships/hyperlink" Target="javascript:noPermiso()" TargetMode="External"/><Relationship Id="rId366" Type="http://schemas.openxmlformats.org/officeDocument/2006/relationships/hyperlink" Target="javascript:noPermiso()" TargetMode="External"/><Relationship Id="rId573" Type="http://schemas.openxmlformats.org/officeDocument/2006/relationships/hyperlink" Target="javascript:noPermiso()" TargetMode="External"/><Relationship Id="rId780" Type="http://schemas.openxmlformats.org/officeDocument/2006/relationships/hyperlink" Target="javascript:noPermiso()" TargetMode="External"/><Relationship Id="rId226" Type="http://schemas.openxmlformats.org/officeDocument/2006/relationships/hyperlink" Target="javascript:noPermiso()" TargetMode="External"/><Relationship Id="rId433" Type="http://schemas.openxmlformats.org/officeDocument/2006/relationships/hyperlink" Target="javascript:noPermiso()" TargetMode="External"/><Relationship Id="rId640" Type="http://schemas.openxmlformats.org/officeDocument/2006/relationships/hyperlink" Target="javascript:noPermiso()" TargetMode="External"/><Relationship Id="rId738" Type="http://schemas.openxmlformats.org/officeDocument/2006/relationships/hyperlink" Target="javascript:noPermiso()" TargetMode="External"/><Relationship Id="rId74" Type="http://schemas.openxmlformats.org/officeDocument/2006/relationships/hyperlink" Target="javascript:noPermiso()" TargetMode="External"/><Relationship Id="rId377" Type="http://schemas.openxmlformats.org/officeDocument/2006/relationships/hyperlink" Target="javascript:noPermiso()" TargetMode="External"/><Relationship Id="rId500" Type="http://schemas.openxmlformats.org/officeDocument/2006/relationships/hyperlink" Target="javascript:noPermiso()" TargetMode="External"/><Relationship Id="rId584" Type="http://schemas.openxmlformats.org/officeDocument/2006/relationships/hyperlink" Target="javascript:noPermiso()" TargetMode="External"/><Relationship Id="rId805" Type="http://schemas.openxmlformats.org/officeDocument/2006/relationships/hyperlink" Target="javascript:noPermiso()" TargetMode="External"/><Relationship Id="rId5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237" Type="http://schemas.openxmlformats.org/officeDocument/2006/relationships/hyperlink" Target="javascript:noPermiso()" TargetMode="External"/><Relationship Id="rId791" Type="http://schemas.openxmlformats.org/officeDocument/2006/relationships/hyperlink" Target="javascript:noPermiso()" TargetMode="External"/><Relationship Id="rId444" Type="http://schemas.openxmlformats.org/officeDocument/2006/relationships/hyperlink" Target="javascript:noPermiso()" TargetMode="External"/><Relationship Id="rId651" Type="http://schemas.openxmlformats.org/officeDocument/2006/relationships/hyperlink" Target="javascript:noPermiso()" TargetMode="External"/><Relationship Id="rId749" Type="http://schemas.openxmlformats.org/officeDocument/2006/relationships/hyperlink" Target="javascript:noPermiso()" TargetMode="External"/><Relationship Id="rId290" Type="http://schemas.openxmlformats.org/officeDocument/2006/relationships/hyperlink" Target="javascript:noPermiso()" TargetMode="External"/><Relationship Id="rId304" Type="http://schemas.openxmlformats.org/officeDocument/2006/relationships/hyperlink" Target="javascript:noPermiso()" TargetMode="External"/><Relationship Id="rId388" Type="http://schemas.openxmlformats.org/officeDocument/2006/relationships/hyperlink" Target="javascript:noPermiso()" TargetMode="External"/><Relationship Id="rId511" Type="http://schemas.openxmlformats.org/officeDocument/2006/relationships/hyperlink" Target="javascript:noPermiso()" TargetMode="External"/><Relationship Id="rId609" Type="http://schemas.openxmlformats.org/officeDocument/2006/relationships/hyperlink" Target="javascript:noPermiso()" TargetMode="External"/><Relationship Id="rId85" Type="http://schemas.openxmlformats.org/officeDocument/2006/relationships/hyperlink" Target="javascript:noPermiso()" TargetMode="External"/><Relationship Id="rId150" Type="http://schemas.openxmlformats.org/officeDocument/2006/relationships/hyperlink" Target="javascript:noPermiso()" TargetMode="External"/><Relationship Id="rId595" Type="http://schemas.openxmlformats.org/officeDocument/2006/relationships/hyperlink" Target="javascript:noPermiso()" TargetMode="External"/><Relationship Id="rId816" Type="http://schemas.openxmlformats.org/officeDocument/2006/relationships/hyperlink" Target="javascript:noPermiso()" TargetMode="External"/><Relationship Id="rId248" Type="http://schemas.openxmlformats.org/officeDocument/2006/relationships/hyperlink" Target="javascript:noPermiso()" TargetMode="External"/><Relationship Id="rId455" Type="http://schemas.openxmlformats.org/officeDocument/2006/relationships/hyperlink" Target="javascript:noPermiso()" TargetMode="External"/><Relationship Id="rId662" Type="http://schemas.openxmlformats.org/officeDocument/2006/relationships/hyperlink" Target="javascript:noPermiso()" TargetMode="External"/><Relationship Id="rId12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108" Type="http://schemas.openxmlformats.org/officeDocument/2006/relationships/hyperlink" Target="javascript:noPermiso()" TargetMode="External"/><Relationship Id="rId315" Type="http://schemas.openxmlformats.org/officeDocument/2006/relationships/hyperlink" Target="javascript:noPermiso()" TargetMode="External"/><Relationship Id="rId522" Type="http://schemas.openxmlformats.org/officeDocument/2006/relationships/hyperlink" Target="javascript:noPermiso()" TargetMode="External"/><Relationship Id="rId96" Type="http://schemas.openxmlformats.org/officeDocument/2006/relationships/hyperlink" Target="javascript:noPermiso()" TargetMode="External"/><Relationship Id="rId161" Type="http://schemas.openxmlformats.org/officeDocument/2006/relationships/hyperlink" Target="javascript:noPermiso()" TargetMode="External"/><Relationship Id="rId399" Type="http://schemas.openxmlformats.org/officeDocument/2006/relationships/hyperlink" Target="javascript:noPermiso()" TargetMode="External"/><Relationship Id="rId827" Type="http://schemas.openxmlformats.org/officeDocument/2006/relationships/hyperlink" Target="javascript:noPermiso()" TargetMode="External"/><Relationship Id="rId259" Type="http://schemas.openxmlformats.org/officeDocument/2006/relationships/hyperlink" Target="javascript:noPermiso()" TargetMode="External"/><Relationship Id="rId466" Type="http://schemas.openxmlformats.org/officeDocument/2006/relationships/hyperlink" Target="javascript:noPermiso()" TargetMode="External"/><Relationship Id="rId673" Type="http://schemas.openxmlformats.org/officeDocument/2006/relationships/hyperlink" Target="javascript:noPermiso()" TargetMode="External"/><Relationship Id="rId23" Type="http://schemas.openxmlformats.org/officeDocument/2006/relationships/hyperlink" Target="javascript:noPermiso()" TargetMode="External"/><Relationship Id="rId119" Type="http://schemas.openxmlformats.org/officeDocument/2006/relationships/hyperlink" Target="javascript:noPermiso()" TargetMode="External"/><Relationship Id="rId326" Type="http://schemas.openxmlformats.org/officeDocument/2006/relationships/hyperlink" Target="javascript:noPermiso()" TargetMode="External"/><Relationship Id="rId533" Type="http://schemas.openxmlformats.org/officeDocument/2006/relationships/hyperlink" Target="javascript:noPermiso()" TargetMode="External"/><Relationship Id="rId740" Type="http://schemas.openxmlformats.org/officeDocument/2006/relationships/hyperlink" Target="javascript:noPermiso()" TargetMode="External"/><Relationship Id="rId172" Type="http://schemas.openxmlformats.org/officeDocument/2006/relationships/hyperlink" Target="javascript:noPermiso()" TargetMode="External"/><Relationship Id="rId477" Type="http://schemas.openxmlformats.org/officeDocument/2006/relationships/hyperlink" Target="javascript:noPermiso()" TargetMode="External"/><Relationship Id="rId600" Type="http://schemas.openxmlformats.org/officeDocument/2006/relationships/hyperlink" Target="javascript:noPermiso()" TargetMode="External"/><Relationship Id="rId684" Type="http://schemas.openxmlformats.org/officeDocument/2006/relationships/hyperlink" Target="javascript:noPermiso()" TargetMode="External"/><Relationship Id="rId337" Type="http://schemas.openxmlformats.org/officeDocument/2006/relationships/hyperlink" Target="javascript:noPermiso()" TargetMode="External"/><Relationship Id="rId34" Type="http://schemas.openxmlformats.org/officeDocument/2006/relationships/hyperlink" Target="javascript:noPermiso()" TargetMode="External"/><Relationship Id="rId544" Type="http://schemas.openxmlformats.org/officeDocument/2006/relationships/hyperlink" Target="javascript:noPermiso()" TargetMode="External"/><Relationship Id="rId751" Type="http://schemas.openxmlformats.org/officeDocument/2006/relationships/hyperlink" Target="javascript:noPermiso()" TargetMode="External"/><Relationship Id="rId183" Type="http://schemas.openxmlformats.org/officeDocument/2006/relationships/hyperlink" Target="javascript:noPermiso()" TargetMode="External"/><Relationship Id="rId390" Type="http://schemas.openxmlformats.org/officeDocument/2006/relationships/hyperlink" Target="javascript:noPermiso()" TargetMode="External"/><Relationship Id="rId404" Type="http://schemas.openxmlformats.org/officeDocument/2006/relationships/hyperlink" Target="javascript:noPermiso()" TargetMode="External"/><Relationship Id="rId611" Type="http://schemas.openxmlformats.org/officeDocument/2006/relationships/hyperlink" Target="javascript:noPermiso()" TargetMode="External"/><Relationship Id="rId250" Type="http://schemas.openxmlformats.org/officeDocument/2006/relationships/hyperlink" Target="javascript:noPermiso()" TargetMode="External"/><Relationship Id="rId488" Type="http://schemas.openxmlformats.org/officeDocument/2006/relationships/hyperlink" Target="javascript:noPermiso()" TargetMode="External"/><Relationship Id="rId695" Type="http://schemas.openxmlformats.org/officeDocument/2006/relationships/hyperlink" Target="javascript:noPermiso()" TargetMode="External"/><Relationship Id="rId709" Type="http://schemas.openxmlformats.org/officeDocument/2006/relationships/hyperlink" Target="javascript:noPermiso()" TargetMode="External"/><Relationship Id="rId45" Type="http://schemas.openxmlformats.org/officeDocument/2006/relationships/hyperlink" Target="javascript:noPermiso()" TargetMode="External"/><Relationship Id="rId110" Type="http://schemas.openxmlformats.org/officeDocument/2006/relationships/hyperlink" Target="javascript:noPermiso()" TargetMode="External"/><Relationship Id="rId348" Type="http://schemas.openxmlformats.org/officeDocument/2006/relationships/hyperlink" Target="javascript:noPermiso()" TargetMode="External"/><Relationship Id="rId555" Type="http://schemas.openxmlformats.org/officeDocument/2006/relationships/hyperlink" Target="javascript:noPermiso()" TargetMode="External"/><Relationship Id="rId762" Type="http://schemas.openxmlformats.org/officeDocument/2006/relationships/hyperlink" Target="javascript:noPermiso()" TargetMode="External"/><Relationship Id="rId194" Type="http://schemas.openxmlformats.org/officeDocument/2006/relationships/hyperlink" Target="javascript:noPermiso()" TargetMode="External"/><Relationship Id="rId208" Type="http://schemas.openxmlformats.org/officeDocument/2006/relationships/hyperlink" Target="javascript:noPermiso()" TargetMode="External"/><Relationship Id="rId415" Type="http://schemas.openxmlformats.org/officeDocument/2006/relationships/hyperlink" Target="javascript:noPermiso()" TargetMode="External"/><Relationship Id="rId622" Type="http://schemas.openxmlformats.org/officeDocument/2006/relationships/hyperlink" Target="javascript:noPermiso()" TargetMode="External"/><Relationship Id="rId261" Type="http://schemas.openxmlformats.org/officeDocument/2006/relationships/hyperlink" Target="javascript:noPermiso()" TargetMode="External"/><Relationship Id="rId499" Type="http://schemas.openxmlformats.org/officeDocument/2006/relationships/hyperlink" Target="javascript:noPermiso()" TargetMode="External"/><Relationship Id="rId56" Type="http://schemas.openxmlformats.org/officeDocument/2006/relationships/hyperlink" Target="javascript:noPermiso()" TargetMode="External"/><Relationship Id="rId359" Type="http://schemas.openxmlformats.org/officeDocument/2006/relationships/hyperlink" Target="javascript:noPermiso()" TargetMode="External"/><Relationship Id="rId566" Type="http://schemas.openxmlformats.org/officeDocument/2006/relationships/hyperlink" Target="javascript:noPermiso()" TargetMode="External"/><Relationship Id="rId773" Type="http://schemas.openxmlformats.org/officeDocument/2006/relationships/hyperlink" Target="javascript:noPermiso()" TargetMode="External"/><Relationship Id="rId121" Type="http://schemas.openxmlformats.org/officeDocument/2006/relationships/hyperlink" Target="javascript:noPermiso()" TargetMode="External"/><Relationship Id="rId219" Type="http://schemas.openxmlformats.org/officeDocument/2006/relationships/hyperlink" Target="javascript:noPermiso()" TargetMode="External"/><Relationship Id="rId426" Type="http://schemas.openxmlformats.org/officeDocument/2006/relationships/hyperlink" Target="javascript:noPermiso()" TargetMode="External"/><Relationship Id="rId633" Type="http://schemas.openxmlformats.org/officeDocument/2006/relationships/hyperlink" Target="javascript:noPermiso()" TargetMode="External"/><Relationship Id="rId67" Type="http://schemas.openxmlformats.org/officeDocument/2006/relationships/hyperlink" Target="javascript:noPermiso()" TargetMode="External"/><Relationship Id="rId272" Type="http://schemas.openxmlformats.org/officeDocument/2006/relationships/hyperlink" Target="javascript:noPermiso()" TargetMode="External"/><Relationship Id="rId577" Type="http://schemas.openxmlformats.org/officeDocument/2006/relationships/hyperlink" Target="javascript:noPermiso()" TargetMode="External"/><Relationship Id="rId700" Type="http://schemas.openxmlformats.org/officeDocument/2006/relationships/hyperlink" Target="javascript:noPermiso()" TargetMode="External"/><Relationship Id="rId132" Type="http://schemas.openxmlformats.org/officeDocument/2006/relationships/hyperlink" Target="javascript:noPermiso()" TargetMode="External"/><Relationship Id="rId784" Type="http://schemas.openxmlformats.org/officeDocument/2006/relationships/hyperlink" Target="javascript:noPermiso()" TargetMode="External"/><Relationship Id="rId437" Type="http://schemas.openxmlformats.org/officeDocument/2006/relationships/hyperlink" Target="javascript:noPermiso()" TargetMode="External"/><Relationship Id="rId644" Type="http://schemas.openxmlformats.org/officeDocument/2006/relationships/hyperlink" Target="javascript:noPermiso()" TargetMode="External"/><Relationship Id="rId283" Type="http://schemas.openxmlformats.org/officeDocument/2006/relationships/hyperlink" Target="javascript:noPermiso()" TargetMode="External"/><Relationship Id="rId490" Type="http://schemas.openxmlformats.org/officeDocument/2006/relationships/hyperlink" Target="javascript:noPermiso()" TargetMode="External"/><Relationship Id="rId504" Type="http://schemas.openxmlformats.org/officeDocument/2006/relationships/hyperlink" Target="javascript:noPermiso()" TargetMode="External"/><Relationship Id="rId711" Type="http://schemas.openxmlformats.org/officeDocument/2006/relationships/hyperlink" Target="javascript:noPermiso()" TargetMode="External"/><Relationship Id="rId78" Type="http://schemas.openxmlformats.org/officeDocument/2006/relationships/hyperlink" Target="javascript:noPermiso()" TargetMode="External"/><Relationship Id="rId143" Type="http://schemas.openxmlformats.org/officeDocument/2006/relationships/hyperlink" Target="javascript:noPermiso()" TargetMode="External"/><Relationship Id="rId350" Type="http://schemas.openxmlformats.org/officeDocument/2006/relationships/hyperlink" Target="javascript:noPermiso()" TargetMode="External"/><Relationship Id="rId588" Type="http://schemas.openxmlformats.org/officeDocument/2006/relationships/hyperlink" Target="javascript:noPermiso()" TargetMode="External"/><Relationship Id="rId795" Type="http://schemas.openxmlformats.org/officeDocument/2006/relationships/hyperlink" Target="javascript:noPermiso()" TargetMode="External"/><Relationship Id="rId809" Type="http://schemas.openxmlformats.org/officeDocument/2006/relationships/hyperlink" Target="javascript:noPermiso()" TargetMode="External"/><Relationship Id="rId9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210" Type="http://schemas.openxmlformats.org/officeDocument/2006/relationships/hyperlink" Target="javascript:noPermiso()" TargetMode="External"/><Relationship Id="rId448" Type="http://schemas.openxmlformats.org/officeDocument/2006/relationships/hyperlink" Target="javascript:noPermiso()" TargetMode="External"/><Relationship Id="rId655" Type="http://schemas.openxmlformats.org/officeDocument/2006/relationships/hyperlink" Target="javascript:noPermiso()" TargetMode="External"/><Relationship Id="rId294" Type="http://schemas.openxmlformats.org/officeDocument/2006/relationships/hyperlink" Target="javascript:noPermiso()" TargetMode="External"/><Relationship Id="rId308" Type="http://schemas.openxmlformats.org/officeDocument/2006/relationships/hyperlink" Target="javascript:noPermiso()" TargetMode="External"/><Relationship Id="rId515" Type="http://schemas.openxmlformats.org/officeDocument/2006/relationships/hyperlink" Target="javascript:noPermiso()" TargetMode="External"/><Relationship Id="rId722" Type="http://schemas.openxmlformats.org/officeDocument/2006/relationships/hyperlink" Target="javascript:noPermiso()" TargetMode="External"/><Relationship Id="rId89" Type="http://schemas.openxmlformats.org/officeDocument/2006/relationships/hyperlink" Target="javascript:noPermiso()" TargetMode="External"/><Relationship Id="rId154" Type="http://schemas.openxmlformats.org/officeDocument/2006/relationships/hyperlink" Target="javascript:noPermiso()" TargetMode="External"/><Relationship Id="rId361" Type="http://schemas.openxmlformats.org/officeDocument/2006/relationships/hyperlink" Target="javascript:noPermiso()" TargetMode="External"/><Relationship Id="rId599" Type="http://schemas.openxmlformats.org/officeDocument/2006/relationships/hyperlink" Target="javascript:noPermiso()" TargetMode="External"/><Relationship Id="rId459" Type="http://schemas.openxmlformats.org/officeDocument/2006/relationships/hyperlink" Target="javascript:noPermiso()" TargetMode="External"/><Relationship Id="rId666" Type="http://schemas.openxmlformats.org/officeDocument/2006/relationships/hyperlink" Target="javascript:noPermiso()" TargetMode="External"/><Relationship Id="rId16" Type="http://schemas.openxmlformats.org/officeDocument/2006/relationships/hyperlink" Target="javascript:noPermiso()" TargetMode="External"/><Relationship Id="rId221" Type="http://schemas.openxmlformats.org/officeDocument/2006/relationships/hyperlink" Target="javascript:noPermiso()" TargetMode="External"/><Relationship Id="rId319" Type="http://schemas.openxmlformats.org/officeDocument/2006/relationships/hyperlink" Target="javascript:noPermiso()" TargetMode="External"/><Relationship Id="rId526" Type="http://schemas.openxmlformats.org/officeDocument/2006/relationships/hyperlink" Target="javascript:noPermiso()" TargetMode="External"/><Relationship Id="rId733" Type="http://schemas.openxmlformats.org/officeDocument/2006/relationships/hyperlink" Target="javascript:noPermiso()" TargetMode="External"/><Relationship Id="rId165" Type="http://schemas.openxmlformats.org/officeDocument/2006/relationships/hyperlink" Target="javascript:noPermiso()" TargetMode="External"/><Relationship Id="rId372" Type="http://schemas.openxmlformats.org/officeDocument/2006/relationships/hyperlink" Target="javascript:noPermiso()" TargetMode="External"/><Relationship Id="rId677" Type="http://schemas.openxmlformats.org/officeDocument/2006/relationships/hyperlink" Target="javascript:noPermiso()" TargetMode="External"/><Relationship Id="rId800" Type="http://schemas.openxmlformats.org/officeDocument/2006/relationships/hyperlink" Target="javascript:noPermiso()" TargetMode="External"/><Relationship Id="rId232" Type="http://schemas.openxmlformats.org/officeDocument/2006/relationships/hyperlink" Target="javascript:noPermiso()" TargetMode="External"/><Relationship Id="rId27" Type="http://schemas.openxmlformats.org/officeDocument/2006/relationships/hyperlink" Target="javascript:noPermiso()" TargetMode="External"/><Relationship Id="rId537" Type="http://schemas.openxmlformats.org/officeDocument/2006/relationships/hyperlink" Target="javascript:noPermiso()" TargetMode="External"/><Relationship Id="rId744" Type="http://schemas.openxmlformats.org/officeDocument/2006/relationships/hyperlink" Target="javascript:noPermiso()" TargetMode="External"/><Relationship Id="rId80" Type="http://schemas.openxmlformats.org/officeDocument/2006/relationships/hyperlink" Target="javascript:noPermiso()" TargetMode="External"/><Relationship Id="rId176" Type="http://schemas.openxmlformats.org/officeDocument/2006/relationships/hyperlink" Target="javascript:noPermiso()" TargetMode="External"/><Relationship Id="rId383" Type="http://schemas.openxmlformats.org/officeDocument/2006/relationships/hyperlink" Target="javascript:noPermiso()" TargetMode="External"/><Relationship Id="rId590" Type="http://schemas.openxmlformats.org/officeDocument/2006/relationships/hyperlink" Target="javascript:noPermiso()" TargetMode="External"/><Relationship Id="rId604" Type="http://schemas.openxmlformats.org/officeDocument/2006/relationships/hyperlink" Target="javascript:noPermiso()" TargetMode="External"/><Relationship Id="rId811" Type="http://schemas.openxmlformats.org/officeDocument/2006/relationships/hyperlink" Target="javascript:noPermiso()" TargetMode="External"/><Relationship Id="rId243" Type="http://schemas.openxmlformats.org/officeDocument/2006/relationships/hyperlink" Target="javascript:noPermiso()" TargetMode="External"/><Relationship Id="rId450" Type="http://schemas.openxmlformats.org/officeDocument/2006/relationships/hyperlink" Target="javascript:noPermiso()" TargetMode="External"/><Relationship Id="rId688" Type="http://schemas.openxmlformats.org/officeDocument/2006/relationships/hyperlink" Target="javascript:noPermiso()" TargetMode="External"/><Relationship Id="rId38" Type="http://schemas.openxmlformats.org/officeDocument/2006/relationships/hyperlink" Target="javascript:noPermiso()" TargetMode="External"/><Relationship Id="rId103" Type="http://schemas.openxmlformats.org/officeDocument/2006/relationships/hyperlink" Target="javascript:noPermiso()" TargetMode="External"/><Relationship Id="rId310" Type="http://schemas.openxmlformats.org/officeDocument/2006/relationships/hyperlink" Target="javascript:noPermiso()" TargetMode="External"/><Relationship Id="rId548" Type="http://schemas.openxmlformats.org/officeDocument/2006/relationships/hyperlink" Target="javascript:noPermiso()" TargetMode="External"/><Relationship Id="rId755" Type="http://schemas.openxmlformats.org/officeDocument/2006/relationships/hyperlink" Target="javascript:noPermiso()" TargetMode="External"/><Relationship Id="rId91" Type="http://schemas.openxmlformats.org/officeDocument/2006/relationships/hyperlink" Target="javascript:noPermiso()" TargetMode="External"/><Relationship Id="rId187" Type="http://schemas.openxmlformats.org/officeDocument/2006/relationships/hyperlink" Target="javascript:noPermiso()" TargetMode="External"/><Relationship Id="rId394" Type="http://schemas.openxmlformats.org/officeDocument/2006/relationships/hyperlink" Target="javascript:noPermiso()" TargetMode="External"/><Relationship Id="rId408" Type="http://schemas.openxmlformats.org/officeDocument/2006/relationships/hyperlink" Target="javascript:noPermiso()" TargetMode="External"/><Relationship Id="rId615" Type="http://schemas.openxmlformats.org/officeDocument/2006/relationships/hyperlink" Target="javascript:noPermiso()" TargetMode="External"/><Relationship Id="rId822" Type="http://schemas.openxmlformats.org/officeDocument/2006/relationships/hyperlink" Target="javascript:noPermiso()" TargetMode="External"/><Relationship Id="rId254" Type="http://schemas.openxmlformats.org/officeDocument/2006/relationships/hyperlink" Target="javascript:noPermiso()" TargetMode="External"/><Relationship Id="rId699" Type="http://schemas.openxmlformats.org/officeDocument/2006/relationships/hyperlink" Target="javascript:noPermiso()" TargetMode="External"/><Relationship Id="rId49" Type="http://schemas.openxmlformats.org/officeDocument/2006/relationships/hyperlink" Target="javascript:noPermiso()" TargetMode="External"/><Relationship Id="rId114" Type="http://schemas.openxmlformats.org/officeDocument/2006/relationships/hyperlink" Target="javascript:noPermiso()" TargetMode="External"/><Relationship Id="rId461" Type="http://schemas.openxmlformats.org/officeDocument/2006/relationships/hyperlink" Target="javascript:noPermiso()" TargetMode="External"/><Relationship Id="rId559" Type="http://schemas.openxmlformats.org/officeDocument/2006/relationships/hyperlink" Target="javascript:noPermiso()" TargetMode="External"/><Relationship Id="rId766" Type="http://schemas.openxmlformats.org/officeDocument/2006/relationships/hyperlink" Target="javascript:noPermiso()" TargetMode="External"/><Relationship Id="rId198" Type="http://schemas.openxmlformats.org/officeDocument/2006/relationships/hyperlink" Target="javascript:noPermiso()" TargetMode="External"/><Relationship Id="rId321" Type="http://schemas.openxmlformats.org/officeDocument/2006/relationships/hyperlink" Target="javascript:noPermiso()" TargetMode="External"/><Relationship Id="rId419" Type="http://schemas.openxmlformats.org/officeDocument/2006/relationships/hyperlink" Target="javascript:noPermiso()" TargetMode="External"/><Relationship Id="rId626" Type="http://schemas.openxmlformats.org/officeDocument/2006/relationships/hyperlink" Target="javascript:noPermiso()" TargetMode="External"/><Relationship Id="rId833" Type="http://schemas.openxmlformats.org/officeDocument/2006/relationships/hyperlink" Target="javascript:noPermiso()" TargetMode="External"/><Relationship Id="rId265" Type="http://schemas.openxmlformats.org/officeDocument/2006/relationships/hyperlink" Target="javascript:noPermiso()" TargetMode="External"/><Relationship Id="rId472" Type="http://schemas.openxmlformats.org/officeDocument/2006/relationships/hyperlink" Target="javascript:noPermiso()" TargetMode="External"/><Relationship Id="rId125" Type="http://schemas.openxmlformats.org/officeDocument/2006/relationships/hyperlink" Target="javascript:noPermiso()" TargetMode="External"/><Relationship Id="rId332" Type="http://schemas.openxmlformats.org/officeDocument/2006/relationships/hyperlink" Target="javascript:noPermiso()" TargetMode="External"/><Relationship Id="rId777" Type="http://schemas.openxmlformats.org/officeDocument/2006/relationships/hyperlink" Target="javascript:noPermiso()" TargetMode="External"/><Relationship Id="rId637" Type="http://schemas.openxmlformats.org/officeDocument/2006/relationships/hyperlink" Target="javascript:noPermiso()" TargetMode="External"/><Relationship Id="rId276" Type="http://schemas.openxmlformats.org/officeDocument/2006/relationships/hyperlink" Target="javascript:noPermiso()" TargetMode="External"/><Relationship Id="rId483" Type="http://schemas.openxmlformats.org/officeDocument/2006/relationships/hyperlink" Target="javascript:noPermiso()" TargetMode="External"/><Relationship Id="rId690" Type="http://schemas.openxmlformats.org/officeDocument/2006/relationships/hyperlink" Target="javascript:noPermiso()" TargetMode="External"/><Relationship Id="rId704" Type="http://schemas.openxmlformats.org/officeDocument/2006/relationships/hyperlink" Target="javascript:noPermiso()" TargetMode="External"/><Relationship Id="rId40" Type="http://schemas.openxmlformats.org/officeDocument/2006/relationships/hyperlink" Target="javascript:noPermiso()" TargetMode="External"/><Relationship Id="rId136" Type="http://schemas.openxmlformats.org/officeDocument/2006/relationships/hyperlink" Target="javascript:noPermiso()" TargetMode="External"/><Relationship Id="rId343" Type="http://schemas.openxmlformats.org/officeDocument/2006/relationships/hyperlink" Target="javascript:noPermiso()" TargetMode="External"/><Relationship Id="rId550" Type="http://schemas.openxmlformats.org/officeDocument/2006/relationships/hyperlink" Target="javascript:noPermiso()" TargetMode="External"/><Relationship Id="rId788" Type="http://schemas.openxmlformats.org/officeDocument/2006/relationships/hyperlink" Target="javascript:noPermiso()" TargetMode="External"/><Relationship Id="rId203" Type="http://schemas.openxmlformats.org/officeDocument/2006/relationships/hyperlink" Target="javascript:noPermiso()" TargetMode="External"/><Relationship Id="rId648" Type="http://schemas.openxmlformats.org/officeDocument/2006/relationships/hyperlink" Target="javascript:noPermiso()" TargetMode="External"/><Relationship Id="rId287" Type="http://schemas.openxmlformats.org/officeDocument/2006/relationships/hyperlink" Target="javascript:noPermiso()" TargetMode="External"/><Relationship Id="rId410" Type="http://schemas.openxmlformats.org/officeDocument/2006/relationships/hyperlink" Target="javascript:noPermiso()" TargetMode="External"/><Relationship Id="rId494" Type="http://schemas.openxmlformats.org/officeDocument/2006/relationships/hyperlink" Target="javascript:noPermiso()" TargetMode="External"/><Relationship Id="rId508" Type="http://schemas.openxmlformats.org/officeDocument/2006/relationships/hyperlink" Target="javascript:noPermiso()" TargetMode="External"/><Relationship Id="rId715" Type="http://schemas.openxmlformats.org/officeDocument/2006/relationships/hyperlink" Target="javascript:noPermiso()" TargetMode="External"/><Relationship Id="rId147" Type="http://schemas.openxmlformats.org/officeDocument/2006/relationships/hyperlink" Target="javascript:noPermiso()" TargetMode="External"/><Relationship Id="rId354" Type="http://schemas.openxmlformats.org/officeDocument/2006/relationships/hyperlink" Target="javascript:noPermiso()" TargetMode="External"/><Relationship Id="rId799" Type="http://schemas.openxmlformats.org/officeDocument/2006/relationships/hyperlink" Target="javascript:noPermiso()" TargetMode="External"/><Relationship Id="rId51" Type="http://schemas.openxmlformats.org/officeDocument/2006/relationships/hyperlink" Target="javascript:noPermiso()" TargetMode="External"/><Relationship Id="rId561" Type="http://schemas.openxmlformats.org/officeDocument/2006/relationships/hyperlink" Target="javascript:noPermiso()" TargetMode="External"/><Relationship Id="rId659" Type="http://schemas.openxmlformats.org/officeDocument/2006/relationships/hyperlink" Target="javascript:noPermiso()" TargetMode="External"/><Relationship Id="rId214" Type="http://schemas.openxmlformats.org/officeDocument/2006/relationships/hyperlink" Target="javascript:noPermiso()" TargetMode="External"/><Relationship Id="rId298" Type="http://schemas.openxmlformats.org/officeDocument/2006/relationships/hyperlink" Target="javascript:noPermiso()" TargetMode="External"/><Relationship Id="rId421" Type="http://schemas.openxmlformats.org/officeDocument/2006/relationships/hyperlink" Target="javascript:noPermiso()" TargetMode="External"/><Relationship Id="rId519" Type="http://schemas.openxmlformats.org/officeDocument/2006/relationships/hyperlink" Target="javascript:noPermiso()" TargetMode="External"/><Relationship Id="rId158" Type="http://schemas.openxmlformats.org/officeDocument/2006/relationships/hyperlink" Target="javascript:noPermiso()" TargetMode="External"/><Relationship Id="rId726" Type="http://schemas.openxmlformats.org/officeDocument/2006/relationships/hyperlink" Target="javascript:noPermiso()" TargetMode="External"/><Relationship Id="rId62" Type="http://schemas.openxmlformats.org/officeDocument/2006/relationships/hyperlink" Target="javascript:noPermiso()" TargetMode="External"/><Relationship Id="rId365" Type="http://schemas.openxmlformats.org/officeDocument/2006/relationships/hyperlink" Target="javascript:noPermiso()" TargetMode="External"/><Relationship Id="rId572" Type="http://schemas.openxmlformats.org/officeDocument/2006/relationships/hyperlink" Target="javascript:noPermiso()" TargetMode="External"/><Relationship Id="rId225" Type="http://schemas.openxmlformats.org/officeDocument/2006/relationships/hyperlink" Target="javascript:noPermiso()" TargetMode="External"/><Relationship Id="rId432" Type="http://schemas.openxmlformats.org/officeDocument/2006/relationships/hyperlink" Target="javascript:noPermiso()" TargetMode="External"/><Relationship Id="rId737" Type="http://schemas.openxmlformats.org/officeDocument/2006/relationships/hyperlink" Target="javascript:noPermiso()" TargetMode="External"/><Relationship Id="rId73" Type="http://schemas.openxmlformats.org/officeDocument/2006/relationships/hyperlink" Target="javascript:noPermiso()" TargetMode="External"/><Relationship Id="rId169" Type="http://schemas.openxmlformats.org/officeDocument/2006/relationships/hyperlink" Target="javascript:noPermiso()" TargetMode="External"/><Relationship Id="rId376" Type="http://schemas.openxmlformats.org/officeDocument/2006/relationships/hyperlink" Target="javascript:noPermiso()" TargetMode="External"/><Relationship Id="rId583" Type="http://schemas.openxmlformats.org/officeDocument/2006/relationships/hyperlink" Target="javascript:noPermiso()" TargetMode="External"/><Relationship Id="rId790" Type="http://schemas.openxmlformats.org/officeDocument/2006/relationships/hyperlink" Target="javascript:noPermiso()" TargetMode="External"/><Relationship Id="rId804" Type="http://schemas.openxmlformats.org/officeDocument/2006/relationships/hyperlink" Target="javascript:noPermiso()" TargetMode="External"/><Relationship Id="rId4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236" Type="http://schemas.openxmlformats.org/officeDocument/2006/relationships/hyperlink" Target="javascript:noPermiso()" TargetMode="External"/><Relationship Id="rId443" Type="http://schemas.openxmlformats.org/officeDocument/2006/relationships/hyperlink" Target="javascript:noPermiso()" TargetMode="External"/><Relationship Id="rId650" Type="http://schemas.openxmlformats.org/officeDocument/2006/relationships/hyperlink" Target="javascript:noPermiso()" TargetMode="External"/><Relationship Id="rId303" Type="http://schemas.openxmlformats.org/officeDocument/2006/relationships/hyperlink" Target="javascript:noPermiso()" TargetMode="External"/><Relationship Id="rId748" Type="http://schemas.openxmlformats.org/officeDocument/2006/relationships/hyperlink" Target="javascript:noPermiso()" TargetMode="External"/><Relationship Id="rId84" Type="http://schemas.openxmlformats.org/officeDocument/2006/relationships/hyperlink" Target="javascript:noPermiso()" TargetMode="External"/><Relationship Id="rId387" Type="http://schemas.openxmlformats.org/officeDocument/2006/relationships/hyperlink" Target="javascript:noPermiso()" TargetMode="External"/><Relationship Id="rId510" Type="http://schemas.openxmlformats.org/officeDocument/2006/relationships/hyperlink" Target="javascript:noPermiso()" TargetMode="External"/><Relationship Id="rId594" Type="http://schemas.openxmlformats.org/officeDocument/2006/relationships/hyperlink" Target="javascript:noPermiso()" TargetMode="External"/><Relationship Id="rId608" Type="http://schemas.openxmlformats.org/officeDocument/2006/relationships/hyperlink" Target="javascript:noPermiso()" TargetMode="External"/><Relationship Id="rId815" Type="http://schemas.openxmlformats.org/officeDocument/2006/relationships/hyperlink" Target="javascript:noPermiso()" TargetMode="External"/><Relationship Id="rId247" Type="http://schemas.openxmlformats.org/officeDocument/2006/relationships/hyperlink" Target="javascript:noPermiso()" TargetMode="External"/><Relationship Id="rId107" Type="http://schemas.openxmlformats.org/officeDocument/2006/relationships/hyperlink" Target="javascript:noPermiso()" TargetMode="External"/><Relationship Id="rId454" Type="http://schemas.openxmlformats.org/officeDocument/2006/relationships/hyperlink" Target="javascript:noPermiso()" TargetMode="External"/><Relationship Id="rId661" Type="http://schemas.openxmlformats.org/officeDocument/2006/relationships/hyperlink" Target="javascript:noPermiso()" TargetMode="External"/><Relationship Id="rId759" Type="http://schemas.openxmlformats.org/officeDocument/2006/relationships/hyperlink" Target="javascript:noPermiso()" TargetMode="External"/><Relationship Id="rId11" Type="http://schemas.openxmlformats.org/officeDocument/2006/relationships/hyperlink" Target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 TargetMode="External"/><Relationship Id="rId314" Type="http://schemas.openxmlformats.org/officeDocument/2006/relationships/hyperlink" Target="javascript:noPermiso()" TargetMode="External"/><Relationship Id="rId398" Type="http://schemas.openxmlformats.org/officeDocument/2006/relationships/hyperlink" Target="javascript:noPermiso()" TargetMode="External"/><Relationship Id="rId521" Type="http://schemas.openxmlformats.org/officeDocument/2006/relationships/hyperlink" Target="javascript:noPermiso()" TargetMode="External"/><Relationship Id="rId619" Type="http://schemas.openxmlformats.org/officeDocument/2006/relationships/hyperlink" Target="javascript:noPermiso()" TargetMode="External"/><Relationship Id="rId95" Type="http://schemas.openxmlformats.org/officeDocument/2006/relationships/hyperlink" Target="javascript:noPermiso()" TargetMode="External"/><Relationship Id="rId160" Type="http://schemas.openxmlformats.org/officeDocument/2006/relationships/hyperlink" Target="javascript:noPermiso()" TargetMode="External"/><Relationship Id="rId826" Type="http://schemas.openxmlformats.org/officeDocument/2006/relationships/hyperlink" Target="javascript:noPermiso()" TargetMode="External"/><Relationship Id="rId258" Type="http://schemas.openxmlformats.org/officeDocument/2006/relationships/hyperlink" Target="javascript:noPermiso()" TargetMode="External"/><Relationship Id="rId465" Type="http://schemas.openxmlformats.org/officeDocument/2006/relationships/hyperlink" Target="javascript:noPermiso()" TargetMode="External"/><Relationship Id="rId672" Type="http://schemas.openxmlformats.org/officeDocument/2006/relationships/hyperlink" Target="javascript:noPermiso()" TargetMode="External"/><Relationship Id="rId22" Type="http://schemas.openxmlformats.org/officeDocument/2006/relationships/hyperlink" Target="javascript:noPermiso()" TargetMode="External"/><Relationship Id="rId118" Type="http://schemas.openxmlformats.org/officeDocument/2006/relationships/hyperlink" Target="javascript:noPermiso()" TargetMode="External"/><Relationship Id="rId325" Type="http://schemas.openxmlformats.org/officeDocument/2006/relationships/hyperlink" Target="javascript:noPermiso()" TargetMode="External"/><Relationship Id="rId532" Type="http://schemas.openxmlformats.org/officeDocument/2006/relationships/hyperlink" Target="javascript:noPermiso()" TargetMode="External"/><Relationship Id="rId171" Type="http://schemas.openxmlformats.org/officeDocument/2006/relationships/hyperlink" Target="javascript:noPermiso()" TargetMode="External"/><Relationship Id="rId269" Type="http://schemas.openxmlformats.org/officeDocument/2006/relationships/hyperlink" Target="javascript:noPermiso()" TargetMode="External"/><Relationship Id="rId476" Type="http://schemas.openxmlformats.org/officeDocument/2006/relationships/hyperlink" Target="javascript:noPermiso()" TargetMode="External"/><Relationship Id="rId683" Type="http://schemas.openxmlformats.org/officeDocument/2006/relationships/hyperlink" Target="javascript:noPermiso()" TargetMode="External"/><Relationship Id="rId33" Type="http://schemas.openxmlformats.org/officeDocument/2006/relationships/hyperlink" Target="javascript:noPermiso()" TargetMode="External"/><Relationship Id="rId129" Type="http://schemas.openxmlformats.org/officeDocument/2006/relationships/hyperlink" Target="javascript:noPermiso()" TargetMode="External"/><Relationship Id="rId336" Type="http://schemas.openxmlformats.org/officeDocument/2006/relationships/hyperlink" Target="javascript:noPermiso()" TargetMode="External"/><Relationship Id="rId543" Type="http://schemas.openxmlformats.org/officeDocument/2006/relationships/hyperlink" Target="javascript:noPermiso()" TargetMode="External"/><Relationship Id="rId182" Type="http://schemas.openxmlformats.org/officeDocument/2006/relationships/hyperlink" Target="javascript:noPermiso()" TargetMode="External"/><Relationship Id="rId403" Type="http://schemas.openxmlformats.org/officeDocument/2006/relationships/hyperlink" Target="javascript:noPermiso()" TargetMode="External"/><Relationship Id="rId750" Type="http://schemas.openxmlformats.org/officeDocument/2006/relationships/hyperlink" Target="javascript:noPermiso()" TargetMode="External"/><Relationship Id="rId487" Type="http://schemas.openxmlformats.org/officeDocument/2006/relationships/hyperlink" Target="javascript:noPermiso()" TargetMode="External"/><Relationship Id="rId610" Type="http://schemas.openxmlformats.org/officeDocument/2006/relationships/hyperlink" Target="javascript:noPermiso()" TargetMode="External"/><Relationship Id="rId694" Type="http://schemas.openxmlformats.org/officeDocument/2006/relationships/hyperlink" Target="javascript:noPermiso()" TargetMode="External"/><Relationship Id="rId708" Type="http://schemas.openxmlformats.org/officeDocument/2006/relationships/hyperlink" Target="javascript:noPermiso()" TargetMode="External"/><Relationship Id="rId347" Type="http://schemas.openxmlformats.org/officeDocument/2006/relationships/hyperlink" Target="javascript:noPermiso()" TargetMode="External"/><Relationship Id="rId44" Type="http://schemas.openxmlformats.org/officeDocument/2006/relationships/hyperlink" Target="javascript:noPermiso()" TargetMode="External"/><Relationship Id="rId554" Type="http://schemas.openxmlformats.org/officeDocument/2006/relationships/hyperlink" Target="javascript:noPermiso()" TargetMode="External"/><Relationship Id="rId761" Type="http://schemas.openxmlformats.org/officeDocument/2006/relationships/hyperlink" Target="javascript:noPermiso()" TargetMode="External"/><Relationship Id="rId193" Type="http://schemas.openxmlformats.org/officeDocument/2006/relationships/hyperlink" Target="javascript:noPermiso()" TargetMode="External"/><Relationship Id="rId207" Type="http://schemas.openxmlformats.org/officeDocument/2006/relationships/hyperlink" Target="javascript:noPermiso()" TargetMode="External"/><Relationship Id="rId414" Type="http://schemas.openxmlformats.org/officeDocument/2006/relationships/hyperlink" Target="javascript:noPermiso()" TargetMode="External"/><Relationship Id="rId498" Type="http://schemas.openxmlformats.org/officeDocument/2006/relationships/hyperlink" Target="javascript:noPermiso()" TargetMode="External"/><Relationship Id="rId621" Type="http://schemas.openxmlformats.org/officeDocument/2006/relationships/hyperlink" Target="javascript:noPermiso()" TargetMode="External"/><Relationship Id="rId260" Type="http://schemas.openxmlformats.org/officeDocument/2006/relationships/hyperlink" Target="javascript:noPermiso()" TargetMode="External"/><Relationship Id="rId719" Type="http://schemas.openxmlformats.org/officeDocument/2006/relationships/hyperlink" Target="javascript:noPermiso(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10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3"/>
  <sheetViews>
    <sheetView topLeftCell="A813" workbookViewId="0">
      <selection activeCell="B2" sqref="B2:B823"/>
    </sheetView>
  </sheetViews>
  <sheetFormatPr baseColWidth="10" defaultRowHeight="15" x14ac:dyDescent="0.25"/>
  <cols>
    <col min="1" max="1" width="6.42578125" customWidth="1"/>
    <col min="2" max="2" width="27" style="26" customWidth="1"/>
    <col min="3" max="3" width="25.140625" customWidth="1"/>
    <col min="4" max="4" width="20.85546875" customWidth="1"/>
    <col min="5" max="5" width="19.42578125" customWidth="1"/>
    <col min="6" max="6" width="26.85546875" customWidth="1"/>
    <col min="7" max="7" width="21.5703125" customWidth="1"/>
    <col min="8" max="8" width="21.85546875" customWidth="1"/>
    <col min="9" max="9" width="26.140625" customWidth="1"/>
    <col min="10" max="10" width="27.5703125" customWidth="1"/>
    <col min="11" max="11" width="12.85546875" customWidth="1"/>
    <col min="12" max="12" width="24.140625" customWidth="1"/>
    <col min="13" max="13" width="32.7109375" customWidth="1"/>
    <col min="14" max="14" width="21.7109375" customWidth="1"/>
  </cols>
  <sheetData>
    <row r="1" spans="1:14" ht="30" x14ac:dyDescent="0.25">
      <c r="A1" s="24" t="s">
        <v>36</v>
      </c>
      <c r="B1" s="25" t="s">
        <v>11</v>
      </c>
      <c r="C1" s="23" t="s">
        <v>37</v>
      </c>
      <c r="D1" s="23" t="s">
        <v>38</v>
      </c>
      <c r="E1" s="23" t="s">
        <v>39</v>
      </c>
      <c r="F1" s="23" t="s">
        <v>40</v>
      </c>
      <c r="G1" s="23" t="s">
        <v>41</v>
      </c>
      <c r="H1" s="23" t="s">
        <v>42</v>
      </c>
      <c r="I1" s="23" t="s">
        <v>43</v>
      </c>
      <c r="J1" s="23" t="s">
        <v>44</v>
      </c>
      <c r="K1" s="23" t="s">
        <v>45</v>
      </c>
      <c r="L1" s="23" t="s">
        <v>46</v>
      </c>
      <c r="M1" s="23" t="s">
        <v>47</v>
      </c>
      <c r="N1" s="23" t="s">
        <v>48</v>
      </c>
    </row>
    <row r="2" spans="1:14" ht="21" x14ac:dyDescent="0.25">
      <c r="A2" s="11">
        <v>1</v>
      </c>
      <c r="B2" s="21">
        <v>20221140146172</v>
      </c>
      <c r="C2" s="17" t="s">
        <v>49</v>
      </c>
      <c r="D2" s="17" t="s">
        <v>50</v>
      </c>
      <c r="E2" s="15" t="s">
        <v>51</v>
      </c>
      <c r="F2" s="17" t="s">
        <v>52</v>
      </c>
      <c r="G2" s="17" t="s">
        <v>53</v>
      </c>
      <c r="H2" s="17" t="s">
        <v>54</v>
      </c>
      <c r="I2" s="17" t="s">
        <v>55</v>
      </c>
      <c r="J2" s="17" t="s">
        <v>56</v>
      </c>
      <c r="K2" s="17">
        <v>10</v>
      </c>
      <c r="L2" s="12"/>
      <c r="M2" s="12"/>
      <c r="N2" s="17">
        <v>-15</v>
      </c>
    </row>
    <row r="3" spans="1:14" ht="21" x14ac:dyDescent="0.25">
      <c r="A3" s="13">
        <v>2</v>
      </c>
      <c r="B3" s="22">
        <v>20221140146182</v>
      </c>
      <c r="C3" s="18" t="s">
        <v>57</v>
      </c>
      <c r="D3" s="18" t="s">
        <v>50</v>
      </c>
      <c r="E3" s="16" t="s">
        <v>51</v>
      </c>
      <c r="F3" s="18" t="s">
        <v>58</v>
      </c>
      <c r="G3" s="18" t="s">
        <v>59</v>
      </c>
      <c r="H3" s="18" t="s">
        <v>54</v>
      </c>
      <c r="I3" s="18" t="s">
        <v>55</v>
      </c>
      <c r="J3" s="18" t="s">
        <v>56</v>
      </c>
      <c r="K3" s="18">
        <v>10</v>
      </c>
      <c r="L3" s="14"/>
      <c r="M3" s="14"/>
      <c r="N3" s="18">
        <v>-15</v>
      </c>
    </row>
    <row r="4" spans="1:14" ht="21" x14ac:dyDescent="0.25">
      <c r="A4" s="11">
        <v>3</v>
      </c>
      <c r="B4" s="21">
        <v>20221140146192</v>
      </c>
      <c r="C4" s="17" t="s">
        <v>60</v>
      </c>
      <c r="D4" s="17" t="s">
        <v>50</v>
      </c>
      <c r="E4" s="15" t="s">
        <v>51</v>
      </c>
      <c r="F4" s="17" t="s">
        <v>61</v>
      </c>
      <c r="G4" s="17" t="s">
        <v>62</v>
      </c>
      <c r="H4" s="17" t="s">
        <v>54</v>
      </c>
      <c r="I4" s="17" t="s">
        <v>55</v>
      </c>
      <c r="J4" s="17" t="s">
        <v>56</v>
      </c>
      <c r="K4" s="17">
        <v>10</v>
      </c>
      <c r="L4" s="12"/>
      <c r="M4" s="12"/>
      <c r="N4" s="17">
        <v>-15</v>
      </c>
    </row>
    <row r="5" spans="1:14" ht="21" x14ac:dyDescent="0.25">
      <c r="A5" s="13">
        <v>4</v>
      </c>
      <c r="B5" s="22">
        <v>20221140146202</v>
      </c>
      <c r="C5" s="18" t="s">
        <v>63</v>
      </c>
      <c r="D5" s="18" t="s">
        <v>50</v>
      </c>
      <c r="E5" s="16" t="s">
        <v>51</v>
      </c>
      <c r="F5" s="18" t="s">
        <v>64</v>
      </c>
      <c r="G5" s="18" t="s">
        <v>65</v>
      </c>
      <c r="H5" s="18" t="s">
        <v>54</v>
      </c>
      <c r="I5" s="18" t="s">
        <v>55</v>
      </c>
      <c r="J5" s="18" t="s">
        <v>56</v>
      </c>
      <c r="K5" s="18">
        <v>10</v>
      </c>
      <c r="L5" s="14"/>
      <c r="M5" s="14"/>
      <c r="N5" s="18">
        <v>-15</v>
      </c>
    </row>
    <row r="6" spans="1:14" ht="21" x14ac:dyDescent="0.25">
      <c r="A6" s="11">
        <v>5</v>
      </c>
      <c r="B6" s="21">
        <v>20221140146212</v>
      </c>
      <c r="C6" s="17" t="s">
        <v>66</v>
      </c>
      <c r="D6" s="17" t="s">
        <v>50</v>
      </c>
      <c r="E6" s="15" t="s">
        <v>51</v>
      </c>
      <c r="F6" s="17" t="s">
        <v>67</v>
      </c>
      <c r="G6" s="17" t="s">
        <v>62</v>
      </c>
      <c r="H6" s="17" t="s">
        <v>54</v>
      </c>
      <c r="I6" s="17" t="s">
        <v>55</v>
      </c>
      <c r="J6" s="17" t="s">
        <v>56</v>
      </c>
      <c r="K6" s="17">
        <v>10</v>
      </c>
      <c r="L6" s="12"/>
      <c r="M6" s="12"/>
      <c r="N6" s="17">
        <v>-15</v>
      </c>
    </row>
    <row r="7" spans="1:14" ht="21" x14ac:dyDescent="0.25">
      <c r="A7" s="13">
        <v>6</v>
      </c>
      <c r="B7" s="22">
        <v>20221140146222</v>
      </c>
      <c r="C7" s="18" t="s">
        <v>68</v>
      </c>
      <c r="D7" s="18" t="s">
        <v>50</v>
      </c>
      <c r="E7" s="16" t="s">
        <v>51</v>
      </c>
      <c r="F7" s="18" t="s">
        <v>69</v>
      </c>
      <c r="G7" s="18" t="s">
        <v>62</v>
      </c>
      <c r="H7" s="18" t="s">
        <v>54</v>
      </c>
      <c r="I7" s="18" t="s">
        <v>55</v>
      </c>
      <c r="J7" s="18" t="s">
        <v>56</v>
      </c>
      <c r="K7" s="18">
        <v>10</v>
      </c>
      <c r="L7" s="14"/>
      <c r="M7" s="14"/>
      <c r="N7" s="18">
        <v>-15</v>
      </c>
    </row>
    <row r="8" spans="1:14" ht="21" x14ac:dyDescent="0.25">
      <c r="A8" s="11">
        <v>7</v>
      </c>
      <c r="B8" s="21">
        <v>20221140146232</v>
      </c>
      <c r="C8" s="17" t="s">
        <v>70</v>
      </c>
      <c r="D8" s="17" t="s">
        <v>50</v>
      </c>
      <c r="E8" s="15" t="s">
        <v>51</v>
      </c>
      <c r="F8" s="17" t="s">
        <v>71</v>
      </c>
      <c r="G8" s="17" t="s">
        <v>72</v>
      </c>
      <c r="H8" s="17" t="s">
        <v>54</v>
      </c>
      <c r="I8" s="17" t="s">
        <v>55</v>
      </c>
      <c r="J8" s="17" t="s">
        <v>73</v>
      </c>
      <c r="K8" s="17">
        <v>35</v>
      </c>
      <c r="L8" s="17">
        <v>20222110054191</v>
      </c>
      <c r="M8" s="17">
        <v>20222110054191</v>
      </c>
      <c r="N8" s="17">
        <v>20</v>
      </c>
    </row>
    <row r="9" spans="1:14" ht="42" x14ac:dyDescent="0.25">
      <c r="A9" s="13">
        <v>8</v>
      </c>
      <c r="B9" s="22">
        <v>20221140146242</v>
      </c>
      <c r="C9" s="18" t="s">
        <v>74</v>
      </c>
      <c r="D9" s="18" t="s">
        <v>75</v>
      </c>
      <c r="E9" s="16" t="s">
        <v>76</v>
      </c>
      <c r="F9" s="18" t="s">
        <v>77</v>
      </c>
      <c r="G9" s="18" t="s">
        <v>78</v>
      </c>
      <c r="H9" s="18" t="s">
        <v>54</v>
      </c>
      <c r="I9" s="18" t="s">
        <v>55</v>
      </c>
      <c r="J9" s="18" t="s">
        <v>79</v>
      </c>
      <c r="K9" s="18">
        <v>10</v>
      </c>
      <c r="L9" s="18">
        <v>20222110053481</v>
      </c>
      <c r="M9" s="18">
        <v>20222110053481</v>
      </c>
      <c r="N9" s="18">
        <v>-15</v>
      </c>
    </row>
    <row r="10" spans="1:14" ht="21" x14ac:dyDescent="0.25">
      <c r="A10" s="11">
        <v>9</v>
      </c>
      <c r="B10" s="21">
        <v>20221140146252</v>
      </c>
      <c r="C10" s="17" t="s">
        <v>80</v>
      </c>
      <c r="D10" s="17" t="s">
        <v>50</v>
      </c>
      <c r="E10" s="15" t="s">
        <v>51</v>
      </c>
      <c r="F10" s="17" t="s">
        <v>81</v>
      </c>
      <c r="G10" s="17" t="s">
        <v>65</v>
      </c>
      <c r="H10" s="17" t="s">
        <v>54</v>
      </c>
      <c r="I10" s="17" t="s">
        <v>55</v>
      </c>
      <c r="J10" s="17" t="s">
        <v>56</v>
      </c>
      <c r="K10" s="17">
        <v>10</v>
      </c>
      <c r="L10" s="12"/>
      <c r="M10" s="12"/>
      <c r="N10" s="17">
        <v>-15</v>
      </c>
    </row>
    <row r="11" spans="1:14" ht="21" x14ac:dyDescent="0.25">
      <c r="A11" s="13">
        <v>10</v>
      </c>
      <c r="B11" s="22">
        <v>20221140146262</v>
      </c>
      <c r="C11" s="18" t="s">
        <v>82</v>
      </c>
      <c r="D11" s="18" t="s">
        <v>50</v>
      </c>
      <c r="E11" s="16" t="s">
        <v>51</v>
      </c>
      <c r="F11" s="18" t="s">
        <v>83</v>
      </c>
      <c r="G11" s="18" t="s">
        <v>65</v>
      </c>
      <c r="H11" s="18" t="s">
        <v>54</v>
      </c>
      <c r="I11" s="18" t="s">
        <v>55</v>
      </c>
      <c r="J11" s="18" t="s">
        <v>56</v>
      </c>
      <c r="K11" s="18">
        <v>10</v>
      </c>
      <c r="L11" s="14"/>
      <c r="M11" s="14"/>
      <c r="N11" s="18">
        <v>-15</v>
      </c>
    </row>
    <row r="12" spans="1:14" ht="31.5" x14ac:dyDescent="0.25">
      <c r="A12" s="11">
        <v>11</v>
      </c>
      <c r="B12" s="21">
        <v>20221140146272</v>
      </c>
      <c r="C12" s="17" t="s">
        <v>84</v>
      </c>
      <c r="D12" s="17" t="s">
        <v>50</v>
      </c>
      <c r="E12" s="15" t="s">
        <v>51</v>
      </c>
      <c r="F12" s="17" t="s">
        <v>85</v>
      </c>
      <c r="G12" s="17" t="s">
        <v>86</v>
      </c>
      <c r="H12" s="17" t="s">
        <v>54</v>
      </c>
      <c r="I12" s="17" t="s">
        <v>55</v>
      </c>
      <c r="J12" s="17" t="s">
        <v>56</v>
      </c>
      <c r="K12" s="17">
        <v>10</v>
      </c>
      <c r="L12" s="12"/>
      <c r="M12" s="12"/>
      <c r="N12" s="17">
        <v>-15</v>
      </c>
    </row>
    <row r="13" spans="1:14" ht="21" x14ac:dyDescent="0.25">
      <c r="A13" s="13">
        <v>12</v>
      </c>
      <c r="B13" s="22">
        <v>20221140146282</v>
      </c>
      <c r="C13" s="18" t="s">
        <v>87</v>
      </c>
      <c r="D13" s="18" t="s">
        <v>88</v>
      </c>
      <c r="E13" s="16" t="s">
        <v>51</v>
      </c>
      <c r="F13" s="18" t="s">
        <v>89</v>
      </c>
      <c r="G13" s="18" t="s">
        <v>90</v>
      </c>
      <c r="H13" s="18" t="s">
        <v>54</v>
      </c>
      <c r="I13" s="18" t="s">
        <v>55</v>
      </c>
      <c r="J13" s="18" t="s">
        <v>56</v>
      </c>
      <c r="K13" s="18">
        <v>10</v>
      </c>
      <c r="L13" s="14"/>
      <c r="M13" s="14"/>
      <c r="N13" s="18">
        <v>-15</v>
      </c>
    </row>
    <row r="14" spans="1:14" ht="63" x14ac:dyDescent="0.25">
      <c r="A14" s="11">
        <v>13</v>
      </c>
      <c r="B14" s="21">
        <v>20221140146302</v>
      </c>
      <c r="C14" s="17" t="s">
        <v>91</v>
      </c>
      <c r="D14" s="17" t="s">
        <v>75</v>
      </c>
      <c r="E14" s="15" t="s">
        <v>92</v>
      </c>
      <c r="F14" s="17" t="s">
        <v>93</v>
      </c>
      <c r="G14" s="17" t="s">
        <v>94</v>
      </c>
      <c r="H14" s="17" t="s">
        <v>95</v>
      </c>
      <c r="I14" s="17" t="s">
        <v>29</v>
      </c>
      <c r="J14" s="17" t="s">
        <v>96</v>
      </c>
      <c r="K14" s="17">
        <v>30</v>
      </c>
      <c r="L14" s="17">
        <v>20222110054341</v>
      </c>
      <c r="M14" s="17">
        <v>20222110054341</v>
      </c>
      <c r="N14" s="17">
        <v>13</v>
      </c>
    </row>
    <row r="15" spans="1:14" ht="31.5" x14ac:dyDescent="0.25">
      <c r="A15" s="13">
        <v>14</v>
      </c>
      <c r="B15" s="22">
        <v>20221140146312</v>
      </c>
      <c r="C15" s="18" t="s">
        <v>97</v>
      </c>
      <c r="D15" s="18" t="s">
        <v>75</v>
      </c>
      <c r="E15" s="16" t="s">
        <v>51</v>
      </c>
      <c r="F15" s="18" t="s">
        <v>98</v>
      </c>
      <c r="G15" s="18" t="s">
        <v>99</v>
      </c>
      <c r="H15" s="18" t="s">
        <v>100</v>
      </c>
      <c r="I15" s="18" t="s">
        <v>101</v>
      </c>
      <c r="J15" s="18" t="s">
        <v>102</v>
      </c>
      <c r="K15" s="18">
        <v>0</v>
      </c>
      <c r="L15" s="14"/>
      <c r="M15" s="14"/>
      <c r="N15" s="18">
        <v>-29</v>
      </c>
    </row>
    <row r="16" spans="1:14" ht="31.5" x14ac:dyDescent="0.25">
      <c r="A16" s="11">
        <v>15</v>
      </c>
      <c r="B16" s="21">
        <v>20221140146322</v>
      </c>
      <c r="C16" s="17" t="s">
        <v>103</v>
      </c>
      <c r="D16" s="17" t="s">
        <v>75</v>
      </c>
      <c r="E16" s="15" t="s">
        <v>104</v>
      </c>
      <c r="F16" s="17" t="s">
        <v>105</v>
      </c>
      <c r="G16" s="17" t="s">
        <v>106</v>
      </c>
      <c r="H16" s="17" t="s">
        <v>54</v>
      </c>
      <c r="I16" s="17" t="s">
        <v>55</v>
      </c>
      <c r="J16" s="17" t="s">
        <v>102</v>
      </c>
      <c r="K16" s="17">
        <v>0</v>
      </c>
      <c r="L16" s="12"/>
      <c r="M16" s="12"/>
      <c r="N16" s="17">
        <v>-29</v>
      </c>
    </row>
    <row r="17" spans="1:14" ht="21" x14ac:dyDescent="0.25">
      <c r="A17" s="13">
        <v>16</v>
      </c>
      <c r="B17" s="22">
        <v>20221140146332</v>
      </c>
      <c r="C17" s="18" t="s">
        <v>107</v>
      </c>
      <c r="D17" s="18" t="s">
        <v>75</v>
      </c>
      <c r="E17" s="16" t="s">
        <v>51</v>
      </c>
      <c r="F17" s="18" t="s">
        <v>108</v>
      </c>
      <c r="G17" s="18" t="s">
        <v>109</v>
      </c>
      <c r="H17" s="18" t="s">
        <v>54</v>
      </c>
      <c r="I17" s="18" t="s">
        <v>55</v>
      </c>
      <c r="J17" s="18" t="s">
        <v>110</v>
      </c>
      <c r="K17" s="18">
        <v>10</v>
      </c>
      <c r="L17" s="14"/>
      <c r="M17" s="14"/>
      <c r="N17" s="18">
        <v>-14</v>
      </c>
    </row>
    <row r="18" spans="1:14" ht="21" x14ac:dyDescent="0.25">
      <c r="A18" s="11">
        <v>17</v>
      </c>
      <c r="B18" s="21">
        <v>20221140146342</v>
      </c>
      <c r="C18" s="17" t="s">
        <v>111</v>
      </c>
      <c r="D18" s="17" t="s">
        <v>50</v>
      </c>
      <c r="E18" s="15" t="s">
        <v>51</v>
      </c>
      <c r="F18" s="17" t="s">
        <v>112</v>
      </c>
      <c r="G18" s="17" t="s">
        <v>53</v>
      </c>
      <c r="H18" s="17" t="s">
        <v>54</v>
      </c>
      <c r="I18" s="17" t="s">
        <v>55</v>
      </c>
      <c r="J18" s="17" t="s">
        <v>56</v>
      </c>
      <c r="K18" s="17">
        <v>10</v>
      </c>
      <c r="L18" s="12"/>
      <c r="M18" s="12"/>
      <c r="N18" s="17">
        <v>-14</v>
      </c>
    </row>
    <row r="19" spans="1:14" ht="21" x14ac:dyDescent="0.25">
      <c r="A19" s="13">
        <v>18</v>
      </c>
      <c r="B19" s="22">
        <v>20221140146352</v>
      </c>
      <c r="C19" s="18" t="s">
        <v>113</v>
      </c>
      <c r="D19" s="18" t="s">
        <v>75</v>
      </c>
      <c r="E19" s="16" t="s">
        <v>51</v>
      </c>
      <c r="F19" s="18" t="s">
        <v>114</v>
      </c>
      <c r="G19" s="18" t="s">
        <v>62</v>
      </c>
      <c r="H19" s="18" t="s">
        <v>54</v>
      </c>
      <c r="I19" s="18" t="s">
        <v>55</v>
      </c>
      <c r="J19" s="18" t="s">
        <v>56</v>
      </c>
      <c r="K19" s="18">
        <v>10</v>
      </c>
      <c r="L19" s="14"/>
      <c r="M19" s="14"/>
      <c r="N19" s="18">
        <v>-14</v>
      </c>
    </row>
    <row r="20" spans="1:14" ht="21" x14ac:dyDescent="0.25">
      <c r="A20" s="11">
        <v>19</v>
      </c>
      <c r="B20" s="21">
        <v>20221140146362</v>
      </c>
      <c r="C20" s="17" t="s">
        <v>115</v>
      </c>
      <c r="D20" s="17" t="s">
        <v>50</v>
      </c>
      <c r="E20" s="15" t="s">
        <v>51</v>
      </c>
      <c r="F20" s="17" t="s">
        <v>116</v>
      </c>
      <c r="G20" s="17" t="s">
        <v>62</v>
      </c>
      <c r="H20" s="17" t="s">
        <v>54</v>
      </c>
      <c r="I20" s="17" t="s">
        <v>55</v>
      </c>
      <c r="J20" s="17" t="s">
        <v>56</v>
      </c>
      <c r="K20" s="17">
        <v>10</v>
      </c>
      <c r="L20" s="12"/>
      <c r="M20" s="12"/>
      <c r="N20" s="17">
        <v>-14</v>
      </c>
    </row>
    <row r="21" spans="1:14" ht="21" x14ac:dyDescent="0.25">
      <c r="A21" s="13">
        <v>20</v>
      </c>
      <c r="B21" s="22">
        <v>20221140146372</v>
      </c>
      <c r="C21" s="18" t="s">
        <v>117</v>
      </c>
      <c r="D21" s="18" t="s">
        <v>75</v>
      </c>
      <c r="E21" s="16" t="s">
        <v>51</v>
      </c>
      <c r="F21" s="18" t="s">
        <v>118</v>
      </c>
      <c r="G21" s="18" t="s">
        <v>62</v>
      </c>
      <c r="H21" s="18" t="s">
        <v>54</v>
      </c>
      <c r="I21" s="18" t="s">
        <v>55</v>
      </c>
      <c r="J21" s="18" t="s">
        <v>56</v>
      </c>
      <c r="K21" s="18">
        <v>10</v>
      </c>
      <c r="L21" s="14"/>
      <c r="M21" s="14"/>
      <c r="N21" s="18">
        <v>-14</v>
      </c>
    </row>
    <row r="22" spans="1:14" ht="42" x14ac:dyDescent="0.25">
      <c r="A22" s="11">
        <v>21</v>
      </c>
      <c r="B22" s="21">
        <v>20221140146382</v>
      </c>
      <c r="C22" s="17" t="s">
        <v>119</v>
      </c>
      <c r="D22" s="17" t="s">
        <v>50</v>
      </c>
      <c r="E22" s="15" t="s">
        <v>51</v>
      </c>
      <c r="F22" s="17" t="s">
        <v>120</v>
      </c>
      <c r="G22" s="17" t="s">
        <v>62</v>
      </c>
      <c r="H22" s="17" t="s">
        <v>54</v>
      </c>
      <c r="I22" s="17" t="s">
        <v>55</v>
      </c>
      <c r="J22" s="17" t="s">
        <v>56</v>
      </c>
      <c r="K22" s="17">
        <v>10</v>
      </c>
      <c r="L22" s="12"/>
      <c r="M22" s="12"/>
      <c r="N22" s="17">
        <v>-14</v>
      </c>
    </row>
    <row r="23" spans="1:14" ht="21" x14ac:dyDescent="0.25">
      <c r="A23" s="13">
        <v>22</v>
      </c>
      <c r="B23" s="22">
        <v>20221140146392</v>
      </c>
      <c r="C23" s="18" t="s">
        <v>121</v>
      </c>
      <c r="D23" s="18" t="s">
        <v>50</v>
      </c>
      <c r="E23" s="16" t="s">
        <v>51</v>
      </c>
      <c r="F23" s="18" t="s">
        <v>122</v>
      </c>
      <c r="G23" s="18" t="s">
        <v>62</v>
      </c>
      <c r="H23" s="18" t="s">
        <v>54</v>
      </c>
      <c r="I23" s="18" t="s">
        <v>55</v>
      </c>
      <c r="J23" s="18" t="s">
        <v>56</v>
      </c>
      <c r="K23" s="18">
        <v>10</v>
      </c>
      <c r="L23" s="14"/>
      <c r="M23" s="14"/>
      <c r="N23" s="18">
        <v>-14</v>
      </c>
    </row>
    <row r="24" spans="1:14" ht="21" x14ac:dyDescent="0.25">
      <c r="A24" s="11">
        <v>23</v>
      </c>
      <c r="B24" s="21">
        <v>20221140146402</v>
      </c>
      <c r="C24" s="17" t="s">
        <v>123</v>
      </c>
      <c r="D24" s="17" t="s">
        <v>50</v>
      </c>
      <c r="E24" s="15" t="s">
        <v>51</v>
      </c>
      <c r="F24" s="17" t="s">
        <v>124</v>
      </c>
      <c r="G24" s="17" t="s">
        <v>62</v>
      </c>
      <c r="H24" s="17" t="s">
        <v>54</v>
      </c>
      <c r="I24" s="17" t="s">
        <v>55</v>
      </c>
      <c r="J24" s="17" t="s">
        <v>56</v>
      </c>
      <c r="K24" s="17">
        <v>10</v>
      </c>
      <c r="L24" s="12"/>
      <c r="M24" s="12"/>
      <c r="N24" s="17">
        <v>-14</v>
      </c>
    </row>
    <row r="25" spans="1:14" ht="21" x14ac:dyDescent="0.25">
      <c r="A25" s="13">
        <v>24</v>
      </c>
      <c r="B25" s="22">
        <v>20221140146412</v>
      </c>
      <c r="C25" s="18" t="s">
        <v>125</v>
      </c>
      <c r="D25" s="18" t="s">
        <v>50</v>
      </c>
      <c r="E25" s="16" t="s">
        <v>51</v>
      </c>
      <c r="F25" s="18" t="s">
        <v>126</v>
      </c>
      <c r="G25" s="18" t="s">
        <v>62</v>
      </c>
      <c r="H25" s="18" t="s">
        <v>54</v>
      </c>
      <c r="I25" s="18" t="s">
        <v>55</v>
      </c>
      <c r="J25" s="18" t="s">
        <v>56</v>
      </c>
      <c r="K25" s="18">
        <v>10</v>
      </c>
      <c r="L25" s="14"/>
      <c r="M25" s="14"/>
      <c r="N25" s="18">
        <v>-14</v>
      </c>
    </row>
    <row r="26" spans="1:14" ht="21" x14ac:dyDescent="0.25">
      <c r="A26" s="11">
        <v>25</v>
      </c>
      <c r="B26" s="21">
        <v>20221140146422</v>
      </c>
      <c r="C26" s="17" t="s">
        <v>127</v>
      </c>
      <c r="D26" s="17" t="s">
        <v>50</v>
      </c>
      <c r="E26" s="15" t="s">
        <v>51</v>
      </c>
      <c r="F26" s="17" t="s">
        <v>128</v>
      </c>
      <c r="G26" s="17" t="s">
        <v>62</v>
      </c>
      <c r="H26" s="17" t="s">
        <v>54</v>
      </c>
      <c r="I26" s="17" t="s">
        <v>55</v>
      </c>
      <c r="J26" s="17" t="s">
        <v>56</v>
      </c>
      <c r="K26" s="17">
        <v>10</v>
      </c>
      <c r="L26" s="12"/>
      <c r="M26" s="12"/>
      <c r="N26" s="17">
        <v>-14</v>
      </c>
    </row>
    <row r="27" spans="1:14" ht="21" x14ac:dyDescent="0.25">
      <c r="A27" s="13">
        <v>26</v>
      </c>
      <c r="B27" s="22">
        <v>20221140146432</v>
      </c>
      <c r="C27" s="18" t="s">
        <v>129</v>
      </c>
      <c r="D27" s="18" t="s">
        <v>50</v>
      </c>
      <c r="E27" s="16" t="s">
        <v>51</v>
      </c>
      <c r="F27" s="18" t="s">
        <v>130</v>
      </c>
      <c r="G27" s="18" t="s">
        <v>62</v>
      </c>
      <c r="H27" s="18" t="s">
        <v>54</v>
      </c>
      <c r="I27" s="18" t="s">
        <v>55</v>
      </c>
      <c r="J27" s="18" t="s">
        <v>56</v>
      </c>
      <c r="K27" s="18">
        <v>10</v>
      </c>
      <c r="L27" s="14"/>
      <c r="M27" s="14"/>
      <c r="N27" s="18">
        <v>-14</v>
      </c>
    </row>
    <row r="28" spans="1:14" ht="31.5" x14ac:dyDescent="0.25">
      <c r="A28" s="11">
        <v>27</v>
      </c>
      <c r="B28" s="21">
        <v>20221140146442</v>
      </c>
      <c r="C28" s="17" t="s">
        <v>131</v>
      </c>
      <c r="D28" s="17" t="s">
        <v>75</v>
      </c>
      <c r="E28" s="15" t="s">
        <v>104</v>
      </c>
      <c r="F28" s="17" t="s">
        <v>132</v>
      </c>
      <c r="G28" s="17" t="s">
        <v>133</v>
      </c>
      <c r="H28" s="17" t="s">
        <v>1024</v>
      </c>
      <c r="I28" s="17" t="s">
        <v>31</v>
      </c>
      <c r="J28" s="17" t="s">
        <v>56</v>
      </c>
      <c r="K28" s="17">
        <v>10</v>
      </c>
      <c r="L28" s="12"/>
      <c r="M28" s="12"/>
      <c r="N28" s="17">
        <v>-14</v>
      </c>
    </row>
    <row r="29" spans="1:14" ht="31.5" x14ac:dyDescent="0.25">
      <c r="A29" s="13">
        <v>28</v>
      </c>
      <c r="B29" s="22">
        <v>20221140146452</v>
      </c>
      <c r="C29" s="18" t="s">
        <v>134</v>
      </c>
      <c r="D29" s="18" t="s">
        <v>75</v>
      </c>
      <c r="E29" s="16" t="s">
        <v>135</v>
      </c>
      <c r="F29" s="18" t="s">
        <v>136</v>
      </c>
      <c r="G29" s="18" t="s">
        <v>137</v>
      </c>
      <c r="H29" s="18" t="s">
        <v>54</v>
      </c>
      <c r="I29" s="18" t="s">
        <v>55</v>
      </c>
      <c r="J29" s="18" t="s">
        <v>102</v>
      </c>
      <c r="K29" s="18">
        <v>0</v>
      </c>
      <c r="L29" s="14"/>
      <c r="M29" s="14"/>
      <c r="N29" s="18">
        <v>-28</v>
      </c>
    </row>
    <row r="30" spans="1:14" ht="31.5" x14ac:dyDescent="0.25">
      <c r="A30" s="11">
        <v>29</v>
      </c>
      <c r="B30" s="21">
        <v>20221140146462</v>
      </c>
      <c r="C30" s="17" t="s">
        <v>138</v>
      </c>
      <c r="D30" s="17" t="s">
        <v>50</v>
      </c>
      <c r="E30" s="15" t="s">
        <v>139</v>
      </c>
      <c r="F30" s="17" t="s">
        <v>140</v>
      </c>
      <c r="G30" s="17" t="s">
        <v>141</v>
      </c>
      <c r="H30" s="17" t="s">
        <v>54</v>
      </c>
      <c r="I30" s="17" t="s">
        <v>55</v>
      </c>
      <c r="J30" s="17" t="s">
        <v>56</v>
      </c>
      <c r="K30" s="17">
        <v>10</v>
      </c>
      <c r="L30" s="12"/>
      <c r="M30" s="12"/>
      <c r="N30" s="17">
        <v>-14</v>
      </c>
    </row>
    <row r="31" spans="1:14" ht="52.5" x14ac:dyDescent="0.25">
      <c r="A31" s="13">
        <v>30</v>
      </c>
      <c r="B31" s="22">
        <v>20221140146472</v>
      </c>
      <c r="C31" s="18" t="s">
        <v>142</v>
      </c>
      <c r="D31" s="18" t="s">
        <v>50</v>
      </c>
      <c r="E31" s="16" t="s">
        <v>92</v>
      </c>
      <c r="F31" s="18" t="s">
        <v>93</v>
      </c>
      <c r="G31" s="18" t="s">
        <v>143</v>
      </c>
      <c r="H31" s="18" t="s">
        <v>95</v>
      </c>
      <c r="I31" s="18" t="s">
        <v>29</v>
      </c>
      <c r="J31" s="18" t="s">
        <v>96</v>
      </c>
      <c r="K31" s="18">
        <v>30</v>
      </c>
      <c r="L31" s="18">
        <v>20222110054351</v>
      </c>
      <c r="M31" s="18">
        <v>20222110054351</v>
      </c>
      <c r="N31" s="18">
        <v>14</v>
      </c>
    </row>
    <row r="32" spans="1:14" ht="42" x14ac:dyDescent="0.25">
      <c r="A32" s="11">
        <v>31</v>
      </c>
      <c r="B32" s="21">
        <v>20221140146482</v>
      </c>
      <c r="C32" s="17" t="s">
        <v>144</v>
      </c>
      <c r="D32" s="17" t="s">
        <v>75</v>
      </c>
      <c r="E32" s="15" t="s">
        <v>145</v>
      </c>
      <c r="F32" s="17" t="s">
        <v>146</v>
      </c>
      <c r="G32" s="17" t="s">
        <v>147</v>
      </c>
      <c r="H32" s="17" t="s">
        <v>54</v>
      </c>
      <c r="I32" s="17" t="s">
        <v>55</v>
      </c>
      <c r="J32" s="17" t="s">
        <v>102</v>
      </c>
      <c r="K32" s="17">
        <v>0</v>
      </c>
      <c r="L32" s="12"/>
      <c r="M32" s="12"/>
      <c r="N32" s="17">
        <v>-28</v>
      </c>
    </row>
    <row r="33" spans="1:14" ht="31.5" x14ac:dyDescent="0.25">
      <c r="A33" s="13">
        <v>32</v>
      </c>
      <c r="B33" s="22">
        <v>20221140146492</v>
      </c>
      <c r="C33" s="18" t="s">
        <v>148</v>
      </c>
      <c r="D33" s="18" t="s">
        <v>75</v>
      </c>
      <c r="E33" s="16" t="s">
        <v>145</v>
      </c>
      <c r="F33" s="18" t="s">
        <v>146</v>
      </c>
      <c r="G33" s="18" t="s">
        <v>149</v>
      </c>
      <c r="H33" s="18" t="s">
        <v>54</v>
      </c>
      <c r="I33" s="18" t="s">
        <v>55</v>
      </c>
      <c r="J33" s="18" t="s">
        <v>102</v>
      </c>
      <c r="K33" s="18">
        <v>0</v>
      </c>
      <c r="L33" s="14"/>
      <c r="M33" s="14"/>
      <c r="N33" s="18">
        <v>-28</v>
      </c>
    </row>
    <row r="34" spans="1:14" ht="42" x14ac:dyDescent="0.25">
      <c r="A34" s="11">
        <v>33</v>
      </c>
      <c r="B34" s="21">
        <v>20221140146502</v>
      </c>
      <c r="C34" s="17" t="s">
        <v>150</v>
      </c>
      <c r="D34" s="17" t="s">
        <v>75</v>
      </c>
      <c r="E34" s="15" t="s">
        <v>51</v>
      </c>
      <c r="F34" s="17" t="s">
        <v>151</v>
      </c>
      <c r="G34" s="17" t="s">
        <v>152</v>
      </c>
      <c r="H34" s="17" t="s">
        <v>153</v>
      </c>
      <c r="I34" s="17" t="s">
        <v>29</v>
      </c>
      <c r="J34" s="17" t="s">
        <v>154</v>
      </c>
      <c r="K34" s="17">
        <v>30</v>
      </c>
      <c r="L34" s="12"/>
      <c r="M34" s="12"/>
      <c r="N34" s="17">
        <v>14</v>
      </c>
    </row>
    <row r="35" spans="1:14" ht="31.5" x14ac:dyDescent="0.25">
      <c r="A35" s="13">
        <v>34</v>
      </c>
      <c r="B35" s="22">
        <v>20221140146512</v>
      </c>
      <c r="C35" s="18" t="s">
        <v>155</v>
      </c>
      <c r="D35" s="18" t="s">
        <v>75</v>
      </c>
      <c r="E35" s="16" t="s">
        <v>156</v>
      </c>
      <c r="F35" s="18" t="s">
        <v>157</v>
      </c>
      <c r="G35" s="18" t="s">
        <v>158</v>
      </c>
      <c r="H35" s="18" t="s">
        <v>54</v>
      </c>
      <c r="I35" s="18" t="s">
        <v>55</v>
      </c>
      <c r="J35" s="18" t="s">
        <v>56</v>
      </c>
      <c r="K35" s="18">
        <v>10</v>
      </c>
      <c r="L35" s="14"/>
      <c r="M35" s="14"/>
      <c r="N35" s="18">
        <v>-14</v>
      </c>
    </row>
    <row r="36" spans="1:14" ht="31.5" x14ac:dyDescent="0.25">
      <c r="A36" s="11">
        <v>35</v>
      </c>
      <c r="B36" s="21">
        <v>20221140146522</v>
      </c>
      <c r="C36" s="17" t="s">
        <v>159</v>
      </c>
      <c r="D36" s="17" t="s">
        <v>75</v>
      </c>
      <c r="E36" s="15" t="s">
        <v>160</v>
      </c>
      <c r="F36" s="17" t="s">
        <v>161</v>
      </c>
      <c r="G36" s="17" t="s">
        <v>162</v>
      </c>
      <c r="H36" s="17" t="s">
        <v>54</v>
      </c>
      <c r="I36" s="17" t="s">
        <v>55</v>
      </c>
      <c r="J36" s="17" t="s">
        <v>102</v>
      </c>
      <c r="K36" s="17">
        <v>0</v>
      </c>
      <c r="L36" s="12"/>
      <c r="M36" s="12"/>
      <c r="N36" s="17">
        <v>-28</v>
      </c>
    </row>
    <row r="37" spans="1:14" ht="21" x14ac:dyDescent="0.25">
      <c r="A37" s="13">
        <v>36</v>
      </c>
      <c r="B37" s="22">
        <v>20221140146532</v>
      </c>
      <c r="C37" s="18" t="s">
        <v>163</v>
      </c>
      <c r="D37" s="18" t="s">
        <v>50</v>
      </c>
      <c r="E37" s="16" t="s">
        <v>51</v>
      </c>
      <c r="F37" s="18" t="s">
        <v>164</v>
      </c>
      <c r="G37" s="18" t="s">
        <v>62</v>
      </c>
      <c r="H37" s="18" t="s">
        <v>54</v>
      </c>
      <c r="I37" s="18" t="s">
        <v>55</v>
      </c>
      <c r="J37" s="18" t="s">
        <v>56</v>
      </c>
      <c r="K37" s="18">
        <v>10</v>
      </c>
      <c r="L37" s="14"/>
      <c r="M37" s="14"/>
      <c r="N37" s="18">
        <v>-14</v>
      </c>
    </row>
    <row r="38" spans="1:14" ht="21" x14ac:dyDescent="0.25">
      <c r="A38" s="11">
        <v>37</v>
      </c>
      <c r="B38" s="21">
        <v>20221140146542</v>
      </c>
      <c r="C38" s="17" t="s">
        <v>165</v>
      </c>
      <c r="D38" s="17" t="s">
        <v>50</v>
      </c>
      <c r="E38" s="15" t="s">
        <v>51</v>
      </c>
      <c r="F38" s="17" t="s">
        <v>166</v>
      </c>
      <c r="G38" s="17" t="s">
        <v>167</v>
      </c>
      <c r="H38" s="17" t="s">
        <v>54</v>
      </c>
      <c r="I38" s="17" t="s">
        <v>55</v>
      </c>
      <c r="J38" s="17" t="s">
        <v>56</v>
      </c>
      <c r="K38" s="17">
        <v>10</v>
      </c>
      <c r="L38" s="12"/>
      <c r="M38" s="12"/>
      <c r="N38" s="17">
        <v>-14</v>
      </c>
    </row>
    <row r="39" spans="1:14" ht="21" x14ac:dyDescent="0.25">
      <c r="A39" s="13">
        <v>38</v>
      </c>
      <c r="B39" s="22">
        <v>20221140146552</v>
      </c>
      <c r="C39" s="18" t="s">
        <v>168</v>
      </c>
      <c r="D39" s="18" t="s">
        <v>50</v>
      </c>
      <c r="E39" s="16" t="s">
        <v>51</v>
      </c>
      <c r="F39" s="18" t="s">
        <v>169</v>
      </c>
      <c r="G39" s="18" t="s">
        <v>167</v>
      </c>
      <c r="H39" s="18" t="s">
        <v>54</v>
      </c>
      <c r="I39" s="18" t="s">
        <v>55</v>
      </c>
      <c r="J39" s="18" t="s">
        <v>56</v>
      </c>
      <c r="K39" s="18">
        <v>10</v>
      </c>
      <c r="L39" s="14"/>
      <c r="M39" s="14"/>
      <c r="N39" s="18">
        <v>-14</v>
      </c>
    </row>
    <row r="40" spans="1:14" ht="42" x14ac:dyDescent="0.25">
      <c r="A40" s="11">
        <v>39</v>
      </c>
      <c r="B40" s="21">
        <v>20221140146572</v>
      </c>
      <c r="C40" s="17" t="s">
        <v>170</v>
      </c>
      <c r="D40" s="17" t="s">
        <v>50</v>
      </c>
      <c r="E40" s="15" t="s">
        <v>51</v>
      </c>
      <c r="F40" s="17" t="s">
        <v>120</v>
      </c>
      <c r="G40" s="17" t="s">
        <v>62</v>
      </c>
      <c r="H40" s="17" t="s">
        <v>54</v>
      </c>
      <c r="I40" s="17" t="s">
        <v>55</v>
      </c>
      <c r="J40" s="17" t="s">
        <v>56</v>
      </c>
      <c r="K40" s="17">
        <v>10</v>
      </c>
      <c r="L40" s="12"/>
      <c r="M40" s="12"/>
      <c r="N40" s="17">
        <v>-14</v>
      </c>
    </row>
    <row r="41" spans="1:14" ht="21" x14ac:dyDescent="0.25">
      <c r="A41" s="13">
        <v>40</v>
      </c>
      <c r="B41" s="22">
        <v>20221140146582</v>
      </c>
      <c r="C41" s="18" t="s">
        <v>171</v>
      </c>
      <c r="D41" s="18" t="s">
        <v>88</v>
      </c>
      <c r="E41" s="16" t="s">
        <v>51</v>
      </c>
      <c r="F41" s="18" t="s">
        <v>172</v>
      </c>
      <c r="G41" s="18" t="s">
        <v>173</v>
      </c>
      <c r="H41" s="18" t="s">
        <v>54</v>
      </c>
      <c r="I41" s="18" t="s">
        <v>55</v>
      </c>
      <c r="J41" s="18" t="s">
        <v>154</v>
      </c>
      <c r="K41" s="18">
        <v>30</v>
      </c>
      <c r="L41" s="14"/>
      <c r="M41" s="14"/>
      <c r="N41" s="18">
        <v>14</v>
      </c>
    </row>
    <row r="42" spans="1:14" ht="31.5" x14ac:dyDescent="0.25">
      <c r="A42" s="11">
        <v>41</v>
      </c>
      <c r="B42" s="21">
        <v>20221140146592</v>
      </c>
      <c r="C42" s="17" t="s">
        <v>174</v>
      </c>
      <c r="D42" s="17" t="s">
        <v>75</v>
      </c>
      <c r="E42" s="15" t="s">
        <v>51</v>
      </c>
      <c r="F42" s="17" t="s">
        <v>175</v>
      </c>
      <c r="G42" s="17" t="s">
        <v>176</v>
      </c>
      <c r="H42" s="17" t="s">
        <v>35</v>
      </c>
      <c r="I42" s="17" t="s">
        <v>177</v>
      </c>
      <c r="J42" s="17" t="s">
        <v>154</v>
      </c>
      <c r="K42" s="17">
        <v>30</v>
      </c>
      <c r="L42" s="12"/>
      <c r="M42" s="12"/>
      <c r="N42" s="17">
        <v>14</v>
      </c>
    </row>
    <row r="43" spans="1:14" ht="42" x14ac:dyDescent="0.25">
      <c r="A43" s="13">
        <v>42</v>
      </c>
      <c r="B43" s="22">
        <v>20221140146602</v>
      </c>
      <c r="C43" s="18" t="s">
        <v>178</v>
      </c>
      <c r="D43" s="18" t="s">
        <v>75</v>
      </c>
      <c r="E43" s="16" t="s">
        <v>179</v>
      </c>
      <c r="F43" s="18" t="s">
        <v>180</v>
      </c>
      <c r="G43" s="18" t="s">
        <v>181</v>
      </c>
      <c r="H43" s="18" t="s">
        <v>182</v>
      </c>
      <c r="I43" s="18" t="s">
        <v>31</v>
      </c>
      <c r="J43" s="18" t="s">
        <v>102</v>
      </c>
      <c r="K43" s="18">
        <v>0</v>
      </c>
      <c r="L43" s="14"/>
      <c r="M43" s="14"/>
      <c r="N43" s="18">
        <v>-28</v>
      </c>
    </row>
    <row r="44" spans="1:14" ht="31.5" x14ac:dyDescent="0.25">
      <c r="A44" s="11">
        <v>43</v>
      </c>
      <c r="B44" s="21">
        <v>20221140146612</v>
      </c>
      <c r="C44" s="17" t="s">
        <v>183</v>
      </c>
      <c r="D44" s="17" t="s">
        <v>75</v>
      </c>
      <c r="E44" s="15" t="s">
        <v>179</v>
      </c>
      <c r="F44" s="17" t="s">
        <v>184</v>
      </c>
      <c r="G44" s="17" t="s">
        <v>185</v>
      </c>
      <c r="H44" s="17" t="s">
        <v>186</v>
      </c>
      <c r="I44" s="17" t="s">
        <v>187</v>
      </c>
      <c r="J44" s="17" t="s">
        <v>56</v>
      </c>
      <c r="K44" s="17">
        <v>10</v>
      </c>
      <c r="L44" s="17">
        <v>20222150055011</v>
      </c>
      <c r="M44" s="17">
        <v>20222150055011</v>
      </c>
      <c r="N44" s="17">
        <v>-14</v>
      </c>
    </row>
    <row r="45" spans="1:14" ht="42" x14ac:dyDescent="0.25">
      <c r="A45" s="13">
        <v>44</v>
      </c>
      <c r="B45" s="22">
        <v>20221140146622</v>
      </c>
      <c r="C45" s="18" t="s">
        <v>188</v>
      </c>
      <c r="D45" s="18" t="s">
        <v>75</v>
      </c>
      <c r="E45" s="16" t="s">
        <v>189</v>
      </c>
      <c r="F45" s="18" t="s">
        <v>190</v>
      </c>
      <c r="G45" s="18" t="s">
        <v>191</v>
      </c>
      <c r="H45" s="18" t="s">
        <v>95</v>
      </c>
      <c r="I45" s="18" t="s">
        <v>29</v>
      </c>
      <c r="J45" s="18" t="s">
        <v>73</v>
      </c>
      <c r="K45" s="18">
        <v>35</v>
      </c>
      <c r="L45" s="18">
        <v>20222110054131</v>
      </c>
      <c r="M45" s="18">
        <v>20222110054131</v>
      </c>
      <c r="N45" s="18">
        <v>21</v>
      </c>
    </row>
    <row r="46" spans="1:14" ht="31.5" x14ac:dyDescent="0.25">
      <c r="A46" s="11">
        <v>45</v>
      </c>
      <c r="B46" s="21">
        <v>20221140146632</v>
      </c>
      <c r="C46" s="17" t="s">
        <v>192</v>
      </c>
      <c r="D46" s="17" t="s">
        <v>75</v>
      </c>
      <c r="E46" s="15" t="s">
        <v>104</v>
      </c>
      <c r="F46" s="17" t="s">
        <v>193</v>
      </c>
      <c r="G46" s="17" t="s">
        <v>194</v>
      </c>
      <c r="H46" s="17" t="s">
        <v>54</v>
      </c>
      <c r="I46" s="17" t="s">
        <v>55</v>
      </c>
      <c r="J46" s="17" t="s">
        <v>102</v>
      </c>
      <c r="K46" s="17">
        <v>0</v>
      </c>
      <c r="L46" s="12"/>
      <c r="M46" s="12"/>
      <c r="N46" s="17">
        <v>-28</v>
      </c>
    </row>
    <row r="47" spans="1:14" ht="52.5" x14ac:dyDescent="0.25">
      <c r="A47" s="13">
        <v>46</v>
      </c>
      <c r="B47" s="22">
        <v>20221140146642</v>
      </c>
      <c r="C47" s="18" t="s">
        <v>195</v>
      </c>
      <c r="D47" s="18" t="s">
        <v>75</v>
      </c>
      <c r="E47" s="16" t="s">
        <v>145</v>
      </c>
      <c r="F47" s="18" t="s">
        <v>196</v>
      </c>
      <c r="G47" s="18" t="s">
        <v>197</v>
      </c>
      <c r="H47" s="18" t="s">
        <v>54</v>
      </c>
      <c r="I47" s="18" t="s">
        <v>55</v>
      </c>
      <c r="J47" s="18" t="s">
        <v>198</v>
      </c>
      <c r="K47" s="18">
        <v>0</v>
      </c>
      <c r="L47" s="14"/>
      <c r="M47" s="14"/>
      <c r="N47" s="18">
        <v>-28</v>
      </c>
    </row>
    <row r="48" spans="1:14" ht="52.5" x14ac:dyDescent="0.25">
      <c r="A48" s="11">
        <v>47</v>
      </c>
      <c r="B48" s="21">
        <v>20221140146652</v>
      </c>
      <c r="C48" s="17" t="s">
        <v>199</v>
      </c>
      <c r="D48" s="17" t="s">
        <v>75</v>
      </c>
      <c r="E48" s="15" t="s">
        <v>51</v>
      </c>
      <c r="F48" s="17" t="s">
        <v>200</v>
      </c>
      <c r="G48" s="17" t="s">
        <v>201</v>
      </c>
      <c r="H48" s="17" t="s">
        <v>202</v>
      </c>
      <c r="I48" s="17" t="s">
        <v>31</v>
      </c>
      <c r="J48" s="17" t="s">
        <v>73</v>
      </c>
      <c r="K48" s="17">
        <v>35</v>
      </c>
      <c r="L48" s="12"/>
      <c r="M48" s="12"/>
      <c r="N48" s="17">
        <v>21</v>
      </c>
    </row>
    <row r="49" spans="1:14" ht="31.5" x14ac:dyDescent="0.25">
      <c r="A49" s="13">
        <v>48</v>
      </c>
      <c r="B49" s="22">
        <v>20221140146662</v>
      </c>
      <c r="C49" s="18" t="s">
        <v>203</v>
      </c>
      <c r="D49" s="18" t="s">
        <v>75</v>
      </c>
      <c r="E49" s="16" t="s">
        <v>51</v>
      </c>
      <c r="F49" s="18" t="s">
        <v>204</v>
      </c>
      <c r="G49" s="18" t="s">
        <v>205</v>
      </c>
      <c r="H49" s="18" t="s">
        <v>54</v>
      </c>
      <c r="I49" s="18" t="s">
        <v>55</v>
      </c>
      <c r="J49" s="18" t="s">
        <v>96</v>
      </c>
      <c r="K49" s="18">
        <v>30</v>
      </c>
      <c r="L49" s="18">
        <v>20221000053831</v>
      </c>
      <c r="M49" s="18">
        <v>20221000053831</v>
      </c>
      <c r="N49" s="18">
        <v>14</v>
      </c>
    </row>
    <row r="50" spans="1:14" ht="31.5" x14ac:dyDescent="0.25">
      <c r="A50" s="11">
        <v>49</v>
      </c>
      <c r="B50" s="21">
        <v>20221140146672</v>
      </c>
      <c r="C50" s="17" t="s">
        <v>206</v>
      </c>
      <c r="D50" s="17" t="s">
        <v>75</v>
      </c>
      <c r="E50" s="15" t="s">
        <v>51</v>
      </c>
      <c r="F50" s="17" t="s">
        <v>207</v>
      </c>
      <c r="G50" s="17" t="s">
        <v>208</v>
      </c>
      <c r="H50" s="17" t="s">
        <v>54</v>
      </c>
      <c r="I50" s="17" t="s">
        <v>55</v>
      </c>
      <c r="J50" s="17" t="s">
        <v>56</v>
      </c>
      <c r="K50" s="17">
        <v>10</v>
      </c>
      <c r="L50" s="17">
        <v>20222140055161</v>
      </c>
      <c r="M50" s="17">
        <v>20222140055161</v>
      </c>
      <c r="N50" s="17">
        <v>-14</v>
      </c>
    </row>
    <row r="51" spans="1:14" ht="31.5" x14ac:dyDescent="0.25">
      <c r="A51" s="13">
        <v>50</v>
      </c>
      <c r="B51" s="22">
        <v>20221140146682</v>
      </c>
      <c r="C51" s="18" t="s">
        <v>209</v>
      </c>
      <c r="D51" s="18" t="s">
        <v>75</v>
      </c>
      <c r="E51" s="16" t="s">
        <v>135</v>
      </c>
      <c r="F51" s="18" t="s">
        <v>210</v>
      </c>
      <c r="G51" s="18" t="s">
        <v>211</v>
      </c>
      <c r="H51" s="18" t="s">
        <v>212</v>
      </c>
      <c r="I51" s="18" t="s">
        <v>177</v>
      </c>
      <c r="J51" s="18" t="s">
        <v>56</v>
      </c>
      <c r="K51" s="18">
        <v>10</v>
      </c>
      <c r="L51" s="14"/>
      <c r="M51" s="14"/>
      <c r="N51" s="18">
        <v>-14</v>
      </c>
    </row>
    <row r="52" spans="1:14" ht="147" x14ac:dyDescent="0.25">
      <c r="A52" s="11">
        <v>51</v>
      </c>
      <c r="B52" s="21">
        <v>20221140146692</v>
      </c>
      <c r="C52" s="17" t="s">
        <v>213</v>
      </c>
      <c r="D52" s="17" t="s">
        <v>88</v>
      </c>
      <c r="E52" s="15" t="s">
        <v>51</v>
      </c>
      <c r="F52" s="17" t="s">
        <v>214</v>
      </c>
      <c r="G52" s="17" t="s">
        <v>215</v>
      </c>
      <c r="H52" s="17" t="s">
        <v>54</v>
      </c>
      <c r="I52" s="17" t="s">
        <v>55</v>
      </c>
      <c r="J52" s="17" t="s">
        <v>56</v>
      </c>
      <c r="K52" s="17">
        <v>10</v>
      </c>
      <c r="L52" s="12"/>
      <c r="M52" s="12"/>
      <c r="N52" s="17">
        <v>-14</v>
      </c>
    </row>
    <row r="53" spans="1:14" ht="52.5" x14ac:dyDescent="0.25">
      <c r="A53" s="13">
        <v>52</v>
      </c>
      <c r="B53" s="22">
        <v>20221140146702</v>
      </c>
      <c r="C53" s="18" t="s">
        <v>216</v>
      </c>
      <c r="D53" s="18" t="s">
        <v>75</v>
      </c>
      <c r="E53" s="16" t="s">
        <v>217</v>
      </c>
      <c r="F53" s="18" t="s">
        <v>218</v>
      </c>
      <c r="G53" s="18" t="s">
        <v>219</v>
      </c>
      <c r="H53" s="18" t="s">
        <v>54</v>
      </c>
      <c r="I53" s="18" t="s">
        <v>55</v>
      </c>
      <c r="J53" s="18" t="s">
        <v>56</v>
      </c>
      <c r="K53" s="18">
        <v>10</v>
      </c>
      <c r="L53" s="14"/>
      <c r="M53" s="14"/>
      <c r="N53" s="18">
        <v>-14</v>
      </c>
    </row>
    <row r="54" spans="1:14" ht="63" x14ac:dyDescent="0.25">
      <c r="A54" s="11">
        <v>53</v>
      </c>
      <c r="B54" s="21">
        <v>20221140146712</v>
      </c>
      <c r="C54" s="17" t="s">
        <v>220</v>
      </c>
      <c r="D54" s="17" t="s">
        <v>75</v>
      </c>
      <c r="E54" s="15" t="s">
        <v>156</v>
      </c>
      <c r="F54" s="17" t="s">
        <v>221</v>
      </c>
      <c r="G54" s="17" t="s">
        <v>222</v>
      </c>
      <c r="H54" s="17" t="s">
        <v>25</v>
      </c>
      <c r="I54" s="17" t="s">
        <v>26</v>
      </c>
      <c r="J54" s="17" t="s">
        <v>56</v>
      </c>
      <c r="K54" s="17">
        <v>10</v>
      </c>
      <c r="L54" s="12"/>
      <c r="M54" s="12"/>
      <c r="N54" s="17">
        <v>-14</v>
      </c>
    </row>
    <row r="55" spans="1:14" ht="21" x14ac:dyDescent="0.25">
      <c r="A55" s="13">
        <v>54</v>
      </c>
      <c r="B55" s="22">
        <v>20221140146722</v>
      </c>
      <c r="C55" s="18" t="s">
        <v>223</v>
      </c>
      <c r="D55" s="18" t="s">
        <v>75</v>
      </c>
      <c r="E55" s="16" t="s">
        <v>51</v>
      </c>
      <c r="F55" s="18" t="s">
        <v>224</v>
      </c>
      <c r="G55" s="18" t="s">
        <v>225</v>
      </c>
      <c r="H55" s="18" t="s">
        <v>28</v>
      </c>
      <c r="I55" s="18" t="s">
        <v>226</v>
      </c>
      <c r="J55" s="18" t="s">
        <v>154</v>
      </c>
      <c r="K55" s="18">
        <v>30</v>
      </c>
      <c r="L55" s="18">
        <v>20221000054201</v>
      </c>
      <c r="M55" s="18">
        <v>20221000054201</v>
      </c>
      <c r="N55" s="18">
        <v>14</v>
      </c>
    </row>
    <row r="56" spans="1:14" ht="21" x14ac:dyDescent="0.25">
      <c r="A56" s="11">
        <v>55</v>
      </c>
      <c r="B56" s="21">
        <v>20221140146732</v>
      </c>
      <c r="C56" s="17" t="s">
        <v>227</v>
      </c>
      <c r="D56" s="17" t="s">
        <v>75</v>
      </c>
      <c r="E56" s="15" t="s">
        <v>228</v>
      </c>
      <c r="F56" s="17" t="s">
        <v>229</v>
      </c>
      <c r="G56" s="17" t="s">
        <v>230</v>
      </c>
      <c r="H56" s="17" t="s">
        <v>54</v>
      </c>
      <c r="I56" s="17" t="s">
        <v>55</v>
      </c>
      <c r="J56" s="17" t="s">
        <v>102</v>
      </c>
      <c r="K56" s="17">
        <v>0</v>
      </c>
      <c r="L56" s="12"/>
      <c r="M56" s="12"/>
      <c r="N56" s="17">
        <v>-28</v>
      </c>
    </row>
    <row r="57" spans="1:14" ht="21" x14ac:dyDescent="0.25">
      <c r="A57" s="13">
        <v>56</v>
      </c>
      <c r="B57" s="22">
        <v>20221140146742</v>
      </c>
      <c r="C57" s="18" t="s">
        <v>231</v>
      </c>
      <c r="D57" s="18" t="s">
        <v>88</v>
      </c>
      <c r="E57" s="16" t="s">
        <v>51</v>
      </c>
      <c r="F57" s="18" t="s">
        <v>232</v>
      </c>
      <c r="G57" s="18" t="s">
        <v>233</v>
      </c>
      <c r="H57" s="18" t="s">
        <v>54</v>
      </c>
      <c r="I57" s="18" t="s">
        <v>55</v>
      </c>
      <c r="J57" s="18" t="s">
        <v>102</v>
      </c>
      <c r="K57" s="18">
        <v>0</v>
      </c>
      <c r="L57" s="14"/>
      <c r="M57" s="14"/>
      <c r="N57" s="18">
        <v>-28</v>
      </c>
    </row>
    <row r="58" spans="1:14" ht="31.5" x14ac:dyDescent="0.25">
      <c r="A58" s="11">
        <v>57</v>
      </c>
      <c r="B58" s="21">
        <v>20221140146752</v>
      </c>
      <c r="C58" s="17" t="s">
        <v>234</v>
      </c>
      <c r="D58" s="17" t="s">
        <v>88</v>
      </c>
      <c r="E58" s="15" t="s">
        <v>156</v>
      </c>
      <c r="F58" s="17" t="s">
        <v>235</v>
      </c>
      <c r="G58" s="17" t="s">
        <v>236</v>
      </c>
      <c r="H58" s="17" t="s">
        <v>54</v>
      </c>
      <c r="I58" s="17" t="s">
        <v>55</v>
      </c>
      <c r="J58" s="17" t="s">
        <v>56</v>
      </c>
      <c r="K58" s="17">
        <v>10</v>
      </c>
      <c r="L58" s="12"/>
      <c r="M58" s="12"/>
      <c r="N58" s="17">
        <v>-14</v>
      </c>
    </row>
    <row r="59" spans="1:14" ht="42" x14ac:dyDescent="0.25">
      <c r="A59" s="13">
        <v>58</v>
      </c>
      <c r="B59" s="22">
        <v>20221140146762</v>
      </c>
      <c r="C59" s="18" t="s">
        <v>237</v>
      </c>
      <c r="D59" s="18" t="s">
        <v>88</v>
      </c>
      <c r="E59" s="16" t="s">
        <v>145</v>
      </c>
      <c r="F59" s="18" t="s">
        <v>238</v>
      </c>
      <c r="G59" s="18" t="s">
        <v>239</v>
      </c>
      <c r="H59" s="18" t="s">
        <v>54</v>
      </c>
      <c r="I59" s="18" t="s">
        <v>55</v>
      </c>
      <c r="J59" s="18" t="s">
        <v>198</v>
      </c>
      <c r="K59" s="18">
        <v>0</v>
      </c>
      <c r="L59" s="14"/>
      <c r="M59" s="14"/>
      <c r="N59" s="18">
        <v>-28</v>
      </c>
    </row>
    <row r="60" spans="1:14" ht="31.5" x14ac:dyDescent="0.25">
      <c r="A60" s="11">
        <v>59</v>
      </c>
      <c r="B60" s="21">
        <v>20221140146772</v>
      </c>
      <c r="C60" s="17" t="s">
        <v>240</v>
      </c>
      <c r="D60" s="17" t="s">
        <v>88</v>
      </c>
      <c r="E60" s="15" t="s">
        <v>139</v>
      </c>
      <c r="F60" s="17" t="s">
        <v>241</v>
      </c>
      <c r="G60" s="17" t="s">
        <v>242</v>
      </c>
      <c r="H60" s="17" t="s">
        <v>54</v>
      </c>
      <c r="I60" s="17" t="s">
        <v>55</v>
      </c>
      <c r="J60" s="17" t="s">
        <v>56</v>
      </c>
      <c r="K60" s="17">
        <v>10</v>
      </c>
      <c r="L60" s="17">
        <v>20222140054861</v>
      </c>
      <c r="M60" s="17">
        <v>20222140054861</v>
      </c>
      <c r="N60" s="17">
        <v>-14</v>
      </c>
    </row>
    <row r="61" spans="1:14" ht="63" x14ac:dyDescent="0.25">
      <c r="A61" s="13">
        <v>60</v>
      </c>
      <c r="B61" s="22">
        <v>20221140146782</v>
      </c>
      <c r="C61" s="18" t="s">
        <v>243</v>
      </c>
      <c r="D61" s="18" t="s">
        <v>88</v>
      </c>
      <c r="E61" s="16" t="s">
        <v>51</v>
      </c>
      <c r="F61" s="18" t="s">
        <v>244</v>
      </c>
      <c r="G61" s="18" t="s">
        <v>245</v>
      </c>
      <c r="H61" s="18" t="s">
        <v>54</v>
      </c>
      <c r="I61" s="18" t="s">
        <v>55</v>
      </c>
      <c r="J61" s="18" t="s">
        <v>102</v>
      </c>
      <c r="K61" s="18">
        <v>0</v>
      </c>
      <c r="L61" s="14"/>
      <c r="M61" s="14"/>
      <c r="N61" s="18">
        <v>-27</v>
      </c>
    </row>
    <row r="62" spans="1:14" ht="63" x14ac:dyDescent="0.25">
      <c r="A62" s="11">
        <v>61</v>
      </c>
      <c r="B62" s="21">
        <v>20221140146792</v>
      </c>
      <c r="C62" s="17" t="s">
        <v>246</v>
      </c>
      <c r="D62" s="17" t="s">
        <v>88</v>
      </c>
      <c r="E62" s="15" t="s">
        <v>179</v>
      </c>
      <c r="F62" s="17" t="s">
        <v>180</v>
      </c>
      <c r="G62" s="17" t="s">
        <v>247</v>
      </c>
      <c r="H62" s="17" t="s">
        <v>25</v>
      </c>
      <c r="I62" s="17" t="s">
        <v>26</v>
      </c>
      <c r="J62" s="17" t="s">
        <v>102</v>
      </c>
      <c r="K62" s="17">
        <v>0</v>
      </c>
      <c r="L62" s="12"/>
      <c r="M62" s="12"/>
      <c r="N62" s="17">
        <v>-27</v>
      </c>
    </row>
    <row r="63" spans="1:14" ht="42" x14ac:dyDescent="0.25">
      <c r="A63" s="13">
        <v>62</v>
      </c>
      <c r="B63" s="22">
        <v>20221140146802</v>
      </c>
      <c r="C63" s="18" t="s">
        <v>248</v>
      </c>
      <c r="D63" s="18" t="s">
        <v>88</v>
      </c>
      <c r="E63" s="16" t="s">
        <v>51</v>
      </c>
      <c r="F63" s="18" t="s">
        <v>249</v>
      </c>
      <c r="G63" s="18" t="s">
        <v>250</v>
      </c>
      <c r="H63" s="18" t="s">
        <v>54</v>
      </c>
      <c r="I63" s="18" t="s">
        <v>55</v>
      </c>
      <c r="J63" s="18" t="s">
        <v>56</v>
      </c>
      <c r="K63" s="18">
        <v>10</v>
      </c>
      <c r="L63" s="18">
        <v>20222140054931</v>
      </c>
      <c r="M63" s="18">
        <v>20222140054931</v>
      </c>
      <c r="N63" s="18">
        <v>-13</v>
      </c>
    </row>
    <row r="64" spans="1:14" ht="52.5" x14ac:dyDescent="0.25">
      <c r="A64" s="11">
        <v>63</v>
      </c>
      <c r="B64" s="21">
        <v>20221140146812</v>
      </c>
      <c r="C64" s="17" t="s">
        <v>251</v>
      </c>
      <c r="D64" s="17" t="s">
        <v>88</v>
      </c>
      <c r="E64" s="15" t="s">
        <v>135</v>
      </c>
      <c r="F64" s="17" t="s">
        <v>252</v>
      </c>
      <c r="G64" s="17" t="s">
        <v>253</v>
      </c>
      <c r="H64" s="17" t="s">
        <v>54</v>
      </c>
      <c r="I64" s="17" t="s">
        <v>55</v>
      </c>
      <c r="J64" s="17" t="s">
        <v>102</v>
      </c>
      <c r="K64" s="17">
        <v>0</v>
      </c>
      <c r="L64" s="12"/>
      <c r="M64" s="12"/>
      <c r="N64" s="17">
        <v>-27</v>
      </c>
    </row>
    <row r="65" spans="1:14" ht="63" x14ac:dyDescent="0.25">
      <c r="A65" s="13">
        <v>64</v>
      </c>
      <c r="B65" s="22">
        <v>20221140146822</v>
      </c>
      <c r="C65" s="18" t="s">
        <v>254</v>
      </c>
      <c r="D65" s="18" t="s">
        <v>88</v>
      </c>
      <c r="E65" s="16" t="s">
        <v>135</v>
      </c>
      <c r="F65" s="18" t="s">
        <v>252</v>
      </c>
      <c r="G65" s="18" t="s">
        <v>255</v>
      </c>
      <c r="H65" s="18" t="s">
        <v>54</v>
      </c>
      <c r="I65" s="18" t="s">
        <v>55</v>
      </c>
      <c r="J65" s="18" t="s">
        <v>102</v>
      </c>
      <c r="K65" s="18">
        <v>0</v>
      </c>
      <c r="L65" s="14"/>
      <c r="M65" s="14"/>
      <c r="N65" s="18">
        <v>-27</v>
      </c>
    </row>
    <row r="66" spans="1:14" ht="52.5" x14ac:dyDescent="0.25">
      <c r="A66" s="11">
        <v>65</v>
      </c>
      <c r="B66" s="21">
        <v>20221140146832</v>
      </c>
      <c r="C66" s="17" t="s">
        <v>256</v>
      </c>
      <c r="D66" s="17" t="s">
        <v>88</v>
      </c>
      <c r="E66" s="15" t="s">
        <v>156</v>
      </c>
      <c r="F66" s="17" t="s">
        <v>257</v>
      </c>
      <c r="G66" s="17" t="s">
        <v>258</v>
      </c>
      <c r="H66" s="17" t="s">
        <v>54</v>
      </c>
      <c r="I66" s="17" t="s">
        <v>55</v>
      </c>
      <c r="J66" s="17" t="s">
        <v>56</v>
      </c>
      <c r="K66" s="17">
        <v>10</v>
      </c>
      <c r="L66" s="12"/>
      <c r="M66" s="12"/>
      <c r="N66" s="17">
        <v>-13</v>
      </c>
    </row>
    <row r="67" spans="1:14" ht="31.5" x14ac:dyDescent="0.25">
      <c r="A67" s="13">
        <v>66</v>
      </c>
      <c r="B67" s="22">
        <v>20221140146842</v>
      </c>
      <c r="C67" s="18" t="s">
        <v>259</v>
      </c>
      <c r="D67" s="18" t="s">
        <v>75</v>
      </c>
      <c r="E67" s="16" t="s">
        <v>51</v>
      </c>
      <c r="F67" s="18" t="s">
        <v>260</v>
      </c>
      <c r="G67" s="18" t="s">
        <v>261</v>
      </c>
      <c r="H67" s="18" t="s">
        <v>54</v>
      </c>
      <c r="I67" s="18" t="s">
        <v>55</v>
      </c>
      <c r="J67" s="18" t="s">
        <v>102</v>
      </c>
      <c r="K67" s="18">
        <v>0</v>
      </c>
      <c r="L67" s="14"/>
      <c r="M67" s="14"/>
      <c r="N67" s="18">
        <v>-27</v>
      </c>
    </row>
    <row r="68" spans="1:14" ht="31.5" x14ac:dyDescent="0.25">
      <c r="A68" s="11">
        <v>67</v>
      </c>
      <c r="B68" s="21">
        <v>20221140146852</v>
      </c>
      <c r="C68" s="17" t="s">
        <v>262</v>
      </c>
      <c r="D68" s="17" t="s">
        <v>88</v>
      </c>
      <c r="E68" s="15" t="s">
        <v>263</v>
      </c>
      <c r="F68" s="17" t="s">
        <v>264</v>
      </c>
      <c r="G68" s="17" t="s">
        <v>265</v>
      </c>
      <c r="H68" s="17" t="s">
        <v>25</v>
      </c>
      <c r="I68" s="17" t="s">
        <v>26</v>
      </c>
      <c r="J68" s="17" t="s">
        <v>102</v>
      </c>
      <c r="K68" s="17">
        <v>0</v>
      </c>
      <c r="L68" s="12"/>
      <c r="M68" s="12"/>
      <c r="N68" s="17">
        <v>-27</v>
      </c>
    </row>
    <row r="69" spans="1:14" ht="21" x14ac:dyDescent="0.25">
      <c r="A69" s="13">
        <v>68</v>
      </c>
      <c r="B69" s="22">
        <v>20221140146862</v>
      </c>
      <c r="C69" s="18" t="s">
        <v>266</v>
      </c>
      <c r="D69" s="18" t="s">
        <v>88</v>
      </c>
      <c r="E69" s="16" t="s">
        <v>51</v>
      </c>
      <c r="F69" s="18" t="s">
        <v>267</v>
      </c>
      <c r="G69" s="18" t="s">
        <v>268</v>
      </c>
      <c r="H69" s="18" t="s">
        <v>54</v>
      </c>
      <c r="I69" s="18" t="s">
        <v>55</v>
      </c>
      <c r="J69" s="18" t="s">
        <v>56</v>
      </c>
      <c r="K69" s="18">
        <v>10</v>
      </c>
      <c r="L69" s="14"/>
      <c r="M69" s="14"/>
      <c r="N69" s="18">
        <v>-13</v>
      </c>
    </row>
    <row r="70" spans="1:14" ht="63" x14ac:dyDescent="0.25">
      <c r="A70" s="11">
        <v>69</v>
      </c>
      <c r="B70" s="21">
        <v>20221140146872</v>
      </c>
      <c r="C70" s="17" t="s">
        <v>269</v>
      </c>
      <c r="D70" s="17" t="s">
        <v>75</v>
      </c>
      <c r="E70" s="15" t="s">
        <v>51</v>
      </c>
      <c r="F70" s="17" t="s">
        <v>270</v>
      </c>
      <c r="G70" s="17" t="s">
        <v>271</v>
      </c>
      <c r="H70" s="17" t="s">
        <v>28</v>
      </c>
      <c r="I70" s="17" t="s">
        <v>226</v>
      </c>
      <c r="J70" s="17" t="s">
        <v>102</v>
      </c>
      <c r="K70" s="17">
        <v>0</v>
      </c>
      <c r="L70" s="17">
        <v>20221000054841</v>
      </c>
      <c r="M70" s="17">
        <v>20221000054841</v>
      </c>
      <c r="N70" s="17">
        <v>-27</v>
      </c>
    </row>
    <row r="71" spans="1:14" ht="21" x14ac:dyDescent="0.25">
      <c r="A71" s="13">
        <v>70</v>
      </c>
      <c r="B71" s="22">
        <v>20221140146882</v>
      </c>
      <c r="C71" s="18" t="s">
        <v>272</v>
      </c>
      <c r="D71" s="18" t="s">
        <v>88</v>
      </c>
      <c r="E71" s="16" t="s">
        <v>51</v>
      </c>
      <c r="F71" s="18" t="s">
        <v>273</v>
      </c>
      <c r="G71" s="18" t="s">
        <v>274</v>
      </c>
      <c r="H71" s="18" t="s">
        <v>54</v>
      </c>
      <c r="I71" s="18" t="s">
        <v>55</v>
      </c>
      <c r="J71" s="18" t="s">
        <v>56</v>
      </c>
      <c r="K71" s="18">
        <v>10</v>
      </c>
      <c r="L71" s="14"/>
      <c r="M71" s="14"/>
      <c r="N71" s="18">
        <v>-13</v>
      </c>
    </row>
    <row r="72" spans="1:14" ht="42" x14ac:dyDescent="0.25">
      <c r="A72" s="11">
        <v>71</v>
      </c>
      <c r="B72" s="21">
        <v>20221140146892</v>
      </c>
      <c r="C72" s="17" t="s">
        <v>275</v>
      </c>
      <c r="D72" s="17" t="s">
        <v>88</v>
      </c>
      <c r="E72" s="15" t="s">
        <v>51</v>
      </c>
      <c r="F72" s="17" t="s">
        <v>276</v>
      </c>
      <c r="G72" s="17" t="s">
        <v>277</v>
      </c>
      <c r="H72" s="17" t="s">
        <v>54</v>
      </c>
      <c r="I72" s="17" t="s">
        <v>55</v>
      </c>
      <c r="J72" s="17" t="s">
        <v>56</v>
      </c>
      <c r="K72" s="17">
        <v>10</v>
      </c>
      <c r="L72" s="12"/>
      <c r="M72" s="12"/>
      <c r="N72" s="17">
        <v>-13</v>
      </c>
    </row>
    <row r="73" spans="1:14" ht="31.5" x14ac:dyDescent="0.25">
      <c r="A73" s="13">
        <v>72</v>
      </c>
      <c r="B73" s="22">
        <v>20221140146902</v>
      </c>
      <c r="C73" s="18" t="s">
        <v>278</v>
      </c>
      <c r="D73" s="18" t="s">
        <v>75</v>
      </c>
      <c r="E73" s="16" t="s">
        <v>263</v>
      </c>
      <c r="F73" s="18" t="s">
        <v>279</v>
      </c>
      <c r="G73" s="18" t="s">
        <v>280</v>
      </c>
      <c r="H73" s="18" t="s">
        <v>54</v>
      </c>
      <c r="I73" s="18" t="s">
        <v>55</v>
      </c>
      <c r="J73" s="18" t="s">
        <v>102</v>
      </c>
      <c r="K73" s="18">
        <v>0</v>
      </c>
      <c r="L73" s="14"/>
      <c r="M73" s="14"/>
      <c r="N73" s="18">
        <v>-27</v>
      </c>
    </row>
    <row r="74" spans="1:14" ht="84" x14ac:dyDescent="0.25">
      <c r="A74" s="11">
        <v>73</v>
      </c>
      <c r="B74" s="21">
        <v>20221140146912</v>
      </c>
      <c r="C74" s="17" t="s">
        <v>281</v>
      </c>
      <c r="D74" s="17" t="s">
        <v>75</v>
      </c>
      <c r="E74" s="15" t="s">
        <v>217</v>
      </c>
      <c r="F74" s="17" t="s">
        <v>218</v>
      </c>
      <c r="G74" s="17" t="s">
        <v>282</v>
      </c>
      <c r="H74" s="17" t="s">
        <v>54</v>
      </c>
      <c r="I74" s="17" t="s">
        <v>55</v>
      </c>
      <c r="J74" s="17" t="s">
        <v>56</v>
      </c>
      <c r="K74" s="17">
        <v>10</v>
      </c>
      <c r="L74" s="12"/>
      <c r="M74" s="12"/>
      <c r="N74" s="17">
        <v>-13</v>
      </c>
    </row>
    <row r="75" spans="1:14" ht="21" x14ac:dyDescent="0.25">
      <c r="A75" s="13">
        <v>74</v>
      </c>
      <c r="B75" s="22">
        <v>20221140146922</v>
      </c>
      <c r="C75" s="18" t="s">
        <v>283</v>
      </c>
      <c r="D75" s="18" t="s">
        <v>75</v>
      </c>
      <c r="E75" s="16" t="s">
        <v>51</v>
      </c>
      <c r="F75" s="18" t="s">
        <v>284</v>
      </c>
      <c r="G75" s="18" t="s">
        <v>285</v>
      </c>
      <c r="H75" s="18" t="s">
        <v>28</v>
      </c>
      <c r="I75" s="18" t="s">
        <v>226</v>
      </c>
      <c r="J75" s="18" t="s">
        <v>154</v>
      </c>
      <c r="K75" s="18">
        <v>30</v>
      </c>
      <c r="L75" s="14"/>
      <c r="M75" s="14"/>
      <c r="N75" s="18">
        <v>15</v>
      </c>
    </row>
    <row r="76" spans="1:14" ht="52.5" x14ac:dyDescent="0.25">
      <c r="A76" s="11">
        <v>75</v>
      </c>
      <c r="B76" s="21">
        <v>20221140146932</v>
      </c>
      <c r="C76" s="17" t="s">
        <v>286</v>
      </c>
      <c r="D76" s="17" t="s">
        <v>75</v>
      </c>
      <c r="E76" s="15" t="s">
        <v>92</v>
      </c>
      <c r="F76" s="17" t="s">
        <v>287</v>
      </c>
      <c r="G76" s="17" t="s">
        <v>288</v>
      </c>
      <c r="H76" s="17" t="s">
        <v>54</v>
      </c>
      <c r="I76" s="17" t="s">
        <v>55</v>
      </c>
      <c r="J76" s="17" t="s">
        <v>102</v>
      </c>
      <c r="K76" s="17">
        <v>0</v>
      </c>
      <c r="L76" s="12"/>
      <c r="M76" s="12"/>
      <c r="N76" s="17">
        <v>-27</v>
      </c>
    </row>
    <row r="77" spans="1:14" ht="42" x14ac:dyDescent="0.25">
      <c r="A77" s="13">
        <v>76</v>
      </c>
      <c r="B77" s="22">
        <v>20221140146942</v>
      </c>
      <c r="C77" s="18" t="s">
        <v>289</v>
      </c>
      <c r="D77" s="18" t="s">
        <v>88</v>
      </c>
      <c r="E77" s="16" t="s">
        <v>76</v>
      </c>
      <c r="F77" s="18" t="s">
        <v>290</v>
      </c>
      <c r="G77" s="18" t="s">
        <v>291</v>
      </c>
      <c r="H77" s="18" t="s">
        <v>292</v>
      </c>
      <c r="I77" s="18" t="s">
        <v>293</v>
      </c>
      <c r="J77" s="18" t="s">
        <v>56</v>
      </c>
      <c r="K77" s="18">
        <v>10</v>
      </c>
      <c r="L77" s="14"/>
      <c r="M77" s="14"/>
      <c r="N77" s="18">
        <v>-13</v>
      </c>
    </row>
    <row r="78" spans="1:14" ht="31.5" x14ac:dyDescent="0.25">
      <c r="A78" s="11">
        <v>77</v>
      </c>
      <c r="B78" s="21">
        <v>20221140146952</v>
      </c>
      <c r="C78" s="17" t="s">
        <v>294</v>
      </c>
      <c r="D78" s="17" t="s">
        <v>75</v>
      </c>
      <c r="E78" s="15" t="s">
        <v>135</v>
      </c>
      <c r="F78" s="17" t="s">
        <v>210</v>
      </c>
      <c r="G78" s="17" t="s">
        <v>295</v>
      </c>
      <c r="H78" s="17" t="s">
        <v>28</v>
      </c>
      <c r="I78" s="17" t="s">
        <v>226</v>
      </c>
      <c r="J78" s="17" t="s">
        <v>296</v>
      </c>
      <c r="K78" s="17">
        <v>20</v>
      </c>
      <c r="L78" s="17">
        <v>20221000054281</v>
      </c>
      <c r="M78" s="17">
        <v>20221000054281</v>
      </c>
      <c r="N78" s="17">
        <v>1</v>
      </c>
    </row>
    <row r="79" spans="1:14" ht="31.5" x14ac:dyDescent="0.25">
      <c r="A79" s="13">
        <v>78</v>
      </c>
      <c r="B79" s="22">
        <v>20221140146952</v>
      </c>
      <c r="C79" s="18" t="s">
        <v>294</v>
      </c>
      <c r="D79" s="18" t="s">
        <v>75</v>
      </c>
      <c r="E79" s="16" t="s">
        <v>135</v>
      </c>
      <c r="F79" s="18" t="s">
        <v>210</v>
      </c>
      <c r="G79" s="18" t="s">
        <v>295</v>
      </c>
      <c r="H79" s="18" t="s">
        <v>28</v>
      </c>
      <c r="I79" s="18" t="s">
        <v>226</v>
      </c>
      <c r="J79" s="18" t="s">
        <v>296</v>
      </c>
      <c r="K79" s="18">
        <v>20</v>
      </c>
      <c r="L79" s="18">
        <v>20221000054281</v>
      </c>
      <c r="M79" s="18">
        <v>20221000054281</v>
      </c>
      <c r="N79" s="18">
        <v>1</v>
      </c>
    </row>
    <row r="80" spans="1:14" ht="31.5" x14ac:dyDescent="0.25">
      <c r="A80" s="11">
        <v>79</v>
      </c>
      <c r="B80" s="21">
        <v>20221140146952</v>
      </c>
      <c r="C80" s="17" t="s">
        <v>294</v>
      </c>
      <c r="D80" s="17" t="s">
        <v>75</v>
      </c>
      <c r="E80" s="15" t="s">
        <v>135</v>
      </c>
      <c r="F80" s="17" t="s">
        <v>210</v>
      </c>
      <c r="G80" s="17" t="s">
        <v>295</v>
      </c>
      <c r="H80" s="17" t="s">
        <v>28</v>
      </c>
      <c r="I80" s="17" t="s">
        <v>226</v>
      </c>
      <c r="J80" s="17" t="s">
        <v>296</v>
      </c>
      <c r="K80" s="17">
        <v>20</v>
      </c>
      <c r="L80" s="17">
        <v>20221000054321</v>
      </c>
      <c r="M80" s="17">
        <v>20221000054321</v>
      </c>
      <c r="N80" s="17">
        <v>1</v>
      </c>
    </row>
    <row r="81" spans="1:14" ht="31.5" x14ac:dyDescent="0.25">
      <c r="A81" s="13">
        <v>80</v>
      </c>
      <c r="B81" s="22">
        <v>20221140146952</v>
      </c>
      <c r="C81" s="18" t="s">
        <v>294</v>
      </c>
      <c r="D81" s="18" t="s">
        <v>75</v>
      </c>
      <c r="E81" s="16" t="s">
        <v>135</v>
      </c>
      <c r="F81" s="18" t="s">
        <v>210</v>
      </c>
      <c r="G81" s="18" t="s">
        <v>295</v>
      </c>
      <c r="H81" s="18" t="s">
        <v>28</v>
      </c>
      <c r="I81" s="18" t="s">
        <v>226</v>
      </c>
      <c r="J81" s="18" t="s">
        <v>296</v>
      </c>
      <c r="K81" s="18">
        <v>20</v>
      </c>
      <c r="L81" s="18">
        <v>20221000054321</v>
      </c>
      <c r="M81" s="18">
        <v>20221000054321</v>
      </c>
      <c r="N81" s="18">
        <v>1</v>
      </c>
    </row>
    <row r="82" spans="1:14" ht="21" x14ac:dyDescent="0.25">
      <c r="A82" s="11">
        <v>81</v>
      </c>
      <c r="B82" s="21">
        <v>20221140146962</v>
      </c>
      <c r="C82" s="17" t="s">
        <v>297</v>
      </c>
      <c r="D82" s="17" t="s">
        <v>88</v>
      </c>
      <c r="E82" s="15" t="s">
        <v>51</v>
      </c>
      <c r="F82" s="17" t="s">
        <v>298</v>
      </c>
      <c r="G82" s="17" t="s">
        <v>299</v>
      </c>
      <c r="H82" s="17" t="s">
        <v>54</v>
      </c>
      <c r="I82" s="17" t="s">
        <v>55</v>
      </c>
      <c r="J82" s="17" t="s">
        <v>56</v>
      </c>
      <c r="K82" s="17">
        <v>10</v>
      </c>
      <c r="L82" s="12"/>
      <c r="M82" s="12"/>
      <c r="N82" s="17">
        <v>-13</v>
      </c>
    </row>
    <row r="83" spans="1:14" ht="21" x14ac:dyDescent="0.25">
      <c r="A83" s="13">
        <v>82</v>
      </c>
      <c r="B83" s="22">
        <v>20221140146972</v>
      </c>
      <c r="C83" s="18" t="s">
        <v>300</v>
      </c>
      <c r="D83" s="18" t="s">
        <v>88</v>
      </c>
      <c r="E83" s="16" t="s">
        <v>51</v>
      </c>
      <c r="F83" s="18" t="s">
        <v>301</v>
      </c>
      <c r="G83" s="18" t="s">
        <v>299</v>
      </c>
      <c r="H83" s="18" t="s">
        <v>54</v>
      </c>
      <c r="I83" s="18" t="s">
        <v>55</v>
      </c>
      <c r="J83" s="18" t="s">
        <v>56</v>
      </c>
      <c r="K83" s="18">
        <v>10</v>
      </c>
      <c r="L83" s="14"/>
      <c r="M83" s="14"/>
      <c r="N83" s="18">
        <v>-13</v>
      </c>
    </row>
    <row r="84" spans="1:14" ht="21" x14ac:dyDescent="0.25">
      <c r="A84" s="11">
        <v>83</v>
      </c>
      <c r="B84" s="21">
        <v>20221140146982</v>
      </c>
      <c r="C84" s="17" t="s">
        <v>302</v>
      </c>
      <c r="D84" s="17" t="s">
        <v>88</v>
      </c>
      <c r="E84" s="15" t="s">
        <v>51</v>
      </c>
      <c r="F84" s="17" t="s">
        <v>303</v>
      </c>
      <c r="G84" s="17" t="s">
        <v>304</v>
      </c>
      <c r="H84" s="17" t="s">
        <v>54</v>
      </c>
      <c r="I84" s="17" t="s">
        <v>55</v>
      </c>
      <c r="J84" s="17" t="s">
        <v>56</v>
      </c>
      <c r="K84" s="17">
        <v>10</v>
      </c>
      <c r="L84" s="12"/>
      <c r="M84" s="12"/>
      <c r="N84" s="17">
        <v>-13</v>
      </c>
    </row>
    <row r="85" spans="1:14" ht="42" x14ac:dyDescent="0.25">
      <c r="A85" s="13">
        <v>84</v>
      </c>
      <c r="B85" s="22">
        <v>20221140146992</v>
      </c>
      <c r="C85" s="18" t="s">
        <v>305</v>
      </c>
      <c r="D85" s="18" t="s">
        <v>88</v>
      </c>
      <c r="E85" s="16" t="s">
        <v>135</v>
      </c>
      <c r="F85" s="18" t="s">
        <v>306</v>
      </c>
      <c r="G85" s="18" t="s">
        <v>307</v>
      </c>
      <c r="H85" s="18" t="s">
        <v>308</v>
      </c>
      <c r="I85" s="18" t="s">
        <v>27</v>
      </c>
      <c r="J85" s="18" t="s">
        <v>56</v>
      </c>
      <c r="K85" s="18">
        <v>10</v>
      </c>
      <c r="L85" s="18">
        <v>20222000054251</v>
      </c>
      <c r="M85" s="18">
        <v>20222000054251</v>
      </c>
      <c r="N85" s="18">
        <v>-13</v>
      </c>
    </row>
    <row r="86" spans="1:14" ht="31.5" x14ac:dyDescent="0.25">
      <c r="A86" s="11">
        <v>85</v>
      </c>
      <c r="B86" s="21">
        <v>20221140147002</v>
      </c>
      <c r="C86" s="17" t="s">
        <v>309</v>
      </c>
      <c r="D86" s="17" t="s">
        <v>88</v>
      </c>
      <c r="E86" s="15" t="s">
        <v>135</v>
      </c>
      <c r="F86" s="17" t="s">
        <v>210</v>
      </c>
      <c r="G86" s="17" t="s">
        <v>310</v>
      </c>
      <c r="H86" s="17" t="s">
        <v>54</v>
      </c>
      <c r="I86" s="17" t="s">
        <v>55</v>
      </c>
      <c r="J86" s="17" t="s">
        <v>56</v>
      </c>
      <c r="K86" s="17">
        <v>10</v>
      </c>
      <c r="L86" s="12"/>
      <c r="M86" s="12"/>
      <c r="N86" s="17">
        <v>-13</v>
      </c>
    </row>
    <row r="87" spans="1:14" ht="31.5" x14ac:dyDescent="0.25">
      <c r="A87" s="13">
        <v>86</v>
      </c>
      <c r="B87" s="22">
        <v>20221140147012</v>
      </c>
      <c r="C87" s="18" t="s">
        <v>311</v>
      </c>
      <c r="D87" s="18" t="s">
        <v>75</v>
      </c>
      <c r="E87" s="16" t="s">
        <v>156</v>
      </c>
      <c r="F87" s="18" t="s">
        <v>312</v>
      </c>
      <c r="G87" s="18" t="s">
        <v>313</v>
      </c>
      <c r="H87" s="18" t="s">
        <v>54</v>
      </c>
      <c r="I87" s="18" t="s">
        <v>55</v>
      </c>
      <c r="J87" s="18" t="s">
        <v>154</v>
      </c>
      <c r="K87" s="18">
        <v>30</v>
      </c>
      <c r="L87" s="14"/>
      <c r="M87" s="14"/>
      <c r="N87" s="18">
        <v>15</v>
      </c>
    </row>
    <row r="88" spans="1:14" ht="31.5" x14ac:dyDescent="0.25">
      <c r="A88" s="11">
        <v>87</v>
      </c>
      <c r="B88" s="21">
        <v>20221140147022</v>
      </c>
      <c r="C88" s="17" t="s">
        <v>314</v>
      </c>
      <c r="D88" s="17" t="s">
        <v>75</v>
      </c>
      <c r="E88" s="15" t="s">
        <v>139</v>
      </c>
      <c r="F88" s="17" t="s">
        <v>315</v>
      </c>
      <c r="G88" s="17" t="s">
        <v>316</v>
      </c>
      <c r="H88" s="17" t="s">
        <v>54</v>
      </c>
      <c r="I88" s="17" t="s">
        <v>55</v>
      </c>
      <c r="J88" s="17" t="s">
        <v>56</v>
      </c>
      <c r="K88" s="17">
        <v>10</v>
      </c>
      <c r="L88" s="12"/>
      <c r="M88" s="12"/>
      <c r="N88" s="17">
        <v>-13</v>
      </c>
    </row>
    <row r="89" spans="1:14" ht="73.5" x14ac:dyDescent="0.25">
      <c r="A89" s="13">
        <v>88</v>
      </c>
      <c r="B89" s="22">
        <v>20221140147032</v>
      </c>
      <c r="C89" s="18" t="s">
        <v>317</v>
      </c>
      <c r="D89" s="18" t="s">
        <v>75</v>
      </c>
      <c r="E89" s="16" t="s">
        <v>51</v>
      </c>
      <c r="F89" s="18" t="s">
        <v>318</v>
      </c>
      <c r="G89" s="18" t="s">
        <v>319</v>
      </c>
      <c r="H89" s="18" t="s">
        <v>54</v>
      </c>
      <c r="I89" s="18" t="s">
        <v>55</v>
      </c>
      <c r="J89" s="18" t="s">
        <v>102</v>
      </c>
      <c r="K89" s="18">
        <v>0</v>
      </c>
      <c r="L89" s="14"/>
      <c r="M89" s="14"/>
      <c r="N89" s="18">
        <v>-27</v>
      </c>
    </row>
    <row r="90" spans="1:14" ht="52.5" x14ac:dyDescent="0.25">
      <c r="A90" s="11">
        <v>89</v>
      </c>
      <c r="B90" s="21">
        <v>20221140147042</v>
      </c>
      <c r="C90" s="17" t="s">
        <v>320</v>
      </c>
      <c r="D90" s="17" t="s">
        <v>88</v>
      </c>
      <c r="E90" s="15" t="s">
        <v>51</v>
      </c>
      <c r="F90" s="17" t="s">
        <v>321</v>
      </c>
      <c r="G90" s="17" t="s">
        <v>322</v>
      </c>
      <c r="H90" s="17" t="s">
        <v>54</v>
      </c>
      <c r="I90" s="17" t="s">
        <v>55</v>
      </c>
      <c r="J90" s="17" t="s">
        <v>102</v>
      </c>
      <c r="K90" s="17">
        <v>0</v>
      </c>
      <c r="L90" s="12"/>
      <c r="M90" s="12"/>
      <c r="N90" s="17">
        <v>-27</v>
      </c>
    </row>
    <row r="91" spans="1:14" ht="63" x14ac:dyDescent="0.25">
      <c r="A91" s="13">
        <v>90</v>
      </c>
      <c r="B91" s="22">
        <v>20221140147052</v>
      </c>
      <c r="C91" s="18" t="s">
        <v>323</v>
      </c>
      <c r="D91" s="18" t="s">
        <v>88</v>
      </c>
      <c r="E91" s="16" t="s">
        <v>104</v>
      </c>
      <c r="F91" s="18" t="s">
        <v>324</v>
      </c>
      <c r="G91" s="18" t="s">
        <v>325</v>
      </c>
      <c r="H91" s="18" t="s">
        <v>54</v>
      </c>
      <c r="I91" s="18" t="s">
        <v>55</v>
      </c>
      <c r="J91" s="18" t="s">
        <v>102</v>
      </c>
      <c r="K91" s="18">
        <v>0</v>
      </c>
      <c r="L91" s="14"/>
      <c r="M91" s="14"/>
      <c r="N91" s="18">
        <v>-27</v>
      </c>
    </row>
    <row r="92" spans="1:14" ht="31.5" x14ac:dyDescent="0.25">
      <c r="A92" s="11">
        <v>91</v>
      </c>
      <c r="B92" s="21">
        <v>20221140147062</v>
      </c>
      <c r="C92" s="17" t="s">
        <v>326</v>
      </c>
      <c r="D92" s="17" t="s">
        <v>88</v>
      </c>
      <c r="E92" s="15" t="s">
        <v>228</v>
      </c>
      <c r="F92" s="17" t="s">
        <v>327</v>
      </c>
      <c r="G92" s="17" t="s">
        <v>328</v>
      </c>
      <c r="H92" s="17" t="s">
        <v>54</v>
      </c>
      <c r="I92" s="17" t="s">
        <v>55</v>
      </c>
      <c r="J92" s="17" t="s">
        <v>79</v>
      </c>
      <c r="K92" s="17">
        <v>10</v>
      </c>
      <c r="L92" s="17">
        <v>20222110053971</v>
      </c>
      <c r="M92" s="17">
        <v>20222110053971</v>
      </c>
      <c r="N92" s="17">
        <v>-13</v>
      </c>
    </row>
    <row r="93" spans="1:14" ht="42" x14ac:dyDescent="0.25">
      <c r="A93" s="13">
        <v>92</v>
      </c>
      <c r="B93" s="22">
        <v>20221140147072</v>
      </c>
      <c r="C93" s="18" t="s">
        <v>329</v>
      </c>
      <c r="D93" s="18" t="s">
        <v>75</v>
      </c>
      <c r="E93" s="16" t="s">
        <v>51</v>
      </c>
      <c r="F93" s="18" t="s">
        <v>330</v>
      </c>
      <c r="G93" s="18" t="s">
        <v>331</v>
      </c>
      <c r="H93" s="18" t="s">
        <v>95</v>
      </c>
      <c r="I93" s="18" t="s">
        <v>29</v>
      </c>
      <c r="J93" s="18" t="s">
        <v>73</v>
      </c>
      <c r="K93" s="18">
        <v>35</v>
      </c>
      <c r="L93" s="18">
        <v>20222110054791</v>
      </c>
      <c r="M93" s="18">
        <v>20222110054791</v>
      </c>
      <c r="N93" s="18">
        <v>22</v>
      </c>
    </row>
    <row r="94" spans="1:14" ht="42" x14ac:dyDescent="0.25">
      <c r="A94" s="11">
        <v>93</v>
      </c>
      <c r="B94" s="21">
        <v>20221140147082</v>
      </c>
      <c r="C94" s="17" t="s">
        <v>332</v>
      </c>
      <c r="D94" s="17" t="s">
        <v>88</v>
      </c>
      <c r="E94" s="15" t="s">
        <v>51</v>
      </c>
      <c r="F94" s="17" t="s">
        <v>333</v>
      </c>
      <c r="G94" s="17" t="s">
        <v>334</v>
      </c>
      <c r="H94" s="17" t="s">
        <v>54</v>
      </c>
      <c r="I94" s="17" t="s">
        <v>55</v>
      </c>
      <c r="J94" s="17" t="s">
        <v>79</v>
      </c>
      <c r="K94" s="17">
        <v>10</v>
      </c>
      <c r="L94" s="12"/>
      <c r="M94" s="12"/>
      <c r="N94" s="17">
        <v>-13</v>
      </c>
    </row>
    <row r="95" spans="1:14" ht="31.5" x14ac:dyDescent="0.25">
      <c r="A95" s="13">
        <v>94</v>
      </c>
      <c r="B95" s="22">
        <v>20221140147092</v>
      </c>
      <c r="C95" s="18" t="s">
        <v>335</v>
      </c>
      <c r="D95" s="18" t="s">
        <v>88</v>
      </c>
      <c r="E95" s="16" t="s">
        <v>51</v>
      </c>
      <c r="F95" s="18" t="s">
        <v>336</v>
      </c>
      <c r="G95" s="18" t="s">
        <v>337</v>
      </c>
      <c r="H95" s="18" t="s">
        <v>338</v>
      </c>
      <c r="I95" s="18" t="s">
        <v>339</v>
      </c>
      <c r="J95" s="18" t="s">
        <v>79</v>
      </c>
      <c r="K95" s="18">
        <v>10</v>
      </c>
      <c r="L95" s="14"/>
      <c r="M95" s="14"/>
      <c r="N95" s="18">
        <v>-13</v>
      </c>
    </row>
    <row r="96" spans="1:14" ht="42" x14ac:dyDescent="0.25">
      <c r="A96" s="11">
        <v>95</v>
      </c>
      <c r="B96" s="21">
        <v>20221140147102</v>
      </c>
      <c r="C96" s="17" t="s">
        <v>340</v>
      </c>
      <c r="D96" s="17" t="s">
        <v>88</v>
      </c>
      <c r="E96" s="15" t="s">
        <v>51</v>
      </c>
      <c r="F96" s="17" t="s">
        <v>341</v>
      </c>
      <c r="G96" s="17" t="s">
        <v>342</v>
      </c>
      <c r="H96" s="17" t="s">
        <v>95</v>
      </c>
      <c r="I96" s="17" t="s">
        <v>29</v>
      </c>
      <c r="J96" s="17" t="s">
        <v>73</v>
      </c>
      <c r="K96" s="17">
        <v>35</v>
      </c>
      <c r="L96" s="17">
        <v>20222110054291</v>
      </c>
      <c r="M96" s="17">
        <v>20222110054291</v>
      </c>
      <c r="N96" s="17">
        <v>22</v>
      </c>
    </row>
    <row r="97" spans="1:14" ht="21" x14ac:dyDescent="0.25">
      <c r="A97" s="13">
        <v>96</v>
      </c>
      <c r="B97" s="22">
        <v>20221140147112</v>
      </c>
      <c r="C97" s="18" t="s">
        <v>343</v>
      </c>
      <c r="D97" s="18" t="s">
        <v>88</v>
      </c>
      <c r="E97" s="16" t="s">
        <v>51</v>
      </c>
      <c r="F97" s="18" t="s">
        <v>344</v>
      </c>
      <c r="G97" s="18" t="s">
        <v>345</v>
      </c>
      <c r="H97" s="18" t="s">
        <v>54</v>
      </c>
      <c r="I97" s="18" t="s">
        <v>55</v>
      </c>
      <c r="J97" s="18" t="s">
        <v>56</v>
      </c>
      <c r="K97" s="18">
        <v>10</v>
      </c>
      <c r="L97" s="18">
        <v>20222140055181</v>
      </c>
      <c r="M97" s="18">
        <v>20222140055181</v>
      </c>
      <c r="N97" s="18">
        <v>-13</v>
      </c>
    </row>
    <row r="98" spans="1:14" ht="52.5" x14ac:dyDescent="0.25">
      <c r="A98" s="11">
        <v>97</v>
      </c>
      <c r="B98" s="21">
        <v>20221140147122</v>
      </c>
      <c r="C98" s="17" t="s">
        <v>346</v>
      </c>
      <c r="D98" s="17" t="s">
        <v>88</v>
      </c>
      <c r="E98" s="15" t="s">
        <v>179</v>
      </c>
      <c r="F98" s="17" t="s">
        <v>347</v>
      </c>
      <c r="G98" s="17" t="s">
        <v>348</v>
      </c>
      <c r="H98" s="17" t="s">
        <v>54</v>
      </c>
      <c r="I98" s="17" t="s">
        <v>55</v>
      </c>
      <c r="J98" s="17" t="s">
        <v>56</v>
      </c>
      <c r="K98" s="17">
        <v>10</v>
      </c>
      <c r="L98" s="12"/>
      <c r="M98" s="12"/>
      <c r="N98" s="17">
        <v>-13</v>
      </c>
    </row>
    <row r="99" spans="1:14" ht="42" x14ac:dyDescent="0.25">
      <c r="A99" s="13">
        <v>98</v>
      </c>
      <c r="B99" s="22">
        <v>20221140147132</v>
      </c>
      <c r="C99" s="18" t="s">
        <v>349</v>
      </c>
      <c r="D99" s="18" t="s">
        <v>88</v>
      </c>
      <c r="E99" s="16" t="s">
        <v>156</v>
      </c>
      <c r="F99" s="18" t="s">
        <v>350</v>
      </c>
      <c r="G99" s="18" t="s">
        <v>351</v>
      </c>
      <c r="H99" s="18" t="s">
        <v>54</v>
      </c>
      <c r="I99" s="18" t="s">
        <v>55</v>
      </c>
      <c r="J99" s="18" t="s">
        <v>56</v>
      </c>
      <c r="K99" s="18">
        <v>10</v>
      </c>
      <c r="L99" s="18">
        <v>20222140054221</v>
      </c>
      <c r="M99" s="18">
        <v>20222140054221</v>
      </c>
      <c r="N99" s="18">
        <v>-13</v>
      </c>
    </row>
    <row r="100" spans="1:14" ht="31.5" x14ac:dyDescent="0.25">
      <c r="A100" s="11">
        <v>99</v>
      </c>
      <c r="B100" s="21">
        <v>20221140147142</v>
      </c>
      <c r="C100" s="17" t="s">
        <v>352</v>
      </c>
      <c r="D100" s="17" t="s">
        <v>88</v>
      </c>
      <c r="E100" s="15" t="s">
        <v>353</v>
      </c>
      <c r="F100" s="17" t="s">
        <v>354</v>
      </c>
      <c r="G100" s="17" t="s">
        <v>355</v>
      </c>
      <c r="H100" s="17" t="s">
        <v>54</v>
      </c>
      <c r="I100" s="17" t="s">
        <v>55</v>
      </c>
      <c r="J100" s="17" t="s">
        <v>56</v>
      </c>
      <c r="K100" s="17">
        <v>10</v>
      </c>
      <c r="L100" s="12"/>
      <c r="M100" s="12"/>
      <c r="N100" s="17">
        <v>-13</v>
      </c>
    </row>
    <row r="101" spans="1:14" ht="42" x14ac:dyDescent="0.25">
      <c r="A101" s="13">
        <v>100</v>
      </c>
      <c r="B101" s="22">
        <v>20221140147152</v>
      </c>
      <c r="C101" s="18" t="s">
        <v>356</v>
      </c>
      <c r="D101" s="18" t="s">
        <v>88</v>
      </c>
      <c r="E101" s="16" t="s">
        <v>357</v>
      </c>
      <c r="F101" s="18" t="s">
        <v>358</v>
      </c>
      <c r="G101" s="18" t="s">
        <v>359</v>
      </c>
      <c r="H101" s="18" t="s">
        <v>212</v>
      </c>
      <c r="I101" s="18" t="s">
        <v>177</v>
      </c>
      <c r="J101" s="18" t="s">
        <v>56</v>
      </c>
      <c r="K101" s="18">
        <v>10</v>
      </c>
      <c r="L101" s="14"/>
      <c r="M101" s="14"/>
      <c r="N101" s="18">
        <v>-13</v>
      </c>
    </row>
    <row r="102" spans="1:14" ht="31.5" x14ac:dyDescent="0.25">
      <c r="A102" s="11">
        <v>101</v>
      </c>
      <c r="B102" s="21">
        <v>20221140147162</v>
      </c>
      <c r="C102" s="17" t="s">
        <v>360</v>
      </c>
      <c r="D102" s="17" t="s">
        <v>88</v>
      </c>
      <c r="E102" s="15" t="s">
        <v>51</v>
      </c>
      <c r="F102" s="17" t="s">
        <v>164</v>
      </c>
      <c r="G102" s="17" t="s">
        <v>361</v>
      </c>
      <c r="H102" s="17" t="s">
        <v>54</v>
      </c>
      <c r="I102" s="17" t="s">
        <v>55</v>
      </c>
      <c r="J102" s="17" t="s">
        <v>362</v>
      </c>
      <c r="K102" s="17">
        <v>10</v>
      </c>
      <c r="L102" s="12"/>
      <c r="M102" s="12"/>
      <c r="N102" s="17">
        <v>-13</v>
      </c>
    </row>
    <row r="103" spans="1:14" ht="31.5" x14ac:dyDescent="0.25">
      <c r="A103" s="13">
        <v>102</v>
      </c>
      <c r="B103" s="22">
        <v>20221140147172</v>
      </c>
      <c r="C103" s="18" t="s">
        <v>363</v>
      </c>
      <c r="D103" s="18" t="s">
        <v>88</v>
      </c>
      <c r="E103" s="16" t="s">
        <v>51</v>
      </c>
      <c r="F103" s="18" t="s">
        <v>364</v>
      </c>
      <c r="G103" s="18" t="s">
        <v>365</v>
      </c>
      <c r="H103" s="18" t="s">
        <v>54</v>
      </c>
      <c r="I103" s="18" t="s">
        <v>55</v>
      </c>
      <c r="J103" s="18" t="s">
        <v>362</v>
      </c>
      <c r="K103" s="18">
        <v>10</v>
      </c>
      <c r="L103" s="14"/>
      <c r="M103" s="14"/>
      <c r="N103" s="18">
        <v>-13</v>
      </c>
    </row>
    <row r="104" spans="1:14" ht="31.5" x14ac:dyDescent="0.25">
      <c r="A104" s="11">
        <v>103</v>
      </c>
      <c r="B104" s="21">
        <v>20221140147182</v>
      </c>
      <c r="C104" s="17" t="s">
        <v>366</v>
      </c>
      <c r="D104" s="17" t="s">
        <v>88</v>
      </c>
      <c r="E104" s="15" t="s">
        <v>51</v>
      </c>
      <c r="F104" s="17" t="s">
        <v>67</v>
      </c>
      <c r="G104" s="17" t="s">
        <v>367</v>
      </c>
      <c r="H104" s="17" t="s">
        <v>54</v>
      </c>
      <c r="I104" s="17" t="s">
        <v>55</v>
      </c>
      <c r="J104" s="17" t="s">
        <v>56</v>
      </c>
      <c r="K104" s="17">
        <v>10</v>
      </c>
      <c r="L104" s="12"/>
      <c r="M104" s="12"/>
      <c r="N104" s="17">
        <v>-13</v>
      </c>
    </row>
    <row r="105" spans="1:14" ht="42" x14ac:dyDescent="0.25">
      <c r="A105" s="13">
        <v>104</v>
      </c>
      <c r="B105" s="22">
        <v>20221140147192</v>
      </c>
      <c r="C105" s="18" t="s">
        <v>368</v>
      </c>
      <c r="D105" s="18" t="s">
        <v>88</v>
      </c>
      <c r="E105" s="16" t="s">
        <v>145</v>
      </c>
      <c r="F105" s="18" t="s">
        <v>369</v>
      </c>
      <c r="G105" s="18" t="s">
        <v>370</v>
      </c>
      <c r="H105" s="18" t="s">
        <v>54</v>
      </c>
      <c r="I105" s="18" t="s">
        <v>55</v>
      </c>
      <c r="J105" s="18" t="s">
        <v>102</v>
      </c>
      <c r="K105" s="18">
        <v>0</v>
      </c>
      <c r="L105" s="14"/>
      <c r="M105" s="14"/>
      <c r="N105" s="18">
        <v>-27</v>
      </c>
    </row>
    <row r="106" spans="1:14" ht="21" x14ac:dyDescent="0.25">
      <c r="A106" s="11">
        <v>105</v>
      </c>
      <c r="B106" s="21">
        <v>20221140147202</v>
      </c>
      <c r="C106" s="17" t="s">
        <v>371</v>
      </c>
      <c r="D106" s="17" t="s">
        <v>88</v>
      </c>
      <c r="E106" s="15" t="s">
        <v>228</v>
      </c>
      <c r="F106" s="17" t="s">
        <v>372</v>
      </c>
      <c r="G106" s="17" t="s">
        <v>373</v>
      </c>
      <c r="H106" s="17" t="s">
        <v>54</v>
      </c>
      <c r="I106" s="17" t="s">
        <v>55</v>
      </c>
      <c r="J106" s="17" t="s">
        <v>56</v>
      </c>
      <c r="K106" s="17">
        <v>10</v>
      </c>
      <c r="L106" s="12"/>
      <c r="M106" s="12"/>
      <c r="N106" s="17">
        <v>-13</v>
      </c>
    </row>
    <row r="107" spans="1:14" ht="21" x14ac:dyDescent="0.25">
      <c r="A107" s="13">
        <v>106</v>
      </c>
      <c r="B107" s="22">
        <v>20221140147212</v>
      </c>
      <c r="C107" s="18" t="s">
        <v>374</v>
      </c>
      <c r="D107" s="18" t="s">
        <v>88</v>
      </c>
      <c r="E107" s="16" t="s">
        <v>189</v>
      </c>
      <c r="F107" s="18" t="s">
        <v>375</v>
      </c>
      <c r="G107" s="18" t="s">
        <v>376</v>
      </c>
      <c r="H107" s="18" t="s">
        <v>54</v>
      </c>
      <c r="I107" s="18" t="s">
        <v>55</v>
      </c>
      <c r="J107" s="18" t="s">
        <v>56</v>
      </c>
      <c r="K107" s="18">
        <v>10</v>
      </c>
      <c r="L107" s="14"/>
      <c r="M107" s="14"/>
      <c r="N107" s="18">
        <v>-13</v>
      </c>
    </row>
    <row r="108" spans="1:14" ht="63" x14ac:dyDescent="0.25">
      <c r="A108" s="11">
        <v>107</v>
      </c>
      <c r="B108" s="21">
        <v>20221140147222</v>
      </c>
      <c r="C108" s="17" t="s">
        <v>377</v>
      </c>
      <c r="D108" s="17" t="s">
        <v>88</v>
      </c>
      <c r="E108" s="15" t="s">
        <v>51</v>
      </c>
      <c r="F108" s="17" t="s">
        <v>378</v>
      </c>
      <c r="G108" s="17" t="s">
        <v>379</v>
      </c>
      <c r="H108" s="17" t="s">
        <v>54</v>
      </c>
      <c r="I108" s="17" t="s">
        <v>55</v>
      </c>
      <c r="J108" s="17" t="s">
        <v>102</v>
      </c>
      <c r="K108" s="17">
        <v>0</v>
      </c>
      <c r="L108" s="12"/>
      <c r="M108" s="12"/>
      <c r="N108" s="17">
        <v>-27</v>
      </c>
    </row>
    <row r="109" spans="1:14" ht="52.5" x14ac:dyDescent="0.25">
      <c r="A109" s="13">
        <v>108</v>
      </c>
      <c r="B109" s="22">
        <v>20221140147232</v>
      </c>
      <c r="C109" s="18" t="s">
        <v>380</v>
      </c>
      <c r="D109" s="18" t="s">
        <v>88</v>
      </c>
      <c r="E109" s="16" t="s">
        <v>179</v>
      </c>
      <c r="F109" s="18" t="s">
        <v>347</v>
      </c>
      <c r="G109" s="18" t="s">
        <v>381</v>
      </c>
      <c r="H109" s="18" t="s">
        <v>54</v>
      </c>
      <c r="I109" s="18" t="s">
        <v>55</v>
      </c>
      <c r="J109" s="18" t="s">
        <v>56</v>
      </c>
      <c r="K109" s="18">
        <v>10</v>
      </c>
      <c r="L109" s="14"/>
      <c r="M109" s="14"/>
      <c r="N109" s="18">
        <v>-13</v>
      </c>
    </row>
    <row r="110" spans="1:14" ht="94.5" x14ac:dyDescent="0.25">
      <c r="A110" s="11">
        <v>109</v>
      </c>
      <c r="B110" s="21">
        <v>20221140147242</v>
      </c>
      <c r="C110" s="17" t="s">
        <v>382</v>
      </c>
      <c r="D110" s="17" t="s">
        <v>88</v>
      </c>
      <c r="E110" s="15" t="s">
        <v>156</v>
      </c>
      <c r="F110" s="17" t="s">
        <v>383</v>
      </c>
      <c r="G110" s="17" t="s">
        <v>384</v>
      </c>
      <c r="H110" s="17" t="s">
        <v>186</v>
      </c>
      <c r="I110" s="17" t="s">
        <v>187</v>
      </c>
      <c r="J110" s="17" t="s">
        <v>154</v>
      </c>
      <c r="K110" s="17">
        <v>30</v>
      </c>
      <c r="L110" s="12"/>
      <c r="M110" s="12"/>
      <c r="N110" s="17">
        <v>15</v>
      </c>
    </row>
    <row r="111" spans="1:14" ht="31.5" x14ac:dyDescent="0.25">
      <c r="A111" s="13">
        <v>110</v>
      </c>
      <c r="B111" s="22">
        <v>20221140147252</v>
      </c>
      <c r="C111" s="18" t="s">
        <v>385</v>
      </c>
      <c r="D111" s="18" t="s">
        <v>88</v>
      </c>
      <c r="E111" s="16" t="s">
        <v>217</v>
      </c>
      <c r="F111" s="18" t="s">
        <v>386</v>
      </c>
      <c r="G111" s="18" t="s">
        <v>387</v>
      </c>
      <c r="H111" s="18" t="s">
        <v>54</v>
      </c>
      <c r="I111" s="18" t="s">
        <v>55</v>
      </c>
      <c r="J111" s="18" t="s">
        <v>102</v>
      </c>
      <c r="K111" s="18">
        <v>0</v>
      </c>
      <c r="L111" s="14"/>
      <c r="M111" s="14"/>
      <c r="N111" s="18">
        <v>-27</v>
      </c>
    </row>
    <row r="112" spans="1:14" ht="31.5" x14ac:dyDescent="0.25">
      <c r="A112" s="11">
        <v>111</v>
      </c>
      <c r="B112" s="21">
        <v>20221140147262</v>
      </c>
      <c r="C112" s="17" t="s">
        <v>388</v>
      </c>
      <c r="D112" s="17" t="s">
        <v>75</v>
      </c>
      <c r="E112" s="15" t="s">
        <v>228</v>
      </c>
      <c r="F112" s="17" t="s">
        <v>389</v>
      </c>
      <c r="G112" s="17" t="s">
        <v>390</v>
      </c>
      <c r="H112" s="17" t="s">
        <v>28</v>
      </c>
      <c r="I112" s="17" t="s">
        <v>226</v>
      </c>
      <c r="J112" s="17" t="s">
        <v>73</v>
      </c>
      <c r="K112" s="17">
        <v>35</v>
      </c>
      <c r="L112" s="17">
        <v>20221000054331</v>
      </c>
      <c r="M112" s="17">
        <v>20221000054331</v>
      </c>
      <c r="N112" s="17">
        <v>22</v>
      </c>
    </row>
    <row r="113" spans="1:14" ht="94.5" x14ac:dyDescent="0.25">
      <c r="A113" s="13">
        <v>112</v>
      </c>
      <c r="B113" s="22">
        <v>20221140147272</v>
      </c>
      <c r="C113" s="18" t="s">
        <v>391</v>
      </c>
      <c r="D113" s="18" t="s">
        <v>75</v>
      </c>
      <c r="E113" s="16" t="s">
        <v>51</v>
      </c>
      <c r="F113" s="18" t="s">
        <v>318</v>
      </c>
      <c r="G113" s="18" t="s">
        <v>392</v>
      </c>
      <c r="H113" s="18" t="s">
        <v>54</v>
      </c>
      <c r="I113" s="18" t="s">
        <v>55</v>
      </c>
      <c r="J113" s="18" t="s">
        <v>102</v>
      </c>
      <c r="K113" s="18">
        <v>0</v>
      </c>
      <c r="L113" s="14"/>
      <c r="M113" s="14"/>
      <c r="N113" s="18">
        <v>-27</v>
      </c>
    </row>
    <row r="114" spans="1:14" ht="21" x14ac:dyDescent="0.25">
      <c r="A114" s="11">
        <v>113</v>
      </c>
      <c r="B114" s="21">
        <v>20221140147282</v>
      </c>
      <c r="C114" s="17" t="s">
        <v>393</v>
      </c>
      <c r="D114" s="17" t="s">
        <v>75</v>
      </c>
      <c r="E114" s="15" t="s">
        <v>51</v>
      </c>
      <c r="F114" s="17" t="s">
        <v>394</v>
      </c>
      <c r="G114" s="17" t="s">
        <v>395</v>
      </c>
      <c r="H114" s="17" t="s">
        <v>54</v>
      </c>
      <c r="I114" s="17" t="s">
        <v>55</v>
      </c>
      <c r="J114" s="17" t="s">
        <v>102</v>
      </c>
      <c r="K114" s="17">
        <v>0</v>
      </c>
      <c r="L114" s="12"/>
      <c r="M114" s="12"/>
      <c r="N114" s="17">
        <v>-27</v>
      </c>
    </row>
    <row r="115" spans="1:14" ht="42" x14ac:dyDescent="0.25">
      <c r="A115" s="13">
        <v>114</v>
      </c>
      <c r="B115" s="22">
        <v>20221140147302</v>
      </c>
      <c r="C115" s="18" t="s">
        <v>396</v>
      </c>
      <c r="D115" s="18" t="s">
        <v>88</v>
      </c>
      <c r="E115" s="16" t="s">
        <v>145</v>
      </c>
      <c r="F115" s="18" t="s">
        <v>397</v>
      </c>
      <c r="G115" s="18" t="s">
        <v>398</v>
      </c>
      <c r="H115" s="18" t="s">
        <v>54</v>
      </c>
      <c r="I115" s="18" t="s">
        <v>55</v>
      </c>
      <c r="J115" s="18" t="s">
        <v>56</v>
      </c>
      <c r="K115" s="18">
        <v>10</v>
      </c>
      <c r="L115" s="18">
        <v>20222140054161</v>
      </c>
      <c r="M115" s="18">
        <v>20222140054161</v>
      </c>
      <c r="N115" s="18">
        <v>-12</v>
      </c>
    </row>
    <row r="116" spans="1:14" ht="31.5" x14ac:dyDescent="0.25">
      <c r="A116" s="11">
        <v>115</v>
      </c>
      <c r="B116" s="21">
        <v>20221140147312</v>
      </c>
      <c r="C116" s="17" t="s">
        <v>399</v>
      </c>
      <c r="D116" s="17" t="s">
        <v>88</v>
      </c>
      <c r="E116" s="15" t="s">
        <v>400</v>
      </c>
      <c r="F116" s="17" t="s">
        <v>401</v>
      </c>
      <c r="G116" s="17" t="s">
        <v>402</v>
      </c>
      <c r="H116" s="17" t="s">
        <v>54</v>
      </c>
      <c r="I116" s="17" t="s">
        <v>55</v>
      </c>
      <c r="J116" s="17" t="s">
        <v>56</v>
      </c>
      <c r="K116" s="17">
        <v>10</v>
      </c>
      <c r="L116" s="12"/>
      <c r="M116" s="12"/>
      <c r="N116" s="17">
        <v>-12</v>
      </c>
    </row>
    <row r="117" spans="1:14" ht="31.5" x14ac:dyDescent="0.25">
      <c r="A117" s="13">
        <v>116</v>
      </c>
      <c r="B117" s="22">
        <v>20221140147322</v>
      </c>
      <c r="C117" s="18" t="s">
        <v>403</v>
      </c>
      <c r="D117" s="18" t="s">
        <v>88</v>
      </c>
      <c r="E117" s="16" t="s">
        <v>404</v>
      </c>
      <c r="F117" s="18" t="s">
        <v>405</v>
      </c>
      <c r="G117" s="18" t="s">
        <v>406</v>
      </c>
      <c r="H117" s="18" t="s">
        <v>54</v>
      </c>
      <c r="I117" s="18" t="s">
        <v>55</v>
      </c>
      <c r="J117" s="18" t="s">
        <v>102</v>
      </c>
      <c r="K117" s="18">
        <v>0</v>
      </c>
      <c r="L117" s="14"/>
      <c r="M117" s="14"/>
      <c r="N117" s="18">
        <v>-26</v>
      </c>
    </row>
    <row r="118" spans="1:14" ht="21" x14ac:dyDescent="0.25">
      <c r="A118" s="11">
        <v>117</v>
      </c>
      <c r="B118" s="21">
        <v>20221140147332</v>
      </c>
      <c r="C118" s="17" t="s">
        <v>407</v>
      </c>
      <c r="D118" s="17" t="s">
        <v>88</v>
      </c>
      <c r="E118" s="15" t="s">
        <v>156</v>
      </c>
      <c r="F118" s="17" t="s">
        <v>408</v>
      </c>
      <c r="G118" s="17" t="s">
        <v>409</v>
      </c>
      <c r="H118" s="17" t="s">
        <v>54</v>
      </c>
      <c r="I118" s="17" t="s">
        <v>55</v>
      </c>
      <c r="J118" s="17" t="s">
        <v>56</v>
      </c>
      <c r="K118" s="17">
        <v>10</v>
      </c>
      <c r="L118" s="12"/>
      <c r="M118" s="12"/>
      <c r="N118" s="17">
        <v>-12</v>
      </c>
    </row>
    <row r="119" spans="1:14" ht="42" x14ac:dyDescent="0.25">
      <c r="A119" s="13">
        <v>118</v>
      </c>
      <c r="B119" s="22">
        <v>20221140147342</v>
      </c>
      <c r="C119" s="18" t="s">
        <v>410</v>
      </c>
      <c r="D119" s="18" t="s">
        <v>88</v>
      </c>
      <c r="E119" s="16" t="s">
        <v>156</v>
      </c>
      <c r="F119" s="18" t="s">
        <v>411</v>
      </c>
      <c r="G119" s="18" t="s">
        <v>412</v>
      </c>
      <c r="H119" s="18" t="s">
        <v>413</v>
      </c>
      <c r="I119" s="18" t="s">
        <v>226</v>
      </c>
      <c r="J119" s="18" t="s">
        <v>56</v>
      </c>
      <c r="K119" s="18">
        <v>10</v>
      </c>
      <c r="L119" s="14"/>
      <c r="M119" s="14"/>
      <c r="N119" s="18">
        <v>-12</v>
      </c>
    </row>
    <row r="120" spans="1:14" ht="42" x14ac:dyDescent="0.25">
      <c r="A120" s="11">
        <v>119</v>
      </c>
      <c r="B120" s="21">
        <v>20221140147352</v>
      </c>
      <c r="C120" s="17" t="s">
        <v>414</v>
      </c>
      <c r="D120" s="17" t="s">
        <v>88</v>
      </c>
      <c r="E120" s="15" t="s">
        <v>51</v>
      </c>
      <c r="F120" s="17" t="s">
        <v>108</v>
      </c>
      <c r="G120" s="17" t="s">
        <v>415</v>
      </c>
      <c r="H120" s="17" t="s">
        <v>54</v>
      </c>
      <c r="I120" s="17" t="s">
        <v>55</v>
      </c>
      <c r="J120" s="17" t="s">
        <v>102</v>
      </c>
      <c r="K120" s="17">
        <v>0</v>
      </c>
      <c r="L120" s="12"/>
      <c r="M120" s="12"/>
      <c r="N120" s="17">
        <v>-26</v>
      </c>
    </row>
    <row r="121" spans="1:14" ht="42" x14ac:dyDescent="0.25">
      <c r="A121" s="13">
        <v>120</v>
      </c>
      <c r="B121" s="22">
        <v>20221140147362</v>
      </c>
      <c r="C121" s="18" t="s">
        <v>416</v>
      </c>
      <c r="D121" s="18" t="s">
        <v>88</v>
      </c>
      <c r="E121" s="16" t="s">
        <v>76</v>
      </c>
      <c r="F121" s="18" t="s">
        <v>417</v>
      </c>
      <c r="G121" s="18" t="s">
        <v>418</v>
      </c>
      <c r="H121" s="18" t="s">
        <v>54</v>
      </c>
      <c r="I121" s="18" t="s">
        <v>55</v>
      </c>
      <c r="J121" s="18" t="s">
        <v>102</v>
      </c>
      <c r="K121" s="18">
        <v>0</v>
      </c>
      <c r="L121" s="14"/>
      <c r="M121" s="14"/>
      <c r="N121" s="18">
        <v>-26</v>
      </c>
    </row>
    <row r="122" spans="1:14" ht="31.5" x14ac:dyDescent="0.25">
      <c r="A122" s="11">
        <v>121</v>
      </c>
      <c r="B122" s="21">
        <v>20221140147372</v>
      </c>
      <c r="C122" s="17" t="s">
        <v>419</v>
      </c>
      <c r="D122" s="17" t="s">
        <v>88</v>
      </c>
      <c r="E122" s="15" t="s">
        <v>420</v>
      </c>
      <c r="F122" s="17" t="s">
        <v>421</v>
      </c>
      <c r="G122" s="17" t="s">
        <v>422</v>
      </c>
      <c r="H122" s="17" t="s">
        <v>54</v>
      </c>
      <c r="I122" s="17" t="s">
        <v>55</v>
      </c>
      <c r="J122" s="17" t="s">
        <v>56</v>
      </c>
      <c r="K122" s="17">
        <v>10</v>
      </c>
      <c r="L122" s="12"/>
      <c r="M122" s="12"/>
      <c r="N122" s="17">
        <v>-12</v>
      </c>
    </row>
    <row r="123" spans="1:14" ht="31.5" x14ac:dyDescent="0.25">
      <c r="A123" s="13">
        <v>122</v>
      </c>
      <c r="B123" s="22">
        <v>20221140147382</v>
      </c>
      <c r="C123" s="18" t="s">
        <v>423</v>
      </c>
      <c r="D123" s="18" t="s">
        <v>88</v>
      </c>
      <c r="E123" s="16" t="s">
        <v>424</v>
      </c>
      <c r="F123" s="18" t="s">
        <v>425</v>
      </c>
      <c r="G123" s="18" t="s">
        <v>426</v>
      </c>
      <c r="H123" s="18" t="s">
        <v>54</v>
      </c>
      <c r="I123" s="18" t="s">
        <v>55</v>
      </c>
      <c r="J123" s="18" t="s">
        <v>102</v>
      </c>
      <c r="K123" s="18">
        <v>0</v>
      </c>
      <c r="L123" s="14"/>
      <c r="M123" s="14"/>
      <c r="N123" s="18">
        <v>-26</v>
      </c>
    </row>
    <row r="124" spans="1:14" ht="84" x14ac:dyDescent="0.25">
      <c r="A124" s="11">
        <v>123</v>
      </c>
      <c r="B124" s="21">
        <v>20221140147392</v>
      </c>
      <c r="C124" s="17" t="s">
        <v>427</v>
      </c>
      <c r="D124" s="17" t="s">
        <v>88</v>
      </c>
      <c r="E124" s="15" t="s">
        <v>156</v>
      </c>
      <c r="F124" s="17" t="s">
        <v>257</v>
      </c>
      <c r="G124" s="17" t="s">
        <v>428</v>
      </c>
      <c r="H124" s="17" t="s">
        <v>54</v>
      </c>
      <c r="I124" s="17" t="s">
        <v>55</v>
      </c>
      <c r="J124" s="17" t="s">
        <v>56</v>
      </c>
      <c r="K124" s="17">
        <v>10</v>
      </c>
      <c r="L124" s="12"/>
      <c r="M124" s="12"/>
      <c r="N124" s="17">
        <v>-12</v>
      </c>
    </row>
    <row r="125" spans="1:14" ht="31.5" x14ac:dyDescent="0.25">
      <c r="A125" s="13">
        <v>124</v>
      </c>
      <c r="B125" s="22">
        <v>20221140147402</v>
      </c>
      <c r="C125" s="18" t="s">
        <v>429</v>
      </c>
      <c r="D125" s="18" t="s">
        <v>88</v>
      </c>
      <c r="E125" s="16" t="s">
        <v>400</v>
      </c>
      <c r="F125" s="18" t="s">
        <v>430</v>
      </c>
      <c r="G125" s="18" t="s">
        <v>431</v>
      </c>
      <c r="H125" s="18" t="s">
        <v>54</v>
      </c>
      <c r="I125" s="18" t="s">
        <v>55</v>
      </c>
      <c r="J125" s="18" t="s">
        <v>56</v>
      </c>
      <c r="K125" s="18">
        <v>10</v>
      </c>
      <c r="L125" s="14"/>
      <c r="M125" s="14"/>
      <c r="N125" s="18">
        <v>-12</v>
      </c>
    </row>
    <row r="126" spans="1:14" ht="52.5" x14ac:dyDescent="0.25">
      <c r="A126" s="11">
        <v>125</v>
      </c>
      <c r="B126" s="21">
        <v>20221140147412</v>
      </c>
      <c r="C126" s="17" t="s">
        <v>432</v>
      </c>
      <c r="D126" s="17" t="s">
        <v>88</v>
      </c>
      <c r="E126" s="15" t="s">
        <v>263</v>
      </c>
      <c r="F126" s="17" t="s">
        <v>433</v>
      </c>
      <c r="G126" s="17" t="s">
        <v>434</v>
      </c>
      <c r="H126" s="17" t="s">
        <v>54</v>
      </c>
      <c r="I126" s="17" t="s">
        <v>55</v>
      </c>
      <c r="J126" s="17" t="s">
        <v>102</v>
      </c>
      <c r="K126" s="17">
        <v>0</v>
      </c>
      <c r="L126" s="12"/>
      <c r="M126" s="12"/>
      <c r="N126" s="17">
        <v>-26</v>
      </c>
    </row>
    <row r="127" spans="1:14" ht="31.5" x14ac:dyDescent="0.25">
      <c r="A127" s="13">
        <v>126</v>
      </c>
      <c r="B127" s="22">
        <v>20221140147422</v>
      </c>
      <c r="C127" s="18" t="s">
        <v>435</v>
      </c>
      <c r="D127" s="18" t="s">
        <v>88</v>
      </c>
      <c r="E127" s="16" t="s">
        <v>104</v>
      </c>
      <c r="F127" s="18" t="s">
        <v>105</v>
      </c>
      <c r="G127" s="18" t="s">
        <v>436</v>
      </c>
      <c r="H127" s="18" t="s">
        <v>54</v>
      </c>
      <c r="I127" s="18" t="s">
        <v>55</v>
      </c>
      <c r="J127" s="18" t="s">
        <v>102</v>
      </c>
      <c r="K127" s="18">
        <v>0</v>
      </c>
      <c r="L127" s="14"/>
      <c r="M127" s="14"/>
      <c r="N127" s="18">
        <v>-26</v>
      </c>
    </row>
    <row r="128" spans="1:14" ht="63" x14ac:dyDescent="0.25">
      <c r="A128" s="11">
        <v>127</v>
      </c>
      <c r="B128" s="21">
        <v>20221140147432</v>
      </c>
      <c r="C128" s="17" t="s">
        <v>437</v>
      </c>
      <c r="D128" s="17" t="s">
        <v>88</v>
      </c>
      <c r="E128" s="15" t="s">
        <v>228</v>
      </c>
      <c r="F128" s="17" t="s">
        <v>438</v>
      </c>
      <c r="G128" s="17" t="s">
        <v>439</v>
      </c>
      <c r="H128" s="17" t="s">
        <v>54</v>
      </c>
      <c r="I128" s="17" t="s">
        <v>55</v>
      </c>
      <c r="J128" s="17" t="s">
        <v>56</v>
      </c>
      <c r="K128" s="17">
        <v>10</v>
      </c>
      <c r="L128" s="12"/>
      <c r="M128" s="12"/>
      <c r="N128" s="17">
        <v>-12</v>
      </c>
    </row>
    <row r="129" spans="1:14" ht="42" x14ac:dyDescent="0.25">
      <c r="A129" s="13">
        <v>128</v>
      </c>
      <c r="B129" s="22">
        <v>20221140147442</v>
      </c>
      <c r="C129" s="18" t="s">
        <v>440</v>
      </c>
      <c r="D129" s="18" t="s">
        <v>88</v>
      </c>
      <c r="E129" s="16" t="s">
        <v>51</v>
      </c>
      <c r="F129" s="18" t="s">
        <v>441</v>
      </c>
      <c r="G129" s="18" t="s">
        <v>442</v>
      </c>
      <c r="H129" s="18" t="s">
        <v>54</v>
      </c>
      <c r="I129" s="18" t="s">
        <v>55</v>
      </c>
      <c r="J129" s="18" t="s">
        <v>102</v>
      </c>
      <c r="K129" s="18">
        <v>0</v>
      </c>
      <c r="L129" s="14"/>
      <c r="M129" s="14"/>
      <c r="N129" s="18">
        <v>-26</v>
      </c>
    </row>
    <row r="130" spans="1:14" ht="73.5" x14ac:dyDescent="0.25">
      <c r="A130" s="11">
        <v>129</v>
      </c>
      <c r="B130" s="21">
        <v>20221140147452</v>
      </c>
      <c r="C130" s="17" t="s">
        <v>443</v>
      </c>
      <c r="D130" s="17" t="s">
        <v>88</v>
      </c>
      <c r="E130" s="15" t="s">
        <v>139</v>
      </c>
      <c r="F130" s="17" t="s">
        <v>444</v>
      </c>
      <c r="G130" s="17" t="s">
        <v>445</v>
      </c>
      <c r="H130" s="17" t="s">
        <v>54</v>
      </c>
      <c r="I130" s="17" t="s">
        <v>55</v>
      </c>
      <c r="J130" s="17" t="s">
        <v>102</v>
      </c>
      <c r="K130" s="17">
        <v>0</v>
      </c>
      <c r="L130" s="12"/>
      <c r="M130" s="12"/>
      <c r="N130" s="17">
        <v>-26</v>
      </c>
    </row>
    <row r="131" spans="1:14" ht="42" x14ac:dyDescent="0.25">
      <c r="A131" s="13">
        <v>130</v>
      </c>
      <c r="B131" s="22">
        <v>20221140147462</v>
      </c>
      <c r="C131" s="18" t="s">
        <v>446</v>
      </c>
      <c r="D131" s="18" t="s">
        <v>75</v>
      </c>
      <c r="E131" s="16" t="s">
        <v>217</v>
      </c>
      <c r="F131" s="18" t="s">
        <v>447</v>
      </c>
      <c r="G131" s="18" t="s">
        <v>448</v>
      </c>
      <c r="H131" s="18" t="s">
        <v>54</v>
      </c>
      <c r="I131" s="18" t="s">
        <v>55</v>
      </c>
      <c r="J131" s="18" t="s">
        <v>102</v>
      </c>
      <c r="K131" s="18">
        <v>0</v>
      </c>
      <c r="L131" s="14"/>
      <c r="M131" s="14"/>
      <c r="N131" s="18">
        <v>-26</v>
      </c>
    </row>
    <row r="132" spans="1:14" ht="42" x14ac:dyDescent="0.25">
      <c r="A132" s="11">
        <v>131</v>
      </c>
      <c r="B132" s="21">
        <v>20221140147472</v>
      </c>
      <c r="C132" s="17" t="s">
        <v>449</v>
      </c>
      <c r="D132" s="17" t="s">
        <v>88</v>
      </c>
      <c r="E132" s="15" t="s">
        <v>179</v>
      </c>
      <c r="F132" s="17" t="s">
        <v>450</v>
      </c>
      <c r="G132" s="17" t="s">
        <v>451</v>
      </c>
      <c r="H132" s="17" t="s">
        <v>54</v>
      </c>
      <c r="I132" s="17" t="s">
        <v>55</v>
      </c>
      <c r="J132" s="17" t="s">
        <v>56</v>
      </c>
      <c r="K132" s="17">
        <v>10</v>
      </c>
      <c r="L132" s="12"/>
      <c r="M132" s="12"/>
      <c r="N132" s="17">
        <v>-12</v>
      </c>
    </row>
    <row r="133" spans="1:14" ht="42" x14ac:dyDescent="0.25">
      <c r="A133" s="13">
        <v>132</v>
      </c>
      <c r="B133" s="22">
        <v>20221140147482</v>
      </c>
      <c r="C133" s="18" t="s">
        <v>452</v>
      </c>
      <c r="D133" s="18" t="s">
        <v>88</v>
      </c>
      <c r="E133" s="16" t="s">
        <v>453</v>
      </c>
      <c r="F133" s="18" t="s">
        <v>454</v>
      </c>
      <c r="G133" s="18" t="s">
        <v>455</v>
      </c>
      <c r="H133" s="18" t="s">
        <v>54</v>
      </c>
      <c r="I133" s="18" t="s">
        <v>55</v>
      </c>
      <c r="J133" s="18" t="s">
        <v>56</v>
      </c>
      <c r="K133" s="18">
        <v>10</v>
      </c>
      <c r="L133" s="14"/>
      <c r="M133" s="14"/>
      <c r="N133" s="18">
        <v>-12</v>
      </c>
    </row>
    <row r="134" spans="1:14" ht="21" x14ac:dyDescent="0.25">
      <c r="A134" s="11">
        <v>133</v>
      </c>
      <c r="B134" s="21">
        <v>20221140147492</v>
      </c>
      <c r="C134" s="17" t="s">
        <v>456</v>
      </c>
      <c r="D134" s="17" t="s">
        <v>88</v>
      </c>
      <c r="E134" s="15" t="s">
        <v>179</v>
      </c>
      <c r="F134" s="17" t="s">
        <v>450</v>
      </c>
      <c r="G134" s="17" t="s">
        <v>457</v>
      </c>
      <c r="H134" s="17" t="s">
        <v>54</v>
      </c>
      <c r="I134" s="17" t="s">
        <v>55</v>
      </c>
      <c r="J134" s="17" t="s">
        <v>56</v>
      </c>
      <c r="K134" s="17">
        <v>10</v>
      </c>
      <c r="L134" s="12"/>
      <c r="M134" s="12"/>
      <c r="N134" s="17">
        <v>-12</v>
      </c>
    </row>
    <row r="135" spans="1:14" ht="31.5" x14ac:dyDescent="0.25">
      <c r="A135" s="13">
        <v>134</v>
      </c>
      <c r="B135" s="22">
        <v>20221140147502</v>
      </c>
      <c r="C135" s="18" t="s">
        <v>458</v>
      </c>
      <c r="D135" s="18" t="s">
        <v>88</v>
      </c>
      <c r="E135" s="16" t="s">
        <v>228</v>
      </c>
      <c r="F135" s="18" t="s">
        <v>459</v>
      </c>
      <c r="G135" s="18" t="s">
        <v>460</v>
      </c>
      <c r="H135" s="18" t="s">
        <v>54</v>
      </c>
      <c r="I135" s="18" t="s">
        <v>55</v>
      </c>
      <c r="J135" s="18" t="s">
        <v>102</v>
      </c>
      <c r="K135" s="18">
        <v>0</v>
      </c>
      <c r="L135" s="14"/>
      <c r="M135" s="14"/>
      <c r="N135" s="18">
        <v>-26</v>
      </c>
    </row>
    <row r="136" spans="1:14" ht="73.5" x14ac:dyDescent="0.25">
      <c r="A136" s="11">
        <v>135</v>
      </c>
      <c r="B136" s="21">
        <v>20221140147512</v>
      </c>
      <c r="C136" s="17" t="s">
        <v>461</v>
      </c>
      <c r="D136" s="17" t="s">
        <v>88</v>
      </c>
      <c r="E136" s="15" t="s">
        <v>145</v>
      </c>
      <c r="F136" s="17" t="s">
        <v>462</v>
      </c>
      <c r="G136" s="17" t="s">
        <v>463</v>
      </c>
      <c r="H136" s="17" t="s">
        <v>54</v>
      </c>
      <c r="I136" s="17" t="s">
        <v>55</v>
      </c>
      <c r="J136" s="17" t="s">
        <v>102</v>
      </c>
      <c r="K136" s="17">
        <v>0</v>
      </c>
      <c r="L136" s="12"/>
      <c r="M136" s="12"/>
      <c r="N136" s="17">
        <v>-26</v>
      </c>
    </row>
    <row r="137" spans="1:14" ht="42" x14ac:dyDescent="0.25">
      <c r="A137" s="13">
        <v>136</v>
      </c>
      <c r="B137" s="22">
        <v>20221140147522</v>
      </c>
      <c r="C137" s="18" t="s">
        <v>464</v>
      </c>
      <c r="D137" s="18" t="s">
        <v>88</v>
      </c>
      <c r="E137" s="16" t="s">
        <v>135</v>
      </c>
      <c r="F137" s="18" t="s">
        <v>465</v>
      </c>
      <c r="G137" s="18" t="s">
        <v>466</v>
      </c>
      <c r="H137" s="18" t="s">
        <v>467</v>
      </c>
      <c r="I137" s="18" t="s">
        <v>29</v>
      </c>
      <c r="J137" s="18" t="s">
        <v>96</v>
      </c>
      <c r="K137" s="18">
        <v>30</v>
      </c>
      <c r="L137" s="14"/>
      <c r="M137" s="14"/>
      <c r="N137" s="18">
        <v>16</v>
      </c>
    </row>
    <row r="138" spans="1:14" ht="42" x14ac:dyDescent="0.25">
      <c r="A138" s="11">
        <v>137</v>
      </c>
      <c r="B138" s="21">
        <v>20221140147532</v>
      </c>
      <c r="C138" s="17" t="s">
        <v>468</v>
      </c>
      <c r="D138" s="17" t="s">
        <v>88</v>
      </c>
      <c r="E138" s="15" t="s">
        <v>404</v>
      </c>
      <c r="F138" s="17" t="s">
        <v>469</v>
      </c>
      <c r="G138" s="17" t="s">
        <v>470</v>
      </c>
      <c r="H138" s="17" t="s">
        <v>54</v>
      </c>
      <c r="I138" s="17" t="s">
        <v>55</v>
      </c>
      <c r="J138" s="17" t="s">
        <v>56</v>
      </c>
      <c r="K138" s="17">
        <v>10</v>
      </c>
      <c r="L138" s="12"/>
      <c r="M138" s="12"/>
      <c r="N138" s="17">
        <v>-12</v>
      </c>
    </row>
    <row r="139" spans="1:14" ht="52.5" x14ac:dyDescent="0.25">
      <c r="A139" s="13">
        <v>138</v>
      </c>
      <c r="B139" s="22">
        <v>20221140147542</v>
      </c>
      <c r="C139" s="18" t="s">
        <v>471</v>
      </c>
      <c r="D139" s="18" t="s">
        <v>88</v>
      </c>
      <c r="E139" s="16" t="s">
        <v>145</v>
      </c>
      <c r="F139" s="18" t="s">
        <v>472</v>
      </c>
      <c r="G139" s="18" t="s">
        <v>473</v>
      </c>
      <c r="H139" s="18" t="s">
        <v>54</v>
      </c>
      <c r="I139" s="18" t="s">
        <v>55</v>
      </c>
      <c r="J139" s="18" t="s">
        <v>56</v>
      </c>
      <c r="K139" s="18">
        <v>10</v>
      </c>
      <c r="L139" s="14"/>
      <c r="M139" s="14"/>
      <c r="N139" s="18">
        <v>-12</v>
      </c>
    </row>
    <row r="140" spans="1:14" ht="31.5" x14ac:dyDescent="0.25">
      <c r="A140" s="11">
        <v>139</v>
      </c>
      <c r="B140" s="21">
        <v>20221140147552</v>
      </c>
      <c r="C140" s="17" t="s">
        <v>474</v>
      </c>
      <c r="D140" s="17" t="s">
        <v>75</v>
      </c>
      <c r="E140" s="15" t="s">
        <v>475</v>
      </c>
      <c r="F140" s="17" t="s">
        <v>476</v>
      </c>
      <c r="G140" s="17" t="s">
        <v>477</v>
      </c>
      <c r="H140" s="17" t="s">
        <v>54</v>
      </c>
      <c r="I140" s="17" t="s">
        <v>55</v>
      </c>
      <c r="J140" s="17" t="s">
        <v>102</v>
      </c>
      <c r="K140" s="17">
        <v>0</v>
      </c>
      <c r="L140" s="12"/>
      <c r="M140" s="12"/>
      <c r="N140" s="17">
        <v>-26</v>
      </c>
    </row>
    <row r="141" spans="1:14" ht="31.5" x14ac:dyDescent="0.25">
      <c r="A141" s="13">
        <v>140</v>
      </c>
      <c r="B141" s="22">
        <v>20221140147562</v>
      </c>
      <c r="C141" s="18" t="s">
        <v>478</v>
      </c>
      <c r="D141" s="18" t="s">
        <v>88</v>
      </c>
      <c r="E141" s="16" t="s">
        <v>76</v>
      </c>
      <c r="F141" s="18" t="s">
        <v>479</v>
      </c>
      <c r="G141" s="18" t="s">
        <v>480</v>
      </c>
      <c r="H141" s="18" t="s">
        <v>54</v>
      </c>
      <c r="I141" s="18" t="s">
        <v>55</v>
      </c>
      <c r="J141" s="18" t="s">
        <v>102</v>
      </c>
      <c r="K141" s="18">
        <v>0</v>
      </c>
      <c r="L141" s="14"/>
      <c r="M141" s="14"/>
      <c r="N141" s="18">
        <v>-26</v>
      </c>
    </row>
    <row r="142" spans="1:14" ht="31.5" x14ac:dyDescent="0.25">
      <c r="A142" s="11">
        <v>141</v>
      </c>
      <c r="B142" s="21">
        <v>20221140147572</v>
      </c>
      <c r="C142" s="17" t="s">
        <v>481</v>
      </c>
      <c r="D142" s="17" t="s">
        <v>88</v>
      </c>
      <c r="E142" s="15" t="s">
        <v>179</v>
      </c>
      <c r="F142" s="17" t="s">
        <v>450</v>
      </c>
      <c r="G142" s="17" t="s">
        <v>482</v>
      </c>
      <c r="H142" s="17" t="s">
        <v>54</v>
      </c>
      <c r="I142" s="17" t="s">
        <v>55</v>
      </c>
      <c r="J142" s="17" t="s">
        <v>56</v>
      </c>
      <c r="K142" s="17">
        <v>10</v>
      </c>
      <c r="L142" s="12"/>
      <c r="M142" s="12"/>
      <c r="N142" s="17">
        <v>-12</v>
      </c>
    </row>
    <row r="143" spans="1:14" ht="52.5" x14ac:dyDescent="0.25">
      <c r="A143" s="13">
        <v>142</v>
      </c>
      <c r="B143" s="22">
        <v>20221140147582</v>
      </c>
      <c r="C143" s="18" t="s">
        <v>483</v>
      </c>
      <c r="D143" s="18" t="s">
        <v>75</v>
      </c>
      <c r="E143" s="16" t="s">
        <v>156</v>
      </c>
      <c r="F143" s="18" t="s">
        <v>257</v>
      </c>
      <c r="G143" s="18" t="s">
        <v>484</v>
      </c>
      <c r="H143" s="18" t="s">
        <v>54</v>
      </c>
      <c r="I143" s="18" t="s">
        <v>55</v>
      </c>
      <c r="J143" s="18" t="s">
        <v>56</v>
      </c>
      <c r="K143" s="18">
        <v>10</v>
      </c>
      <c r="L143" s="18">
        <v>20222140054871</v>
      </c>
      <c r="M143" s="18">
        <v>20222140054871</v>
      </c>
      <c r="N143" s="18">
        <v>-12</v>
      </c>
    </row>
    <row r="144" spans="1:14" ht="21" x14ac:dyDescent="0.25">
      <c r="A144" s="11">
        <v>143</v>
      </c>
      <c r="B144" s="21">
        <v>20221140147592</v>
      </c>
      <c r="C144" s="17" t="s">
        <v>485</v>
      </c>
      <c r="D144" s="17" t="s">
        <v>88</v>
      </c>
      <c r="E144" s="15" t="s">
        <v>404</v>
      </c>
      <c r="F144" s="17" t="s">
        <v>486</v>
      </c>
      <c r="G144" s="17" t="s">
        <v>487</v>
      </c>
      <c r="H144" s="17" t="s">
        <v>54</v>
      </c>
      <c r="I144" s="17" t="s">
        <v>55</v>
      </c>
      <c r="J144" s="17" t="s">
        <v>102</v>
      </c>
      <c r="K144" s="17">
        <v>0</v>
      </c>
      <c r="L144" s="12"/>
      <c r="M144" s="12"/>
      <c r="N144" s="17">
        <v>-26</v>
      </c>
    </row>
    <row r="145" spans="1:14" ht="21" x14ac:dyDescent="0.25">
      <c r="A145" s="13">
        <v>144</v>
      </c>
      <c r="B145" s="22">
        <v>20221140147602</v>
      </c>
      <c r="C145" s="18" t="s">
        <v>488</v>
      </c>
      <c r="D145" s="18" t="s">
        <v>88</v>
      </c>
      <c r="E145" s="16" t="s">
        <v>475</v>
      </c>
      <c r="F145" s="18" t="s">
        <v>489</v>
      </c>
      <c r="G145" s="18" t="s">
        <v>490</v>
      </c>
      <c r="H145" s="18" t="s">
        <v>54</v>
      </c>
      <c r="I145" s="18" t="s">
        <v>55</v>
      </c>
      <c r="J145" s="18" t="s">
        <v>56</v>
      </c>
      <c r="K145" s="18">
        <v>10</v>
      </c>
      <c r="L145" s="14"/>
      <c r="M145" s="14"/>
      <c r="N145" s="18">
        <v>-12</v>
      </c>
    </row>
    <row r="146" spans="1:14" ht="42" x14ac:dyDescent="0.25">
      <c r="A146" s="11">
        <v>145</v>
      </c>
      <c r="B146" s="21">
        <v>20221140147622</v>
      </c>
      <c r="C146" s="17" t="s">
        <v>491</v>
      </c>
      <c r="D146" s="17" t="s">
        <v>75</v>
      </c>
      <c r="E146" s="15" t="s">
        <v>492</v>
      </c>
      <c r="F146" s="17" t="s">
        <v>493</v>
      </c>
      <c r="G146" s="17" t="s">
        <v>494</v>
      </c>
      <c r="H146" s="17" t="s">
        <v>153</v>
      </c>
      <c r="I146" s="17" t="s">
        <v>29</v>
      </c>
      <c r="J146" s="17" t="s">
        <v>96</v>
      </c>
      <c r="K146" s="17">
        <v>30</v>
      </c>
      <c r="L146" s="17">
        <v>20222110054491</v>
      </c>
      <c r="M146" s="17">
        <v>20222110054491</v>
      </c>
      <c r="N146" s="17">
        <v>16</v>
      </c>
    </row>
    <row r="147" spans="1:14" ht="31.5" x14ac:dyDescent="0.25">
      <c r="A147" s="13">
        <v>146</v>
      </c>
      <c r="B147" s="22">
        <v>20221140147632</v>
      </c>
      <c r="C147" s="18" t="s">
        <v>495</v>
      </c>
      <c r="D147" s="18" t="s">
        <v>88</v>
      </c>
      <c r="E147" s="16" t="s">
        <v>76</v>
      </c>
      <c r="F147" s="18" t="s">
        <v>496</v>
      </c>
      <c r="G147" s="18" t="s">
        <v>497</v>
      </c>
      <c r="H147" s="18" t="s">
        <v>54</v>
      </c>
      <c r="I147" s="18" t="s">
        <v>55</v>
      </c>
      <c r="J147" s="18" t="s">
        <v>56</v>
      </c>
      <c r="K147" s="18">
        <v>10</v>
      </c>
      <c r="L147" s="14"/>
      <c r="M147" s="14"/>
      <c r="N147" s="18">
        <v>-12</v>
      </c>
    </row>
    <row r="148" spans="1:14" ht="63" x14ac:dyDescent="0.25">
      <c r="A148" s="11">
        <v>147</v>
      </c>
      <c r="B148" s="21">
        <v>20221140147642</v>
      </c>
      <c r="C148" s="17" t="s">
        <v>498</v>
      </c>
      <c r="D148" s="17" t="s">
        <v>75</v>
      </c>
      <c r="E148" s="15" t="s">
        <v>51</v>
      </c>
      <c r="F148" s="17" t="s">
        <v>157</v>
      </c>
      <c r="G148" s="17" t="s">
        <v>499</v>
      </c>
      <c r="H148" s="17" t="s">
        <v>54</v>
      </c>
      <c r="I148" s="17" t="s">
        <v>55</v>
      </c>
      <c r="J148" s="17" t="s">
        <v>56</v>
      </c>
      <c r="K148" s="17">
        <v>10</v>
      </c>
      <c r="L148" s="12"/>
      <c r="M148" s="12"/>
      <c r="N148" s="17">
        <v>-12</v>
      </c>
    </row>
    <row r="149" spans="1:14" ht="31.5" x14ac:dyDescent="0.25">
      <c r="A149" s="13">
        <v>148</v>
      </c>
      <c r="B149" s="22">
        <v>20221140147652</v>
      </c>
      <c r="C149" s="18" t="s">
        <v>500</v>
      </c>
      <c r="D149" s="18" t="s">
        <v>88</v>
      </c>
      <c r="E149" s="16" t="s">
        <v>453</v>
      </c>
      <c r="F149" s="18" t="s">
        <v>501</v>
      </c>
      <c r="G149" s="18" t="s">
        <v>502</v>
      </c>
      <c r="H149" s="18" t="s">
        <v>54</v>
      </c>
      <c r="I149" s="18" t="s">
        <v>55</v>
      </c>
      <c r="J149" s="18" t="s">
        <v>56</v>
      </c>
      <c r="K149" s="18">
        <v>10</v>
      </c>
      <c r="L149" s="14"/>
      <c r="M149" s="14"/>
      <c r="N149" s="18">
        <v>-12</v>
      </c>
    </row>
    <row r="150" spans="1:14" ht="31.5" x14ac:dyDescent="0.25">
      <c r="A150" s="11">
        <v>149</v>
      </c>
      <c r="B150" s="21">
        <v>20221140147662</v>
      </c>
      <c r="C150" s="17" t="s">
        <v>503</v>
      </c>
      <c r="D150" s="17" t="s">
        <v>88</v>
      </c>
      <c r="E150" s="15" t="s">
        <v>228</v>
      </c>
      <c r="F150" s="17" t="s">
        <v>504</v>
      </c>
      <c r="G150" s="17" t="s">
        <v>505</v>
      </c>
      <c r="H150" s="17" t="s">
        <v>28</v>
      </c>
      <c r="I150" s="17" t="s">
        <v>226</v>
      </c>
      <c r="J150" s="17" t="s">
        <v>102</v>
      </c>
      <c r="K150" s="17">
        <v>0</v>
      </c>
      <c r="L150" s="12"/>
      <c r="M150" s="12"/>
      <c r="N150" s="17">
        <v>-26</v>
      </c>
    </row>
    <row r="151" spans="1:14" ht="52.5" x14ac:dyDescent="0.25">
      <c r="A151" s="13">
        <v>150</v>
      </c>
      <c r="B151" s="22">
        <v>20221140147672</v>
      </c>
      <c r="C151" s="18" t="s">
        <v>506</v>
      </c>
      <c r="D151" s="18" t="s">
        <v>88</v>
      </c>
      <c r="E151" s="16" t="s">
        <v>135</v>
      </c>
      <c r="F151" s="18" t="s">
        <v>507</v>
      </c>
      <c r="G151" s="18" t="s">
        <v>508</v>
      </c>
      <c r="H151" s="18" t="s">
        <v>54</v>
      </c>
      <c r="I151" s="18" t="s">
        <v>55</v>
      </c>
      <c r="J151" s="18" t="s">
        <v>56</v>
      </c>
      <c r="K151" s="18">
        <v>10</v>
      </c>
      <c r="L151" s="18">
        <v>20222140055121</v>
      </c>
      <c r="M151" s="18">
        <v>20222140055121</v>
      </c>
      <c r="N151" s="18">
        <v>-12</v>
      </c>
    </row>
    <row r="152" spans="1:14" ht="84" x14ac:dyDescent="0.25">
      <c r="A152" s="11">
        <v>151</v>
      </c>
      <c r="B152" s="21">
        <v>20221140147682</v>
      </c>
      <c r="C152" s="17" t="s">
        <v>509</v>
      </c>
      <c r="D152" s="17" t="s">
        <v>88</v>
      </c>
      <c r="E152" s="15" t="s">
        <v>156</v>
      </c>
      <c r="F152" s="17" t="s">
        <v>257</v>
      </c>
      <c r="G152" s="17" t="s">
        <v>510</v>
      </c>
      <c r="H152" s="17" t="s">
        <v>54</v>
      </c>
      <c r="I152" s="17" t="s">
        <v>55</v>
      </c>
      <c r="J152" s="17" t="s">
        <v>102</v>
      </c>
      <c r="K152" s="17">
        <v>0</v>
      </c>
      <c r="L152" s="12"/>
      <c r="M152" s="12"/>
      <c r="N152" s="17">
        <v>-26</v>
      </c>
    </row>
    <row r="153" spans="1:14" ht="31.5" x14ac:dyDescent="0.25">
      <c r="A153" s="13">
        <v>152</v>
      </c>
      <c r="B153" s="22">
        <v>20221140147692</v>
      </c>
      <c r="C153" s="18" t="s">
        <v>511</v>
      </c>
      <c r="D153" s="18" t="s">
        <v>75</v>
      </c>
      <c r="E153" s="16" t="s">
        <v>179</v>
      </c>
      <c r="F153" s="18" t="s">
        <v>450</v>
      </c>
      <c r="G153" s="18" t="s">
        <v>512</v>
      </c>
      <c r="H153" s="18" t="s">
        <v>54</v>
      </c>
      <c r="I153" s="18" t="s">
        <v>55</v>
      </c>
      <c r="J153" s="18" t="s">
        <v>56</v>
      </c>
      <c r="K153" s="18">
        <v>10</v>
      </c>
      <c r="L153" s="14"/>
      <c r="M153" s="14"/>
      <c r="N153" s="18">
        <v>-12</v>
      </c>
    </row>
    <row r="154" spans="1:14" ht="105" x14ac:dyDescent="0.25">
      <c r="A154" s="11">
        <v>153</v>
      </c>
      <c r="B154" s="21">
        <v>20221140147702</v>
      </c>
      <c r="C154" s="17" t="s">
        <v>513</v>
      </c>
      <c r="D154" s="17" t="s">
        <v>88</v>
      </c>
      <c r="E154" s="15" t="s">
        <v>156</v>
      </c>
      <c r="F154" s="17" t="s">
        <v>257</v>
      </c>
      <c r="G154" s="17" t="s">
        <v>514</v>
      </c>
      <c r="H154" s="17" t="s">
        <v>54</v>
      </c>
      <c r="I154" s="17" t="s">
        <v>55</v>
      </c>
      <c r="J154" s="17" t="s">
        <v>102</v>
      </c>
      <c r="K154" s="17">
        <v>0</v>
      </c>
      <c r="L154" s="12"/>
      <c r="M154" s="12"/>
      <c r="N154" s="17">
        <v>-26</v>
      </c>
    </row>
    <row r="155" spans="1:14" ht="31.5" x14ac:dyDescent="0.25">
      <c r="A155" s="13">
        <v>154</v>
      </c>
      <c r="B155" s="22">
        <v>20221140147712</v>
      </c>
      <c r="C155" s="18" t="s">
        <v>515</v>
      </c>
      <c r="D155" s="18" t="s">
        <v>88</v>
      </c>
      <c r="E155" s="16" t="s">
        <v>51</v>
      </c>
      <c r="F155" s="18" t="s">
        <v>516</v>
      </c>
      <c r="G155" s="18" t="s">
        <v>517</v>
      </c>
      <c r="H155" s="18" t="s">
        <v>54</v>
      </c>
      <c r="I155" s="18" t="s">
        <v>55</v>
      </c>
      <c r="J155" s="18" t="s">
        <v>102</v>
      </c>
      <c r="K155" s="18">
        <v>0</v>
      </c>
      <c r="L155" s="14"/>
      <c r="M155" s="14"/>
      <c r="N155" s="18">
        <v>-26</v>
      </c>
    </row>
    <row r="156" spans="1:14" ht="52.5" x14ac:dyDescent="0.25">
      <c r="A156" s="11">
        <v>155</v>
      </c>
      <c r="B156" s="21">
        <v>20221140147722</v>
      </c>
      <c r="C156" s="17" t="s">
        <v>518</v>
      </c>
      <c r="D156" s="17" t="s">
        <v>75</v>
      </c>
      <c r="E156" s="15" t="s">
        <v>51</v>
      </c>
      <c r="F156" s="17" t="s">
        <v>519</v>
      </c>
      <c r="G156" s="17" t="s">
        <v>520</v>
      </c>
      <c r="H156" s="17" t="s">
        <v>521</v>
      </c>
      <c r="I156" s="17" t="s">
        <v>187</v>
      </c>
      <c r="J156" s="17" t="s">
        <v>56</v>
      </c>
      <c r="K156" s="17">
        <v>10</v>
      </c>
      <c r="L156" s="17">
        <v>20222150055301</v>
      </c>
      <c r="M156" s="17">
        <v>20222150055301</v>
      </c>
      <c r="N156" s="17">
        <v>-12</v>
      </c>
    </row>
    <row r="157" spans="1:14" ht="84" x14ac:dyDescent="0.25">
      <c r="A157" s="13">
        <v>156</v>
      </c>
      <c r="B157" s="22">
        <v>20221140147732</v>
      </c>
      <c r="C157" s="18" t="s">
        <v>522</v>
      </c>
      <c r="D157" s="18" t="s">
        <v>75</v>
      </c>
      <c r="E157" s="16" t="s">
        <v>139</v>
      </c>
      <c r="F157" s="18" t="s">
        <v>523</v>
      </c>
      <c r="G157" s="18" t="s">
        <v>524</v>
      </c>
      <c r="H157" s="18" t="s">
        <v>54</v>
      </c>
      <c r="I157" s="18" t="s">
        <v>55</v>
      </c>
      <c r="J157" s="18" t="s">
        <v>56</v>
      </c>
      <c r="K157" s="18">
        <v>10</v>
      </c>
      <c r="L157" s="14"/>
      <c r="M157" s="14"/>
      <c r="N157" s="18">
        <v>-12</v>
      </c>
    </row>
    <row r="158" spans="1:14" ht="31.5" x14ac:dyDescent="0.25">
      <c r="A158" s="11">
        <v>157</v>
      </c>
      <c r="B158" s="21">
        <v>20221140147742</v>
      </c>
      <c r="C158" s="17" t="s">
        <v>525</v>
      </c>
      <c r="D158" s="17" t="s">
        <v>75</v>
      </c>
      <c r="E158" s="15" t="s">
        <v>526</v>
      </c>
      <c r="F158" s="17" t="s">
        <v>527</v>
      </c>
      <c r="G158" s="17" t="s">
        <v>528</v>
      </c>
      <c r="H158" s="17" t="s">
        <v>54</v>
      </c>
      <c r="I158" s="17" t="s">
        <v>55</v>
      </c>
      <c r="J158" s="17" t="s">
        <v>102</v>
      </c>
      <c r="K158" s="17">
        <v>0</v>
      </c>
      <c r="L158" s="12"/>
      <c r="M158" s="12"/>
      <c r="N158" s="17">
        <v>-26</v>
      </c>
    </row>
    <row r="159" spans="1:14" ht="52.5" x14ac:dyDescent="0.25">
      <c r="A159" s="13">
        <v>158</v>
      </c>
      <c r="B159" s="22">
        <v>20221140147752</v>
      </c>
      <c r="C159" s="18" t="s">
        <v>531</v>
      </c>
      <c r="D159" s="18" t="s">
        <v>88</v>
      </c>
      <c r="E159" s="16" t="s">
        <v>453</v>
      </c>
      <c r="F159" s="18" t="s">
        <v>532</v>
      </c>
      <c r="G159" s="18" t="s">
        <v>533</v>
      </c>
      <c r="H159" s="18" t="s">
        <v>338</v>
      </c>
      <c r="I159" s="18" t="s">
        <v>339</v>
      </c>
      <c r="J159" s="18" t="s">
        <v>102</v>
      </c>
      <c r="K159" s="18">
        <v>0</v>
      </c>
      <c r="L159" s="14"/>
      <c r="M159" s="14"/>
      <c r="N159" s="18">
        <v>-26</v>
      </c>
    </row>
    <row r="160" spans="1:14" ht="31.5" x14ac:dyDescent="0.25">
      <c r="A160" s="11">
        <v>159</v>
      </c>
      <c r="B160" s="21">
        <v>20221140147762</v>
      </c>
      <c r="C160" s="17" t="s">
        <v>534</v>
      </c>
      <c r="D160" s="17" t="s">
        <v>88</v>
      </c>
      <c r="E160" s="15" t="s">
        <v>404</v>
      </c>
      <c r="F160" s="17" t="s">
        <v>469</v>
      </c>
      <c r="G160" s="17" t="s">
        <v>535</v>
      </c>
      <c r="H160" s="17" t="s">
        <v>54</v>
      </c>
      <c r="I160" s="17" t="s">
        <v>55</v>
      </c>
      <c r="J160" s="17" t="s">
        <v>56</v>
      </c>
      <c r="K160" s="17">
        <v>10</v>
      </c>
      <c r="L160" s="17">
        <v>20222140054171</v>
      </c>
      <c r="M160" s="17">
        <v>20222140054171</v>
      </c>
      <c r="N160" s="17">
        <v>-12</v>
      </c>
    </row>
    <row r="161" spans="1:14" ht="42" x14ac:dyDescent="0.25">
      <c r="A161" s="13">
        <v>160</v>
      </c>
      <c r="B161" s="22">
        <v>20221140147772</v>
      </c>
      <c r="C161" s="18" t="s">
        <v>536</v>
      </c>
      <c r="D161" s="18" t="s">
        <v>75</v>
      </c>
      <c r="E161" s="16" t="s">
        <v>228</v>
      </c>
      <c r="F161" s="18" t="s">
        <v>537</v>
      </c>
      <c r="G161" s="18" t="s">
        <v>538</v>
      </c>
      <c r="H161" s="18" t="s">
        <v>308</v>
      </c>
      <c r="I161" s="18" t="s">
        <v>27</v>
      </c>
      <c r="J161" s="18" t="s">
        <v>56</v>
      </c>
      <c r="K161" s="18">
        <v>10</v>
      </c>
      <c r="L161" s="14"/>
      <c r="M161" s="14"/>
      <c r="N161" s="18">
        <v>-12</v>
      </c>
    </row>
    <row r="162" spans="1:14" ht="31.5" x14ac:dyDescent="0.25">
      <c r="A162" s="11">
        <v>161</v>
      </c>
      <c r="B162" s="21">
        <v>20221140147782</v>
      </c>
      <c r="C162" s="17" t="s">
        <v>539</v>
      </c>
      <c r="D162" s="17" t="s">
        <v>88</v>
      </c>
      <c r="E162" s="15" t="s">
        <v>51</v>
      </c>
      <c r="F162" s="17" t="s">
        <v>169</v>
      </c>
      <c r="G162" s="17" t="s">
        <v>540</v>
      </c>
      <c r="H162" s="17" t="s">
        <v>54</v>
      </c>
      <c r="I162" s="17" t="s">
        <v>55</v>
      </c>
      <c r="J162" s="17" t="s">
        <v>56</v>
      </c>
      <c r="K162" s="17">
        <v>10</v>
      </c>
      <c r="L162" s="12"/>
      <c r="M162" s="12"/>
      <c r="N162" s="17">
        <v>-12</v>
      </c>
    </row>
    <row r="163" spans="1:14" ht="42" x14ac:dyDescent="0.25">
      <c r="A163" s="13">
        <v>162</v>
      </c>
      <c r="B163" s="22">
        <v>20221140147792</v>
      </c>
      <c r="C163" s="18" t="s">
        <v>541</v>
      </c>
      <c r="D163" s="18" t="s">
        <v>75</v>
      </c>
      <c r="E163" s="16" t="s">
        <v>51</v>
      </c>
      <c r="F163" s="18" t="s">
        <v>542</v>
      </c>
      <c r="G163" s="18" t="s">
        <v>543</v>
      </c>
      <c r="H163" s="18" t="s">
        <v>54</v>
      </c>
      <c r="I163" s="18" t="s">
        <v>55</v>
      </c>
      <c r="J163" s="18" t="s">
        <v>102</v>
      </c>
      <c r="K163" s="18">
        <v>0</v>
      </c>
      <c r="L163" s="14"/>
      <c r="M163" s="14"/>
      <c r="N163" s="18">
        <v>-26</v>
      </c>
    </row>
    <row r="164" spans="1:14" ht="21" x14ac:dyDescent="0.25">
      <c r="A164" s="11">
        <v>163</v>
      </c>
      <c r="B164" s="21">
        <v>20221140147802</v>
      </c>
      <c r="C164" s="17" t="s">
        <v>544</v>
      </c>
      <c r="D164" s="17" t="s">
        <v>88</v>
      </c>
      <c r="E164" s="15" t="s">
        <v>51</v>
      </c>
      <c r="F164" s="17" t="s">
        <v>545</v>
      </c>
      <c r="G164" s="17" t="s">
        <v>546</v>
      </c>
      <c r="H164" s="17" t="s">
        <v>54</v>
      </c>
      <c r="I164" s="17" t="s">
        <v>55</v>
      </c>
      <c r="J164" s="17" t="s">
        <v>56</v>
      </c>
      <c r="K164" s="17">
        <v>10</v>
      </c>
      <c r="L164" s="12"/>
      <c r="M164" s="12"/>
      <c r="N164" s="17">
        <v>-12</v>
      </c>
    </row>
    <row r="165" spans="1:14" ht="31.5" x14ac:dyDescent="0.25">
      <c r="A165" s="13">
        <v>164</v>
      </c>
      <c r="B165" s="22">
        <v>20221140147812</v>
      </c>
      <c r="C165" s="18" t="s">
        <v>547</v>
      </c>
      <c r="D165" s="18" t="s">
        <v>75</v>
      </c>
      <c r="E165" s="16" t="s">
        <v>475</v>
      </c>
      <c r="F165" s="18" t="s">
        <v>548</v>
      </c>
      <c r="G165" s="18" t="s">
        <v>549</v>
      </c>
      <c r="H165" s="18" t="s">
        <v>54</v>
      </c>
      <c r="I165" s="18" t="s">
        <v>55</v>
      </c>
      <c r="J165" s="18" t="s">
        <v>102</v>
      </c>
      <c r="K165" s="18">
        <v>0</v>
      </c>
      <c r="L165" s="14"/>
      <c r="M165" s="14"/>
      <c r="N165" s="18">
        <v>-26</v>
      </c>
    </row>
    <row r="166" spans="1:14" ht="21" x14ac:dyDescent="0.25">
      <c r="A166" s="11">
        <v>165</v>
      </c>
      <c r="B166" s="21">
        <v>20221140147822</v>
      </c>
      <c r="C166" s="17" t="s">
        <v>550</v>
      </c>
      <c r="D166" s="17" t="s">
        <v>75</v>
      </c>
      <c r="E166" s="15" t="s">
        <v>51</v>
      </c>
      <c r="F166" s="17" t="s">
        <v>551</v>
      </c>
      <c r="G166" s="17" t="s">
        <v>552</v>
      </c>
      <c r="H166" s="17" t="s">
        <v>54</v>
      </c>
      <c r="I166" s="17" t="s">
        <v>55</v>
      </c>
      <c r="J166" s="17" t="s">
        <v>296</v>
      </c>
      <c r="K166" s="17">
        <v>20</v>
      </c>
      <c r="L166" s="17">
        <v>20222000054211</v>
      </c>
      <c r="M166" s="17">
        <v>20222000054211</v>
      </c>
      <c r="N166" s="17">
        <v>2</v>
      </c>
    </row>
    <row r="167" spans="1:14" ht="21" x14ac:dyDescent="0.25">
      <c r="A167" s="13">
        <v>166</v>
      </c>
      <c r="B167" s="22">
        <v>20221140147822</v>
      </c>
      <c r="C167" s="18" t="s">
        <v>550</v>
      </c>
      <c r="D167" s="18" t="s">
        <v>75</v>
      </c>
      <c r="E167" s="16" t="s">
        <v>51</v>
      </c>
      <c r="F167" s="18" t="s">
        <v>551</v>
      </c>
      <c r="G167" s="18" t="s">
        <v>552</v>
      </c>
      <c r="H167" s="18" t="s">
        <v>54</v>
      </c>
      <c r="I167" s="18" t="s">
        <v>55</v>
      </c>
      <c r="J167" s="18" t="s">
        <v>296</v>
      </c>
      <c r="K167" s="18">
        <v>20</v>
      </c>
      <c r="L167" s="18">
        <v>20222000054211</v>
      </c>
      <c r="M167" s="18">
        <v>20222000054211</v>
      </c>
      <c r="N167" s="18">
        <v>2</v>
      </c>
    </row>
    <row r="168" spans="1:14" ht="42" x14ac:dyDescent="0.25">
      <c r="A168" s="11">
        <v>167</v>
      </c>
      <c r="B168" s="21">
        <v>20221140147832</v>
      </c>
      <c r="C168" s="17" t="s">
        <v>553</v>
      </c>
      <c r="D168" s="17" t="s">
        <v>75</v>
      </c>
      <c r="E168" s="15" t="s">
        <v>160</v>
      </c>
      <c r="F168" s="17" t="s">
        <v>554</v>
      </c>
      <c r="G168" s="17" t="s">
        <v>555</v>
      </c>
      <c r="H168" s="17" t="s">
        <v>186</v>
      </c>
      <c r="I168" s="17" t="s">
        <v>187</v>
      </c>
      <c r="J168" s="17" t="s">
        <v>102</v>
      </c>
      <c r="K168" s="17">
        <v>0</v>
      </c>
      <c r="L168" s="12"/>
      <c r="M168" s="12"/>
      <c r="N168" s="17">
        <v>-26</v>
      </c>
    </row>
    <row r="169" spans="1:14" ht="52.5" x14ac:dyDescent="0.25">
      <c r="A169" s="13">
        <v>168</v>
      </c>
      <c r="B169" s="22">
        <v>20221140147842</v>
      </c>
      <c r="C169" s="18" t="s">
        <v>556</v>
      </c>
      <c r="D169" s="18" t="s">
        <v>75</v>
      </c>
      <c r="E169" s="16" t="s">
        <v>404</v>
      </c>
      <c r="F169" s="18" t="s">
        <v>557</v>
      </c>
      <c r="G169" s="18" t="s">
        <v>558</v>
      </c>
      <c r="H169" s="18" t="s">
        <v>54</v>
      </c>
      <c r="I169" s="18" t="s">
        <v>55</v>
      </c>
      <c r="J169" s="18" t="s">
        <v>102</v>
      </c>
      <c r="K169" s="18">
        <v>0</v>
      </c>
      <c r="L169" s="14"/>
      <c r="M169" s="14"/>
      <c r="N169" s="18">
        <v>-26</v>
      </c>
    </row>
    <row r="170" spans="1:14" ht="31.5" x14ac:dyDescent="0.25">
      <c r="A170" s="11">
        <v>169</v>
      </c>
      <c r="B170" s="21">
        <v>20221140147852</v>
      </c>
      <c r="C170" s="17" t="s">
        <v>559</v>
      </c>
      <c r="D170" s="17" t="s">
        <v>75</v>
      </c>
      <c r="E170" s="15" t="s">
        <v>189</v>
      </c>
      <c r="F170" s="17" t="s">
        <v>560</v>
      </c>
      <c r="G170" s="17" t="s">
        <v>561</v>
      </c>
      <c r="H170" s="17" t="s">
        <v>54</v>
      </c>
      <c r="I170" s="17" t="s">
        <v>55</v>
      </c>
      <c r="J170" s="17" t="s">
        <v>102</v>
      </c>
      <c r="K170" s="17">
        <v>0</v>
      </c>
      <c r="L170" s="12"/>
      <c r="M170" s="12"/>
      <c r="N170" s="17">
        <v>-26</v>
      </c>
    </row>
    <row r="171" spans="1:14" ht="63" x14ac:dyDescent="0.25">
      <c r="A171" s="13">
        <v>170</v>
      </c>
      <c r="B171" s="22">
        <v>20221140147862</v>
      </c>
      <c r="C171" s="18" t="s">
        <v>562</v>
      </c>
      <c r="D171" s="18" t="s">
        <v>75</v>
      </c>
      <c r="E171" s="16" t="s">
        <v>51</v>
      </c>
      <c r="F171" s="18" t="s">
        <v>563</v>
      </c>
      <c r="G171" s="18" t="s">
        <v>564</v>
      </c>
      <c r="H171" s="18" t="s">
        <v>54</v>
      </c>
      <c r="I171" s="18" t="s">
        <v>55</v>
      </c>
      <c r="J171" s="18" t="s">
        <v>56</v>
      </c>
      <c r="K171" s="18">
        <v>10</v>
      </c>
      <c r="L171" s="14"/>
      <c r="M171" s="14"/>
      <c r="N171" s="18">
        <v>-12</v>
      </c>
    </row>
    <row r="172" spans="1:14" ht="31.5" x14ac:dyDescent="0.25">
      <c r="A172" s="11">
        <v>171</v>
      </c>
      <c r="B172" s="21">
        <v>20221140147872</v>
      </c>
      <c r="C172" s="17" t="s">
        <v>565</v>
      </c>
      <c r="D172" s="17" t="s">
        <v>75</v>
      </c>
      <c r="E172" s="15" t="s">
        <v>139</v>
      </c>
      <c r="F172" s="17" t="s">
        <v>241</v>
      </c>
      <c r="G172" s="17" t="s">
        <v>566</v>
      </c>
      <c r="H172" s="17" t="s">
        <v>54</v>
      </c>
      <c r="I172" s="17" t="s">
        <v>55</v>
      </c>
      <c r="J172" s="17" t="s">
        <v>102</v>
      </c>
      <c r="K172" s="17">
        <v>0</v>
      </c>
      <c r="L172" s="12"/>
      <c r="M172" s="12"/>
      <c r="N172" s="17">
        <v>-26</v>
      </c>
    </row>
    <row r="173" spans="1:14" ht="115.5" x14ac:dyDescent="0.25">
      <c r="A173" s="13">
        <v>172</v>
      </c>
      <c r="B173" s="22">
        <v>20221140147882</v>
      </c>
      <c r="C173" s="18" t="s">
        <v>567</v>
      </c>
      <c r="D173" s="18" t="s">
        <v>75</v>
      </c>
      <c r="E173" s="16" t="s">
        <v>51</v>
      </c>
      <c r="F173" s="18" t="s">
        <v>568</v>
      </c>
      <c r="G173" s="18" t="s">
        <v>569</v>
      </c>
      <c r="H173" s="18" t="s">
        <v>54</v>
      </c>
      <c r="I173" s="18" t="s">
        <v>55</v>
      </c>
      <c r="J173" s="18" t="s">
        <v>102</v>
      </c>
      <c r="K173" s="18">
        <v>0</v>
      </c>
      <c r="L173" s="14"/>
      <c r="M173" s="14"/>
      <c r="N173" s="18">
        <v>-26</v>
      </c>
    </row>
    <row r="174" spans="1:14" ht="63" x14ac:dyDescent="0.25">
      <c r="A174" s="11">
        <v>173</v>
      </c>
      <c r="B174" s="21">
        <v>20221140147892</v>
      </c>
      <c r="C174" s="17" t="s">
        <v>570</v>
      </c>
      <c r="D174" s="17" t="s">
        <v>75</v>
      </c>
      <c r="E174" s="15" t="s">
        <v>139</v>
      </c>
      <c r="F174" s="17" t="s">
        <v>241</v>
      </c>
      <c r="G174" s="17" t="s">
        <v>571</v>
      </c>
      <c r="H174" s="17" t="s">
        <v>54</v>
      </c>
      <c r="I174" s="17" t="s">
        <v>55</v>
      </c>
      <c r="J174" s="17" t="s">
        <v>56</v>
      </c>
      <c r="K174" s="17">
        <v>10</v>
      </c>
      <c r="L174" s="12"/>
      <c r="M174" s="12"/>
      <c r="N174" s="17">
        <v>-12</v>
      </c>
    </row>
    <row r="175" spans="1:14" ht="21" x14ac:dyDescent="0.25">
      <c r="A175" s="13">
        <v>174</v>
      </c>
      <c r="B175" s="22">
        <v>20221140147902</v>
      </c>
      <c r="C175" s="18" t="s">
        <v>572</v>
      </c>
      <c r="D175" s="18" t="s">
        <v>75</v>
      </c>
      <c r="E175" s="16" t="s">
        <v>135</v>
      </c>
      <c r="F175" s="18" t="s">
        <v>573</v>
      </c>
      <c r="G175" s="18" t="s">
        <v>574</v>
      </c>
      <c r="H175" s="18" t="s">
        <v>54</v>
      </c>
      <c r="I175" s="18" t="s">
        <v>55</v>
      </c>
      <c r="J175" s="18" t="s">
        <v>56</v>
      </c>
      <c r="K175" s="18">
        <v>10</v>
      </c>
      <c r="L175" s="14"/>
      <c r="M175" s="14"/>
      <c r="N175" s="18">
        <v>-12</v>
      </c>
    </row>
    <row r="176" spans="1:14" ht="42" x14ac:dyDescent="0.25">
      <c r="A176" s="11">
        <v>175</v>
      </c>
      <c r="B176" s="21">
        <v>20221140147912</v>
      </c>
      <c r="C176" s="17" t="s">
        <v>575</v>
      </c>
      <c r="D176" s="17" t="s">
        <v>75</v>
      </c>
      <c r="E176" s="15" t="s">
        <v>51</v>
      </c>
      <c r="F176" s="17" t="s">
        <v>576</v>
      </c>
      <c r="G176" s="17" t="s">
        <v>577</v>
      </c>
      <c r="H176" s="17" t="s">
        <v>578</v>
      </c>
      <c r="I176" s="17" t="s">
        <v>293</v>
      </c>
      <c r="J176" s="17" t="s">
        <v>154</v>
      </c>
      <c r="K176" s="17">
        <v>30</v>
      </c>
      <c r="L176" s="12"/>
      <c r="M176" s="12"/>
      <c r="N176" s="17">
        <v>16</v>
      </c>
    </row>
    <row r="177" spans="1:14" ht="52.5" x14ac:dyDescent="0.25">
      <c r="A177" s="13">
        <v>176</v>
      </c>
      <c r="B177" s="22">
        <v>20221140147922</v>
      </c>
      <c r="C177" s="18" t="s">
        <v>579</v>
      </c>
      <c r="D177" s="18" t="s">
        <v>75</v>
      </c>
      <c r="E177" s="16" t="s">
        <v>76</v>
      </c>
      <c r="F177" s="18" t="s">
        <v>580</v>
      </c>
      <c r="G177" s="18" t="s">
        <v>581</v>
      </c>
      <c r="H177" s="18" t="s">
        <v>54</v>
      </c>
      <c r="I177" s="18" t="s">
        <v>55</v>
      </c>
      <c r="J177" s="18" t="s">
        <v>102</v>
      </c>
      <c r="K177" s="18">
        <v>0</v>
      </c>
      <c r="L177" s="14"/>
      <c r="M177" s="14"/>
      <c r="N177" s="18">
        <v>-26</v>
      </c>
    </row>
    <row r="178" spans="1:14" ht="31.5" x14ac:dyDescent="0.25">
      <c r="A178" s="11">
        <v>177</v>
      </c>
      <c r="B178" s="21">
        <v>20221140147932</v>
      </c>
      <c r="C178" s="17" t="s">
        <v>582</v>
      </c>
      <c r="D178" s="17" t="s">
        <v>75</v>
      </c>
      <c r="E178" s="15" t="s">
        <v>139</v>
      </c>
      <c r="F178" s="17" t="s">
        <v>241</v>
      </c>
      <c r="G178" s="17" t="s">
        <v>583</v>
      </c>
      <c r="H178" s="17" t="s">
        <v>54</v>
      </c>
      <c r="I178" s="17" t="s">
        <v>55</v>
      </c>
      <c r="J178" s="17" t="s">
        <v>102</v>
      </c>
      <c r="K178" s="17">
        <v>0</v>
      </c>
      <c r="L178" s="12"/>
      <c r="M178" s="12"/>
      <c r="N178" s="17">
        <v>-26</v>
      </c>
    </row>
    <row r="179" spans="1:14" ht="31.5" x14ac:dyDescent="0.25">
      <c r="A179" s="13">
        <v>178</v>
      </c>
      <c r="B179" s="22">
        <v>20221140147942</v>
      </c>
      <c r="C179" s="18" t="s">
        <v>584</v>
      </c>
      <c r="D179" s="18" t="s">
        <v>75</v>
      </c>
      <c r="E179" s="16" t="s">
        <v>404</v>
      </c>
      <c r="F179" s="18" t="s">
        <v>585</v>
      </c>
      <c r="G179" s="18" t="s">
        <v>586</v>
      </c>
      <c r="H179" s="18" t="s">
        <v>54</v>
      </c>
      <c r="I179" s="18" t="s">
        <v>55</v>
      </c>
      <c r="J179" s="18" t="s">
        <v>56</v>
      </c>
      <c r="K179" s="18">
        <v>10</v>
      </c>
      <c r="L179" s="14"/>
      <c r="M179" s="14"/>
      <c r="N179" s="18">
        <v>-12</v>
      </c>
    </row>
    <row r="180" spans="1:14" ht="31.5" x14ac:dyDescent="0.25">
      <c r="A180" s="11">
        <v>179</v>
      </c>
      <c r="B180" s="21">
        <v>20221140147952</v>
      </c>
      <c r="C180" s="17" t="s">
        <v>587</v>
      </c>
      <c r="D180" s="17" t="s">
        <v>75</v>
      </c>
      <c r="E180" s="15" t="s">
        <v>156</v>
      </c>
      <c r="F180" s="17" t="s">
        <v>588</v>
      </c>
      <c r="G180" s="17" t="s">
        <v>589</v>
      </c>
      <c r="H180" s="17" t="s">
        <v>54</v>
      </c>
      <c r="I180" s="17" t="s">
        <v>55</v>
      </c>
      <c r="J180" s="17" t="s">
        <v>102</v>
      </c>
      <c r="K180" s="17">
        <v>0</v>
      </c>
      <c r="L180" s="12"/>
      <c r="M180" s="12"/>
      <c r="N180" s="17">
        <v>-26</v>
      </c>
    </row>
    <row r="181" spans="1:14" ht="52.5" x14ac:dyDescent="0.25">
      <c r="A181" s="13">
        <v>180</v>
      </c>
      <c r="B181" s="22">
        <v>20221140147962</v>
      </c>
      <c r="C181" s="18" t="s">
        <v>590</v>
      </c>
      <c r="D181" s="18" t="s">
        <v>88</v>
      </c>
      <c r="E181" s="16" t="s">
        <v>179</v>
      </c>
      <c r="F181" s="18" t="s">
        <v>591</v>
      </c>
      <c r="G181" s="18" t="s">
        <v>592</v>
      </c>
      <c r="H181" s="18" t="s">
        <v>33</v>
      </c>
      <c r="I181" s="18" t="s">
        <v>29</v>
      </c>
      <c r="J181" s="18" t="s">
        <v>73</v>
      </c>
      <c r="K181" s="18">
        <v>35</v>
      </c>
      <c r="L181" s="18">
        <v>20222110056061</v>
      </c>
      <c r="M181" s="18">
        <v>20222110056061</v>
      </c>
      <c r="N181" s="18">
        <v>23</v>
      </c>
    </row>
    <row r="182" spans="1:14" ht="31.5" x14ac:dyDescent="0.25">
      <c r="A182" s="11">
        <v>181</v>
      </c>
      <c r="B182" s="21">
        <v>20221140147972</v>
      </c>
      <c r="C182" s="17" t="s">
        <v>593</v>
      </c>
      <c r="D182" s="17" t="s">
        <v>88</v>
      </c>
      <c r="E182" s="15" t="s">
        <v>104</v>
      </c>
      <c r="F182" s="17" t="s">
        <v>594</v>
      </c>
      <c r="G182" s="17" t="s">
        <v>595</v>
      </c>
      <c r="H182" s="17" t="s">
        <v>54</v>
      </c>
      <c r="I182" s="17" t="s">
        <v>55</v>
      </c>
      <c r="J182" s="17" t="s">
        <v>102</v>
      </c>
      <c r="K182" s="17">
        <v>0</v>
      </c>
      <c r="L182" s="12"/>
      <c r="M182" s="12"/>
      <c r="N182" s="17">
        <v>-26</v>
      </c>
    </row>
    <row r="183" spans="1:14" ht="31.5" x14ac:dyDescent="0.25">
      <c r="A183" s="13">
        <v>182</v>
      </c>
      <c r="B183" s="22">
        <v>20221140147982</v>
      </c>
      <c r="C183" s="18" t="s">
        <v>596</v>
      </c>
      <c r="D183" s="18" t="s">
        <v>88</v>
      </c>
      <c r="E183" s="16" t="s">
        <v>76</v>
      </c>
      <c r="F183" s="18" t="s">
        <v>597</v>
      </c>
      <c r="G183" s="18" t="s">
        <v>598</v>
      </c>
      <c r="H183" s="18" t="s">
        <v>54</v>
      </c>
      <c r="I183" s="18" t="s">
        <v>55</v>
      </c>
      <c r="J183" s="18" t="s">
        <v>102</v>
      </c>
      <c r="K183" s="18">
        <v>0</v>
      </c>
      <c r="L183" s="14"/>
      <c r="M183" s="14"/>
      <c r="N183" s="18">
        <v>-26</v>
      </c>
    </row>
    <row r="184" spans="1:14" ht="52.5" x14ac:dyDescent="0.25">
      <c r="A184" s="11">
        <v>183</v>
      </c>
      <c r="B184" s="21">
        <v>20221140147992</v>
      </c>
      <c r="C184" s="17" t="s">
        <v>599</v>
      </c>
      <c r="D184" s="17" t="s">
        <v>88</v>
      </c>
      <c r="E184" s="15" t="s">
        <v>51</v>
      </c>
      <c r="F184" s="17" t="s">
        <v>600</v>
      </c>
      <c r="G184" s="17" t="s">
        <v>601</v>
      </c>
      <c r="H184" s="17" t="s">
        <v>54</v>
      </c>
      <c r="I184" s="17" t="s">
        <v>55</v>
      </c>
      <c r="J184" s="17" t="s">
        <v>102</v>
      </c>
      <c r="K184" s="17">
        <v>0</v>
      </c>
      <c r="L184" s="12"/>
      <c r="M184" s="12"/>
      <c r="N184" s="17">
        <v>-26</v>
      </c>
    </row>
    <row r="185" spans="1:14" ht="21" x14ac:dyDescent="0.25">
      <c r="A185" s="13">
        <v>184</v>
      </c>
      <c r="B185" s="22">
        <v>20221140148002</v>
      </c>
      <c r="C185" s="18" t="s">
        <v>602</v>
      </c>
      <c r="D185" s="18" t="s">
        <v>75</v>
      </c>
      <c r="E185" s="16" t="s">
        <v>156</v>
      </c>
      <c r="F185" s="18" t="s">
        <v>603</v>
      </c>
      <c r="G185" s="18" t="s">
        <v>604</v>
      </c>
      <c r="H185" s="18" t="s">
        <v>54</v>
      </c>
      <c r="I185" s="18" t="s">
        <v>55</v>
      </c>
      <c r="J185" s="18" t="s">
        <v>56</v>
      </c>
      <c r="K185" s="18">
        <v>10</v>
      </c>
      <c r="L185" s="14"/>
      <c r="M185" s="14"/>
      <c r="N185" s="18">
        <v>-12</v>
      </c>
    </row>
    <row r="186" spans="1:14" ht="21" x14ac:dyDescent="0.25">
      <c r="A186" s="11">
        <v>185</v>
      </c>
      <c r="B186" s="21">
        <v>20221140148012</v>
      </c>
      <c r="C186" s="17" t="s">
        <v>605</v>
      </c>
      <c r="D186" s="17" t="s">
        <v>75</v>
      </c>
      <c r="E186" s="15" t="s">
        <v>51</v>
      </c>
      <c r="F186" s="17" t="s">
        <v>606</v>
      </c>
      <c r="G186" s="17" t="s">
        <v>607</v>
      </c>
      <c r="H186" s="17" t="s">
        <v>54</v>
      </c>
      <c r="I186" s="17" t="s">
        <v>55</v>
      </c>
      <c r="J186" s="17" t="s">
        <v>102</v>
      </c>
      <c r="K186" s="17">
        <v>0</v>
      </c>
      <c r="L186" s="12"/>
      <c r="M186" s="12"/>
      <c r="N186" s="17">
        <v>-25</v>
      </c>
    </row>
    <row r="187" spans="1:14" ht="31.5" x14ac:dyDescent="0.25">
      <c r="A187" s="13">
        <v>186</v>
      </c>
      <c r="B187" s="22">
        <v>20221140148022</v>
      </c>
      <c r="C187" s="18" t="s">
        <v>608</v>
      </c>
      <c r="D187" s="18" t="s">
        <v>88</v>
      </c>
      <c r="E187" s="16" t="s">
        <v>135</v>
      </c>
      <c r="F187" s="18" t="s">
        <v>609</v>
      </c>
      <c r="G187" s="18" t="s">
        <v>610</v>
      </c>
      <c r="H187" s="18" t="s">
        <v>54</v>
      </c>
      <c r="I187" s="18" t="s">
        <v>55</v>
      </c>
      <c r="J187" s="18" t="s">
        <v>102</v>
      </c>
      <c r="K187" s="18">
        <v>0</v>
      </c>
      <c r="L187" s="14"/>
      <c r="M187" s="14"/>
      <c r="N187" s="18">
        <v>-25</v>
      </c>
    </row>
    <row r="188" spans="1:14" ht="31.5" x14ac:dyDescent="0.25">
      <c r="A188" s="11">
        <v>187</v>
      </c>
      <c r="B188" s="21">
        <v>20221140148032</v>
      </c>
      <c r="C188" s="17" t="s">
        <v>611</v>
      </c>
      <c r="D188" s="17" t="s">
        <v>75</v>
      </c>
      <c r="E188" s="15" t="s">
        <v>51</v>
      </c>
      <c r="F188" s="17" t="s">
        <v>612</v>
      </c>
      <c r="G188" s="17" t="s">
        <v>613</v>
      </c>
      <c r="H188" s="17" t="s">
        <v>614</v>
      </c>
      <c r="I188" s="17" t="s">
        <v>615</v>
      </c>
      <c r="J188" s="17" t="s">
        <v>198</v>
      </c>
      <c r="K188" s="17">
        <v>0</v>
      </c>
      <c r="L188" s="12"/>
      <c r="M188" s="12"/>
      <c r="N188" s="17">
        <v>-25</v>
      </c>
    </row>
    <row r="189" spans="1:14" ht="42" x14ac:dyDescent="0.25">
      <c r="A189" s="13">
        <v>188</v>
      </c>
      <c r="B189" s="22">
        <v>20221140148042</v>
      </c>
      <c r="C189" s="18" t="s">
        <v>616</v>
      </c>
      <c r="D189" s="18" t="s">
        <v>88</v>
      </c>
      <c r="E189" s="16" t="s">
        <v>189</v>
      </c>
      <c r="F189" s="18" t="s">
        <v>617</v>
      </c>
      <c r="G189" s="18" t="s">
        <v>618</v>
      </c>
      <c r="H189" s="18" t="s">
        <v>619</v>
      </c>
      <c r="I189" s="18" t="s">
        <v>27</v>
      </c>
      <c r="J189" s="18" t="s">
        <v>154</v>
      </c>
      <c r="K189" s="18">
        <v>30</v>
      </c>
      <c r="L189" s="18">
        <v>20222000055501</v>
      </c>
      <c r="M189" s="18">
        <v>20222000055501</v>
      </c>
      <c r="N189" s="18">
        <v>17</v>
      </c>
    </row>
    <row r="190" spans="1:14" ht="42" x14ac:dyDescent="0.25">
      <c r="A190" s="11">
        <v>189</v>
      </c>
      <c r="B190" s="21">
        <v>20221140148042</v>
      </c>
      <c r="C190" s="17" t="s">
        <v>616</v>
      </c>
      <c r="D190" s="17" t="s">
        <v>88</v>
      </c>
      <c r="E190" s="15" t="s">
        <v>189</v>
      </c>
      <c r="F190" s="17" t="s">
        <v>617</v>
      </c>
      <c r="G190" s="17" t="s">
        <v>618</v>
      </c>
      <c r="H190" s="17" t="s">
        <v>619</v>
      </c>
      <c r="I190" s="17" t="s">
        <v>27</v>
      </c>
      <c r="J190" s="17" t="s">
        <v>154</v>
      </c>
      <c r="K190" s="17">
        <v>30</v>
      </c>
      <c r="L190" s="17">
        <v>20222000055511</v>
      </c>
      <c r="M190" s="17">
        <v>20222000055511</v>
      </c>
      <c r="N190" s="17">
        <v>17</v>
      </c>
    </row>
    <row r="191" spans="1:14" ht="42" x14ac:dyDescent="0.25">
      <c r="A191" s="13">
        <v>190</v>
      </c>
      <c r="B191" s="22">
        <v>20221140148042</v>
      </c>
      <c r="C191" s="18" t="s">
        <v>616</v>
      </c>
      <c r="D191" s="18" t="s">
        <v>88</v>
      </c>
      <c r="E191" s="16" t="s">
        <v>189</v>
      </c>
      <c r="F191" s="18" t="s">
        <v>617</v>
      </c>
      <c r="G191" s="18" t="s">
        <v>618</v>
      </c>
      <c r="H191" s="18" t="s">
        <v>619</v>
      </c>
      <c r="I191" s="18" t="s">
        <v>27</v>
      </c>
      <c r="J191" s="18" t="s">
        <v>154</v>
      </c>
      <c r="K191" s="18">
        <v>30</v>
      </c>
      <c r="L191" s="18">
        <v>20222000055521</v>
      </c>
      <c r="M191" s="18">
        <v>20222000055521</v>
      </c>
      <c r="N191" s="18">
        <v>17</v>
      </c>
    </row>
    <row r="192" spans="1:14" ht="21" x14ac:dyDescent="0.25">
      <c r="A192" s="11">
        <v>191</v>
      </c>
      <c r="B192" s="21">
        <v>20221140148052</v>
      </c>
      <c r="C192" s="17" t="s">
        <v>620</v>
      </c>
      <c r="D192" s="17" t="s">
        <v>75</v>
      </c>
      <c r="E192" s="15" t="s">
        <v>228</v>
      </c>
      <c r="F192" s="17" t="s">
        <v>621</v>
      </c>
      <c r="G192" s="17" t="s">
        <v>622</v>
      </c>
      <c r="H192" s="17" t="s">
        <v>54</v>
      </c>
      <c r="I192" s="17" t="s">
        <v>55</v>
      </c>
      <c r="J192" s="17" t="s">
        <v>102</v>
      </c>
      <c r="K192" s="17">
        <v>0</v>
      </c>
      <c r="L192" s="12"/>
      <c r="M192" s="12"/>
      <c r="N192" s="17">
        <v>-25</v>
      </c>
    </row>
    <row r="193" spans="1:14" ht="31.5" x14ac:dyDescent="0.25">
      <c r="A193" s="13">
        <v>192</v>
      </c>
      <c r="B193" s="22">
        <v>20221140148062</v>
      </c>
      <c r="C193" s="18" t="s">
        <v>623</v>
      </c>
      <c r="D193" s="18" t="s">
        <v>75</v>
      </c>
      <c r="E193" s="16" t="s">
        <v>51</v>
      </c>
      <c r="F193" s="18" t="s">
        <v>624</v>
      </c>
      <c r="G193" s="18" t="s">
        <v>625</v>
      </c>
      <c r="H193" s="18" t="s">
        <v>202</v>
      </c>
      <c r="I193" s="18" t="s">
        <v>31</v>
      </c>
      <c r="J193" s="18" t="s">
        <v>56</v>
      </c>
      <c r="K193" s="18">
        <v>10</v>
      </c>
      <c r="L193" s="18">
        <v>20222140056131</v>
      </c>
      <c r="M193" s="18">
        <v>20222140056131</v>
      </c>
      <c r="N193" s="18">
        <v>-11</v>
      </c>
    </row>
    <row r="194" spans="1:14" ht="73.5" x14ac:dyDescent="0.25">
      <c r="A194" s="11">
        <v>193</v>
      </c>
      <c r="B194" s="21">
        <v>20221140148072</v>
      </c>
      <c r="C194" s="17" t="s">
        <v>626</v>
      </c>
      <c r="D194" s="17" t="s">
        <v>88</v>
      </c>
      <c r="E194" s="15" t="s">
        <v>51</v>
      </c>
      <c r="F194" s="17" t="s">
        <v>627</v>
      </c>
      <c r="G194" s="17" t="s">
        <v>628</v>
      </c>
      <c r="H194" s="17" t="s">
        <v>578</v>
      </c>
      <c r="I194" s="17" t="s">
        <v>293</v>
      </c>
      <c r="J194" s="17" t="s">
        <v>96</v>
      </c>
      <c r="K194" s="17">
        <v>30</v>
      </c>
      <c r="L194" s="12"/>
      <c r="M194" s="12"/>
      <c r="N194" s="17">
        <v>17</v>
      </c>
    </row>
    <row r="195" spans="1:14" ht="31.5" x14ac:dyDescent="0.25">
      <c r="A195" s="13">
        <v>194</v>
      </c>
      <c r="B195" s="22">
        <v>20221140148082</v>
      </c>
      <c r="C195" s="18" t="s">
        <v>629</v>
      </c>
      <c r="D195" s="18" t="s">
        <v>75</v>
      </c>
      <c r="E195" s="16" t="s">
        <v>156</v>
      </c>
      <c r="F195" s="18" t="s">
        <v>441</v>
      </c>
      <c r="G195" s="18" t="s">
        <v>630</v>
      </c>
      <c r="H195" s="18" t="s">
        <v>54</v>
      </c>
      <c r="I195" s="18" t="s">
        <v>55</v>
      </c>
      <c r="J195" s="18" t="s">
        <v>102</v>
      </c>
      <c r="K195" s="18">
        <v>0</v>
      </c>
      <c r="L195" s="14"/>
      <c r="M195" s="14"/>
      <c r="N195" s="18">
        <v>-25</v>
      </c>
    </row>
    <row r="196" spans="1:14" ht="42" x14ac:dyDescent="0.25">
      <c r="A196" s="11">
        <v>195</v>
      </c>
      <c r="B196" s="21">
        <v>20221140148092</v>
      </c>
      <c r="C196" s="17" t="s">
        <v>631</v>
      </c>
      <c r="D196" s="17" t="s">
        <v>88</v>
      </c>
      <c r="E196" s="15" t="s">
        <v>228</v>
      </c>
      <c r="F196" s="17" t="s">
        <v>632</v>
      </c>
      <c r="G196" s="17" t="s">
        <v>633</v>
      </c>
      <c r="H196" s="17" t="s">
        <v>292</v>
      </c>
      <c r="I196" s="17" t="s">
        <v>293</v>
      </c>
      <c r="J196" s="17" t="s">
        <v>296</v>
      </c>
      <c r="K196" s="17">
        <v>20</v>
      </c>
      <c r="L196" s="12"/>
      <c r="M196" s="12"/>
      <c r="N196" s="17">
        <v>3</v>
      </c>
    </row>
    <row r="197" spans="1:14" ht="52.5" x14ac:dyDescent="0.25">
      <c r="A197" s="13">
        <v>196</v>
      </c>
      <c r="B197" s="22">
        <v>20221140148102</v>
      </c>
      <c r="C197" s="18" t="s">
        <v>634</v>
      </c>
      <c r="D197" s="18" t="s">
        <v>88</v>
      </c>
      <c r="E197" s="16" t="s">
        <v>51</v>
      </c>
      <c r="F197" s="18" t="s">
        <v>635</v>
      </c>
      <c r="G197" s="18" t="s">
        <v>636</v>
      </c>
      <c r="H197" s="18" t="s">
        <v>95</v>
      </c>
      <c r="I197" s="18" t="s">
        <v>29</v>
      </c>
      <c r="J197" s="18" t="s">
        <v>96</v>
      </c>
      <c r="K197" s="18">
        <v>30</v>
      </c>
      <c r="L197" s="18">
        <v>20222110054401</v>
      </c>
      <c r="M197" s="18">
        <v>20222110054401</v>
      </c>
      <c r="N197" s="18">
        <v>17</v>
      </c>
    </row>
    <row r="198" spans="1:14" ht="63" x14ac:dyDescent="0.25">
      <c r="A198" s="11">
        <v>197</v>
      </c>
      <c r="B198" s="21">
        <v>20221140148112</v>
      </c>
      <c r="C198" s="17" t="s">
        <v>637</v>
      </c>
      <c r="D198" s="17" t="s">
        <v>75</v>
      </c>
      <c r="E198" s="15" t="s">
        <v>160</v>
      </c>
      <c r="F198" s="17" t="s">
        <v>638</v>
      </c>
      <c r="G198" s="17" t="s">
        <v>639</v>
      </c>
      <c r="H198" s="17" t="s">
        <v>153</v>
      </c>
      <c r="I198" s="17" t="s">
        <v>29</v>
      </c>
      <c r="J198" s="17" t="s">
        <v>102</v>
      </c>
      <c r="K198" s="17">
        <v>0</v>
      </c>
      <c r="L198" s="12"/>
      <c r="M198" s="12"/>
      <c r="N198" s="17">
        <v>-25</v>
      </c>
    </row>
    <row r="199" spans="1:14" ht="63" x14ac:dyDescent="0.25">
      <c r="A199" s="13">
        <v>198</v>
      </c>
      <c r="B199" s="22">
        <v>20221140148122</v>
      </c>
      <c r="C199" s="18" t="s">
        <v>640</v>
      </c>
      <c r="D199" s="18" t="s">
        <v>88</v>
      </c>
      <c r="E199" s="16" t="s">
        <v>641</v>
      </c>
      <c r="F199" s="18" t="s">
        <v>642</v>
      </c>
      <c r="G199" s="18" t="s">
        <v>643</v>
      </c>
      <c r="H199" s="18" t="s">
        <v>54</v>
      </c>
      <c r="I199" s="18" t="s">
        <v>55</v>
      </c>
      <c r="J199" s="18" t="s">
        <v>102</v>
      </c>
      <c r="K199" s="18">
        <v>0</v>
      </c>
      <c r="L199" s="14"/>
      <c r="M199" s="14"/>
      <c r="N199" s="18">
        <v>-25</v>
      </c>
    </row>
    <row r="200" spans="1:14" ht="21" x14ac:dyDescent="0.25">
      <c r="A200" s="11">
        <v>199</v>
      </c>
      <c r="B200" s="21">
        <v>20221140148132</v>
      </c>
      <c r="C200" s="17" t="s">
        <v>644</v>
      </c>
      <c r="D200" s="17" t="s">
        <v>75</v>
      </c>
      <c r="E200" s="15" t="s">
        <v>492</v>
      </c>
      <c r="F200" s="17" t="s">
        <v>645</v>
      </c>
      <c r="G200" s="17" t="s">
        <v>646</v>
      </c>
      <c r="H200" s="17" t="s">
        <v>54</v>
      </c>
      <c r="I200" s="17" t="s">
        <v>55</v>
      </c>
      <c r="J200" s="17" t="s">
        <v>56</v>
      </c>
      <c r="K200" s="17">
        <v>10</v>
      </c>
      <c r="L200" s="12"/>
      <c r="M200" s="12"/>
      <c r="N200" s="17">
        <v>-11</v>
      </c>
    </row>
    <row r="201" spans="1:14" ht="84" x14ac:dyDescent="0.25">
      <c r="A201" s="13">
        <v>200</v>
      </c>
      <c r="B201" s="22">
        <v>20221140148142</v>
      </c>
      <c r="C201" s="18" t="s">
        <v>647</v>
      </c>
      <c r="D201" s="18" t="s">
        <v>75</v>
      </c>
      <c r="E201" s="16" t="s">
        <v>648</v>
      </c>
      <c r="F201" s="18" t="s">
        <v>649</v>
      </c>
      <c r="G201" s="18" t="s">
        <v>650</v>
      </c>
      <c r="H201" s="18" t="s">
        <v>54</v>
      </c>
      <c r="I201" s="18" t="s">
        <v>55</v>
      </c>
      <c r="J201" s="18" t="s">
        <v>102</v>
      </c>
      <c r="K201" s="18">
        <v>0</v>
      </c>
      <c r="L201" s="14"/>
      <c r="M201" s="14"/>
      <c r="N201" s="18">
        <v>-25</v>
      </c>
    </row>
    <row r="202" spans="1:14" ht="21" x14ac:dyDescent="0.25">
      <c r="A202" s="11">
        <v>201</v>
      </c>
      <c r="B202" s="21">
        <v>20221140148152</v>
      </c>
      <c r="C202" s="17" t="s">
        <v>651</v>
      </c>
      <c r="D202" s="17" t="s">
        <v>75</v>
      </c>
      <c r="E202" s="15" t="s">
        <v>104</v>
      </c>
      <c r="F202" s="17" t="s">
        <v>652</v>
      </c>
      <c r="G202" s="17" t="s">
        <v>653</v>
      </c>
      <c r="H202" s="17" t="s">
        <v>54</v>
      </c>
      <c r="I202" s="17" t="s">
        <v>55</v>
      </c>
      <c r="J202" s="17" t="s">
        <v>102</v>
      </c>
      <c r="K202" s="17">
        <v>0</v>
      </c>
      <c r="L202" s="12"/>
      <c r="M202" s="12"/>
      <c r="N202" s="17">
        <v>-25</v>
      </c>
    </row>
    <row r="203" spans="1:14" ht="73.5" x14ac:dyDescent="0.25">
      <c r="A203" s="13">
        <v>202</v>
      </c>
      <c r="B203" s="22">
        <v>20221140148162</v>
      </c>
      <c r="C203" s="18" t="s">
        <v>654</v>
      </c>
      <c r="D203" s="18" t="s">
        <v>88</v>
      </c>
      <c r="E203" s="16" t="s">
        <v>104</v>
      </c>
      <c r="F203" s="18" t="s">
        <v>655</v>
      </c>
      <c r="G203" s="18" t="s">
        <v>656</v>
      </c>
      <c r="H203" s="18" t="s">
        <v>54</v>
      </c>
      <c r="I203" s="18" t="s">
        <v>55</v>
      </c>
      <c r="J203" s="18" t="s">
        <v>102</v>
      </c>
      <c r="K203" s="18">
        <v>0</v>
      </c>
      <c r="L203" s="14"/>
      <c r="M203" s="14"/>
      <c r="N203" s="18">
        <v>-25</v>
      </c>
    </row>
    <row r="204" spans="1:14" ht="21" x14ac:dyDescent="0.25">
      <c r="A204" s="11">
        <v>203</v>
      </c>
      <c r="B204" s="21">
        <v>20221140148172</v>
      </c>
      <c r="C204" s="17" t="s">
        <v>657</v>
      </c>
      <c r="D204" s="17" t="s">
        <v>75</v>
      </c>
      <c r="E204" s="15" t="s">
        <v>51</v>
      </c>
      <c r="F204" s="17" t="s">
        <v>658</v>
      </c>
      <c r="G204" s="17" t="s">
        <v>659</v>
      </c>
      <c r="H204" s="17" t="s">
        <v>54</v>
      </c>
      <c r="I204" s="17" t="s">
        <v>55</v>
      </c>
      <c r="J204" s="17" t="s">
        <v>102</v>
      </c>
      <c r="K204" s="17">
        <v>0</v>
      </c>
      <c r="L204" s="12"/>
      <c r="M204" s="12"/>
      <c r="N204" s="17">
        <v>-25</v>
      </c>
    </row>
    <row r="205" spans="1:14" ht="84" x14ac:dyDescent="0.25">
      <c r="A205" s="13">
        <v>204</v>
      </c>
      <c r="B205" s="22">
        <v>20221140148182</v>
      </c>
      <c r="C205" s="18" t="s">
        <v>660</v>
      </c>
      <c r="D205" s="18" t="s">
        <v>88</v>
      </c>
      <c r="E205" s="16" t="s">
        <v>641</v>
      </c>
      <c r="F205" s="18" t="s">
        <v>661</v>
      </c>
      <c r="G205" s="18" t="s">
        <v>662</v>
      </c>
      <c r="H205" s="18" t="s">
        <v>54</v>
      </c>
      <c r="I205" s="18" t="s">
        <v>55</v>
      </c>
      <c r="J205" s="18" t="s">
        <v>102</v>
      </c>
      <c r="K205" s="18">
        <v>0</v>
      </c>
      <c r="L205" s="14"/>
      <c r="M205" s="14"/>
      <c r="N205" s="18">
        <v>-25</v>
      </c>
    </row>
    <row r="206" spans="1:14" ht="63" x14ac:dyDescent="0.25">
      <c r="A206" s="11">
        <v>205</v>
      </c>
      <c r="B206" s="21">
        <v>20221140148192</v>
      </c>
      <c r="C206" s="17" t="s">
        <v>663</v>
      </c>
      <c r="D206" s="17" t="s">
        <v>88</v>
      </c>
      <c r="E206" s="15" t="s">
        <v>51</v>
      </c>
      <c r="F206" s="17" t="s">
        <v>664</v>
      </c>
      <c r="G206" s="17" t="s">
        <v>665</v>
      </c>
      <c r="H206" s="17" t="s">
        <v>54</v>
      </c>
      <c r="I206" s="17" t="s">
        <v>55</v>
      </c>
      <c r="J206" s="17" t="s">
        <v>102</v>
      </c>
      <c r="K206" s="17">
        <v>0</v>
      </c>
      <c r="L206" s="12"/>
      <c r="M206" s="12"/>
      <c r="N206" s="17">
        <v>-25</v>
      </c>
    </row>
    <row r="207" spans="1:14" ht="63" x14ac:dyDescent="0.25">
      <c r="A207" s="13">
        <v>206</v>
      </c>
      <c r="B207" s="22">
        <v>20221140148202</v>
      </c>
      <c r="C207" s="18" t="s">
        <v>666</v>
      </c>
      <c r="D207" s="18" t="s">
        <v>88</v>
      </c>
      <c r="E207" s="16" t="s">
        <v>404</v>
      </c>
      <c r="F207" s="18" t="s">
        <v>667</v>
      </c>
      <c r="G207" s="18" t="s">
        <v>668</v>
      </c>
      <c r="H207" s="18" t="s">
        <v>54</v>
      </c>
      <c r="I207" s="18" t="s">
        <v>55</v>
      </c>
      <c r="J207" s="18" t="s">
        <v>102</v>
      </c>
      <c r="K207" s="18">
        <v>0</v>
      </c>
      <c r="L207" s="14"/>
      <c r="M207" s="14"/>
      <c r="N207" s="18">
        <v>-25</v>
      </c>
    </row>
    <row r="208" spans="1:14" ht="31.5" x14ac:dyDescent="0.25">
      <c r="A208" s="11">
        <v>207</v>
      </c>
      <c r="B208" s="21">
        <v>20221140148212</v>
      </c>
      <c r="C208" s="17" t="s">
        <v>669</v>
      </c>
      <c r="D208" s="17" t="s">
        <v>88</v>
      </c>
      <c r="E208" s="15" t="s">
        <v>156</v>
      </c>
      <c r="F208" s="17" t="s">
        <v>441</v>
      </c>
      <c r="G208" s="17" t="s">
        <v>670</v>
      </c>
      <c r="H208" s="17" t="s">
        <v>54</v>
      </c>
      <c r="I208" s="17" t="s">
        <v>55</v>
      </c>
      <c r="J208" s="17" t="s">
        <v>102</v>
      </c>
      <c r="K208" s="17">
        <v>0</v>
      </c>
      <c r="L208" s="12"/>
      <c r="M208" s="12"/>
      <c r="N208" s="17">
        <v>-25</v>
      </c>
    </row>
    <row r="209" spans="1:14" ht="52.5" x14ac:dyDescent="0.25">
      <c r="A209" s="13">
        <v>208</v>
      </c>
      <c r="B209" s="22">
        <v>20221140148222</v>
      </c>
      <c r="C209" s="18" t="s">
        <v>671</v>
      </c>
      <c r="D209" s="18" t="s">
        <v>88</v>
      </c>
      <c r="E209" s="16" t="s">
        <v>404</v>
      </c>
      <c r="F209" s="18" t="s">
        <v>469</v>
      </c>
      <c r="G209" s="18" t="s">
        <v>672</v>
      </c>
      <c r="H209" s="18" t="s">
        <v>54</v>
      </c>
      <c r="I209" s="18" t="s">
        <v>55</v>
      </c>
      <c r="J209" s="18" t="s">
        <v>102</v>
      </c>
      <c r="K209" s="18">
        <v>0</v>
      </c>
      <c r="L209" s="14"/>
      <c r="M209" s="14"/>
      <c r="N209" s="18">
        <v>-25</v>
      </c>
    </row>
    <row r="210" spans="1:14" ht="63" x14ac:dyDescent="0.25">
      <c r="A210" s="11">
        <v>209</v>
      </c>
      <c r="B210" s="21">
        <v>20221140148232</v>
      </c>
      <c r="C210" s="17" t="s">
        <v>673</v>
      </c>
      <c r="D210" s="17" t="s">
        <v>88</v>
      </c>
      <c r="E210" s="15" t="s">
        <v>228</v>
      </c>
      <c r="F210" s="17" t="s">
        <v>674</v>
      </c>
      <c r="G210" s="17" t="s">
        <v>675</v>
      </c>
      <c r="H210" s="17" t="s">
        <v>54</v>
      </c>
      <c r="I210" s="17" t="s">
        <v>55</v>
      </c>
      <c r="J210" s="17" t="s">
        <v>102</v>
      </c>
      <c r="K210" s="17">
        <v>0</v>
      </c>
      <c r="L210" s="12"/>
      <c r="M210" s="12"/>
      <c r="N210" s="17">
        <v>-25</v>
      </c>
    </row>
    <row r="211" spans="1:14" ht="63" x14ac:dyDescent="0.25">
      <c r="A211" s="13">
        <v>210</v>
      </c>
      <c r="B211" s="22">
        <v>20221140148242</v>
      </c>
      <c r="C211" s="18" t="s">
        <v>676</v>
      </c>
      <c r="D211" s="18" t="s">
        <v>88</v>
      </c>
      <c r="E211" s="16" t="s">
        <v>139</v>
      </c>
      <c r="F211" s="18" t="s">
        <v>677</v>
      </c>
      <c r="G211" s="18" t="s">
        <v>678</v>
      </c>
      <c r="H211" s="18" t="s">
        <v>54</v>
      </c>
      <c r="I211" s="18" t="s">
        <v>55</v>
      </c>
      <c r="J211" s="18" t="s">
        <v>102</v>
      </c>
      <c r="K211" s="18">
        <v>0</v>
      </c>
      <c r="L211" s="14"/>
      <c r="M211" s="14"/>
      <c r="N211" s="18">
        <v>-25</v>
      </c>
    </row>
    <row r="212" spans="1:14" ht="21" x14ac:dyDescent="0.25">
      <c r="A212" s="11">
        <v>211</v>
      </c>
      <c r="B212" s="21">
        <v>20221140148252</v>
      </c>
      <c r="C212" s="17" t="s">
        <v>679</v>
      </c>
      <c r="D212" s="17" t="s">
        <v>88</v>
      </c>
      <c r="E212" s="15" t="s">
        <v>51</v>
      </c>
      <c r="F212" s="17" t="s">
        <v>680</v>
      </c>
      <c r="G212" s="17" t="s">
        <v>681</v>
      </c>
      <c r="H212" s="17" t="s">
        <v>54</v>
      </c>
      <c r="I212" s="17" t="s">
        <v>55</v>
      </c>
      <c r="J212" s="17" t="s">
        <v>56</v>
      </c>
      <c r="K212" s="17">
        <v>10</v>
      </c>
      <c r="L212" s="12"/>
      <c r="M212" s="12"/>
      <c r="N212" s="17">
        <v>-11</v>
      </c>
    </row>
    <row r="213" spans="1:14" ht="42" x14ac:dyDescent="0.25">
      <c r="A213" s="13">
        <v>212</v>
      </c>
      <c r="B213" s="22">
        <v>20221140148262</v>
      </c>
      <c r="C213" s="18" t="s">
        <v>682</v>
      </c>
      <c r="D213" s="18" t="s">
        <v>75</v>
      </c>
      <c r="E213" s="16" t="s">
        <v>51</v>
      </c>
      <c r="F213" s="18" t="s">
        <v>683</v>
      </c>
      <c r="G213" s="18" t="s">
        <v>684</v>
      </c>
      <c r="H213" s="18" t="s">
        <v>54</v>
      </c>
      <c r="I213" s="18" t="s">
        <v>55</v>
      </c>
      <c r="J213" s="18" t="s">
        <v>102</v>
      </c>
      <c r="K213" s="18">
        <v>0</v>
      </c>
      <c r="L213" s="14"/>
      <c r="M213" s="14"/>
      <c r="N213" s="18">
        <v>-25</v>
      </c>
    </row>
    <row r="214" spans="1:14" ht="21" x14ac:dyDescent="0.25">
      <c r="A214" s="11">
        <v>213</v>
      </c>
      <c r="B214" s="21">
        <v>20221140148272</v>
      </c>
      <c r="C214" s="17" t="s">
        <v>685</v>
      </c>
      <c r="D214" s="17" t="s">
        <v>88</v>
      </c>
      <c r="E214" s="15" t="s">
        <v>51</v>
      </c>
      <c r="F214" s="17" t="s">
        <v>686</v>
      </c>
      <c r="G214" s="17" t="s">
        <v>687</v>
      </c>
      <c r="H214" s="17" t="s">
        <v>54</v>
      </c>
      <c r="I214" s="17" t="s">
        <v>55</v>
      </c>
      <c r="J214" s="17" t="s">
        <v>56</v>
      </c>
      <c r="K214" s="17">
        <v>10</v>
      </c>
      <c r="L214" s="12"/>
      <c r="M214" s="12"/>
      <c r="N214" s="17">
        <v>-11</v>
      </c>
    </row>
    <row r="215" spans="1:14" ht="21" x14ac:dyDescent="0.25">
      <c r="A215" s="13">
        <v>214</v>
      </c>
      <c r="B215" s="22">
        <v>20221140148282</v>
      </c>
      <c r="C215" s="18" t="s">
        <v>688</v>
      </c>
      <c r="D215" s="18" t="s">
        <v>75</v>
      </c>
      <c r="E215" s="16" t="s">
        <v>179</v>
      </c>
      <c r="F215" s="18" t="s">
        <v>689</v>
      </c>
      <c r="G215" s="18" t="s">
        <v>690</v>
      </c>
      <c r="H215" s="18" t="s">
        <v>54</v>
      </c>
      <c r="I215" s="18" t="s">
        <v>55</v>
      </c>
      <c r="J215" s="18" t="s">
        <v>102</v>
      </c>
      <c r="K215" s="18">
        <v>0</v>
      </c>
      <c r="L215" s="14"/>
      <c r="M215" s="14"/>
      <c r="N215" s="18">
        <v>-25</v>
      </c>
    </row>
    <row r="216" spans="1:14" ht="42" x14ac:dyDescent="0.25">
      <c r="A216" s="11">
        <v>215</v>
      </c>
      <c r="B216" s="21">
        <v>20221140148292</v>
      </c>
      <c r="C216" s="17" t="s">
        <v>691</v>
      </c>
      <c r="D216" s="17" t="s">
        <v>75</v>
      </c>
      <c r="E216" s="15" t="s">
        <v>263</v>
      </c>
      <c r="F216" s="17" t="s">
        <v>692</v>
      </c>
      <c r="G216" s="17" t="s">
        <v>693</v>
      </c>
      <c r="H216" s="17" t="s">
        <v>54</v>
      </c>
      <c r="I216" s="17" t="s">
        <v>55</v>
      </c>
      <c r="J216" s="17" t="s">
        <v>56</v>
      </c>
      <c r="K216" s="17">
        <v>10</v>
      </c>
      <c r="L216" s="12"/>
      <c r="M216" s="12"/>
      <c r="N216" s="17">
        <v>-11</v>
      </c>
    </row>
    <row r="217" spans="1:14" ht="31.5" x14ac:dyDescent="0.25">
      <c r="A217" s="13">
        <v>216</v>
      </c>
      <c r="B217" s="22">
        <v>20221140148302</v>
      </c>
      <c r="C217" s="18" t="s">
        <v>694</v>
      </c>
      <c r="D217" s="18" t="s">
        <v>88</v>
      </c>
      <c r="E217" s="16" t="s">
        <v>104</v>
      </c>
      <c r="F217" s="18" t="s">
        <v>695</v>
      </c>
      <c r="G217" s="18" t="s">
        <v>696</v>
      </c>
      <c r="H217" s="18" t="s">
        <v>54</v>
      </c>
      <c r="I217" s="18" t="s">
        <v>55</v>
      </c>
      <c r="J217" s="18" t="s">
        <v>102</v>
      </c>
      <c r="K217" s="18">
        <v>0</v>
      </c>
      <c r="L217" s="14"/>
      <c r="M217" s="14"/>
      <c r="N217" s="18">
        <v>-25</v>
      </c>
    </row>
    <row r="218" spans="1:14" ht="31.5" x14ac:dyDescent="0.25">
      <c r="A218" s="11">
        <v>217</v>
      </c>
      <c r="B218" s="21">
        <v>20221140148312</v>
      </c>
      <c r="C218" s="17" t="s">
        <v>697</v>
      </c>
      <c r="D218" s="17" t="s">
        <v>75</v>
      </c>
      <c r="E218" s="15" t="s">
        <v>104</v>
      </c>
      <c r="F218" s="17" t="s">
        <v>698</v>
      </c>
      <c r="G218" s="17" t="s">
        <v>699</v>
      </c>
      <c r="H218" s="17" t="s">
        <v>54</v>
      </c>
      <c r="I218" s="17" t="s">
        <v>55</v>
      </c>
      <c r="J218" s="17" t="s">
        <v>102</v>
      </c>
      <c r="K218" s="17">
        <v>0</v>
      </c>
      <c r="L218" s="12"/>
      <c r="M218" s="12"/>
      <c r="N218" s="17">
        <v>-25</v>
      </c>
    </row>
    <row r="219" spans="1:14" ht="63" x14ac:dyDescent="0.25">
      <c r="A219" s="13">
        <v>218</v>
      </c>
      <c r="B219" s="22">
        <v>20221140148322</v>
      </c>
      <c r="C219" s="18" t="s">
        <v>700</v>
      </c>
      <c r="D219" s="18" t="s">
        <v>88</v>
      </c>
      <c r="E219" s="16" t="s">
        <v>217</v>
      </c>
      <c r="F219" s="18" t="s">
        <v>701</v>
      </c>
      <c r="G219" s="18" t="s">
        <v>702</v>
      </c>
      <c r="H219" s="18" t="s">
        <v>54</v>
      </c>
      <c r="I219" s="18" t="s">
        <v>55</v>
      </c>
      <c r="J219" s="18" t="s">
        <v>102</v>
      </c>
      <c r="K219" s="18">
        <v>0</v>
      </c>
      <c r="L219" s="14"/>
      <c r="M219" s="14"/>
      <c r="N219" s="18">
        <v>-25</v>
      </c>
    </row>
    <row r="220" spans="1:14" ht="84" x14ac:dyDescent="0.25">
      <c r="A220" s="11">
        <v>219</v>
      </c>
      <c r="B220" s="21">
        <v>20221140148332</v>
      </c>
      <c r="C220" s="17" t="s">
        <v>703</v>
      </c>
      <c r="D220" s="17" t="s">
        <v>75</v>
      </c>
      <c r="E220" s="15" t="s">
        <v>404</v>
      </c>
      <c r="F220" s="17" t="s">
        <v>704</v>
      </c>
      <c r="G220" s="17" t="s">
        <v>705</v>
      </c>
      <c r="H220" s="17" t="s">
        <v>54</v>
      </c>
      <c r="I220" s="17" t="s">
        <v>55</v>
      </c>
      <c r="J220" s="17" t="s">
        <v>102</v>
      </c>
      <c r="K220" s="17">
        <v>0</v>
      </c>
      <c r="L220" s="12"/>
      <c r="M220" s="12"/>
      <c r="N220" s="17">
        <v>-25</v>
      </c>
    </row>
    <row r="221" spans="1:14" ht="105" x14ac:dyDescent="0.25">
      <c r="A221" s="13">
        <v>220</v>
      </c>
      <c r="B221" s="22">
        <v>20221140148342</v>
      </c>
      <c r="C221" s="18" t="s">
        <v>706</v>
      </c>
      <c r="D221" s="18" t="s">
        <v>88</v>
      </c>
      <c r="E221" s="16" t="s">
        <v>51</v>
      </c>
      <c r="F221" s="18" t="s">
        <v>707</v>
      </c>
      <c r="G221" s="18" t="s">
        <v>708</v>
      </c>
      <c r="H221" s="18" t="s">
        <v>54</v>
      </c>
      <c r="I221" s="18" t="s">
        <v>55</v>
      </c>
      <c r="J221" s="18" t="s">
        <v>102</v>
      </c>
      <c r="K221" s="18">
        <v>0</v>
      </c>
      <c r="L221" s="14"/>
      <c r="M221" s="14"/>
      <c r="N221" s="18">
        <v>-25</v>
      </c>
    </row>
    <row r="222" spans="1:14" ht="94.5" x14ac:dyDescent="0.25">
      <c r="A222" s="11">
        <v>221</v>
      </c>
      <c r="B222" s="21">
        <v>20221140148352</v>
      </c>
      <c r="C222" s="17" t="s">
        <v>709</v>
      </c>
      <c r="D222" s="17" t="s">
        <v>88</v>
      </c>
      <c r="E222" s="15" t="s">
        <v>353</v>
      </c>
      <c r="F222" s="17" t="s">
        <v>710</v>
      </c>
      <c r="G222" s="17" t="s">
        <v>711</v>
      </c>
      <c r="H222" s="17" t="s">
        <v>54</v>
      </c>
      <c r="I222" s="17" t="s">
        <v>55</v>
      </c>
      <c r="J222" s="17" t="s">
        <v>102</v>
      </c>
      <c r="K222" s="17">
        <v>0</v>
      </c>
      <c r="L222" s="12"/>
      <c r="M222" s="12"/>
      <c r="N222" s="17">
        <v>-25</v>
      </c>
    </row>
    <row r="223" spans="1:14" ht="31.5" x14ac:dyDescent="0.25">
      <c r="A223" s="13">
        <v>222</v>
      </c>
      <c r="B223" s="22">
        <v>20221140148362</v>
      </c>
      <c r="C223" s="18" t="s">
        <v>712</v>
      </c>
      <c r="D223" s="18" t="s">
        <v>75</v>
      </c>
      <c r="E223" s="16" t="s">
        <v>76</v>
      </c>
      <c r="F223" s="18" t="s">
        <v>290</v>
      </c>
      <c r="G223" s="18" t="s">
        <v>713</v>
      </c>
      <c r="H223" s="18" t="s">
        <v>292</v>
      </c>
      <c r="I223" s="18" t="s">
        <v>293</v>
      </c>
      <c r="J223" s="18" t="s">
        <v>102</v>
      </c>
      <c r="K223" s="18">
        <v>0</v>
      </c>
      <c r="L223" s="14"/>
      <c r="M223" s="14"/>
      <c r="N223" s="18">
        <v>-25</v>
      </c>
    </row>
    <row r="224" spans="1:14" ht="31.5" x14ac:dyDescent="0.25">
      <c r="A224" s="11">
        <v>223</v>
      </c>
      <c r="B224" s="21">
        <v>20221140148372</v>
      </c>
      <c r="C224" s="17" t="s">
        <v>714</v>
      </c>
      <c r="D224" s="17" t="s">
        <v>75</v>
      </c>
      <c r="E224" s="15" t="s">
        <v>228</v>
      </c>
      <c r="F224" s="17" t="s">
        <v>715</v>
      </c>
      <c r="G224" s="17" t="s">
        <v>716</v>
      </c>
      <c r="H224" s="17" t="s">
        <v>619</v>
      </c>
      <c r="I224" s="17" t="s">
        <v>27</v>
      </c>
      <c r="J224" s="17" t="s">
        <v>102</v>
      </c>
      <c r="K224" s="17">
        <v>0</v>
      </c>
      <c r="L224" s="17">
        <v>20222000054371</v>
      </c>
      <c r="M224" s="17">
        <v>20222000054371</v>
      </c>
      <c r="N224" s="17">
        <v>-25</v>
      </c>
    </row>
    <row r="225" spans="1:14" ht="31.5" x14ac:dyDescent="0.25">
      <c r="A225" s="13">
        <v>224</v>
      </c>
      <c r="B225" s="22">
        <v>20221140148372</v>
      </c>
      <c r="C225" s="18" t="s">
        <v>714</v>
      </c>
      <c r="D225" s="18" t="s">
        <v>75</v>
      </c>
      <c r="E225" s="16" t="s">
        <v>228</v>
      </c>
      <c r="F225" s="18" t="s">
        <v>715</v>
      </c>
      <c r="G225" s="18" t="s">
        <v>716</v>
      </c>
      <c r="H225" s="18" t="s">
        <v>619</v>
      </c>
      <c r="I225" s="18" t="s">
        <v>27</v>
      </c>
      <c r="J225" s="18" t="s">
        <v>102</v>
      </c>
      <c r="K225" s="18">
        <v>0</v>
      </c>
      <c r="L225" s="18">
        <v>20222000054371</v>
      </c>
      <c r="M225" s="18">
        <v>20222000054371</v>
      </c>
      <c r="N225" s="18">
        <v>-25</v>
      </c>
    </row>
    <row r="226" spans="1:14" ht="31.5" x14ac:dyDescent="0.25">
      <c r="A226" s="11">
        <v>225</v>
      </c>
      <c r="B226" s="21">
        <v>20221140148372</v>
      </c>
      <c r="C226" s="17" t="s">
        <v>714</v>
      </c>
      <c r="D226" s="17" t="s">
        <v>75</v>
      </c>
      <c r="E226" s="15" t="s">
        <v>228</v>
      </c>
      <c r="F226" s="17" t="s">
        <v>715</v>
      </c>
      <c r="G226" s="17" t="s">
        <v>716</v>
      </c>
      <c r="H226" s="17" t="s">
        <v>619</v>
      </c>
      <c r="I226" s="17" t="s">
        <v>27</v>
      </c>
      <c r="J226" s="17" t="s">
        <v>102</v>
      </c>
      <c r="K226" s="17">
        <v>0</v>
      </c>
      <c r="L226" s="17">
        <v>20222000054381</v>
      </c>
      <c r="M226" s="17">
        <v>20222000054381</v>
      </c>
      <c r="N226" s="17">
        <v>-25</v>
      </c>
    </row>
    <row r="227" spans="1:14" ht="31.5" x14ac:dyDescent="0.25">
      <c r="A227" s="13">
        <v>226</v>
      </c>
      <c r="B227" s="22">
        <v>20221140148372</v>
      </c>
      <c r="C227" s="18" t="s">
        <v>714</v>
      </c>
      <c r="D227" s="18" t="s">
        <v>75</v>
      </c>
      <c r="E227" s="16" t="s">
        <v>228</v>
      </c>
      <c r="F227" s="18" t="s">
        <v>715</v>
      </c>
      <c r="G227" s="18" t="s">
        <v>716</v>
      </c>
      <c r="H227" s="18" t="s">
        <v>619</v>
      </c>
      <c r="I227" s="18" t="s">
        <v>27</v>
      </c>
      <c r="J227" s="18" t="s">
        <v>102</v>
      </c>
      <c r="K227" s="18">
        <v>0</v>
      </c>
      <c r="L227" s="18">
        <v>20222000054381</v>
      </c>
      <c r="M227" s="18">
        <v>20222000054381</v>
      </c>
      <c r="N227" s="18">
        <v>-25</v>
      </c>
    </row>
    <row r="228" spans="1:14" ht="31.5" x14ac:dyDescent="0.25">
      <c r="A228" s="11">
        <v>227</v>
      </c>
      <c r="B228" s="21">
        <v>20221140148382</v>
      </c>
      <c r="C228" s="17" t="s">
        <v>717</v>
      </c>
      <c r="D228" s="17" t="s">
        <v>75</v>
      </c>
      <c r="E228" s="15" t="s">
        <v>135</v>
      </c>
      <c r="F228" s="17" t="s">
        <v>718</v>
      </c>
      <c r="G228" s="17" t="s">
        <v>719</v>
      </c>
      <c r="H228" s="17" t="s">
        <v>54</v>
      </c>
      <c r="I228" s="17" t="s">
        <v>55</v>
      </c>
      <c r="J228" s="17" t="s">
        <v>102</v>
      </c>
      <c r="K228" s="17">
        <v>0</v>
      </c>
      <c r="L228" s="12"/>
      <c r="M228" s="12"/>
      <c r="N228" s="17">
        <v>-25</v>
      </c>
    </row>
    <row r="229" spans="1:14" ht="52.5" x14ac:dyDescent="0.25">
      <c r="A229" s="13">
        <v>228</v>
      </c>
      <c r="B229" s="22">
        <v>20221140148392</v>
      </c>
      <c r="C229" s="18" t="s">
        <v>720</v>
      </c>
      <c r="D229" s="18" t="s">
        <v>75</v>
      </c>
      <c r="E229" s="16" t="s">
        <v>51</v>
      </c>
      <c r="F229" s="18" t="s">
        <v>721</v>
      </c>
      <c r="G229" s="18" t="s">
        <v>722</v>
      </c>
      <c r="H229" s="18" t="s">
        <v>614</v>
      </c>
      <c r="I229" s="18" t="s">
        <v>615</v>
      </c>
      <c r="J229" s="18" t="s">
        <v>198</v>
      </c>
      <c r="K229" s="18">
        <v>0</v>
      </c>
      <c r="L229" s="14"/>
      <c r="M229" s="14"/>
      <c r="N229" s="18">
        <v>-25</v>
      </c>
    </row>
    <row r="230" spans="1:14" ht="52.5" x14ac:dyDescent="0.25">
      <c r="A230" s="11">
        <v>229</v>
      </c>
      <c r="B230" s="21">
        <v>20221140148402</v>
      </c>
      <c r="C230" s="17" t="s">
        <v>723</v>
      </c>
      <c r="D230" s="17" t="s">
        <v>75</v>
      </c>
      <c r="E230" s="15" t="s">
        <v>51</v>
      </c>
      <c r="F230" s="17" t="s">
        <v>721</v>
      </c>
      <c r="G230" s="17" t="s">
        <v>722</v>
      </c>
      <c r="H230" s="17" t="s">
        <v>54</v>
      </c>
      <c r="I230" s="17" t="s">
        <v>55</v>
      </c>
      <c r="J230" s="17" t="s">
        <v>102</v>
      </c>
      <c r="K230" s="17">
        <v>0</v>
      </c>
      <c r="L230" s="12"/>
      <c r="M230" s="12"/>
      <c r="N230" s="17">
        <v>-25</v>
      </c>
    </row>
    <row r="231" spans="1:14" ht="52.5" x14ac:dyDescent="0.25">
      <c r="A231" s="13">
        <v>230</v>
      </c>
      <c r="B231" s="22">
        <v>20221140148412</v>
      </c>
      <c r="C231" s="18" t="s">
        <v>724</v>
      </c>
      <c r="D231" s="18" t="s">
        <v>75</v>
      </c>
      <c r="E231" s="16" t="s">
        <v>104</v>
      </c>
      <c r="F231" s="18" t="s">
        <v>725</v>
      </c>
      <c r="G231" s="18" t="s">
        <v>726</v>
      </c>
      <c r="H231" s="18" t="s">
        <v>54</v>
      </c>
      <c r="I231" s="18" t="s">
        <v>55</v>
      </c>
      <c r="J231" s="18" t="s">
        <v>110</v>
      </c>
      <c r="K231" s="18">
        <v>10</v>
      </c>
      <c r="L231" s="14"/>
      <c r="M231" s="14"/>
      <c r="N231" s="18">
        <v>-11</v>
      </c>
    </row>
    <row r="232" spans="1:14" ht="31.5" x14ac:dyDescent="0.25">
      <c r="A232" s="11">
        <v>231</v>
      </c>
      <c r="B232" s="21">
        <v>20221140148422</v>
      </c>
      <c r="C232" s="17" t="s">
        <v>727</v>
      </c>
      <c r="D232" s="17" t="s">
        <v>88</v>
      </c>
      <c r="E232" s="15" t="s">
        <v>156</v>
      </c>
      <c r="F232" s="17" t="s">
        <v>728</v>
      </c>
      <c r="G232" s="17" t="s">
        <v>729</v>
      </c>
      <c r="H232" s="17" t="s">
        <v>54</v>
      </c>
      <c r="I232" s="17" t="s">
        <v>55</v>
      </c>
      <c r="J232" s="17" t="s">
        <v>56</v>
      </c>
      <c r="K232" s="17">
        <v>10</v>
      </c>
      <c r="L232" s="17">
        <v>20222140055411</v>
      </c>
      <c r="M232" s="17">
        <v>20222140055411</v>
      </c>
      <c r="N232" s="17">
        <v>-11</v>
      </c>
    </row>
    <row r="233" spans="1:14" ht="21" x14ac:dyDescent="0.25">
      <c r="A233" s="13">
        <v>232</v>
      </c>
      <c r="B233" s="22">
        <v>20221140148442</v>
      </c>
      <c r="C233" s="18" t="s">
        <v>730</v>
      </c>
      <c r="D233" s="18" t="s">
        <v>75</v>
      </c>
      <c r="E233" s="16" t="s">
        <v>453</v>
      </c>
      <c r="F233" s="18" t="s">
        <v>731</v>
      </c>
      <c r="G233" s="18" t="s">
        <v>152</v>
      </c>
      <c r="H233" s="18" t="s">
        <v>54</v>
      </c>
      <c r="I233" s="18" t="s">
        <v>55</v>
      </c>
      <c r="J233" s="18" t="s">
        <v>96</v>
      </c>
      <c r="K233" s="18">
        <v>30</v>
      </c>
      <c r="L233" s="14"/>
      <c r="M233" s="14"/>
      <c r="N233" s="18">
        <v>19</v>
      </c>
    </row>
    <row r="234" spans="1:14" ht="52.5" x14ac:dyDescent="0.25">
      <c r="A234" s="11">
        <v>233</v>
      </c>
      <c r="B234" s="21">
        <v>20221140148452</v>
      </c>
      <c r="C234" s="17" t="s">
        <v>732</v>
      </c>
      <c r="D234" s="17" t="s">
        <v>75</v>
      </c>
      <c r="E234" s="15" t="s">
        <v>733</v>
      </c>
      <c r="F234" s="17" t="s">
        <v>734</v>
      </c>
      <c r="G234" s="17" t="s">
        <v>735</v>
      </c>
      <c r="H234" s="17" t="s">
        <v>54</v>
      </c>
      <c r="I234" s="17" t="s">
        <v>55</v>
      </c>
      <c r="J234" s="17" t="s">
        <v>102</v>
      </c>
      <c r="K234" s="17">
        <v>0</v>
      </c>
      <c r="L234" s="12"/>
      <c r="M234" s="12"/>
      <c r="N234" s="17">
        <v>-23</v>
      </c>
    </row>
    <row r="235" spans="1:14" ht="63" x14ac:dyDescent="0.25">
      <c r="A235" s="13">
        <v>234</v>
      </c>
      <c r="B235" s="22">
        <v>20221140148462</v>
      </c>
      <c r="C235" s="18" t="s">
        <v>736</v>
      </c>
      <c r="D235" s="18" t="s">
        <v>75</v>
      </c>
      <c r="E235" s="16" t="s">
        <v>217</v>
      </c>
      <c r="F235" s="18" t="s">
        <v>737</v>
      </c>
      <c r="G235" s="18" t="s">
        <v>738</v>
      </c>
      <c r="H235" s="18" t="s">
        <v>739</v>
      </c>
      <c r="I235" s="18" t="s">
        <v>27</v>
      </c>
      <c r="J235" s="18" t="s">
        <v>296</v>
      </c>
      <c r="K235" s="18">
        <v>20</v>
      </c>
      <c r="L235" s="14"/>
      <c r="M235" s="14"/>
      <c r="N235" s="18">
        <v>5</v>
      </c>
    </row>
    <row r="236" spans="1:14" ht="52.5" x14ac:dyDescent="0.25">
      <c r="A236" s="11">
        <v>235</v>
      </c>
      <c r="B236" s="21">
        <v>20221140148472</v>
      </c>
      <c r="C236" s="17" t="s">
        <v>740</v>
      </c>
      <c r="D236" s="17" t="s">
        <v>75</v>
      </c>
      <c r="E236" s="15" t="s">
        <v>51</v>
      </c>
      <c r="F236" s="17" t="s">
        <v>741</v>
      </c>
      <c r="G236" s="17" t="s">
        <v>742</v>
      </c>
      <c r="H236" s="17" t="s">
        <v>54</v>
      </c>
      <c r="I236" s="17" t="s">
        <v>55</v>
      </c>
      <c r="J236" s="17" t="s">
        <v>102</v>
      </c>
      <c r="K236" s="17">
        <v>0</v>
      </c>
      <c r="L236" s="12"/>
      <c r="M236" s="12"/>
      <c r="N236" s="17">
        <v>-23</v>
      </c>
    </row>
    <row r="237" spans="1:14" ht="21" x14ac:dyDescent="0.25">
      <c r="A237" s="13">
        <v>236</v>
      </c>
      <c r="B237" s="22">
        <v>20221140148482</v>
      </c>
      <c r="C237" s="18" t="s">
        <v>743</v>
      </c>
      <c r="D237" s="18" t="s">
        <v>75</v>
      </c>
      <c r="E237" s="16" t="s">
        <v>217</v>
      </c>
      <c r="F237" s="18" t="s">
        <v>744</v>
      </c>
      <c r="G237" s="18" t="s">
        <v>745</v>
      </c>
      <c r="H237" s="18" t="s">
        <v>614</v>
      </c>
      <c r="I237" s="18" t="s">
        <v>615</v>
      </c>
      <c r="J237" s="18" t="s">
        <v>198</v>
      </c>
      <c r="K237" s="18">
        <v>0</v>
      </c>
      <c r="L237" s="14"/>
      <c r="M237" s="14"/>
      <c r="N237" s="18">
        <v>-23</v>
      </c>
    </row>
    <row r="238" spans="1:14" ht="63" x14ac:dyDescent="0.25">
      <c r="A238" s="11">
        <v>237</v>
      </c>
      <c r="B238" s="21">
        <v>20221140148492</v>
      </c>
      <c r="C238" s="17" t="s">
        <v>746</v>
      </c>
      <c r="D238" s="17" t="s">
        <v>88</v>
      </c>
      <c r="E238" s="15" t="s">
        <v>51</v>
      </c>
      <c r="F238" s="17" t="s">
        <v>747</v>
      </c>
      <c r="G238" s="17" t="s">
        <v>748</v>
      </c>
      <c r="H238" s="17" t="s">
        <v>54</v>
      </c>
      <c r="I238" s="17" t="s">
        <v>55</v>
      </c>
      <c r="J238" s="17" t="s">
        <v>102</v>
      </c>
      <c r="K238" s="17">
        <v>0</v>
      </c>
      <c r="L238" s="12"/>
      <c r="M238" s="12"/>
      <c r="N238" s="17">
        <v>-22</v>
      </c>
    </row>
    <row r="239" spans="1:14" ht="63" x14ac:dyDescent="0.25">
      <c r="A239" s="13">
        <v>238</v>
      </c>
      <c r="B239" s="22">
        <v>20221140148502</v>
      </c>
      <c r="C239" s="18" t="s">
        <v>749</v>
      </c>
      <c r="D239" s="18" t="s">
        <v>88</v>
      </c>
      <c r="E239" s="16" t="s">
        <v>453</v>
      </c>
      <c r="F239" s="18" t="s">
        <v>750</v>
      </c>
      <c r="G239" s="18" t="s">
        <v>751</v>
      </c>
      <c r="H239" s="18" t="s">
        <v>54</v>
      </c>
      <c r="I239" s="18" t="s">
        <v>55</v>
      </c>
      <c r="J239" s="18" t="s">
        <v>102</v>
      </c>
      <c r="K239" s="18">
        <v>0</v>
      </c>
      <c r="L239" s="14"/>
      <c r="M239" s="14"/>
      <c r="N239" s="18">
        <v>-22</v>
      </c>
    </row>
    <row r="240" spans="1:14" ht="42" x14ac:dyDescent="0.25">
      <c r="A240" s="11">
        <v>239</v>
      </c>
      <c r="B240" s="21">
        <v>20221140148512</v>
      </c>
      <c r="C240" s="17" t="s">
        <v>752</v>
      </c>
      <c r="D240" s="17" t="s">
        <v>88</v>
      </c>
      <c r="E240" s="15" t="s">
        <v>404</v>
      </c>
      <c r="F240" s="17" t="s">
        <v>753</v>
      </c>
      <c r="G240" s="17" t="s">
        <v>754</v>
      </c>
      <c r="H240" s="17" t="s">
        <v>54</v>
      </c>
      <c r="I240" s="17" t="s">
        <v>55</v>
      </c>
      <c r="J240" s="17" t="s">
        <v>102</v>
      </c>
      <c r="K240" s="17">
        <v>0</v>
      </c>
      <c r="L240" s="12"/>
      <c r="M240" s="12"/>
      <c r="N240" s="17">
        <v>-22</v>
      </c>
    </row>
    <row r="241" spans="1:14" ht="73.5" x14ac:dyDescent="0.25">
      <c r="A241" s="13">
        <v>240</v>
      </c>
      <c r="B241" s="22">
        <v>20221140148522</v>
      </c>
      <c r="C241" s="18" t="s">
        <v>755</v>
      </c>
      <c r="D241" s="18" t="s">
        <v>88</v>
      </c>
      <c r="E241" s="16" t="s">
        <v>156</v>
      </c>
      <c r="F241" s="18" t="s">
        <v>756</v>
      </c>
      <c r="G241" s="18" t="s">
        <v>757</v>
      </c>
      <c r="H241" s="18" t="s">
        <v>54</v>
      </c>
      <c r="I241" s="18" t="s">
        <v>55</v>
      </c>
      <c r="J241" s="18" t="s">
        <v>102</v>
      </c>
      <c r="K241" s="18">
        <v>0</v>
      </c>
      <c r="L241" s="14"/>
      <c r="M241" s="14"/>
      <c r="N241" s="18">
        <v>-22</v>
      </c>
    </row>
    <row r="242" spans="1:14" ht="52.5" x14ac:dyDescent="0.25">
      <c r="A242" s="11">
        <v>241</v>
      </c>
      <c r="B242" s="21">
        <v>20221140148532</v>
      </c>
      <c r="C242" s="17" t="s">
        <v>758</v>
      </c>
      <c r="D242" s="17" t="s">
        <v>88</v>
      </c>
      <c r="E242" s="15" t="s">
        <v>139</v>
      </c>
      <c r="F242" s="17" t="s">
        <v>759</v>
      </c>
      <c r="G242" s="17" t="s">
        <v>760</v>
      </c>
      <c r="H242" s="17" t="s">
        <v>54</v>
      </c>
      <c r="I242" s="17" t="s">
        <v>55</v>
      </c>
      <c r="J242" s="17" t="s">
        <v>102</v>
      </c>
      <c r="K242" s="17">
        <v>0</v>
      </c>
      <c r="L242" s="12"/>
      <c r="M242" s="12"/>
      <c r="N242" s="17">
        <v>-22</v>
      </c>
    </row>
    <row r="243" spans="1:14" ht="94.5" x14ac:dyDescent="0.25">
      <c r="A243" s="13">
        <v>242</v>
      </c>
      <c r="B243" s="22">
        <v>20221140148542</v>
      </c>
      <c r="C243" s="18" t="s">
        <v>761</v>
      </c>
      <c r="D243" s="18" t="s">
        <v>88</v>
      </c>
      <c r="E243" s="16" t="s">
        <v>104</v>
      </c>
      <c r="F243" s="18" t="s">
        <v>762</v>
      </c>
      <c r="G243" s="18" t="s">
        <v>763</v>
      </c>
      <c r="H243" s="18" t="s">
        <v>54</v>
      </c>
      <c r="I243" s="18" t="s">
        <v>55</v>
      </c>
      <c r="J243" s="18" t="s">
        <v>102</v>
      </c>
      <c r="K243" s="18">
        <v>0</v>
      </c>
      <c r="L243" s="14"/>
      <c r="M243" s="14"/>
      <c r="N243" s="18">
        <v>-22</v>
      </c>
    </row>
    <row r="244" spans="1:14" ht="63" x14ac:dyDescent="0.25">
      <c r="A244" s="11">
        <v>243</v>
      </c>
      <c r="B244" s="21">
        <v>20221140148552</v>
      </c>
      <c r="C244" s="17" t="s">
        <v>764</v>
      </c>
      <c r="D244" s="17" t="s">
        <v>88</v>
      </c>
      <c r="E244" s="15" t="s">
        <v>189</v>
      </c>
      <c r="F244" s="17" t="s">
        <v>765</v>
      </c>
      <c r="G244" s="17" t="s">
        <v>766</v>
      </c>
      <c r="H244" s="17" t="s">
        <v>54</v>
      </c>
      <c r="I244" s="17" t="s">
        <v>55</v>
      </c>
      <c r="J244" s="17" t="s">
        <v>102</v>
      </c>
      <c r="K244" s="17">
        <v>0</v>
      </c>
      <c r="L244" s="12"/>
      <c r="M244" s="12"/>
      <c r="N244" s="17">
        <v>-22</v>
      </c>
    </row>
    <row r="245" spans="1:14" ht="21" x14ac:dyDescent="0.25">
      <c r="A245" s="13">
        <v>244</v>
      </c>
      <c r="B245" s="22">
        <v>20221140148562</v>
      </c>
      <c r="C245" s="18" t="s">
        <v>767</v>
      </c>
      <c r="D245" s="18" t="s">
        <v>88</v>
      </c>
      <c r="E245" s="16" t="s">
        <v>228</v>
      </c>
      <c r="F245" s="18" t="s">
        <v>768</v>
      </c>
      <c r="G245" s="18" t="s">
        <v>769</v>
      </c>
      <c r="H245" s="18" t="s">
        <v>54</v>
      </c>
      <c r="I245" s="18" t="s">
        <v>55</v>
      </c>
      <c r="J245" s="18" t="s">
        <v>102</v>
      </c>
      <c r="K245" s="18">
        <v>0</v>
      </c>
      <c r="L245" s="14"/>
      <c r="M245" s="14"/>
      <c r="N245" s="18">
        <v>-22</v>
      </c>
    </row>
    <row r="246" spans="1:14" ht="63" x14ac:dyDescent="0.25">
      <c r="A246" s="11">
        <v>245</v>
      </c>
      <c r="B246" s="21">
        <v>20221140148572</v>
      </c>
      <c r="C246" s="17" t="s">
        <v>770</v>
      </c>
      <c r="D246" s="17" t="s">
        <v>88</v>
      </c>
      <c r="E246" s="15" t="s">
        <v>228</v>
      </c>
      <c r="F246" s="17" t="s">
        <v>771</v>
      </c>
      <c r="G246" s="17" t="s">
        <v>772</v>
      </c>
      <c r="H246" s="17" t="s">
        <v>54</v>
      </c>
      <c r="I246" s="17" t="s">
        <v>55</v>
      </c>
      <c r="J246" s="17" t="s">
        <v>102</v>
      </c>
      <c r="K246" s="17">
        <v>0</v>
      </c>
      <c r="L246" s="12"/>
      <c r="M246" s="12"/>
      <c r="N246" s="17">
        <v>-22</v>
      </c>
    </row>
    <row r="247" spans="1:14" ht="63" x14ac:dyDescent="0.25">
      <c r="A247" s="13">
        <v>246</v>
      </c>
      <c r="B247" s="22">
        <v>20221140148582</v>
      </c>
      <c r="C247" s="18" t="s">
        <v>773</v>
      </c>
      <c r="D247" s="18" t="s">
        <v>88</v>
      </c>
      <c r="E247" s="16" t="s">
        <v>453</v>
      </c>
      <c r="F247" s="18" t="s">
        <v>774</v>
      </c>
      <c r="G247" s="18" t="s">
        <v>775</v>
      </c>
      <c r="H247" s="18" t="s">
        <v>54</v>
      </c>
      <c r="I247" s="18" t="s">
        <v>55</v>
      </c>
      <c r="J247" s="18" t="s">
        <v>102</v>
      </c>
      <c r="K247" s="18">
        <v>0</v>
      </c>
      <c r="L247" s="14"/>
      <c r="M247" s="14"/>
      <c r="N247" s="18">
        <v>-22</v>
      </c>
    </row>
    <row r="248" spans="1:14" ht="52.5" x14ac:dyDescent="0.25">
      <c r="A248" s="11">
        <v>247</v>
      </c>
      <c r="B248" s="21">
        <v>20221140148592</v>
      </c>
      <c r="C248" s="17" t="s">
        <v>776</v>
      </c>
      <c r="D248" s="17" t="s">
        <v>88</v>
      </c>
      <c r="E248" s="15" t="s">
        <v>648</v>
      </c>
      <c r="F248" s="17" t="s">
        <v>777</v>
      </c>
      <c r="G248" s="17" t="s">
        <v>778</v>
      </c>
      <c r="H248" s="17" t="s">
        <v>54</v>
      </c>
      <c r="I248" s="17" t="s">
        <v>55</v>
      </c>
      <c r="J248" s="17" t="s">
        <v>73</v>
      </c>
      <c r="K248" s="17">
        <v>35</v>
      </c>
      <c r="L248" s="12"/>
      <c r="M248" s="12"/>
      <c r="N248" s="17">
        <v>27</v>
      </c>
    </row>
    <row r="249" spans="1:14" ht="73.5" x14ac:dyDescent="0.25">
      <c r="A249" s="13">
        <v>248</v>
      </c>
      <c r="B249" s="22">
        <v>20221140148602</v>
      </c>
      <c r="C249" s="18" t="s">
        <v>779</v>
      </c>
      <c r="D249" s="18" t="s">
        <v>88</v>
      </c>
      <c r="E249" s="16" t="s">
        <v>135</v>
      </c>
      <c r="F249" s="18" t="s">
        <v>780</v>
      </c>
      <c r="G249" s="18" t="s">
        <v>781</v>
      </c>
      <c r="H249" s="18" t="s">
        <v>54</v>
      </c>
      <c r="I249" s="18" t="s">
        <v>55</v>
      </c>
      <c r="J249" s="18" t="s">
        <v>102</v>
      </c>
      <c r="K249" s="18">
        <v>0</v>
      </c>
      <c r="L249" s="14"/>
      <c r="M249" s="14"/>
      <c r="N249" s="18">
        <v>-22</v>
      </c>
    </row>
    <row r="250" spans="1:14" ht="31.5" x14ac:dyDescent="0.25">
      <c r="A250" s="11">
        <v>249</v>
      </c>
      <c r="B250" s="21">
        <v>20221140148612</v>
      </c>
      <c r="C250" s="17" t="s">
        <v>782</v>
      </c>
      <c r="D250" s="17" t="s">
        <v>88</v>
      </c>
      <c r="E250" s="15" t="s">
        <v>92</v>
      </c>
      <c r="F250" s="17" t="s">
        <v>783</v>
      </c>
      <c r="G250" s="17" t="s">
        <v>784</v>
      </c>
      <c r="H250" s="17" t="s">
        <v>54</v>
      </c>
      <c r="I250" s="17" t="s">
        <v>55</v>
      </c>
      <c r="J250" s="17" t="s">
        <v>102</v>
      </c>
      <c r="K250" s="17">
        <v>0</v>
      </c>
      <c r="L250" s="12"/>
      <c r="M250" s="12"/>
      <c r="N250" s="17">
        <v>-22</v>
      </c>
    </row>
    <row r="251" spans="1:14" ht="31.5" x14ac:dyDescent="0.25">
      <c r="A251" s="13">
        <v>250</v>
      </c>
      <c r="B251" s="22">
        <v>20221140148622</v>
      </c>
      <c r="C251" s="18" t="s">
        <v>785</v>
      </c>
      <c r="D251" s="18" t="s">
        <v>88</v>
      </c>
      <c r="E251" s="16" t="s">
        <v>404</v>
      </c>
      <c r="F251" s="18" t="s">
        <v>786</v>
      </c>
      <c r="G251" s="18" t="s">
        <v>787</v>
      </c>
      <c r="H251" s="18" t="s">
        <v>54</v>
      </c>
      <c r="I251" s="18" t="s">
        <v>55</v>
      </c>
      <c r="J251" s="18" t="s">
        <v>102</v>
      </c>
      <c r="K251" s="18">
        <v>0</v>
      </c>
      <c r="L251" s="14"/>
      <c r="M251" s="14"/>
      <c r="N251" s="18">
        <v>-22</v>
      </c>
    </row>
    <row r="252" spans="1:14" ht="105" x14ac:dyDescent="0.25">
      <c r="A252" s="11">
        <v>251</v>
      </c>
      <c r="B252" s="21">
        <v>20221140148632</v>
      </c>
      <c r="C252" s="17" t="s">
        <v>788</v>
      </c>
      <c r="D252" s="17" t="s">
        <v>88</v>
      </c>
      <c r="E252" s="15" t="s">
        <v>135</v>
      </c>
      <c r="F252" s="17" t="s">
        <v>789</v>
      </c>
      <c r="G252" s="17" t="s">
        <v>790</v>
      </c>
      <c r="H252" s="17" t="s">
        <v>54</v>
      </c>
      <c r="I252" s="17" t="s">
        <v>55</v>
      </c>
      <c r="J252" s="17" t="s">
        <v>102</v>
      </c>
      <c r="K252" s="17">
        <v>0</v>
      </c>
      <c r="L252" s="12"/>
      <c r="M252" s="12"/>
      <c r="N252" s="17">
        <v>-22</v>
      </c>
    </row>
    <row r="253" spans="1:14" ht="105" x14ac:dyDescent="0.25">
      <c r="A253" s="13">
        <v>252</v>
      </c>
      <c r="B253" s="22">
        <v>20221140148642</v>
      </c>
      <c r="C253" s="18" t="s">
        <v>791</v>
      </c>
      <c r="D253" s="18" t="s">
        <v>88</v>
      </c>
      <c r="E253" s="16" t="s">
        <v>135</v>
      </c>
      <c r="F253" s="18" t="s">
        <v>789</v>
      </c>
      <c r="G253" s="18" t="s">
        <v>790</v>
      </c>
      <c r="H253" s="18" t="s">
        <v>54</v>
      </c>
      <c r="I253" s="18" t="s">
        <v>55</v>
      </c>
      <c r="J253" s="18" t="s">
        <v>102</v>
      </c>
      <c r="K253" s="18">
        <v>0</v>
      </c>
      <c r="L253" s="14"/>
      <c r="M253" s="14"/>
      <c r="N253" s="18">
        <v>-22</v>
      </c>
    </row>
    <row r="254" spans="1:14" ht="42" x14ac:dyDescent="0.25">
      <c r="A254" s="11">
        <v>253</v>
      </c>
      <c r="B254" s="21">
        <v>20221140148652</v>
      </c>
      <c r="C254" s="17" t="s">
        <v>792</v>
      </c>
      <c r="D254" s="17" t="s">
        <v>88</v>
      </c>
      <c r="E254" s="15" t="s">
        <v>104</v>
      </c>
      <c r="F254" s="17" t="s">
        <v>793</v>
      </c>
      <c r="G254" s="17" t="s">
        <v>794</v>
      </c>
      <c r="H254" s="17" t="s">
        <v>54</v>
      </c>
      <c r="I254" s="17" t="s">
        <v>55</v>
      </c>
      <c r="J254" s="17" t="s">
        <v>102</v>
      </c>
      <c r="K254" s="17">
        <v>0</v>
      </c>
      <c r="L254" s="12"/>
      <c r="M254" s="12"/>
      <c r="N254" s="17">
        <v>-22</v>
      </c>
    </row>
    <row r="255" spans="1:14" ht="63" x14ac:dyDescent="0.25">
      <c r="A255" s="13">
        <v>254</v>
      </c>
      <c r="B255" s="22">
        <v>20221140148662</v>
      </c>
      <c r="C255" s="18" t="s">
        <v>795</v>
      </c>
      <c r="D255" s="18" t="s">
        <v>88</v>
      </c>
      <c r="E255" s="16" t="s">
        <v>228</v>
      </c>
      <c r="F255" s="18" t="s">
        <v>796</v>
      </c>
      <c r="G255" s="18" t="s">
        <v>797</v>
      </c>
      <c r="H255" s="18" t="s">
        <v>54</v>
      </c>
      <c r="I255" s="18" t="s">
        <v>55</v>
      </c>
      <c r="J255" s="18" t="s">
        <v>102</v>
      </c>
      <c r="K255" s="18">
        <v>0</v>
      </c>
      <c r="L255" s="14"/>
      <c r="M255" s="14"/>
      <c r="N255" s="18">
        <v>-22</v>
      </c>
    </row>
    <row r="256" spans="1:14" ht="31.5" x14ac:dyDescent="0.25">
      <c r="A256" s="11">
        <v>255</v>
      </c>
      <c r="B256" s="21">
        <v>20221140148672</v>
      </c>
      <c r="C256" s="17" t="s">
        <v>798</v>
      </c>
      <c r="D256" s="17" t="s">
        <v>88</v>
      </c>
      <c r="E256" s="15" t="s">
        <v>228</v>
      </c>
      <c r="F256" s="17" t="s">
        <v>796</v>
      </c>
      <c r="G256" s="17" t="s">
        <v>799</v>
      </c>
      <c r="H256" s="17" t="s">
        <v>54</v>
      </c>
      <c r="I256" s="17" t="s">
        <v>55</v>
      </c>
      <c r="J256" s="17" t="s">
        <v>102</v>
      </c>
      <c r="K256" s="17">
        <v>0</v>
      </c>
      <c r="L256" s="12"/>
      <c r="M256" s="12"/>
      <c r="N256" s="17">
        <v>-22</v>
      </c>
    </row>
    <row r="257" spans="1:14" ht="52.5" x14ac:dyDescent="0.25">
      <c r="A257" s="13">
        <v>256</v>
      </c>
      <c r="B257" s="22">
        <v>20221140148682</v>
      </c>
      <c r="C257" s="18" t="s">
        <v>800</v>
      </c>
      <c r="D257" s="18" t="s">
        <v>88</v>
      </c>
      <c r="E257" s="16" t="s">
        <v>51</v>
      </c>
      <c r="F257" s="18" t="s">
        <v>801</v>
      </c>
      <c r="G257" s="18" t="s">
        <v>802</v>
      </c>
      <c r="H257" s="18" t="s">
        <v>54</v>
      </c>
      <c r="I257" s="18" t="s">
        <v>55</v>
      </c>
      <c r="J257" s="18" t="s">
        <v>73</v>
      </c>
      <c r="K257" s="18">
        <v>35</v>
      </c>
      <c r="L257" s="18">
        <v>20222110054601</v>
      </c>
      <c r="M257" s="18">
        <v>20222110054601</v>
      </c>
      <c r="N257" s="18">
        <v>27</v>
      </c>
    </row>
    <row r="258" spans="1:14" ht="63" x14ac:dyDescent="0.25">
      <c r="A258" s="11">
        <v>257</v>
      </c>
      <c r="B258" s="21">
        <v>20221140148692</v>
      </c>
      <c r="C258" s="17" t="s">
        <v>803</v>
      </c>
      <c r="D258" s="17" t="s">
        <v>88</v>
      </c>
      <c r="E258" s="15" t="s">
        <v>453</v>
      </c>
      <c r="F258" s="17" t="s">
        <v>774</v>
      </c>
      <c r="G258" s="17" t="s">
        <v>775</v>
      </c>
      <c r="H258" s="17" t="s">
        <v>54</v>
      </c>
      <c r="I258" s="17" t="s">
        <v>55</v>
      </c>
      <c r="J258" s="17" t="s">
        <v>102</v>
      </c>
      <c r="K258" s="17">
        <v>0</v>
      </c>
      <c r="L258" s="12"/>
      <c r="M258" s="12"/>
      <c r="N258" s="17">
        <v>-22</v>
      </c>
    </row>
    <row r="259" spans="1:14" ht="52.5" x14ac:dyDescent="0.25">
      <c r="A259" s="13">
        <v>258</v>
      </c>
      <c r="B259" s="22">
        <v>20221140148702</v>
      </c>
      <c r="C259" s="18" t="s">
        <v>804</v>
      </c>
      <c r="D259" s="18" t="s">
        <v>88</v>
      </c>
      <c r="E259" s="16" t="s">
        <v>453</v>
      </c>
      <c r="F259" s="18" t="s">
        <v>454</v>
      </c>
      <c r="G259" s="18" t="s">
        <v>805</v>
      </c>
      <c r="H259" s="18" t="s">
        <v>54</v>
      </c>
      <c r="I259" s="18" t="s">
        <v>55</v>
      </c>
      <c r="J259" s="18" t="s">
        <v>102</v>
      </c>
      <c r="K259" s="18">
        <v>0</v>
      </c>
      <c r="L259" s="14"/>
      <c r="M259" s="14"/>
      <c r="N259" s="18">
        <v>-22</v>
      </c>
    </row>
    <row r="260" spans="1:14" ht="63" x14ac:dyDescent="0.25">
      <c r="A260" s="11">
        <v>259</v>
      </c>
      <c r="B260" s="21">
        <v>20221140148712</v>
      </c>
      <c r="C260" s="17" t="s">
        <v>806</v>
      </c>
      <c r="D260" s="17" t="s">
        <v>88</v>
      </c>
      <c r="E260" s="15" t="s">
        <v>135</v>
      </c>
      <c r="F260" s="17" t="s">
        <v>807</v>
      </c>
      <c r="G260" s="17" t="s">
        <v>808</v>
      </c>
      <c r="H260" s="17" t="s">
        <v>54</v>
      </c>
      <c r="I260" s="17" t="s">
        <v>55</v>
      </c>
      <c r="J260" s="17" t="s">
        <v>102</v>
      </c>
      <c r="K260" s="17">
        <v>0</v>
      </c>
      <c r="L260" s="12"/>
      <c r="M260" s="12"/>
      <c r="N260" s="17">
        <v>-22</v>
      </c>
    </row>
    <row r="261" spans="1:14" ht="31.5" x14ac:dyDescent="0.25">
      <c r="A261" s="13">
        <v>260</v>
      </c>
      <c r="B261" s="22">
        <v>20221140148722</v>
      </c>
      <c r="C261" s="18" t="s">
        <v>809</v>
      </c>
      <c r="D261" s="18" t="s">
        <v>88</v>
      </c>
      <c r="E261" s="16" t="s">
        <v>160</v>
      </c>
      <c r="F261" s="18" t="s">
        <v>810</v>
      </c>
      <c r="G261" s="18" t="s">
        <v>811</v>
      </c>
      <c r="H261" s="18" t="s">
        <v>54</v>
      </c>
      <c r="I261" s="18" t="s">
        <v>55</v>
      </c>
      <c r="J261" s="18" t="s">
        <v>102</v>
      </c>
      <c r="K261" s="18">
        <v>0</v>
      </c>
      <c r="L261" s="14"/>
      <c r="M261" s="14"/>
      <c r="N261" s="18">
        <v>-22</v>
      </c>
    </row>
    <row r="262" spans="1:14" ht="94.5" x14ac:dyDescent="0.25">
      <c r="A262" s="11">
        <v>261</v>
      </c>
      <c r="B262" s="21">
        <v>20221140148732</v>
      </c>
      <c r="C262" s="17" t="s">
        <v>812</v>
      </c>
      <c r="D262" s="17" t="s">
        <v>88</v>
      </c>
      <c r="E262" s="15" t="s">
        <v>160</v>
      </c>
      <c r="F262" s="17" t="s">
        <v>813</v>
      </c>
      <c r="G262" s="17" t="s">
        <v>814</v>
      </c>
      <c r="H262" s="17" t="s">
        <v>54</v>
      </c>
      <c r="I262" s="17" t="s">
        <v>55</v>
      </c>
      <c r="J262" s="17" t="s">
        <v>102</v>
      </c>
      <c r="K262" s="17">
        <v>0</v>
      </c>
      <c r="L262" s="12"/>
      <c r="M262" s="12"/>
      <c r="N262" s="17">
        <v>-22</v>
      </c>
    </row>
    <row r="263" spans="1:14" ht="31.5" x14ac:dyDescent="0.25">
      <c r="A263" s="13">
        <v>262</v>
      </c>
      <c r="B263" s="22">
        <v>20221140148742</v>
      </c>
      <c r="C263" s="18" t="s">
        <v>815</v>
      </c>
      <c r="D263" s="18" t="s">
        <v>88</v>
      </c>
      <c r="E263" s="16" t="s">
        <v>189</v>
      </c>
      <c r="F263" s="18" t="s">
        <v>816</v>
      </c>
      <c r="G263" s="18" t="s">
        <v>817</v>
      </c>
      <c r="H263" s="18" t="s">
        <v>54</v>
      </c>
      <c r="I263" s="18" t="s">
        <v>55</v>
      </c>
      <c r="J263" s="18" t="s">
        <v>102</v>
      </c>
      <c r="K263" s="18">
        <v>0</v>
      </c>
      <c r="L263" s="14"/>
      <c r="M263" s="14"/>
      <c r="N263" s="18">
        <v>-22</v>
      </c>
    </row>
    <row r="264" spans="1:14" ht="73.5" x14ac:dyDescent="0.25">
      <c r="A264" s="11">
        <v>263</v>
      </c>
      <c r="B264" s="21">
        <v>20221140148752</v>
      </c>
      <c r="C264" s="17" t="s">
        <v>818</v>
      </c>
      <c r="D264" s="17" t="s">
        <v>88</v>
      </c>
      <c r="E264" s="15" t="s">
        <v>145</v>
      </c>
      <c r="F264" s="17" t="s">
        <v>819</v>
      </c>
      <c r="G264" s="17" t="s">
        <v>820</v>
      </c>
      <c r="H264" s="17" t="s">
        <v>54</v>
      </c>
      <c r="I264" s="17" t="s">
        <v>55</v>
      </c>
      <c r="J264" s="17" t="s">
        <v>102</v>
      </c>
      <c r="K264" s="17">
        <v>0</v>
      </c>
      <c r="L264" s="12"/>
      <c r="M264" s="12"/>
      <c r="N264" s="17">
        <v>-22</v>
      </c>
    </row>
    <row r="265" spans="1:14" ht="63" x14ac:dyDescent="0.25">
      <c r="A265" s="13">
        <v>264</v>
      </c>
      <c r="B265" s="22">
        <v>20221140148762</v>
      </c>
      <c r="C265" s="18" t="s">
        <v>821</v>
      </c>
      <c r="D265" s="18" t="s">
        <v>88</v>
      </c>
      <c r="E265" s="16" t="s">
        <v>822</v>
      </c>
      <c r="F265" s="18" t="s">
        <v>823</v>
      </c>
      <c r="G265" s="18" t="s">
        <v>824</v>
      </c>
      <c r="H265" s="18" t="s">
        <v>54</v>
      </c>
      <c r="I265" s="18" t="s">
        <v>55</v>
      </c>
      <c r="J265" s="18" t="s">
        <v>102</v>
      </c>
      <c r="K265" s="18">
        <v>0</v>
      </c>
      <c r="L265" s="14"/>
      <c r="M265" s="14"/>
      <c r="N265" s="18">
        <v>-22</v>
      </c>
    </row>
    <row r="266" spans="1:14" ht="63" x14ac:dyDescent="0.25">
      <c r="A266" s="11">
        <v>265</v>
      </c>
      <c r="B266" s="21">
        <v>20221140148772</v>
      </c>
      <c r="C266" s="17" t="s">
        <v>825</v>
      </c>
      <c r="D266" s="17" t="s">
        <v>88</v>
      </c>
      <c r="E266" s="15" t="s">
        <v>135</v>
      </c>
      <c r="F266" s="17" t="s">
        <v>826</v>
      </c>
      <c r="G266" s="17" t="s">
        <v>827</v>
      </c>
      <c r="H266" s="17" t="s">
        <v>54</v>
      </c>
      <c r="I266" s="17" t="s">
        <v>55</v>
      </c>
      <c r="J266" s="17" t="s">
        <v>102</v>
      </c>
      <c r="K266" s="17">
        <v>0</v>
      </c>
      <c r="L266" s="12"/>
      <c r="M266" s="12"/>
      <c r="N266" s="17">
        <v>-22</v>
      </c>
    </row>
    <row r="267" spans="1:14" ht="63" x14ac:dyDescent="0.25">
      <c r="A267" s="13">
        <v>266</v>
      </c>
      <c r="B267" s="22">
        <v>20221140148782</v>
      </c>
      <c r="C267" s="18" t="s">
        <v>828</v>
      </c>
      <c r="D267" s="18" t="s">
        <v>88</v>
      </c>
      <c r="E267" s="16" t="s">
        <v>135</v>
      </c>
      <c r="F267" s="18" t="s">
        <v>826</v>
      </c>
      <c r="G267" s="18" t="s">
        <v>829</v>
      </c>
      <c r="H267" s="18" t="s">
        <v>54</v>
      </c>
      <c r="I267" s="18" t="s">
        <v>55</v>
      </c>
      <c r="J267" s="18" t="s">
        <v>102</v>
      </c>
      <c r="K267" s="18">
        <v>0</v>
      </c>
      <c r="L267" s="14"/>
      <c r="M267" s="14"/>
      <c r="N267" s="18">
        <v>-22</v>
      </c>
    </row>
    <row r="268" spans="1:14" ht="63" x14ac:dyDescent="0.25">
      <c r="A268" s="11">
        <v>267</v>
      </c>
      <c r="B268" s="21">
        <v>20221140148792</v>
      </c>
      <c r="C268" s="17" t="s">
        <v>830</v>
      </c>
      <c r="D268" s="17" t="s">
        <v>88</v>
      </c>
      <c r="E268" s="15" t="s">
        <v>135</v>
      </c>
      <c r="F268" s="17" t="s">
        <v>831</v>
      </c>
      <c r="G268" s="17" t="s">
        <v>829</v>
      </c>
      <c r="H268" s="17" t="s">
        <v>54</v>
      </c>
      <c r="I268" s="17" t="s">
        <v>55</v>
      </c>
      <c r="J268" s="17" t="s">
        <v>102</v>
      </c>
      <c r="K268" s="17">
        <v>0</v>
      </c>
      <c r="L268" s="12"/>
      <c r="M268" s="12"/>
      <c r="N268" s="17">
        <v>-22</v>
      </c>
    </row>
    <row r="269" spans="1:14" ht="31.5" x14ac:dyDescent="0.25">
      <c r="A269" s="13">
        <v>268</v>
      </c>
      <c r="B269" s="22">
        <v>20221140148802</v>
      </c>
      <c r="C269" s="18" t="s">
        <v>832</v>
      </c>
      <c r="D269" s="18" t="s">
        <v>88</v>
      </c>
      <c r="E269" s="16" t="s">
        <v>51</v>
      </c>
      <c r="F269" s="18" t="s">
        <v>833</v>
      </c>
      <c r="G269" s="18" t="s">
        <v>834</v>
      </c>
      <c r="H269" s="18" t="s">
        <v>54</v>
      </c>
      <c r="I269" s="18" t="s">
        <v>55</v>
      </c>
      <c r="J269" s="18" t="s">
        <v>56</v>
      </c>
      <c r="K269" s="18">
        <v>10</v>
      </c>
      <c r="L269" s="14"/>
      <c r="M269" s="14"/>
      <c r="N269" s="18">
        <v>-8</v>
      </c>
    </row>
    <row r="270" spans="1:14" ht="31.5" x14ac:dyDescent="0.25">
      <c r="A270" s="11">
        <v>269</v>
      </c>
      <c r="B270" s="21">
        <v>20221140148812</v>
      </c>
      <c r="C270" s="17" t="s">
        <v>835</v>
      </c>
      <c r="D270" s="17" t="s">
        <v>88</v>
      </c>
      <c r="E270" s="15" t="s">
        <v>228</v>
      </c>
      <c r="F270" s="17" t="s">
        <v>836</v>
      </c>
      <c r="G270" s="17" t="s">
        <v>837</v>
      </c>
      <c r="H270" s="17" t="s">
        <v>54</v>
      </c>
      <c r="I270" s="17" t="s">
        <v>55</v>
      </c>
      <c r="J270" s="17" t="s">
        <v>102</v>
      </c>
      <c r="K270" s="17">
        <v>0</v>
      </c>
      <c r="L270" s="12"/>
      <c r="M270" s="12"/>
      <c r="N270" s="17">
        <v>-22</v>
      </c>
    </row>
    <row r="271" spans="1:14" ht="31.5" x14ac:dyDescent="0.25">
      <c r="A271" s="13">
        <v>270</v>
      </c>
      <c r="B271" s="22">
        <v>20221140148822</v>
      </c>
      <c r="C271" s="18" t="s">
        <v>838</v>
      </c>
      <c r="D271" s="18" t="s">
        <v>88</v>
      </c>
      <c r="E271" s="16" t="s">
        <v>145</v>
      </c>
      <c r="F271" s="18" t="s">
        <v>472</v>
      </c>
      <c r="G271" s="18" t="s">
        <v>839</v>
      </c>
      <c r="H271" s="18" t="s">
        <v>54</v>
      </c>
      <c r="I271" s="18" t="s">
        <v>55</v>
      </c>
      <c r="J271" s="18" t="s">
        <v>102</v>
      </c>
      <c r="K271" s="18">
        <v>0</v>
      </c>
      <c r="L271" s="14"/>
      <c r="M271" s="14"/>
      <c r="N271" s="18">
        <v>-22</v>
      </c>
    </row>
    <row r="272" spans="1:14" ht="52.5" x14ac:dyDescent="0.25">
      <c r="A272" s="11">
        <v>271</v>
      </c>
      <c r="B272" s="21">
        <v>20221140148832</v>
      </c>
      <c r="C272" s="17" t="s">
        <v>840</v>
      </c>
      <c r="D272" s="17" t="s">
        <v>88</v>
      </c>
      <c r="E272" s="15" t="s">
        <v>51</v>
      </c>
      <c r="F272" s="17" t="s">
        <v>333</v>
      </c>
      <c r="G272" s="17" t="s">
        <v>841</v>
      </c>
      <c r="H272" s="17" t="s">
        <v>32</v>
      </c>
      <c r="I272" s="17" t="s">
        <v>842</v>
      </c>
      <c r="J272" s="17" t="s">
        <v>296</v>
      </c>
      <c r="K272" s="17">
        <v>20</v>
      </c>
      <c r="L272" s="12"/>
      <c r="M272" s="12"/>
      <c r="N272" s="17">
        <v>6</v>
      </c>
    </row>
    <row r="273" spans="1:14" ht="84" x14ac:dyDescent="0.25">
      <c r="A273" s="13">
        <v>272</v>
      </c>
      <c r="B273" s="22">
        <v>20221140148842</v>
      </c>
      <c r="C273" s="18" t="s">
        <v>843</v>
      </c>
      <c r="D273" s="18" t="s">
        <v>88</v>
      </c>
      <c r="E273" s="16" t="s">
        <v>453</v>
      </c>
      <c r="F273" s="18" t="s">
        <v>844</v>
      </c>
      <c r="G273" s="18" t="s">
        <v>845</v>
      </c>
      <c r="H273" s="18" t="s">
        <v>54</v>
      </c>
      <c r="I273" s="18" t="s">
        <v>55</v>
      </c>
      <c r="J273" s="18" t="s">
        <v>102</v>
      </c>
      <c r="K273" s="18">
        <v>0</v>
      </c>
      <c r="L273" s="14"/>
      <c r="M273" s="14"/>
      <c r="N273" s="18">
        <v>-22</v>
      </c>
    </row>
    <row r="274" spans="1:14" ht="94.5" x14ac:dyDescent="0.25">
      <c r="A274" s="11">
        <v>273</v>
      </c>
      <c r="B274" s="21">
        <v>20221140148852</v>
      </c>
      <c r="C274" s="17" t="s">
        <v>846</v>
      </c>
      <c r="D274" s="17" t="s">
        <v>88</v>
      </c>
      <c r="E274" s="15" t="s">
        <v>263</v>
      </c>
      <c r="F274" s="17" t="s">
        <v>847</v>
      </c>
      <c r="G274" s="17" t="s">
        <v>848</v>
      </c>
      <c r="H274" s="17" t="s">
        <v>54</v>
      </c>
      <c r="I274" s="17" t="s">
        <v>55</v>
      </c>
      <c r="J274" s="17" t="s">
        <v>102</v>
      </c>
      <c r="K274" s="17">
        <v>0</v>
      </c>
      <c r="L274" s="12"/>
      <c r="M274" s="12"/>
      <c r="N274" s="17">
        <v>-22</v>
      </c>
    </row>
    <row r="275" spans="1:14" ht="21" x14ac:dyDescent="0.25">
      <c r="A275" s="13">
        <v>274</v>
      </c>
      <c r="B275" s="22">
        <v>20221140148862</v>
      </c>
      <c r="C275" s="18" t="s">
        <v>849</v>
      </c>
      <c r="D275" s="18" t="s">
        <v>88</v>
      </c>
      <c r="E275" s="16" t="s">
        <v>156</v>
      </c>
      <c r="F275" s="18" t="s">
        <v>850</v>
      </c>
      <c r="G275" s="18" t="s">
        <v>851</v>
      </c>
      <c r="H275" s="18" t="s">
        <v>54</v>
      </c>
      <c r="I275" s="18" t="s">
        <v>55</v>
      </c>
      <c r="J275" s="18" t="s">
        <v>102</v>
      </c>
      <c r="K275" s="18">
        <v>0</v>
      </c>
      <c r="L275" s="14"/>
      <c r="M275" s="14"/>
      <c r="N275" s="18">
        <v>-22</v>
      </c>
    </row>
    <row r="276" spans="1:14" ht="21" x14ac:dyDescent="0.25">
      <c r="A276" s="11">
        <v>275</v>
      </c>
      <c r="B276" s="21">
        <v>20221140148872</v>
      </c>
      <c r="C276" s="17" t="s">
        <v>852</v>
      </c>
      <c r="D276" s="17" t="s">
        <v>75</v>
      </c>
      <c r="E276" s="15" t="s">
        <v>51</v>
      </c>
      <c r="F276" s="17" t="s">
        <v>853</v>
      </c>
      <c r="G276" s="17" t="s">
        <v>854</v>
      </c>
      <c r="H276" s="17" t="s">
        <v>54</v>
      </c>
      <c r="I276" s="17" t="s">
        <v>55</v>
      </c>
      <c r="J276" s="17" t="s">
        <v>102</v>
      </c>
      <c r="K276" s="17">
        <v>0</v>
      </c>
      <c r="L276" s="12"/>
      <c r="M276" s="12"/>
      <c r="N276" s="17">
        <v>-22</v>
      </c>
    </row>
    <row r="277" spans="1:14" ht="21" x14ac:dyDescent="0.25">
      <c r="A277" s="13">
        <v>276</v>
      </c>
      <c r="B277" s="22">
        <v>20221140148882</v>
      </c>
      <c r="C277" s="18" t="s">
        <v>855</v>
      </c>
      <c r="D277" s="18" t="s">
        <v>75</v>
      </c>
      <c r="E277" s="16" t="s">
        <v>453</v>
      </c>
      <c r="F277" s="18" t="s">
        <v>731</v>
      </c>
      <c r="G277" s="18" t="s">
        <v>856</v>
      </c>
      <c r="H277" s="18" t="s">
        <v>614</v>
      </c>
      <c r="I277" s="18" t="s">
        <v>615</v>
      </c>
      <c r="J277" s="18" t="s">
        <v>198</v>
      </c>
      <c r="K277" s="18">
        <v>0</v>
      </c>
      <c r="L277" s="14"/>
      <c r="M277" s="14"/>
      <c r="N277" s="18">
        <v>-22</v>
      </c>
    </row>
    <row r="278" spans="1:14" ht="21" x14ac:dyDescent="0.25">
      <c r="A278" s="11">
        <v>277</v>
      </c>
      <c r="B278" s="21">
        <v>20221140148892</v>
      </c>
      <c r="C278" s="17" t="s">
        <v>857</v>
      </c>
      <c r="D278" s="17" t="s">
        <v>75</v>
      </c>
      <c r="E278" s="15" t="s">
        <v>453</v>
      </c>
      <c r="F278" s="17" t="s">
        <v>731</v>
      </c>
      <c r="G278" s="17" t="s">
        <v>856</v>
      </c>
      <c r="H278" s="17" t="s">
        <v>54</v>
      </c>
      <c r="I278" s="17" t="s">
        <v>55</v>
      </c>
      <c r="J278" s="17" t="s">
        <v>102</v>
      </c>
      <c r="K278" s="17">
        <v>0</v>
      </c>
      <c r="L278" s="17">
        <v>20222140055171</v>
      </c>
      <c r="M278" s="17">
        <v>20222140055171</v>
      </c>
      <c r="N278" s="17">
        <v>-22</v>
      </c>
    </row>
    <row r="279" spans="1:14" ht="63" x14ac:dyDescent="0.25">
      <c r="A279" s="13">
        <v>278</v>
      </c>
      <c r="B279" s="22">
        <v>20221140148902</v>
      </c>
      <c r="C279" s="18" t="s">
        <v>858</v>
      </c>
      <c r="D279" s="18" t="s">
        <v>75</v>
      </c>
      <c r="E279" s="16" t="s">
        <v>404</v>
      </c>
      <c r="F279" s="18" t="s">
        <v>859</v>
      </c>
      <c r="G279" s="18" t="s">
        <v>860</v>
      </c>
      <c r="H279" s="18" t="s">
        <v>54</v>
      </c>
      <c r="I279" s="18" t="s">
        <v>55</v>
      </c>
      <c r="J279" s="18" t="s">
        <v>102</v>
      </c>
      <c r="K279" s="18">
        <v>0</v>
      </c>
      <c r="L279" s="14"/>
      <c r="M279" s="14"/>
      <c r="N279" s="18">
        <v>-22</v>
      </c>
    </row>
    <row r="280" spans="1:14" ht="52.5" x14ac:dyDescent="0.25">
      <c r="A280" s="11">
        <v>279</v>
      </c>
      <c r="B280" s="21">
        <v>20221140148912</v>
      </c>
      <c r="C280" s="17" t="s">
        <v>861</v>
      </c>
      <c r="D280" s="17" t="s">
        <v>75</v>
      </c>
      <c r="E280" s="15" t="s">
        <v>135</v>
      </c>
      <c r="F280" s="17" t="s">
        <v>862</v>
      </c>
      <c r="G280" s="17" t="s">
        <v>863</v>
      </c>
      <c r="H280" s="17" t="s">
        <v>54</v>
      </c>
      <c r="I280" s="17" t="s">
        <v>55</v>
      </c>
      <c r="J280" s="17" t="s">
        <v>102</v>
      </c>
      <c r="K280" s="17">
        <v>0</v>
      </c>
      <c r="L280" s="12"/>
      <c r="M280" s="12"/>
      <c r="N280" s="17">
        <v>-22</v>
      </c>
    </row>
    <row r="281" spans="1:14" ht="42" x14ac:dyDescent="0.25">
      <c r="A281" s="13">
        <v>280</v>
      </c>
      <c r="B281" s="22">
        <v>20221140148922</v>
      </c>
      <c r="C281" s="18" t="s">
        <v>865</v>
      </c>
      <c r="D281" s="18" t="s">
        <v>75</v>
      </c>
      <c r="E281" s="16" t="s">
        <v>51</v>
      </c>
      <c r="F281" s="18" t="s">
        <v>866</v>
      </c>
      <c r="G281" s="18" t="s">
        <v>867</v>
      </c>
      <c r="H281" s="18" t="s">
        <v>95</v>
      </c>
      <c r="I281" s="18" t="s">
        <v>29</v>
      </c>
      <c r="J281" s="18" t="s">
        <v>154</v>
      </c>
      <c r="K281" s="18">
        <v>30</v>
      </c>
      <c r="L281" s="18">
        <v>20222110055571</v>
      </c>
      <c r="M281" s="18">
        <v>20222110055571</v>
      </c>
      <c r="N281" s="18">
        <v>20</v>
      </c>
    </row>
    <row r="282" spans="1:14" ht="31.5" x14ac:dyDescent="0.25">
      <c r="A282" s="11">
        <v>281</v>
      </c>
      <c r="B282" s="21">
        <v>20221140148932</v>
      </c>
      <c r="C282" s="17" t="s">
        <v>868</v>
      </c>
      <c r="D282" s="17" t="s">
        <v>75</v>
      </c>
      <c r="E282" s="15" t="s">
        <v>179</v>
      </c>
      <c r="F282" s="17" t="s">
        <v>869</v>
      </c>
      <c r="G282" s="17" t="s">
        <v>870</v>
      </c>
      <c r="H282" s="17" t="s">
        <v>614</v>
      </c>
      <c r="I282" s="17" t="s">
        <v>615</v>
      </c>
      <c r="J282" s="17" t="s">
        <v>198</v>
      </c>
      <c r="K282" s="17">
        <v>0</v>
      </c>
      <c r="L282" s="12"/>
      <c r="M282" s="12"/>
      <c r="N282" s="17">
        <v>-22</v>
      </c>
    </row>
    <row r="283" spans="1:14" ht="42" x14ac:dyDescent="0.25">
      <c r="A283" s="13">
        <v>282</v>
      </c>
      <c r="B283" s="22">
        <v>20221140148942</v>
      </c>
      <c r="C283" s="18" t="s">
        <v>871</v>
      </c>
      <c r="D283" s="18" t="s">
        <v>75</v>
      </c>
      <c r="E283" s="16" t="s">
        <v>135</v>
      </c>
      <c r="F283" s="18" t="s">
        <v>872</v>
      </c>
      <c r="G283" s="18" t="s">
        <v>873</v>
      </c>
      <c r="H283" s="18" t="s">
        <v>54</v>
      </c>
      <c r="I283" s="18" t="s">
        <v>55</v>
      </c>
      <c r="J283" s="18" t="s">
        <v>102</v>
      </c>
      <c r="K283" s="18">
        <v>0</v>
      </c>
      <c r="L283" s="14"/>
      <c r="M283" s="14"/>
      <c r="N283" s="18">
        <v>-22</v>
      </c>
    </row>
    <row r="284" spans="1:14" ht="52.5" x14ac:dyDescent="0.25">
      <c r="A284" s="11">
        <v>283</v>
      </c>
      <c r="B284" s="21">
        <v>20221140148952</v>
      </c>
      <c r="C284" s="17" t="s">
        <v>874</v>
      </c>
      <c r="D284" s="17" t="s">
        <v>75</v>
      </c>
      <c r="E284" s="15" t="s">
        <v>228</v>
      </c>
      <c r="F284" s="17" t="s">
        <v>875</v>
      </c>
      <c r="G284" s="17" t="s">
        <v>876</v>
      </c>
      <c r="H284" s="17" t="s">
        <v>54</v>
      </c>
      <c r="I284" s="17" t="s">
        <v>55</v>
      </c>
      <c r="J284" s="17" t="s">
        <v>102</v>
      </c>
      <c r="K284" s="17">
        <v>0</v>
      </c>
      <c r="L284" s="12"/>
      <c r="M284" s="12"/>
      <c r="N284" s="17">
        <v>-22</v>
      </c>
    </row>
    <row r="285" spans="1:14" ht="52.5" x14ac:dyDescent="0.25">
      <c r="A285" s="13">
        <v>284</v>
      </c>
      <c r="B285" s="22">
        <v>20221140148962</v>
      </c>
      <c r="C285" s="18" t="s">
        <v>877</v>
      </c>
      <c r="D285" s="18" t="s">
        <v>75</v>
      </c>
      <c r="E285" s="16" t="s">
        <v>400</v>
      </c>
      <c r="F285" s="18" t="s">
        <v>878</v>
      </c>
      <c r="G285" s="18" t="s">
        <v>879</v>
      </c>
      <c r="H285" s="18" t="s">
        <v>54</v>
      </c>
      <c r="I285" s="18" t="s">
        <v>55</v>
      </c>
      <c r="J285" s="18" t="s">
        <v>56</v>
      </c>
      <c r="K285" s="18">
        <v>10</v>
      </c>
      <c r="L285" s="14"/>
      <c r="M285" s="14"/>
      <c r="N285" s="18">
        <v>-8</v>
      </c>
    </row>
    <row r="286" spans="1:14" ht="31.5" x14ac:dyDescent="0.25">
      <c r="A286" s="11">
        <v>285</v>
      </c>
      <c r="B286" s="21">
        <v>20221140148972</v>
      </c>
      <c r="C286" s="17" t="s">
        <v>880</v>
      </c>
      <c r="D286" s="17" t="s">
        <v>75</v>
      </c>
      <c r="E286" s="15" t="s">
        <v>51</v>
      </c>
      <c r="F286" s="17" t="s">
        <v>881</v>
      </c>
      <c r="G286" s="17" t="s">
        <v>882</v>
      </c>
      <c r="H286" s="17" t="s">
        <v>578</v>
      </c>
      <c r="I286" s="17" t="s">
        <v>293</v>
      </c>
      <c r="J286" s="17" t="s">
        <v>56</v>
      </c>
      <c r="K286" s="17">
        <v>10</v>
      </c>
      <c r="L286" s="12"/>
      <c r="M286" s="12"/>
      <c r="N286" s="17">
        <v>-8</v>
      </c>
    </row>
    <row r="287" spans="1:14" ht="42" x14ac:dyDescent="0.25">
      <c r="A287" s="13">
        <v>286</v>
      </c>
      <c r="B287" s="22">
        <v>20221140148982</v>
      </c>
      <c r="C287" s="18" t="s">
        <v>883</v>
      </c>
      <c r="D287" s="18" t="s">
        <v>75</v>
      </c>
      <c r="E287" s="16" t="s">
        <v>139</v>
      </c>
      <c r="F287" s="18" t="s">
        <v>884</v>
      </c>
      <c r="G287" s="18" t="s">
        <v>885</v>
      </c>
      <c r="H287" s="18" t="s">
        <v>521</v>
      </c>
      <c r="I287" s="18" t="s">
        <v>187</v>
      </c>
      <c r="J287" s="18" t="s">
        <v>154</v>
      </c>
      <c r="K287" s="18">
        <v>30</v>
      </c>
      <c r="L287" s="18">
        <v>20222150055591</v>
      </c>
      <c r="M287" s="18">
        <v>20222150055591</v>
      </c>
      <c r="N287" s="18">
        <v>20</v>
      </c>
    </row>
    <row r="288" spans="1:14" ht="31.5" x14ac:dyDescent="0.25">
      <c r="A288" s="11">
        <v>287</v>
      </c>
      <c r="B288" s="21">
        <v>20221140148992</v>
      </c>
      <c r="C288" s="17" t="s">
        <v>886</v>
      </c>
      <c r="D288" s="17" t="s">
        <v>75</v>
      </c>
      <c r="E288" s="15" t="s">
        <v>179</v>
      </c>
      <c r="F288" s="17" t="s">
        <v>887</v>
      </c>
      <c r="G288" s="17" t="s">
        <v>888</v>
      </c>
      <c r="H288" s="17" t="s">
        <v>54</v>
      </c>
      <c r="I288" s="17" t="s">
        <v>55</v>
      </c>
      <c r="J288" s="17" t="s">
        <v>56</v>
      </c>
      <c r="K288" s="17">
        <v>10</v>
      </c>
      <c r="L288" s="12"/>
      <c r="M288" s="12"/>
      <c r="N288" s="17">
        <v>-8</v>
      </c>
    </row>
    <row r="289" spans="1:14" ht="42" x14ac:dyDescent="0.25">
      <c r="A289" s="13">
        <v>288</v>
      </c>
      <c r="B289" s="22">
        <v>20221140149002</v>
      </c>
      <c r="C289" s="18" t="s">
        <v>889</v>
      </c>
      <c r="D289" s="18" t="s">
        <v>75</v>
      </c>
      <c r="E289" s="16" t="s">
        <v>492</v>
      </c>
      <c r="F289" s="18" t="s">
        <v>890</v>
      </c>
      <c r="G289" s="18" t="s">
        <v>891</v>
      </c>
      <c r="H289" s="18" t="s">
        <v>578</v>
      </c>
      <c r="I289" s="18" t="s">
        <v>293</v>
      </c>
      <c r="J289" s="18" t="s">
        <v>56</v>
      </c>
      <c r="K289" s="18">
        <v>10</v>
      </c>
      <c r="L289" s="14"/>
      <c r="M289" s="14"/>
      <c r="N289" s="18">
        <v>-8</v>
      </c>
    </row>
    <row r="290" spans="1:14" ht="21" x14ac:dyDescent="0.25">
      <c r="A290" s="11">
        <v>289</v>
      </c>
      <c r="B290" s="21">
        <v>20221140149012</v>
      </c>
      <c r="C290" s="17" t="s">
        <v>892</v>
      </c>
      <c r="D290" s="17" t="s">
        <v>75</v>
      </c>
      <c r="E290" s="15" t="s">
        <v>104</v>
      </c>
      <c r="F290" s="17" t="s">
        <v>762</v>
      </c>
      <c r="G290" s="17" t="s">
        <v>893</v>
      </c>
      <c r="H290" s="17" t="s">
        <v>54</v>
      </c>
      <c r="I290" s="17" t="s">
        <v>55</v>
      </c>
      <c r="J290" s="17" t="s">
        <v>56</v>
      </c>
      <c r="K290" s="17">
        <v>10</v>
      </c>
      <c r="L290" s="12"/>
      <c r="M290" s="12"/>
      <c r="N290" s="17">
        <v>-8</v>
      </c>
    </row>
    <row r="291" spans="1:14" ht="31.5" x14ac:dyDescent="0.25">
      <c r="A291" s="13">
        <v>290</v>
      </c>
      <c r="B291" s="22">
        <v>20221140149022</v>
      </c>
      <c r="C291" s="18" t="s">
        <v>894</v>
      </c>
      <c r="D291" s="18" t="s">
        <v>75</v>
      </c>
      <c r="E291" s="16" t="s">
        <v>139</v>
      </c>
      <c r="F291" s="18" t="s">
        <v>895</v>
      </c>
      <c r="G291" s="18" t="s">
        <v>896</v>
      </c>
      <c r="H291" s="18" t="s">
        <v>54</v>
      </c>
      <c r="I291" s="18" t="s">
        <v>55</v>
      </c>
      <c r="J291" s="18" t="s">
        <v>102</v>
      </c>
      <c r="K291" s="18">
        <v>0</v>
      </c>
      <c r="L291" s="14"/>
      <c r="M291" s="14"/>
      <c r="N291" s="18">
        <v>-22</v>
      </c>
    </row>
    <row r="292" spans="1:14" ht="42" x14ac:dyDescent="0.25">
      <c r="A292" s="11">
        <v>291</v>
      </c>
      <c r="B292" s="21">
        <v>20221140149032</v>
      </c>
      <c r="C292" s="17" t="s">
        <v>897</v>
      </c>
      <c r="D292" s="17" t="s">
        <v>75</v>
      </c>
      <c r="E292" s="15" t="s">
        <v>420</v>
      </c>
      <c r="F292" s="17" t="s">
        <v>898</v>
      </c>
      <c r="G292" s="17" t="s">
        <v>899</v>
      </c>
      <c r="H292" s="17" t="s">
        <v>54</v>
      </c>
      <c r="I292" s="17" t="s">
        <v>55</v>
      </c>
      <c r="J292" s="17" t="s">
        <v>102</v>
      </c>
      <c r="K292" s="17">
        <v>0</v>
      </c>
      <c r="L292" s="12"/>
      <c r="M292" s="12"/>
      <c r="N292" s="17">
        <v>-22</v>
      </c>
    </row>
    <row r="293" spans="1:14" ht="31.5" x14ac:dyDescent="0.25">
      <c r="A293" s="13">
        <v>292</v>
      </c>
      <c r="B293" s="22">
        <v>20221140149042</v>
      </c>
      <c r="C293" s="18" t="s">
        <v>900</v>
      </c>
      <c r="D293" s="18" t="s">
        <v>75</v>
      </c>
      <c r="E293" s="16" t="s">
        <v>51</v>
      </c>
      <c r="F293" s="18" t="s">
        <v>901</v>
      </c>
      <c r="G293" s="18" t="s">
        <v>902</v>
      </c>
      <c r="H293" s="18" t="s">
        <v>54</v>
      </c>
      <c r="I293" s="18" t="s">
        <v>55</v>
      </c>
      <c r="J293" s="18" t="s">
        <v>102</v>
      </c>
      <c r="K293" s="18">
        <v>0</v>
      </c>
      <c r="L293" s="14"/>
      <c r="M293" s="14"/>
      <c r="N293" s="18">
        <v>-22</v>
      </c>
    </row>
    <row r="294" spans="1:14" ht="31.5" x14ac:dyDescent="0.25">
      <c r="A294" s="11">
        <v>293</v>
      </c>
      <c r="B294" s="21">
        <v>20221140149052</v>
      </c>
      <c r="C294" s="17" t="s">
        <v>903</v>
      </c>
      <c r="D294" s="17" t="s">
        <v>75</v>
      </c>
      <c r="E294" s="15" t="s">
        <v>263</v>
      </c>
      <c r="F294" s="17" t="s">
        <v>692</v>
      </c>
      <c r="G294" s="17" t="s">
        <v>690</v>
      </c>
      <c r="H294" s="17" t="s">
        <v>54</v>
      </c>
      <c r="I294" s="17" t="s">
        <v>55</v>
      </c>
      <c r="J294" s="17" t="s">
        <v>56</v>
      </c>
      <c r="K294" s="17">
        <v>10</v>
      </c>
      <c r="L294" s="12"/>
      <c r="M294" s="12"/>
      <c r="N294" s="17">
        <v>-8</v>
      </c>
    </row>
    <row r="295" spans="1:14" ht="63" x14ac:dyDescent="0.25">
      <c r="A295" s="13">
        <v>294</v>
      </c>
      <c r="B295" s="22">
        <v>20221140149062</v>
      </c>
      <c r="C295" s="18" t="s">
        <v>904</v>
      </c>
      <c r="D295" s="18" t="s">
        <v>75</v>
      </c>
      <c r="E295" s="16" t="s">
        <v>139</v>
      </c>
      <c r="F295" s="18" t="s">
        <v>884</v>
      </c>
      <c r="G295" s="18" t="s">
        <v>905</v>
      </c>
      <c r="H295" s="18" t="s">
        <v>186</v>
      </c>
      <c r="I295" s="18" t="s">
        <v>187</v>
      </c>
      <c r="J295" s="18" t="s">
        <v>96</v>
      </c>
      <c r="K295" s="18">
        <v>30</v>
      </c>
      <c r="L295" s="14"/>
      <c r="M295" s="14"/>
      <c r="N295" s="18">
        <v>20</v>
      </c>
    </row>
    <row r="296" spans="1:14" ht="31.5" x14ac:dyDescent="0.25">
      <c r="A296" s="11">
        <v>295</v>
      </c>
      <c r="B296" s="21">
        <v>20221140149072</v>
      </c>
      <c r="C296" s="17" t="s">
        <v>906</v>
      </c>
      <c r="D296" s="17" t="s">
        <v>75</v>
      </c>
      <c r="E296" s="15" t="s">
        <v>156</v>
      </c>
      <c r="F296" s="17" t="s">
        <v>756</v>
      </c>
      <c r="G296" s="17" t="s">
        <v>907</v>
      </c>
      <c r="H296" s="17" t="s">
        <v>54</v>
      </c>
      <c r="I296" s="17" t="s">
        <v>55</v>
      </c>
      <c r="J296" s="17" t="s">
        <v>296</v>
      </c>
      <c r="K296" s="17">
        <v>20</v>
      </c>
      <c r="L296" s="12"/>
      <c r="M296" s="12"/>
      <c r="N296" s="17">
        <v>6</v>
      </c>
    </row>
    <row r="297" spans="1:14" ht="31.5" x14ac:dyDescent="0.25">
      <c r="A297" s="13">
        <v>296</v>
      </c>
      <c r="B297" s="22">
        <v>20221140149082</v>
      </c>
      <c r="C297" s="18" t="s">
        <v>908</v>
      </c>
      <c r="D297" s="18" t="s">
        <v>75</v>
      </c>
      <c r="E297" s="16" t="s">
        <v>51</v>
      </c>
      <c r="F297" s="18" t="s">
        <v>909</v>
      </c>
      <c r="G297" s="18" t="s">
        <v>910</v>
      </c>
      <c r="H297" s="18" t="s">
        <v>54</v>
      </c>
      <c r="I297" s="18" t="s">
        <v>55</v>
      </c>
      <c r="J297" s="18" t="s">
        <v>296</v>
      </c>
      <c r="K297" s="18">
        <v>20</v>
      </c>
      <c r="L297" s="18">
        <v>20222140055021</v>
      </c>
      <c r="M297" s="18">
        <v>20222140055021</v>
      </c>
      <c r="N297" s="18">
        <v>6</v>
      </c>
    </row>
    <row r="298" spans="1:14" ht="31.5" x14ac:dyDescent="0.25">
      <c r="A298" s="11">
        <v>297</v>
      </c>
      <c r="B298" s="21">
        <v>20221140149092</v>
      </c>
      <c r="C298" s="17" t="s">
        <v>911</v>
      </c>
      <c r="D298" s="17" t="s">
        <v>75</v>
      </c>
      <c r="E298" s="15" t="s">
        <v>51</v>
      </c>
      <c r="F298" s="17" t="s">
        <v>912</v>
      </c>
      <c r="G298" s="17" t="s">
        <v>913</v>
      </c>
      <c r="H298" s="17" t="s">
        <v>54</v>
      </c>
      <c r="I298" s="17" t="s">
        <v>55</v>
      </c>
      <c r="J298" s="17" t="s">
        <v>79</v>
      </c>
      <c r="K298" s="17">
        <v>10</v>
      </c>
      <c r="L298" s="17">
        <v>20222110054501</v>
      </c>
      <c r="M298" s="17">
        <v>20222110054501</v>
      </c>
      <c r="N298" s="17">
        <v>-8</v>
      </c>
    </row>
    <row r="299" spans="1:14" ht="31.5" x14ac:dyDescent="0.25">
      <c r="A299" s="13">
        <v>298</v>
      </c>
      <c r="B299" s="22">
        <v>20221140149102</v>
      </c>
      <c r="C299" s="18" t="s">
        <v>914</v>
      </c>
      <c r="D299" s="18" t="s">
        <v>75</v>
      </c>
      <c r="E299" s="16" t="s">
        <v>228</v>
      </c>
      <c r="F299" s="18" t="s">
        <v>915</v>
      </c>
      <c r="G299" s="18" t="s">
        <v>916</v>
      </c>
      <c r="H299" s="18" t="s">
        <v>54</v>
      </c>
      <c r="I299" s="18" t="s">
        <v>55</v>
      </c>
      <c r="J299" s="18" t="s">
        <v>102</v>
      </c>
      <c r="K299" s="18">
        <v>0</v>
      </c>
      <c r="L299" s="14"/>
      <c r="M299" s="14"/>
      <c r="N299" s="18">
        <v>-22</v>
      </c>
    </row>
    <row r="300" spans="1:14" ht="31.5" x14ac:dyDescent="0.25">
      <c r="A300" s="11">
        <v>299</v>
      </c>
      <c r="B300" s="21">
        <v>20221140149112</v>
      </c>
      <c r="C300" s="17" t="s">
        <v>917</v>
      </c>
      <c r="D300" s="17" t="s">
        <v>75</v>
      </c>
      <c r="E300" s="15" t="s">
        <v>51</v>
      </c>
      <c r="F300" s="17" t="s">
        <v>918</v>
      </c>
      <c r="G300" s="17" t="s">
        <v>919</v>
      </c>
      <c r="H300" s="17" t="s">
        <v>578</v>
      </c>
      <c r="I300" s="17" t="s">
        <v>293</v>
      </c>
      <c r="J300" s="17" t="s">
        <v>96</v>
      </c>
      <c r="K300" s="17">
        <v>30</v>
      </c>
      <c r="L300" s="12"/>
      <c r="M300" s="12"/>
      <c r="N300" s="17">
        <v>20</v>
      </c>
    </row>
    <row r="301" spans="1:14" ht="31.5" x14ac:dyDescent="0.25">
      <c r="A301" s="13">
        <v>300</v>
      </c>
      <c r="B301" s="22">
        <v>20221140149122</v>
      </c>
      <c r="C301" s="18" t="s">
        <v>920</v>
      </c>
      <c r="D301" s="18" t="s">
        <v>75</v>
      </c>
      <c r="E301" s="16" t="s">
        <v>179</v>
      </c>
      <c r="F301" s="18" t="s">
        <v>921</v>
      </c>
      <c r="G301" s="18" t="s">
        <v>922</v>
      </c>
      <c r="H301" s="18" t="s">
        <v>54</v>
      </c>
      <c r="I301" s="18" t="s">
        <v>55</v>
      </c>
      <c r="J301" s="18" t="s">
        <v>102</v>
      </c>
      <c r="K301" s="18">
        <v>0</v>
      </c>
      <c r="L301" s="14"/>
      <c r="M301" s="14"/>
      <c r="N301" s="18">
        <v>-22</v>
      </c>
    </row>
    <row r="302" spans="1:14" ht="21" x14ac:dyDescent="0.25">
      <c r="A302" s="11">
        <v>301</v>
      </c>
      <c r="B302" s="21">
        <v>20221140149132</v>
      </c>
      <c r="C302" s="17" t="s">
        <v>923</v>
      </c>
      <c r="D302" s="17" t="s">
        <v>88</v>
      </c>
      <c r="E302" s="15" t="s">
        <v>179</v>
      </c>
      <c r="F302" s="17" t="s">
        <v>450</v>
      </c>
      <c r="G302" s="17" t="s">
        <v>924</v>
      </c>
      <c r="H302" s="17" t="s">
        <v>54</v>
      </c>
      <c r="I302" s="17" t="s">
        <v>55</v>
      </c>
      <c r="J302" s="17" t="s">
        <v>56</v>
      </c>
      <c r="K302" s="17">
        <v>10</v>
      </c>
      <c r="L302" s="12"/>
      <c r="M302" s="12"/>
      <c r="N302" s="17">
        <v>-7</v>
      </c>
    </row>
    <row r="303" spans="1:14" ht="42" x14ac:dyDescent="0.25">
      <c r="A303" s="13">
        <v>302</v>
      </c>
      <c r="B303" s="22">
        <v>20221140149142</v>
      </c>
      <c r="C303" s="18" t="s">
        <v>925</v>
      </c>
      <c r="D303" s="18" t="s">
        <v>88</v>
      </c>
      <c r="E303" s="16" t="s">
        <v>51</v>
      </c>
      <c r="F303" s="18" t="s">
        <v>926</v>
      </c>
      <c r="G303" s="18" t="s">
        <v>927</v>
      </c>
      <c r="H303" s="18" t="s">
        <v>54</v>
      </c>
      <c r="I303" s="18" t="s">
        <v>55</v>
      </c>
      <c r="J303" s="18" t="s">
        <v>56</v>
      </c>
      <c r="K303" s="18">
        <v>10</v>
      </c>
      <c r="L303" s="14"/>
      <c r="M303" s="14"/>
      <c r="N303" s="18">
        <v>-7</v>
      </c>
    </row>
    <row r="304" spans="1:14" ht="31.5" x14ac:dyDescent="0.25">
      <c r="A304" s="11">
        <v>303</v>
      </c>
      <c r="B304" s="21">
        <v>20221140149152</v>
      </c>
      <c r="C304" s="17" t="s">
        <v>928</v>
      </c>
      <c r="D304" s="17" t="s">
        <v>75</v>
      </c>
      <c r="E304" s="15" t="s">
        <v>641</v>
      </c>
      <c r="F304" s="17" t="s">
        <v>929</v>
      </c>
      <c r="G304" s="17" t="s">
        <v>930</v>
      </c>
      <c r="H304" s="17" t="s">
        <v>54</v>
      </c>
      <c r="I304" s="17" t="s">
        <v>55</v>
      </c>
      <c r="J304" s="17" t="s">
        <v>102</v>
      </c>
      <c r="K304" s="17">
        <v>0</v>
      </c>
      <c r="L304" s="12"/>
      <c r="M304" s="12"/>
      <c r="N304" s="17">
        <v>-21</v>
      </c>
    </row>
    <row r="305" spans="1:14" ht="42" x14ac:dyDescent="0.25">
      <c r="A305" s="13">
        <v>304</v>
      </c>
      <c r="B305" s="22">
        <v>20221140149162</v>
      </c>
      <c r="C305" s="18" t="s">
        <v>931</v>
      </c>
      <c r="D305" s="18" t="s">
        <v>75</v>
      </c>
      <c r="E305" s="16" t="s">
        <v>51</v>
      </c>
      <c r="F305" s="18" t="s">
        <v>372</v>
      </c>
      <c r="G305" s="18" t="s">
        <v>932</v>
      </c>
      <c r="H305" s="18" t="s">
        <v>54</v>
      </c>
      <c r="I305" s="18" t="s">
        <v>55</v>
      </c>
      <c r="J305" s="18" t="s">
        <v>56</v>
      </c>
      <c r="K305" s="18">
        <v>10</v>
      </c>
      <c r="L305" s="14"/>
      <c r="M305" s="14"/>
      <c r="N305" s="18">
        <v>-7</v>
      </c>
    </row>
    <row r="306" spans="1:14" ht="84" x14ac:dyDescent="0.25">
      <c r="A306" s="11">
        <v>305</v>
      </c>
      <c r="B306" s="21">
        <v>20221140149172</v>
      </c>
      <c r="C306" s="17" t="s">
        <v>933</v>
      </c>
      <c r="D306" s="17" t="s">
        <v>75</v>
      </c>
      <c r="E306" s="15" t="s">
        <v>228</v>
      </c>
      <c r="F306" s="17" t="s">
        <v>327</v>
      </c>
      <c r="G306" s="17" t="s">
        <v>650</v>
      </c>
      <c r="H306" s="17" t="s">
        <v>54</v>
      </c>
      <c r="I306" s="17" t="s">
        <v>55</v>
      </c>
      <c r="J306" s="17" t="s">
        <v>102</v>
      </c>
      <c r="K306" s="17">
        <v>0</v>
      </c>
      <c r="L306" s="12"/>
      <c r="M306" s="12"/>
      <c r="N306" s="17">
        <v>-21</v>
      </c>
    </row>
    <row r="307" spans="1:14" ht="105" x14ac:dyDescent="0.25">
      <c r="A307" s="13">
        <v>306</v>
      </c>
      <c r="B307" s="22">
        <v>20221140149182</v>
      </c>
      <c r="C307" s="18" t="s">
        <v>934</v>
      </c>
      <c r="D307" s="18" t="s">
        <v>75</v>
      </c>
      <c r="E307" s="16" t="s">
        <v>404</v>
      </c>
      <c r="F307" s="18" t="s">
        <v>935</v>
      </c>
      <c r="G307" s="18" t="s">
        <v>936</v>
      </c>
      <c r="H307" s="18" t="s">
        <v>614</v>
      </c>
      <c r="I307" s="18" t="s">
        <v>615</v>
      </c>
      <c r="J307" s="18" t="s">
        <v>198</v>
      </c>
      <c r="K307" s="18">
        <v>0</v>
      </c>
      <c r="L307" s="14"/>
      <c r="M307" s="14"/>
      <c r="N307" s="18">
        <v>-21</v>
      </c>
    </row>
    <row r="308" spans="1:14" ht="21" x14ac:dyDescent="0.25">
      <c r="A308" s="11">
        <v>307</v>
      </c>
      <c r="B308" s="21">
        <v>20221140149192</v>
      </c>
      <c r="C308" s="17" t="s">
        <v>937</v>
      </c>
      <c r="D308" s="17" t="s">
        <v>75</v>
      </c>
      <c r="E308" s="15" t="s">
        <v>51</v>
      </c>
      <c r="F308" s="17" t="s">
        <v>938</v>
      </c>
      <c r="G308" s="17" t="s">
        <v>939</v>
      </c>
      <c r="H308" s="17" t="s">
        <v>54</v>
      </c>
      <c r="I308" s="17" t="s">
        <v>55</v>
      </c>
      <c r="J308" s="17" t="s">
        <v>56</v>
      </c>
      <c r="K308" s="17">
        <v>10</v>
      </c>
      <c r="L308" s="12"/>
      <c r="M308" s="12"/>
      <c r="N308" s="17">
        <v>-7</v>
      </c>
    </row>
    <row r="309" spans="1:14" ht="84" x14ac:dyDescent="0.25">
      <c r="A309" s="13">
        <v>308</v>
      </c>
      <c r="B309" s="22">
        <v>20221140149202</v>
      </c>
      <c r="C309" s="18" t="s">
        <v>940</v>
      </c>
      <c r="D309" s="18" t="s">
        <v>75</v>
      </c>
      <c r="E309" s="16" t="s">
        <v>263</v>
      </c>
      <c r="F309" s="18" t="s">
        <v>941</v>
      </c>
      <c r="G309" s="18" t="s">
        <v>650</v>
      </c>
      <c r="H309" s="18" t="s">
        <v>54</v>
      </c>
      <c r="I309" s="18" t="s">
        <v>55</v>
      </c>
      <c r="J309" s="18" t="s">
        <v>102</v>
      </c>
      <c r="K309" s="18">
        <v>0</v>
      </c>
      <c r="L309" s="14"/>
      <c r="M309" s="14"/>
      <c r="N309" s="18">
        <v>-21</v>
      </c>
    </row>
    <row r="310" spans="1:14" ht="21" x14ac:dyDescent="0.25">
      <c r="A310" s="11">
        <v>309</v>
      </c>
      <c r="B310" s="21">
        <v>20221140149212</v>
      </c>
      <c r="C310" s="17" t="s">
        <v>942</v>
      </c>
      <c r="D310" s="17" t="s">
        <v>88</v>
      </c>
      <c r="E310" s="15" t="s">
        <v>51</v>
      </c>
      <c r="F310" s="17" t="s">
        <v>943</v>
      </c>
      <c r="G310" s="17" t="s">
        <v>944</v>
      </c>
      <c r="H310" s="17" t="s">
        <v>54</v>
      </c>
      <c r="I310" s="17" t="s">
        <v>55</v>
      </c>
      <c r="J310" s="17" t="s">
        <v>56</v>
      </c>
      <c r="K310" s="17">
        <v>10</v>
      </c>
      <c r="L310" s="12"/>
      <c r="M310" s="12"/>
      <c r="N310" s="17">
        <v>-7</v>
      </c>
    </row>
    <row r="311" spans="1:14" ht="31.5" x14ac:dyDescent="0.25">
      <c r="A311" s="13">
        <v>310</v>
      </c>
      <c r="B311" s="22">
        <v>20221140149222</v>
      </c>
      <c r="C311" s="18" t="s">
        <v>945</v>
      </c>
      <c r="D311" s="18" t="s">
        <v>88</v>
      </c>
      <c r="E311" s="16" t="s">
        <v>51</v>
      </c>
      <c r="F311" s="18" t="s">
        <v>372</v>
      </c>
      <c r="G311" s="18" t="s">
        <v>946</v>
      </c>
      <c r="H311" s="18" t="s">
        <v>54</v>
      </c>
      <c r="I311" s="18" t="s">
        <v>55</v>
      </c>
      <c r="J311" s="18" t="s">
        <v>56</v>
      </c>
      <c r="K311" s="18">
        <v>10</v>
      </c>
      <c r="L311" s="14"/>
      <c r="M311" s="14"/>
      <c r="N311" s="18">
        <v>-7</v>
      </c>
    </row>
    <row r="312" spans="1:14" ht="31.5" x14ac:dyDescent="0.25">
      <c r="A312" s="11">
        <v>311</v>
      </c>
      <c r="B312" s="21">
        <v>20221140149232</v>
      </c>
      <c r="C312" s="17" t="s">
        <v>947</v>
      </c>
      <c r="D312" s="17" t="s">
        <v>88</v>
      </c>
      <c r="E312" s="15" t="s">
        <v>353</v>
      </c>
      <c r="F312" s="17" t="s">
        <v>948</v>
      </c>
      <c r="G312" s="17" t="s">
        <v>949</v>
      </c>
      <c r="H312" s="17" t="s">
        <v>54</v>
      </c>
      <c r="I312" s="17" t="s">
        <v>55</v>
      </c>
      <c r="J312" s="17" t="s">
        <v>56</v>
      </c>
      <c r="K312" s="17">
        <v>10</v>
      </c>
      <c r="L312" s="12"/>
      <c r="M312" s="12"/>
      <c r="N312" s="17">
        <v>-7</v>
      </c>
    </row>
    <row r="313" spans="1:14" ht="42" x14ac:dyDescent="0.25">
      <c r="A313" s="13">
        <v>312</v>
      </c>
      <c r="B313" s="22">
        <v>20221140149242</v>
      </c>
      <c r="C313" s="18" t="s">
        <v>950</v>
      </c>
      <c r="D313" s="18" t="s">
        <v>88</v>
      </c>
      <c r="E313" s="16" t="s">
        <v>51</v>
      </c>
      <c r="F313" s="18" t="s">
        <v>951</v>
      </c>
      <c r="G313" s="18" t="s">
        <v>952</v>
      </c>
      <c r="H313" s="18" t="s">
        <v>153</v>
      </c>
      <c r="I313" s="18" t="s">
        <v>29</v>
      </c>
      <c r="J313" s="18" t="s">
        <v>953</v>
      </c>
      <c r="K313" s="18">
        <v>15</v>
      </c>
      <c r="L313" s="14"/>
      <c r="M313" s="14"/>
      <c r="N313" s="18">
        <v>0</v>
      </c>
    </row>
    <row r="314" spans="1:14" ht="31.5" x14ac:dyDescent="0.25">
      <c r="A314" s="11">
        <v>313</v>
      </c>
      <c r="B314" s="21">
        <v>20221140149262</v>
      </c>
      <c r="C314" s="17" t="s">
        <v>954</v>
      </c>
      <c r="D314" s="17" t="s">
        <v>75</v>
      </c>
      <c r="E314" s="15" t="s">
        <v>51</v>
      </c>
      <c r="F314" s="17" t="s">
        <v>624</v>
      </c>
      <c r="G314" s="17" t="s">
        <v>955</v>
      </c>
      <c r="H314" s="17" t="s">
        <v>614</v>
      </c>
      <c r="I314" s="17" t="s">
        <v>615</v>
      </c>
      <c r="J314" s="17" t="s">
        <v>198</v>
      </c>
      <c r="K314" s="17">
        <v>0</v>
      </c>
      <c r="L314" s="12"/>
      <c r="M314" s="12"/>
      <c r="N314" s="17">
        <v>-21</v>
      </c>
    </row>
    <row r="315" spans="1:14" ht="31.5" x14ac:dyDescent="0.25">
      <c r="A315" s="13">
        <v>314</v>
      </c>
      <c r="B315" s="22">
        <v>20221140149272</v>
      </c>
      <c r="C315" s="18" t="s">
        <v>956</v>
      </c>
      <c r="D315" s="18" t="s">
        <v>75</v>
      </c>
      <c r="E315" s="16" t="s">
        <v>51</v>
      </c>
      <c r="F315" s="18" t="s">
        <v>624</v>
      </c>
      <c r="G315" s="18" t="s">
        <v>955</v>
      </c>
      <c r="H315" s="18" t="s">
        <v>54</v>
      </c>
      <c r="I315" s="18" t="s">
        <v>55</v>
      </c>
      <c r="J315" s="18" t="s">
        <v>56</v>
      </c>
      <c r="K315" s="18">
        <v>10</v>
      </c>
      <c r="L315" s="14"/>
      <c r="M315" s="14"/>
      <c r="N315" s="18">
        <v>-7</v>
      </c>
    </row>
    <row r="316" spans="1:14" ht="42" x14ac:dyDescent="0.25">
      <c r="A316" s="11">
        <v>315</v>
      </c>
      <c r="B316" s="21">
        <v>20221140149282</v>
      </c>
      <c r="C316" s="17" t="s">
        <v>957</v>
      </c>
      <c r="D316" s="17" t="s">
        <v>75</v>
      </c>
      <c r="E316" s="15" t="s">
        <v>145</v>
      </c>
      <c r="F316" s="17" t="s">
        <v>958</v>
      </c>
      <c r="G316" s="17" t="s">
        <v>959</v>
      </c>
      <c r="H316" s="17" t="s">
        <v>54</v>
      </c>
      <c r="I316" s="17" t="s">
        <v>55</v>
      </c>
      <c r="J316" s="17" t="s">
        <v>102</v>
      </c>
      <c r="K316" s="17">
        <v>0</v>
      </c>
      <c r="L316" s="12"/>
      <c r="M316" s="12"/>
      <c r="N316" s="17">
        <v>-21</v>
      </c>
    </row>
    <row r="317" spans="1:14" ht="63" x14ac:dyDescent="0.25">
      <c r="A317" s="13">
        <v>316</v>
      </c>
      <c r="B317" s="22">
        <v>20221140149292</v>
      </c>
      <c r="C317" s="18" t="s">
        <v>960</v>
      </c>
      <c r="D317" s="18" t="s">
        <v>75</v>
      </c>
      <c r="E317" s="16" t="s">
        <v>139</v>
      </c>
      <c r="F317" s="18" t="s">
        <v>523</v>
      </c>
      <c r="G317" s="18" t="s">
        <v>961</v>
      </c>
      <c r="H317" s="18" t="s">
        <v>54</v>
      </c>
      <c r="I317" s="18" t="s">
        <v>55</v>
      </c>
      <c r="J317" s="18" t="s">
        <v>56</v>
      </c>
      <c r="K317" s="18">
        <v>10</v>
      </c>
      <c r="L317" s="14"/>
      <c r="M317" s="14"/>
      <c r="N317" s="18">
        <v>-7</v>
      </c>
    </row>
    <row r="318" spans="1:14" ht="31.5" x14ac:dyDescent="0.25">
      <c r="A318" s="11">
        <v>317</v>
      </c>
      <c r="B318" s="21">
        <v>20221140149302</v>
      </c>
      <c r="C318" s="17" t="s">
        <v>962</v>
      </c>
      <c r="D318" s="17" t="s">
        <v>75</v>
      </c>
      <c r="E318" s="15" t="s">
        <v>139</v>
      </c>
      <c r="F318" s="17" t="s">
        <v>140</v>
      </c>
      <c r="G318" s="17" t="s">
        <v>963</v>
      </c>
      <c r="H318" s="17" t="s">
        <v>54</v>
      </c>
      <c r="I318" s="17" t="s">
        <v>55</v>
      </c>
      <c r="J318" s="17" t="s">
        <v>56</v>
      </c>
      <c r="K318" s="17">
        <v>10</v>
      </c>
      <c r="L318" s="12"/>
      <c r="M318" s="12"/>
      <c r="N318" s="17">
        <v>-7</v>
      </c>
    </row>
    <row r="319" spans="1:14" ht="21" x14ac:dyDescent="0.25">
      <c r="A319" s="13">
        <v>318</v>
      </c>
      <c r="B319" s="22">
        <v>20221140149312</v>
      </c>
      <c r="C319" s="18" t="s">
        <v>964</v>
      </c>
      <c r="D319" s="18" t="s">
        <v>75</v>
      </c>
      <c r="E319" s="16" t="s">
        <v>51</v>
      </c>
      <c r="F319" s="18" t="s">
        <v>965</v>
      </c>
      <c r="G319" s="18" t="s">
        <v>966</v>
      </c>
      <c r="H319" s="18" t="s">
        <v>614</v>
      </c>
      <c r="I319" s="18" t="s">
        <v>615</v>
      </c>
      <c r="J319" s="18" t="s">
        <v>198</v>
      </c>
      <c r="K319" s="18">
        <v>0</v>
      </c>
      <c r="L319" s="14"/>
      <c r="M319" s="14"/>
      <c r="N319" s="18">
        <v>-21</v>
      </c>
    </row>
    <row r="320" spans="1:14" ht="31.5" x14ac:dyDescent="0.25">
      <c r="A320" s="11">
        <v>319</v>
      </c>
      <c r="B320" s="21">
        <v>20221140149322</v>
      </c>
      <c r="C320" s="17" t="s">
        <v>967</v>
      </c>
      <c r="D320" s="17" t="s">
        <v>75</v>
      </c>
      <c r="E320" s="15" t="s">
        <v>160</v>
      </c>
      <c r="F320" s="17" t="s">
        <v>968</v>
      </c>
      <c r="G320" s="17" t="s">
        <v>969</v>
      </c>
      <c r="H320" s="17" t="s">
        <v>54</v>
      </c>
      <c r="I320" s="17" t="s">
        <v>55</v>
      </c>
      <c r="J320" s="17" t="s">
        <v>102</v>
      </c>
      <c r="K320" s="17">
        <v>0</v>
      </c>
      <c r="L320" s="12"/>
      <c r="M320" s="12"/>
      <c r="N320" s="17">
        <v>-21</v>
      </c>
    </row>
    <row r="321" spans="1:14" ht="31.5" x14ac:dyDescent="0.25">
      <c r="A321" s="13">
        <v>320</v>
      </c>
      <c r="B321" s="22">
        <v>20221140149332</v>
      </c>
      <c r="C321" s="18" t="s">
        <v>970</v>
      </c>
      <c r="D321" s="18" t="s">
        <v>75</v>
      </c>
      <c r="E321" s="16" t="s">
        <v>453</v>
      </c>
      <c r="F321" s="18" t="s">
        <v>731</v>
      </c>
      <c r="G321" s="18" t="s">
        <v>971</v>
      </c>
      <c r="H321" s="18" t="s">
        <v>212</v>
      </c>
      <c r="I321" s="18" t="s">
        <v>177</v>
      </c>
      <c r="J321" s="18" t="s">
        <v>56</v>
      </c>
      <c r="K321" s="18">
        <v>10</v>
      </c>
      <c r="L321" s="14"/>
      <c r="M321" s="14"/>
      <c r="N321" s="18">
        <v>-7</v>
      </c>
    </row>
    <row r="322" spans="1:14" ht="31.5" x14ac:dyDescent="0.25">
      <c r="A322" s="11">
        <v>321</v>
      </c>
      <c r="B322" s="21">
        <v>20221140149342</v>
      </c>
      <c r="C322" s="17" t="s">
        <v>972</v>
      </c>
      <c r="D322" s="17" t="s">
        <v>75</v>
      </c>
      <c r="E322" s="15" t="s">
        <v>353</v>
      </c>
      <c r="F322" s="17" t="s">
        <v>948</v>
      </c>
      <c r="G322" s="17" t="s">
        <v>973</v>
      </c>
      <c r="H322" s="17" t="s">
        <v>54</v>
      </c>
      <c r="I322" s="17" t="s">
        <v>55</v>
      </c>
      <c r="J322" s="17" t="s">
        <v>56</v>
      </c>
      <c r="K322" s="17">
        <v>10</v>
      </c>
      <c r="L322" s="12"/>
      <c r="M322" s="12"/>
      <c r="N322" s="17">
        <v>-7</v>
      </c>
    </row>
    <row r="323" spans="1:14" ht="42" x14ac:dyDescent="0.25">
      <c r="A323" s="13">
        <v>322</v>
      </c>
      <c r="B323" s="22">
        <v>20221140149352</v>
      </c>
      <c r="C323" s="18" t="s">
        <v>974</v>
      </c>
      <c r="D323" s="18" t="s">
        <v>88</v>
      </c>
      <c r="E323" s="16" t="s">
        <v>51</v>
      </c>
      <c r="F323" s="18" t="s">
        <v>975</v>
      </c>
      <c r="G323" s="18" t="s">
        <v>976</v>
      </c>
      <c r="H323" s="18" t="s">
        <v>467</v>
      </c>
      <c r="I323" s="18" t="s">
        <v>29</v>
      </c>
      <c r="J323" s="18" t="s">
        <v>154</v>
      </c>
      <c r="K323" s="18">
        <v>30</v>
      </c>
      <c r="L323" s="14"/>
      <c r="M323" s="14"/>
      <c r="N323" s="18">
        <v>21</v>
      </c>
    </row>
    <row r="324" spans="1:14" ht="73.5" x14ac:dyDescent="0.25">
      <c r="A324" s="11">
        <v>323</v>
      </c>
      <c r="B324" s="21">
        <v>20221140149362</v>
      </c>
      <c r="C324" s="17" t="s">
        <v>977</v>
      </c>
      <c r="D324" s="17" t="s">
        <v>75</v>
      </c>
      <c r="E324" s="15" t="s">
        <v>179</v>
      </c>
      <c r="F324" s="17" t="s">
        <v>450</v>
      </c>
      <c r="G324" s="17" t="s">
        <v>978</v>
      </c>
      <c r="H324" s="17" t="s">
        <v>54</v>
      </c>
      <c r="I324" s="17" t="s">
        <v>55</v>
      </c>
      <c r="J324" s="17" t="s">
        <v>56</v>
      </c>
      <c r="K324" s="17">
        <v>10</v>
      </c>
      <c r="L324" s="17">
        <v>20222140054751</v>
      </c>
      <c r="M324" s="17">
        <v>20222140054751</v>
      </c>
      <c r="N324" s="17">
        <v>-7</v>
      </c>
    </row>
    <row r="325" spans="1:14" ht="31.5" x14ac:dyDescent="0.25">
      <c r="A325" s="13">
        <v>324</v>
      </c>
      <c r="B325" s="22">
        <v>20221140149372</v>
      </c>
      <c r="C325" s="18" t="s">
        <v>979</v>
      </c>
      <c r="D325" s="18" t="s">
        <v>75</v>
      </c>
      <c r="E325" s="16" t="s">
        <v>76</v>
      </c>
      <c r="F325" s="18" t="s">
        <v>980</v>
      </c>
      <c r="G325" s="18" t="s">
        <v>981</v>
      </c>
      <c r="H325" s="18" t="s">
        <v>54</v>
      </c>
      <c r="I325" s="18" t="s">
        <v>55</v>
      </c>
      <c r="J325" s="18" t="s">
        <v>102</v>
      </c>
      <c r="K325" s="18">
        <v>0</v>
      </c>
      <c r="L325" s="14"/>
      <c r="M325" s="14"/>
      <c r="N325" s="18">
        <v>-21</v>
      </c>
    </row>
    <row r="326" spans="1:14" ht="21" x14ac:dyDescent="0.25">
      <c r="A326" s="11">
        <v>325</v>
      </c>
      <c r="B326" s="21">
        <v>20221140149392</v>
      </c>
      <c r="C326" s="17" t="s">
        <v>982</v>
      </c>
      <c r="D326" s="17" t="s">
        <v>88</v>
      </c>
      <c r="E326" s="15" t="s">
        <v>648</v>
      </c>
      <c r="F326" s="17" t="s">
        <v>983</v>
      </c>
      <c r="G326" s="17" t="s">
        <v>984</v>
      </c>
      <c r="H326" s="17" t="s">
        <v>54</v>
      </c>
      <c r="I326" s="17" t="s">
        <v>55</v>
      </c>
      <c r="J326" s="17" t="s">
        <v>56</v>
      </c>
      <c r="K326" s="17">
        <v>10</v>
      </c>
      <c r="L326" s="12"/>
      <c r="M326" s="12"/>
      <c r="N326" s="17">
        <v>-6</v>
      </c>
    </row>
    <row r="327" spans="1:14" ht="31.5" x14ac:dyDescent="0.25">
      <c r="A327" s="13">
        <v>326</v>
      </c>
      <c r="B327" s="22">
        <v>20221140149402</v>
      </c>
      <c r="C327" s="18" t="s">
        <v>985</v>
      </c>
      <c r="D327" s="18" t="s">
        <v>88</v>
      </c>
      <c r="E327" s="16" t="s">
        <v>648</v>
      </c>
      <c r="F327" s="18" t="s">
        <v>983</v>
      </c>
      <c r="G327" s="18" t="s">
        <v>986</v>
      </c>
      <c r="H327" s="18" t="s">
        <v>54</v>
      </c>
      <c r="I327" s="18" t="s">
        <v>55</v>
      </c>
      <c r="J327" s="18" t="s">
        <v>56</v>
      </c>
      <c r="K327" s="18">
        <v>10</v>
      </c>
      <c r="L327" s="14"/>
      <c r="M327" s="14"/>
      <c r="N327" s="18">
        <v>-6</v>
      </c>
    </row>
    <row r="328" spans="1:14" ht="31.5" x14ac:dyDescent="0.25">
      <c r="A328" s="11">
        <v>327</v>
      </c>
      <c r="B328" s="21">
        <v>20221140149412</v>
      </c>
      <c r="C328" s="17" t="s">
        <v>987</v>
      </c>
      <c r="D328" s="17" t="s">
        <v>88</v>
      </c>
      <c r="E328" s="15" t="s">
        <v>648</v>
      </c>
      <c r="F328" s="17" t="s">
        <v>983</v>
      </c>
      <c r="G328" s="17" t="s">
        <v>988</v>
      </c>
      <c r="H328" s="17" t="s">
        <v>989</v>
      </c>
      <c r="I328" s="17" t="s">
        <v>26</v>
      </c>
      <c r="J328" s="17" t="s">
        <v>102</v>
      </c>
      <c r="K328" s="17">
        <v>0</v>
      </c>
      <c r="L328" s="12"/>
      <c r="M328" s="12"/>
      <c r="N328" s="17">
        <v>-20</v>
      </c>
    </row>
    <row r="329" spans="1:14" ht="21" x14ac:dyDescent="0.25">
      <c r="A329" s="13">
        <v>328</v>
      </c>
      <c r="B329" s="22">
        <v>20221140149422</v>
      </c>
      <c r="C329" s="18" t="s">
        <v>990</v>
      </c>
      <c r="D329" s="18" t="s">
        <v>88</v>
      </c>
      <c r="E329" s="16" t="s">
        <v>51</v>
      </c>
      <c r="F329" s="18" t="s">
        <v>991</v>
      </c>
      <c r="G329" s="18" t="s">
        <v>992</v>
      </c>
      <c r="H329" s="18" t="s">
        <v>54</v>
      </c>
      <c r="I329" s="18" t="s">
        <v>55</v>
      </c>
      <c r="J329" s="18" t="s">
        <v>56</v>
      </c>
      <c r="K329" s="18">
        <v>10</v>
      </c>
      <c r="L329" s="14"/>
      <c r="M329" s="14"/>
      <c r="N329" s="18">
        <v>-6</v>
      </c>
    </row>
    <row r="330" spans="1:14" ht="21" x14ac:dyDescent="0.25">
      <c r="A330" s="11">
        <v>329</v>
      </c>
      <c r="B330" s="21">
        <v>20221140149432</v>
      </c>
      <c r="C330" s="17" t="s">
        <v>993</v>
      </c>
      <c r="D330" s="17" t="s">
        <v>88</v>
      </c>
      <c r="E330" s="15" t="s">
        <v>51</v>
      </c>
      <c r="F330" s="17" t="s">
        <v>994</v>
      </c>
      <c r="G330" s="17" t="s">
        <v>995</v>
      </c>
      <c r="H330" s="17" t="s">
        <v>54</v>
      </c>
      <c r="I330" s="17" t="s">
        <v>55</v>
      </c>
      <c r="J330" s="17" t="s">
        <v>56</v>
      </c>
      <c r="K330" s="17">
        <v>10</v>
      </c>
      <c r="L330" s="12"/>
      <c r="M330" s="12"/>
      <c r="N330" s="17">
        <v>-6</v>
      </c>
    </row>
    <row r="331" spans="1:14" ht="31.5" x14ac:dyDescent="0.25">
      <c r="A331" s="13">
        <v>330</v>
      </c>
      <c r="B331" s="22">
        <v>20221140149442</v>
      </c>
      <c r="C331" s="18" t="s">
        <v>996</v>
      </c>
      <c r="D331" s="18" t="s">
        <v>88</v>
      </c>
      <c r="E331" s="16" t="s">
        <v>51</v>
      </c>
      <c r="F331" s="18" t="s">
        <v>303</v>
      </c>
      <c r="G331" s="18" t="s">
        <v>997</v>
      </c>
      <c r="H331" s="18" t="s">
        <v>54</v>
      </c>
      <c r="I331" s="18" t="s">
        <v>55</v>
      </c>
      <c r="J331" s="18" t="s">
        <v>56</v>
      </c>
      <c r="K331" s="18">
        <v>10</v>
      </c>
      <c r="L331" s="14"/>
      <c r="M331" s="14"/>
      <c r="N331" s="18">
        <v>-6</v>
      </c>
    </row>
    <row r="332" spans="1:14" ht="21" x14ac:dyDescent="0.25">
      <c r="A332" s="11">
        <v>331</v>
      </c>
      <c r="B332" s="21">
        <v>20221140149452</v>
      </c>
      <c r="C332" s="17" t="s">
        <v>998</v>
      </c>
      <c r="D332" s="17" t="s">
        <v>88</v>
      </c>
      <c r="E332" s="15" t="s">
        <v>51</v>
      </c>
      <c r="F332" s="17" t="s">
        <v>999</v>
      </c>
      <c r="G332" s="17" t="s">
        <v>1000</v>
      </c>
      <c r="H332" s="17" t="s">
        <v>54</v>
      </c>
      <c r="I332" s="17" t="s">
        <v>55</v>
      </c>
      <c r="J332" s="17" t="s">
        <v>56</v>
      </c>
      <c r="K332" s="17">
        <v>10</v>
      </c>
      <c r="L332" s="12"/>
      <c r="M332" s="12"/>
      <c r="N332" s="17">
        <v>-6</v>
      </c>
    </row>
    <row r="333" spans="1:14" ht="21" x14ac:dyDescent="0.25">
      <c r="A333" s="13">
        <v>332</v>
      </c>
      <c r="B333" s="22">
        <v>20221140149462</v>
      </c>
      <c r="C333" s="18" t="s">
        <v>1001</v>
      </c>
      <c r="D333" s="18" t="s">
        <v>88</v>
      </c>
      <c r="E333" s="16" t="s">
        <v>51</v>
      </c>
      <c r="F333" s="18" t="s">
        <v>1002</v>
      </c>
      <c r="G333" s="18" t="s">
        <v>1003</v>
      </c>
      <c r="H333" s="18" t="s">
        <v>186</v>
      </c>
      <c r="I333" s="18" t="s">
        <v>187</v>
      </c>
      <c r="J333" s="18" t="s">
        <v>102</v>
      </c>
      <c r="K333" s="18">
        <v>0</v>
      </c>
      <c r="L333" s="18">
        <v>20222150055361</v>
      </c>
      <c r="M333" s="18">
        <v>20222150055361</v>
      </c>
      <c r="N333" s="18">
        <v>-20</v>
      </c>
    </row>
    <row r="334" spans="1:14" ht="73.5" x14ac:dyDescent="0.25">
      <c r="A334" s="11">
        <v>333</v>
      </c>
      <c r="B334" s="21">
        <v>20221140149472</v>
      </c>
      <c r="C334" s="17" t="s">
        <v>1004</v>
      </c>
      <c r="D334" s="17" t="s">
        <v>88</v>
      </c>
      <c r="E334" s="15" t="s">
        <v>135</v>
      </c>
      <c r="F334" s="17" t="s">
        <v>1005</v>
      </c>
      <c r="G334" s="17" t="s">
        <v>1006</v>
      </c>
      <c r="H334" s="17" t="s">
        <v>186</v>
      </c>
      <c r="I334" s="17" t="s">
        <v>187</v>
      </c>
      <c r="J334" s="17" t="s">
        <v>296</v>
      </c>
      <c r="K334" s="17">
        <v>20</v>
      </c>
      <c r="L334" s="17">
        <v>20222150055351</v>
      </c>
      <c r="M334" s="17">
        <v>20222150055351</v>
      </c>
      <c r="N334" s="17">
        <v>8</v>
      </c>
    </row>
    <row r="335" spans="1:14" ht="31.5" x14ac:dyDescent="0.25">
      <c r="A335" s="13">
        <v>334</v>
      </c>
      <c r="B335" s="22">
        <v>20221140149482</v>
      </c>
      <c r="C335" s="18" t="s">
        <v>1007</v>
      </c>
      <c r="D335" s="18" t="s">
        <v>88</v>
      </c>
      <c r="E335" s="16" t="s">
        <v>453</v>
      </c>
      <c r="F335" s="18" t="s">
        <v>1008</v>
      </c>
      <c r="G335" s="18" t="s">
        <v>1009</v>
      </c>
      <c r="H335" s="18" t="s">
        <v>54</v>
      </c>
      <c r="I335" s="18" t="s">
        <v>55</v>
      </c>
      <c r="J335" s="18" t="s">
        <v>79</v>
      </c>
      <c r="K335" s="18">
        <v>10</v>
      </c>
      <c r="L335" s="18">
        <v>20222110054611</v>
      </c>
      <c r="M335" s="18">
        <v>20222110054611</v>
      </c>
      <c r="N335" s="18">
        <v>-6</v>
      </c>
    </row>
    <row r="336" spans="1:14" ht="42" x14ac:dyDescent="0.25">
      <c r="A336" s="11">
        <v>335</v>
      </c>
      <c r="B336" s="21">
        <v>20221140149492</v>
      </c>
      <c r="C336" s="17" t="s">
        <v>1010</v>
      </c>
      <c r="D336" s="17" t="s">
        <v>75</v>
      </c>
      <c r="E336" s="15" t="s">
        <v>51</v>
      </c>
      <c r="F336" s="17" t="s">
        <v>1011</v>
      </c>
      <c r="G336" s="17" t="s">
        <v>1012</v>
      </c>
      <c r="H336" s="17" t="s">
        <v>54</v>
      </c>
      <c r="I336" s="17" t="s">
        <v>55</v>
      </c>
      <c r="J336" s="17" t="s">
        <v>154</v>
      </c>
      <c r="K336" s="17">
        <v>30</v>
      </c>
      <c r="L336" s="17">
        <v>20222140055701</v>
      </c>
      <c r="M336" s="17">
        <v>20222140055701</v>
      </c>
      <c r="N336" s="17">
        <v>22</v>
      </c>
    </row>
    <row r="337" spans="1:14" ht="21" x14ac:dyDescent="0.25">
      <c r="A337" s="13">
        <v>336</v>
      </c>
      <c r="B337" s="22">
        <v>20221140149502</v>
      </c>
      <c r="C337" s="18" t="s">
        <v>1013</v>
      </c>
      <c r="D337" s="18" t="s">
        <v>75</v>
      </c>
      <c r="E337" s="16" t="s">
        <v>641</v>
      </c>
      <c r="F337" s="18" t="s">
        <v>1014</v>
      </c>
      <c r="G337" s="18" t="s">
        <v>1015</v>
      </c>
      <c r="H337" s="18" t="s">
        <v>54</v>
      </c>
      <c r="I337" s="18" t="s">
        <v>55</v>
      </c>
      <c r="J337" s="18" t="s">
        <v>102</v>
      </c>
      <c r="K337" s="18">
        <v>0</v>
      </c>
      <c r="L337" s="14"/>
      <c r="M337" s="14"/>
      <c r="N337" s="18">
        <v>-20</v>
      </c>
    </row>
    <row r="338" spans="1:14" ht="42" x14ac:dyDescent="0.25">
      <c r="A338" s="11">
        <v>337</v>
      </c>
      <c r="B338" s="21">
        <v>20221140149512</v>
      </c>
      <c r="C338" s="17" t="s">
        <v>1016</v>
      </c>
      <c r="D338" s="17" t="s">
        <v>75</v>
      </c>
      <c r="E338" s="15" t="s">
        <v>357</v>
      </c>
      <c r="F338" s="17" t="s">
        <v>1017</v>
      </c>
      <c r="G338" s="17" t="s">
        <v>1018</v>
      </c>
      <c r="H338" s="17" t="s">
        <v>153</v>
      </c>
      <c r="I338" s="17" t="s">
        <v>29</v>
      </c>
      <c r="J338" s="17" t="s">
        <v>96</v>
      </c>
      <c r="K338" s="17">
        <v>30</v>
      </c>
      <c r="L338" s="12"/>
      <c r="M338" s="12"/>
      <c r="N338" s="17">
        <v>22</v>
      </c>
    </row>
    <row r="339" spans="1:14" ht="21" x14ac:dyDescent="0.25">
      <c r="A339" s="13">
        <v>338</v>
      </c>
      <c r="B339" s="22">
        <v>20221140149522</v>
      </c>
      <c r="C339" s="18" t="s">
        <v>1019</v>
      </c>
      <c r="D339" s="18" t="s">
        <v>75</v>
      </c>
      <c r="E339" s="16" t="s">
        <v>135</v>
      </c>
      <c r="F339" s="18" t="s">
        <v>1020</v>
      </c>
      <c r="G339" s="18" t="s">
        <v>919</v>
      </c>
      <c r="H339" s="18" t="s">
        <v>578</v>
      </c>
      <c r="I339" s="18" t="s">
        <v>293</v>
      </c>
      <c r="J339" s="18" t="s">
        <v>102</v>
      </c>
      <c r="K339" s="18">
        <v>0</v>
      </c>
      <c r="L339" s="18">
        <v>20222130055271</v>
      </c>
      <c r="M339" s="18">
        <v>20222130055271</v>
      </c>
      <c r="N339" s="18">
        <v>-20</v>
      </c>
    </row>
    <row r="340" spans="1:14" ht="21" x14ac:dyDescent="0.25">
      <c r="A340" s="11">
        <v>339</v>
      </c>
      <c r="B340" s="21">
        <v>20221140149532</v>
      </c>
      <c r="C340" s="17" t="s">
        <v>1021</v>
      </c>
      <c r="D340" s="17" t="s">
        <v>75</v>
      </c>
      <c r="E340" s="15" t="s">
        <v>228</v>
      </c>
      <c r="F340" s="17" t="s">
        <v>1022</v>
      </c>
      <c r="G340" s="17" t="s">
        <v>1023</v>
      </c>
      <c r="H340" s="17" t="s">
        <v>54</v>
      </c>
      <c r="I340" s="17" t="s">
        <v>55</v>
      </c>
      <c r="J340" s="17" t="s">
        <v>110</v>
      </c>
      <c r="K340" s="17">
        <v>10</v>
      </c>
      <c r="L340" s="12"/>
      <c r="M340" s="12"/>
      <c r="N340" s="17">
        <v>-6</v>
      </c>
    </row>
    <row r="341" spans="1:14" ht="31.5" x14ac:dyDescent="0.25">
      <c r="A341" s="13">
        <v>340</v>
      </c>
      <c r="B341" s="22">
        <v>20221140149542</v>
      </c>
      <c r="C341" s="18" t="s">
        <v>1025</v>
      </c>
      <c r="D341" s="18" t="s">
        <v>75</v>
      </c>
      <c r="E341" s="16" t="s">
        <v>404</v>
      </c>
      <c r="F341" s="18" t="s">
        <v>1026</v>
      </c>
      <c r="G341" s="18" t="s">
        <v>1027</v>
      </c>
      <c r="H341" s="18" t="s">
        <v>54</v>
      </c>
      <c r="I341" s="18" t="s">
        <v>55</v>
      </c>
      <c r="J341" s="18" t="s">
        <v>102</v>
      </c>
      <c r="K341" s="18">
        <v>0</v>
      </c>
      <c r="L341" s="14"/>
      <c r="M341" s="14"/>
      <c r="N341" s="18">
        <v>-20</v>
      </c>
    </row>
    <row r="342" spans="1:14" ht="42" x14ac:dyDescent="0.25">
      <c r="A342" s="11">
        <v>341</v>
      </c>
      <c r="B342" s="21">
        <v>20221140149552</v>
      </c>
      <c r="C342" s="17" t="s">
        <v>1028</v>
      </c>
      <c r="D342" s="17" t="s">
        <v>75</v>
      </c>
      <c r="E342" s="15" t="s">
        <v>145</v>
      </c>
      <c r="F342" s="17" t="s">
        <v>1029</v>
      </c>
      <c r="G342" s="17" t="s">
        <v>1030</v>
      </c>
      <c r="H342" s="17" t="s">
        <v>153</v>
      </c>
      <c r="I342" s="17" t="s">
        <v>29</v>
      </c>
      <c r="J342" s="17" t="s">
        <v>96</v>
      </c>
      <c r="K342" s="17">
        <v>30</v>
      </c>
      <c r="L342" s="12"/>
      <c r="M342" s="12"/>
      <c r="N342" s="17">
        <v>22</v>
      </c>
    </row>
    <row r="343" spans="1:14" ht="73.5" x14ac:dyDescent="0.25">
      <c r="A343" s="13">
        <v>342</v>
      </c>
      <c r="B343" s="22">
        <v>20221140149562</v>
      </c>
      <c r="C343" s="18" t="s">
        <v>1031</v>
      </c>
      <c r="D343" s="18" t="s">
        <v>75</v>
      </c>
      <c r="E343" s="16" t="s">
        <v>51</v>
      </c>
      <c r="F343" s="18" t="s">
        <v>1032</v>
      </c>
      <c r="G343" s="18" t="s">
        <v>1033</v>
      </c>
      <c r="H343" s="18" t="s">
        <v>614</v>
      </c>
      <c r="I343" s="18" t="s">
        <v>615</v>
      </c>
      <c r="J343" s="18" t="s">
        <v>198</v>
      </c>
      <c r="K343" s="18">
        <v>0</v>
      </c>
      <c r="L343" s="14"/>
      <c r="M343" s="14"/>
      <c r="N343" s="18">
        <v>-20</v>
      </c>
    </row>
    <row r="344" spans="1:14" ht="73.5" x14ac:dyDescent="0.25">
      <c r="A344" s="11">
        <v>343</v>
      </c>
      <c r="B344" s="21">
        <v>20221140149572</v>
      </c>
      <c r="C344" s="17" t="s">
        <v>1034</v>
      </c>
      <c r="D344" s="17" t="s">
        <v>75</v>
      </c>
      <c r="E344" s="15" t="s">
        <v>51</v>
      </c>
      <c r="F344" s="17" t="s">
        <v>1032</v>
      </c>
      <c r="G344" s="17" t="s">
        <v>1033</v>
      </c>
      <c r="H344" s="17" t="s">
        <v>338</v>
      </c>
      <c r="I344" s="17" t="s">
        <v>339</v>
      </c>
      <c r="J344" s="17" t="s">
        <v>102</v>
      </c>
      <c r="K344" s="17">
        <v>0</v>
      </c>
      <c r="L344" s="12"/>
      <c r="M344" s="12"/>
      <c r="N344" s="17">
        <v>-20</v>
      </c>
    </row>
    <row r="345" spans="1:14" ht="52.5" x14ac:dyDescent="0.25">
      <c r="A345" s="13">
        <v>344</v>
      </c>
      <c r="B345" s="22">
        <v>20221140149582</v>
      </c>
      <c r="C345" s="18" t="s">
        <v>1035</v>
      </c>
      <c r="D345" s="18" t="s">
        <v>75</v>
      </c>
      <c r="E345" s="16" t="s">
        <v>135</v>
      </c>
      <c r="F345" s="18" t="s">
        <v>252</v>
      </c>
      <c r="G345" s="18" t="s">
        <v>1036</v>
      </c>
      <c r="H345" s="18" t="s">
        <v>54</v>
      </c>
      <c r="I345" s="18" t="s">
        <v>55</v>
      </c>
      <c r="J345" s="18" t="s">
        <v>102</v>
      </c>
      <c r="K345" s="18">
        <v>0</v>
      </c>
      <c r="L345" s="14"/>
      <c r="M345" s="14"/>
      <c r="N345" s="18">
        <v>-20</v>
      </c>
    </row>
    <row r="346" spans="1:14" ht="31.5" x14ac:dyDescent="0.25">
      <c r="A346" s="11">
        <v>345</v>
      </c>
      <c r="B346" s="21">
        <v>20221140149592</v>
      </c>
      <c r="C346" s="17" t="s">
        <v>1037</v>
      </c>
      <c r="D346" s="17" t="s">
        <v>75</v>
      </c>
      <c r="E346" s="15" t="s">
        <v>51</v>
      </c>
      <c r="F346" s="17" t="s">
        <v>1038</v>
      </c>
      <c r="G346" s="17" t="s">
        <v>1039</v>
      </c>
      <c r="H346" s="17" t="s">
        <v>54</v>
      </c>
      <c r="I346" s="17" t="s">
        <v>55</v>
      </c>
      <c r="J346" s="17" t="s">
        <v>96</v>
      </c>
      <c r="K346" s="17">
        <v>30</v>
      </c>
      <c r="L346" s="12"/>
      <c r="M346" s="12"/>
      <c r="N346" s="17">
        <v>22</v>
      </c>
    </row>
    <row r="347" spans="1:14" ht="42" x14ac:dyDescent="0.25">
      <c r="A347" s="13">
        <v>346</v>
      </c>
      <c r="B347" s="22">
        <v>20221140149602</v>
      </c>
      <c r="C347" s="18" t="s">
        <v>1040</v>
      </c>
      <c r="D347" s="18" t="s">
        <v>75</v>
      </c>
      <c r="E347" s="16" t="s">
        <v>135</v>
      </c>
      <c r="F347" s="18" t="s">
        <v>1041</v>
      </c>
      <c r="G347" s="18" t="s">
        <v>1042</v>
      </c>
      <c r="H347" s="18" t="s">
        <v>54</v>
      </c>
      <c r="I347" s="18" t="s">
        <v>55</v>
      </c>
      <c r="J347" s="18" t="s">
        <v>102</v>
      </c>
      <c r="K347" s="18">
        <v>0</v>
      </c>
      <c r="L347" s="14"/>
      <c r="M347" s="14"/>
      <c r="N347" s="18">
        <v>-20</v>
      </c>
    </row>
    <row r="348" spans="1:14" ht="52.5" x14ac:dyDescent="0.25">
      <c r="A348" s="11">
        <v>347</v>
      </c>
      <c r="B348" s="21">
        <v>20221140149612</v>
      </c>
      <c r="C348" s="17" t="s">
        <v>1043</v>
      </c>
      <c r="D348" s="17" t="s">
        <v>75</v>
      </c>
      <c r="E348" s="15" t="s">
        <v>822</v>
      </c>
      <c r="F348" s="17" t="s">
        <v>1044</v>
      </c>
      <c r="G348" s="17" t="s">
        <v>1045</v>
      </c>
      <c r="H348" s="17" t="s">
        <v>54</v>
      </c>
      <c r="I348" s="17" t="s">
        <v>55</v>
      </c>
      <c r="J348" s="17" t="s">
        <v>102</v>
      </c>
      <c r="K348" s="17">
        <v>0</v>
      </c>
      <c r="L348" s="12"/>
      <c r="M348" s="12"/>
      <c r="N348" s="17">
        <v>-20</v>
      </c>
    </row>
    <row r="349" spans="1:14" ht="84" x14ac:dyDescent="0.25">
      <c r="A349" s="13">
        <v>348</v>
      </c>
      <c r="B349" s="22">
        <v>20221140149622</v>
      </c>
      <c r="C349" s="18" t="s">
        <v>1046</v>
      </c>
      <c r="D349" s="18" t="s">
        <v>75</v>
      </c>
      <c r="E349" s="16" t="s">
        <v>217</v>
      </c>
      <c r="F349" s="18" t="s">
        <v>1047</v>
      </c>
      <c r="G349" s="18" t="s">
        <v>1048</v>
      </c>
      <c r="H349" s="18" t="s">
        <v>54</v>
      </c>
      <c r="I349" s="18" t="s">
        <v>55</v>
      </c>
      <c r="J349" s="18" t="s">
        <v>102</v>
      </c>
      <c r="K349" s="18">
        <v>0</v>
      </c>
      <c r="L349" s="14"/>
      <c r="M349" s="14"/>
      <c r="N349" s="18">
        <v>-20</v>
      </c>
    </row>
    <row r="350" spans="1:14" ht="31.5" x14ac:dyDescent="0.25">
      <c r="A350" s="11">
        <v>349</v>
      </c>
      <c r="B350" s="21">
        <v>20221140149632</v>
      </c>
      <c r="C350" s="17" t="s">
        <v>1049</v>
      </c>
      <c r="D350" s="17" t="s">
        <v>75</v>
      </c>
      <c r="E350" s="15" t="s">
        <v>135</v>
      </c>
      <c r="F350" s="17" t="s">
        <v>1050</v>
      </c>
      <c r="G350" s="17" t="s">
        <v>1051</v>
      </c>
      <c r="H350" s="17" t="s">
        <v>54</v>
      </c>
      <c r="I350" s="17" t="s">
        <v>55</v>
      </c>
      <c r="J350" s="17" t="s">
        <v>102</v>
      </c>
      <c r="K350" s="17">
        <v>0</v>
      </c>
      <c r="L350" s="12"/>
      <c r="M350" s="12"/>
      <c r="N350" s="17">
        <v>-20</v>
      </c>
    </row>
    <row r="351" spans="1:14" ht="73.5" x14ac:dyDescent="0.25">
      <c r="A351" s="13">
        <v>350</v>
      </c>
      <c r="B351" s="22">
        <v>20221140149642</v>
      </c>
      <c r="C351" s="18" t="s">
        <v>1052</v>
      </c>
      <c r="D351" s="18" t="s">
        <v>75</v>
      </c>
      <c r="E351" s="16" t="s">
        <v>135</v>
      </c>
      <c r="F351" s="18" t="s">
        <v>1053</v>
      </c>
      <c r="G351" s="18" t="s">
        <v>1054</v>
      </c>
      <c r="H351" s="18" t="s">
        <v>54</v>
      </c>
      <c r="I351" s="18" t="s">
        <v>55</v>
      </c>
      <c r="J351" s="18" t="s">
        <v>56</v>
      </c>
      <c r="K351" s="18">
        <v>10</v>
      </c>
      <c r="L351" s="14"/>
      <c r="M351" s="14"/>
      <c r="N351" s="18">
        <v>-6</v>
      </c>
    </row>
    <row r="352" spans="1:14" ht="42" x14ac:dyDescent="0.25">
      <c r="A352" s="11">
        <v>351</v>
      </c>
      <c r="B352" s="21">
        <v>20221140149652</v>
      </c>
      <c r="C352" s="17" t="s">
        <v>1055</v>
      </c>
      <c r="D352" s="17" t="s">
        <v>75</v>
      </c>
      <c r="E352" s="15" t="s">
        <v>453</v>
      </c>
      <c r="F352" s="17" t="s">
        <v>1056</v>
      </c>
      <c r="G352" s="17" t="s">
        <v>1057</v>
      </c>
      <c r="H352" s="17" t="s">
        <v>28</v>
      </c>
      <c r="I352" s="17" t="s">
        <v>226</v>
      </c>
      <c r="J352" s="17" t="s">
        <v>296</v>
      </c>
      <c r="K352" s="17">
        <v>20</v>
      </c>
      <c r="L352" s="17">
        <v>20221000055691</v>
      </c>
      <c r="M352" s="17">
        <v>20221000055691</v>
      </c>
      <c r="N352" s="17">
        <v>8</v>
      </c>
    </row>
    <row r="353" spans="1:14" ht="52.5" x14ac:dyDescent="0.25">
      <c r="A353" s="13">
        <v>352</v>
      </c>
      <c r="B353" s="22">
        <v>20221140149662</v>
      </c>
      <c r="C353" s="18" t="s">
        <v>1058</v>
      </c>
      <c r="D353" s="18" t="s">
        <v>75</v>
      </c>
      <c r="E353" s="16" t="s">
        <v>156</v>
      </c>
      <c r="F353" s="18" t="s">
        <v>257</v>
      </c>
      <c r="G353" s="18" t="s">
        <v>1059</v>
      </c>
      <c r="H353" s="18" t="s">
        <v>182</v>
      </c>
      <c r="I353" s="18" t="s">
        <v>31</v>
      </c>
      <c r="J353" s="18" t="s">
        <v>56</v>
      </c>
      <c r="K353" s="18">
        <v>10</v>
      </c>
      <c r="L353" s="14"/>
      <c r="M353" s="14"/>
      <c r="N353" s="18">
        <v>-6</v>
      </c>
    </row>
    <row r="354" spans="1:14" ht="63" x14ac:dyDescent="0.25">
      <c r="A354" s="11">
        <v>353</v>
      </c>
      <c r="B354" s="21">
        <v>20221140149672</v>
      </c>
      <c r="C354" s="17" t="s">
        <v>1060</v>
      </c>
      <c r="D354" s="17" t="s">
        <v>50</v>
      </c>
      <c r="E354" s="15" t="s">
        <v>51</v>
      </c>
      <c r="F354" s="17" t="s">
        <v>519</v>
      </c>
      <c r="G354" s="17" t="s">
        <v>1061</v>
      </c>
      <c r="H354" s="17" t="s">
        <v>54</v>
      </c>
      <c r="I354" s="17" t="s">
        <v>55</v>
      </c>
      <c r="J354" s="17" t="s">
        <v>96</v>
      </c>
      <c r="K354" s="17">
        <v>30</v>
      </c>
      <c r="L354" s="12"/>
      <c r="M354" s="12"/>
      <c r="N354" s="17">
        <v>22</v>
      </c>
    </row>
    <row r="355" spans="1:14" ht="63" x14ac:dyDescent="0.25">
      <c r="A355" s="13">
        <v>354</v>
      </c>
      <c r="B355" s="22">
        <v>20221140149682</v>
      </c>
      <c r="C355" s="18" t="s">
        <v>1062</v>
      </c>
      <c r="D355" s="18" t="s">
        <v>75</v>
      </c>
      <c r="E355" s="16" t="s">
        <v>51</v>
      </c>
      <c r="F355" s="18" t="s">
        <v>519</v>
      </c>
      <c r="G355" s="18" t="s">
        <v>1063</v>
      </c>
      <c r="H355" s="18" t="s">
        <v>578</v>
      </c>
      <c r="I355" s="18" t="s">
        <v>293</v>
      </c>
      <c r="J355" s="18" t="s">
        <v>96</v>
      </c>
      <c r="K355" s="18">
        <v>30</v>
      </c>
      <c r="L355" s="14"/>
      <c r="M355" s="14"/>
      <c r="N355" s="18">
        <v>22</v>
      </c>
    </row>
    <row r="356" spans="1:14" ht="73.5" x14ac:dyDescent="0.25">
      <c r="A356" s="11">
        <v>355</v>
      </c>
      <c r="B356" s="21">
        <v>20221140149692</v>
      </c>
      <c r="C356" s="17" t="s">
        <v>1064</v>
      </c>
      <c r="D356" s="17" t="s">
        <v>75</v>
      </c>
      <c r="E356" s="15" t="s">
        <v>217</v>
      </c>
      <c r="F356" s="17" t="s">
        <v>1065</v>
      </c>
      <c r="G356" s="17" t="s">
        <v>1066</v>
      </c>
      <c r="H356" s="17" t="s">
        <v>54</v>
      </c>
      <c r="I356" s="17" t="s">
        <v>55</v>
      </c>
      <c r="J356" s="17" t="s">
        <v>102</v>
      </c>
      <c r="K356" s="17">
        <v>0</v>
      </c>
      <c r="L356" s="12"/>
      <c r="M356" s="12"/>
      <c r="N356" s="17">
        <v>-20</v>
      </c>
    </row>
    <row r="357" spans="1:14" ht="42" x14ac:dyDescent="0.25">
      <c r="A357" s="13">
        <v>356</v>
      </c>
      <c r="B357" s="22">
        <v>20221140149702</v>
      </c>
      <c r="C357" s="18" t="s">
        <v>1067</v>
      </c>
      <c r="D357" s="18" t="s">
        <v>75</v>
      </c>
      <c r="E357" s="16" t="s">
        <v>475</v>
      </c>
      <c r="F357" s="18" t="s">
        <v>1068</v>
      </c>
      <c r="G357" s="18" t="s">
        <v>1069</v>
      </c>
      <c r="H357" s="18" t="s">
        <v>54</v>
      </c>
      <c r="I357" s="18" t="s">
        <v>55</v>
      </c>
      <c r="J357" s="18" t="s">
        <v>56</v>
      </c>
      <c r="K357" s="18">
        <v>10</v>
      </c>
      <c r="L357" s="14"/>
      <c r="M357" s="14"/>
      <c r="N357" s="18">
        <v>-6</v>
      </c>
    </row>
    <row r="358" spans="1:14" ht="31.5" x14ac:dyDescent="0.25">
      <c r="A358" s="11">
        <v>357</v>
      </c>
      <c r="B358" s="21">
        <v>20221140149712</v>
      </c>
      <c r="C358" s="17" t="s">
        <v>1070</v>
      </c>
      <c r="D358" s="17" t="s">
        <v>88</v>
      </c>
      <c r="E358" s="15" t="s">
        <v>1071</v>
      </c>
      <c r="F358" s="17" t="s">
        <v>1072</v>
      </c>
      <c r="G358" s="17" t="s">
        <v>1073</v>
      </c>
      <c r="H358" s="17" t="s">
        <v>54</v>
      </c>
      <c r="I358" s="17" t="s">
        <v>55</v>
      </c>
      <c r="J358" s="17" t="s">
        <v>56</v>
      </c>
      <c r="K358" s="17">
        <v>10</v>
      </c>
      <c r="L358" s="12"/>
      <c r="M358" s="12"/>
      <c r="N358" s="17">
        <v>-5</v>
      </c>
    </row>
    <row r="359" spans="1:14" ht="21" x14ac:dyDescent="0.25">
      <c r="A359" s="13">
        <v>358</v>
      </c>
      <c r="B359" s="22">
        <v>20221140149722</v>
      </c>
      <c r="C359" s="18" t="s">
        <v>1074</v>
      </c>
      <c r="D359" s="18" t="s">
        <v>88</v>
      </c>
      <c r="E359" s="16" t="s">
        <v>179</v>
      </c>
      <c r="F359" s="18" t="s">
        <v>450</v>
      </c>
      <c r="G359" s="18" t="s">
        <v>1075</v>
      </c>
      <c r="H359" s="18" t="s">
        <v>54</v>
      </c>
      <c r="I359" s="18" t="s">
        <v>55</v>
      </c>
      <c r="J359" s="18" t="s">
        <v>102</v>
      </c>
      <c r="K359" s="18">
        <v>0</v>
      </c>
      <c r="L359" s="14"/>
      <c r="M359" s="14"/>
      <c r="N359" s="18">
        <v>-19</v>
      </c>
    </row>
    <row r="360" spans="1:14" ht="31.5" x14ac:dyDescent="0.25">
      <c r="A360" s="11">
        <v>359</v>
      </c>
      <c r="B360" s="21">
        <v>20221140149732</v>
      </c>
      <c r="C360" s="17" t="s">
        <v>1076</v>
      </c>
      <c r="D360" s="17" t="s">
        <v>88</v>
      </c>
      <c r="E360" s="15" t="s">
        <v>179</v>
      </c>
      <c r="F360" s="17" t="s">
        <v>450</v>
      </c>
      <c r="G360" s="17" t="s">
        <v>1077</v>
      </c>
      <c r="H360" s="17" t="s">
        <v>54</v>
      </c>
      <c r="I360" s="17" t="s">
        <v>55</v>
      </c>
      <c r="J360" s="17" t="s">
        <v>56</v>
      </c>
      <c r="K360" s="17">
        <v>10</v>
      </c>
      <c r="L360" s="12"/>
      <c r="M360" s="12"/>
      <c r="N360" s="17">
        <v>-5</v>
      </c>
    </row>
    <row r="361" spans="1:14" ht="31.5" x14ac:dyDescent="0.25">
      <c r="A361" s="13">
        <v>360</v>
      </c>
      <c r="B361" s="22">
        <v>20221140149742</v>
      </c>
      <c r="C361" s="18" t="s">
        <v>1078</v>
      </c>
      <c r="D361" s="18" t="s">
        <v>88</v>
      </c>
      <c r="E361" s="16" t="s">
        <v>400</v>
      </c>
      <c r="F361" s="18" t="s">
        <v>401</v>
      </c>
      <c r="G361" s="18" t="s">
        <v>1079</v>
      </c>
      <c r="H361" s="18" t="s">
        <v>54</v>
      </c>
      <c r="I361" s="18" t="s">
        <v>55</v>
      </c>
      <c r="J361" s="18" t="s">
        <v>56</v>
      </c>
      <c r="K361" s="18">
        <v>10</v>
      </c>
      <c r="L361" s="18">
        <v>20222140054731</v>
      </c>
      <c r="M361" s="18">
        <v>20222140054731</v>
      </c>
      <c r="N361" s="18">
        <v>-5</v>
      </c>
    </row>
    <row r="362" spans="1:14" ht="21" x14ac:dyDescent="0.25">
      <c r="A362" s="11">
        <v>361</v>
      </c>
      <c r="B362" s="21">
        <v>20221140149752</v>
      </c>
      <c r="C362" s="17" t="s">
        <v>1080</v>
      </c>
      <c r="D362" s="17" t="s">
        <v>88</v>
      </c>
      <c r="E362" s="15" t="s">
        <v>51</v>
      </c>
      <c r="F362" s="17" t="s">
        <v>116</v>
      </c>
      <c r="G362" s="17" t="s">
        <v>992</v>
      </c>
      <c r="H362" s="17" t="s">
        <v>54</v>
      </c>
      <c r="I362" s="17" t="s">
        <v>55</v>
      </c>
      <c r="J362" s="17" t="s">
        <v>56</v>
      </c>
      <c r="K362" s="17">
        <v>10</v>
      </c>
      <c r="L362" s="12"/>
      <c r="M362" s="12"/>
      <c r="N362" s="17">
        <v>-5</v>
      </c>
    </row>
    <row r="363" spans="1:14" ht="42" x14ac:dyDescent="0.25">
      <c r="A363" s="13">
        <v>362</v>
      </c>
      <c r="B363" s="22">
        <v>20221140149762</v>
      </c>
      <c r="C363" s="18" t="s">
        <v>1081</v>
      </c>
      <c r="D363" s="18" t="s">
        <v>75</v>
      </c>
      <c r="E363" s="16" t="s">
        <v>420</v>
      </c>
      <c r="F363" s="18" t="s">
        <v>1082</v>
      </c>
      <c r="G363" s="18" t="s">
        <v>1083</v>
      </c>
      <c r="H363" s="18" t="s">
        <v>95</v>
      </c>
      <c r="I363" s="18" t="s">
        <v>29</v>
      </c>
      <c r="J363" s="18" t="s">
        <v>73</v>
      </c>
      <c r="K363" s="18">
        <v>35</v>
      </c>
      <c r="L363" s="18">
        <v>20222110054771</v>
      </c>
      <c r="M363" s="18">
        <v>20222110054771</v>
      </c>
      <c r="N363" s="18">
        <v>30</v>
      </c>
    </row>
    <row r="364" spans="1:14" ht="21" x14ac:dyDescent="0.25">
      <c r="A364" s="11">
        <v>363</v>
      </c>
      <c r="B364" s="21">
        <v>20221140149772</v>
      </c>
      <c r="C364" s="17" t="s">
        <v>1084</v>
      </c>
      <c r="D364" s="17" t="s">
        <v>75</v>
      </c>
      <c r="E364" s="15" t="s">
        <v>228</v>
      </c>
      <c r="F364" s="17" t="s">
        <v>1085</v>
      </c>
      <c r="G364" s="17" t="s">
        <v>1086</v>
      </c>
      <c r="H364" s="17" t="s">
        <v>54</v>
      </c>
      <c r="I364" s="17" t="s">
        <v>55</v>
      </c>
      <c r="J364" s="17" t="s">
        <v>102</v>
      </c>
      <c r="K364" s="17">
        <v>0</v>
      </c>
      <c r="L364" s="12"/>
      <c r="M364" s="12"/>
      <c r="N364" s="17">
        <v>-19</v>
      </c>
    </row>
    <row r="365" spans="1:14" ht="63" x14ac:dyDescent="0.25">
      <c r="A365" s="13">
        <v>364</v>
      </c>
      <c r="B365" s="22">
        <v>20221140149782</v>
      </c>
      <c r="C365" s="18" t="s">
        <v>1087</v>
      </c>
      <c r="D365" s="18" t="s">
        <v>75</v>
      </c>
      <c r="E365" s="16" t="s">
        <v>404</v>
      </c>
      <c r="F365" s="18" t="s">
        <v>1088</v>
      </c>
      <c r="G365" s="18" t="s">
        <v>1089</v>
      </c>
      <c r="H365" s="18" t="s">
        <v>54</v>
      </c>
      <c r="I365" s="18" t="s">
        <v>55</v>
      </c>
      <c r="J365" s="18" t="s">
        <v>102</v>
      </c>
      <c r="K365" s="18">
        <v>0</v>
      </c>
      <c r="L365" s="14"/>
      <c r="M365" s="14"/>
      <c r="N365" s="18">
        <v>-19</v>
      </c>
    </row>
    <row r="366" spans="1:14" ht="21" x14ac:dyDescent="0.25">
      <c r="A366" s="11">
        <v>365</v>
      </c>
      <c r="B366" s="21">
        <v>20221140149792</v>
      </c>
      <c r="C366" s="17" t="s">
        <v>1090</v>
      </c>
      <c r="D366" s="17" t="s">
        <v>75</v>
      </c>
      <c r="E366" s="15" t="s">
        <v>453</v>
      </c>
      <c r="F366" s="17" t="s">
        <v>731</v>
      </c>
      <c r="G366" s="17" t="s">
        <v>1091</v>
      </c>
      <c r="H366" s="17" t="s">
        <v>54</v>
      </c>
      <c r="I366" s="17" t="s">
        <v>55</v>
      </c>
      <c r="J366" s="17" t="s">
        <v>96</v>
      </c>
      <c r="K366" s="17">
        <v>30</v>
      </c>
      <c r="L366" s="12"/>
      <c r="M366" s="12"/>
      <c r="N366" s="17">
        <v>23</v>
      </c>
    </row>
    <row r="367" spans="1:14" ht="42" x14ac:dyDescent="0.25">
      <c r="A367" s="13">
        <v>366</v>
      </c>
      <c r="B367" s="22">
        <v>20221140149802</v>
      </c>
      <c r="C367" s="18" t="s">
        <v>1092</v>
      </c>
      <c r="D367" s="18" t="s">
        <v>75</v>
      </c>
      <c r="E367" s="16" t="s">
        <v>51</v>
      </c>
      <c r="F367" s="18" t="s">
        <v>926</v>
      </c>
      <c r="G367" s="18" t="s">
        <v>1093</v>
      </c>
      <c r="H367" s="18" t="s">
        <v>54</v>
      </c>
      <c r="I367" s="18" t="s">
        <v>55</v>
      </c>
      <c r="J367" s="18" t="s">
        <v>296</v>
      </c>
      <c r="K367" s="18">
        <v>20</v>
      </c>
      <c r="L367" s="14"/>
      <c r="M367" s="14"/>
      <c r="N367" s="18">
        <v>9</v>
      </c>
    </row>
    <row r="368" spans="1:14" ht="31.5" x14ac:dyDescent="0.25">
      <c r="A368" s="11">
        <v>367</v>
      </c>
      <c r="B368" s="21">
        <v>20221140149812</v>
      </c>
      <c r="C368" s="17" t="s">
        <v>1094</v>
      </c>
      <c r="D368" s="17" t="s">
        <v>75</v>
      </c>
      <c r="E368" s="15" t="s">
        <v>51</v>
      </c>
      <c r="F368" s="17" t="s">
        <v>1095</v>
      </c>
      <c r="G368" s="17" t="s">
        <v>1096</v>
      </c>
      <c r="H368" s="17" t="s">
        <v>54</v>
      </c>
      <c r="I368" s="17" t="s">
        <v>55</v>
      </c>
      <c r="J368" s="17" t="s">
        <v>102</v>
      </c>
      <c r="K368" s="17">
        <v>0</v>
      </c>
      <c r="L368" s="12"/>
      <c r="M368" s="12"/>
      <c r="N368" s="17">
        <v>-19</v>
      </c>
    </row>
    <row r="369" spans="1:14" ht="31.5" x14ac:dyDescent="0.25">
      <c r="A369" s="13">
        <v>368</v>
      </c>
      <c r="B369" s="22">
        <v>20221140149822</v>
      </c>
      <c r="C369" s="18" t="s">
        <v>1097</v>
      </c>
      <c r="D369" s="18" t="s">
        <v>75</v>
      </c>
      <c r="E369" s="16" t="s">
        <v>453</v>
      </c>
      <c r="F369" s="18" t="s">
        <v>1098</v>
      </c>
      <c r="G369" s="18" t="s">
        <v>1099</v>
      </c>
      <c r="H369" s="18" t="s">
        <v>54</v>
      </c>
      <c r="I369" s="18" t="s">
        <v>55</v>
      </c>
      <c r="J369" s="18" t="s">
        <v>102</v>
      </c>
      <c r="K369" s="18">
        <v>0</v>
      </c>
      <c r="L369" s="14"/>
      <c r="M369" s="14"/>
      <c r="N369" s="18">
        <v>-19</v>
      </c>
    </row>
    <row r="370" spans="1:14" ht="42" x14ac:dyDescent="0.25">
      <c r="A370" s="11">
        <v>369</v>
      </c>
      <c r="B370" s="21">
        <v>20221140149832</v>
      </c>
      <c r="C370" s="17" t="s">
        <v>1100</v>
      </c>
      <c r="D370" s="17" t="s">
        <v>75</v>
      </c>
      <c r="E370" s="15" t="s">
        <v>156</v>
      </c>
      <c r="F370" s="17" t="s">
        <v>1101</v>
      </c>
      <c r="G370" s="17" t="s">
        <v>1102</v>
      </c>
      <c r="H370" s="17" t="s">
        <v>33</v>
      </c>
      <c r="I370" s="17" t="s">
        <v>29</v>
      </c>
      <c r="J370" s="17" t="s">
        <v>73</v>
      </c>
      <c r="K370" s="17">
        <v>35</v>
      </c>
      <c r="L370" s="17">
        <v>20222110056091</v>
      </c>
      <c r="M370" s="17">
        <v>20222110056091</v>
      </c>
      <c r="N370" s="17">
        <v>30</v>
      </c>
    </row>
    <row r="371" spans="1:14" ht="42" x14ac:dyDescent="0.25">
      <c r="A371" s="13">
        <v>370</v>
      </c>
      <c r="B371" s="22">
        <v>20221140149842</v>
      </c>
      <c r="C371" s="18" t="s">
        <v>1103</v>
      </c>
      <c r="D371" s="18" t="s">
        <v>75</v>
      </c>
      <c r="E371" s="16" t="s">
        <v>135</v>
      </c>
      <c r="F371" s="18" t="s">
        <v>1104</v>
      </c>
      <c r="G371" s="18" t="s">
        <v>1105</v>
      </c>
      <c r="H371" s="18" t="s">
        <v>95</v>
      </c>
      <c r="I371" s="18" t="s">
        <v>29</v>
      </c>
      <c r="J371" s="18" t="s">
        <v>96</v>
      </c>
      <c r="K371" s="18">
        <v>30</v>
      </c>
      <c r="L371" s="14"/>
      <c r="M371" s="14"/>
      <c r="N371" s="18">
        <v>23</v>
      </c>
    </row>
    <row r="372" spans="1:14" ht="42" x14ac:dyDescent="0.25">
      <c r="A372" s="11">
        <v>371</v>
      </c>
      <c r="B372" s="21">
        <v>20221140149852</v>
      </c>
      <c r="C372" s="17" t="s">
        <v>1106</v>
      </c>
      <c r="D372" s="17" t="s">
        <v>75</v>
      </c>
      <c r="E372" s="15" t="s">
        <v>76</v>
      </c>
      <c r="F372" s="17" t="s">
        <v>1107</v>
      </c>
      <c r="G372" s="17" t="s">
        <v>78</v>
      </c>
      <c r="H372" s="17" t="s">
        <v>33</v>
      </c>
      <c r="I372" s="17" t="s">
        <v>29</v>
      </c>
      <c r="J372" s="17" t="s">
        <v>102</v>
      </c>
      <c r="K372" s="17">
        <v>0</v>
      </c>
      <c r="L372" s="12"/>
      <c r="M372" s="12"/>
      <c r="N372" s="17">
        <v>-19</v>
      </c>
    </row>
    <row r="373" spans="1:14" ht="31.5" x14ac:dyDescent="0.25">
      <c r="A373" s="13">
        <v>372</v>
      </c>
      <c r="B373" s="22">
        <v>20221140149862</v>
      </c>
      <c r="C373" s="18" t="s">
        <v>1108</v>
      </c>
      <c r="D373" s="18" t="s">
        <v>75</v>
      </c>
      <c r="E373" s="16" t="s">
        <v>51</v>
      </c>
      <c r="F373" s="18" t="s">
        <v>912</v>
      </c>
      <c r="G373" s="18" t="s">
        <v>1109</v>
      </c>
      <c r="H373" s="18" t="s">
        <v>54</v>
      </c>
      <c r="I373" s="18" t="s">
        <v>55</v>
      </c>
      <c r="J373" s="18" t="s">
        <v>102</v>
      </c>
      <c r="K373" s="18">
        <v>0</v>
      </c>
      <c r="L373" s="14"/>
      <c r="M373" s="14"/>
      <c r="N373" s="18">
        <v>-19</v>
      </c>
    </row>
    <row r="374" spans="1:14" ht="31.5" x14ac:dyDescent="0.25">
      <c r="A374" s="11">
        <v>373</v>
      </c>
      <c r="B374" s="21">
        <v>20221140149872</v>
      </c>
      <c r="C374" s="17" t="s">
        <v>1110</v>
      </c>
      <c r="D374" s="17" t="s">
        <v>75</v>
      </c>
      <c r="E374" s="15" t="s">
        <v>156</v>
      </c>
      <c r="F374" s="17" t="s">
        <v>1111</v>
      </c>
      <c r="G374" s="17" t="s">
        <v>1112</v>
      </c>
      <c r="H374" s="17" t="s">
        <v>186</v>
      </c>
      <c r="I374" s="17" t="s">
        <v>187</v>
      </c>
      <c r="J374" s="17" t="s">
        <v>96</v>
      </c>
      <c r="K374" s="17">
        <v>30</v>
      </c>
      <c r="L374" s="17">
        <v>20222150055381</v>
      </c>
      <c r="M374" s="17">
        <v>20222150055381</v>
      </c>
      <c r="N374" s="17">
        <v>23</v>
      </c>
    </row>
    <row r="375" spans="1:14" ht="31.5" x14ac:dyDescent="0.25">
      <c r="A375" s="13">
        <v>374</v>
      </c>
      <c r="B375" s="22">
        <v>20221140149892</v>
      </c>
      <c r="C375" s="18" t="s">
        <v>1113</v>
      </c>
      <c r="D375" s="18" t="s">
        <v>88</v>
      </c>
      <c r="E375" s="16" t="s">
        <v>228</v>
      </c>
      <c r="F375" s="18" t="s">
        <v>836</v>
      </c>
      <c r="G375" s="18" t="s">
        <v>1114</v>
      </c>
      <c r="H375" s="18" t="s">
        <v>54</v>
      </c>
      <c r="I375" s="18" t="s">
        <v>55</v>
      </c>
      <c r="J375" s="18" t="s">
        <v>56</v>
      </c>
      <c r="K375" s="18">
        <v>10</v>
      </c>
      <c r="L375" s="18">
        <v>20222140055001</v>
      </c>
      <c r="M375" s="18">
        <v>20222140055001</v>
      </c>
      <c r="N375" s="18">
        <v>-4</v>
      </c>
    </row>
    <row r="376" spans="1:14" ht="42" x14ac:dyDescent="0.25">
      <c r="A376" s="11">
        <v>375</v>
      </c>
      <c r="B376" s="21">
        <v>20221140149902</v>
      </c>
      <c r="C376" s="17" t="s">
        <v>1115</v>
      </c>
      <c r="D376" s="17" t="s">
        <v>75</v>
      </c>
      <c r="E376" s="15" t="s">
        <v>641</v>
      </c>
      <c r="F376" s="17" t="s">
        <v>1116</v>
      </c>
      <c r="G376" s="17" t="s">
        <v>1117</v>
      </c>
      <c r="H376" s="17" t="s">
        <v>739</v>
      </c>
      <c r="I376" s="17" t="s">
        <v>27</v>
      </c>
      <c r="J376" s="17" t="s">
        <v>102</v>
      </c>
      <c r="K376" s="17">
        <v>0</v>
      </c>
      <c r="L376" s="17">
        <v>20222000055041</v>
      </c>
      <c r="M376" s="17">
        <v>20222000055041</v>
      </c>
      <c r="N376" s="17">
        <v>-18</v>
      </c>
    </row>
    <row r="377" spans="1:14" ht="52.5" x14ac:dyDescent="0.25">
      <c r="A377" s="13">
        <v>376</v>
      </c>
      <c r="B377" s="22">
        <v>20221140149912</v>
      </c>
      <c r="C377" s="18" t="s">
        <v>1118</v>
      </c>
      <c r="D377" s="18" t="s">
        <v>75</v>
      </c>
      <c r="E377" s="16" t="s">
        <v>139</v>
      </c>
      <c r="F377" s="18" t="s">
        <v>1119</v>
      </c>
      <c r="G377" s="18" t="s">
        <v>1120</v>
      </c>
      <c r="H377" s="18" t="s">
        <v>54</v>
      </c>
      <c r="I377" s="18" t="s">
        <v>55</v>
      </c>
      <c r="J377" s="18" t="s">
        <v>56</v>
      </c>
      <c r="K377" s="18">
        <v>10</v>
      </c>
      <c r="L377" s="14"/>
      <c r="M377" s="14"/>
      <c r="N377" s="18">
        <v>-4</v>
      </c>
    </row>
    <row r="378" spans="1:14" ht="21" x14ac:dyDescent="0.25">
      <c r="A378" s="11">
        <v>377</v>
      </c>
      <c r="B378" s="21">
        <v>20221140149922</v>
      </c>
      <c r="C378" s="17" t="s">
        <v>1121</v>
      </c>
      <c r="D378" s="17" t="s">
        <v>75</v>
      </c>
      <c r="E378" s="15" t="s">
        <v>51</v>
      </c>
      <c r="F378" s="17" t="s">
        <v>1122</v>
      </c>
      <c r="G378" s="17" t="s">
        <v>1123</v>
      </c>
      <c r="H378" s="17" t="s">
        <v>1124</v>
      </c>
      <c r="I378" s="17" t="s">
        <v>1125</v>
      </c>
      <c r="J378" s="17" t="s">
        <v>154</v>
      </c>
      <c r="K378" s="17">
        <v>30</v>
      </c>
      <c r="L378" s="12"/>
      <c r="M378" s="12"/>
      <c r="N378" s="17">
        <v>24</v>
      </c>
    </row>
    <row r="379" spans="1:14" ht="84" x14ac:dyDescent="0.25">
      <c r="A379" s="13">
        <v>378</v>
      </c>
      <c r="B379" s="22">
        <v>20221140149932</v>
      </c>
      <c r="C379" s="18" t="s">
        <v>1126</v>
      </c>
      <c r="D379" s="18" t="s">
        <v>88</v>
      </c>
      <c r="E379" s="16" t="s">
        <v>135</v>
      </c>
      <c r="F379" s="18" t="s">
        <v>1127</v>
      </c>
      <c r="G379" s="18" t="s">
        <v>1048</v>
      </c>
      <c r="H379" s="18" t="s">
        <v>54</v>
      </c>
      <c r="I379" s="18" t="s">
        <v>55</v>
      </c>
      <c r="J379" s="18" t="s">
        <v>102</v>
      </c>
      <c r="K379" s="18">
        <v>0</v>
      </c>
      <c r="L379" s="14"/>
      <c r="M379" s="14"/>
      <c r="N379" s="18">
        <v>-18</v>
      </c>
    </row>
    <row r="380" spans="1:14" ht="31.5" x14ac:dyDescent="0.25">
      <c r="A380" s="11">
        <v>379</v>
      </c>
      <c r="B380" s="21">
        <v>20221140149942</v>
      </c>
      <c r="C380" s="17" t="s">
        <v>1128</v>
      </c>
      <c r="D380" s="17" t="s">
        <v>75</v>
      </c>
      <c r="E380" s="15" t="s">
        <v>228</v>
      </c>
      <c r="F380" s="17" t="s">
        <v>771</v>
      </c>
      <c r="G380" s="17" t="s">
        <v>1129</v>
      </c>
      <c r="H380" s="17" t="s">
        <v>54</v>
      </c>
      <c r="I380" s="17" t="s">
        <v>55</v>
      </c>
      <c r="J380" s="17" t="s">
        <v>56</v>
      </c>
      <c r="K380" s="17">
        <v>10</v>
      </c>
      <c r="L380" s="12"/>
      <c r="M380" s="12"/>
      <c r="N380" s="17">
        <v>-4</v>
      </c>
    </row>
    <row r="381" spans="1:14" ht="42" x14ac:dyDescent="0.25">
      <c r="A381" s="13">
        <v>380</v>
      </c>
      <c r="B381" s="22">
        <v>20221140149952</v>
      </c>
      <c r="C381" s="18" t="s">
        <v>1130</v>
      </c>
      <c r="D381" s="18" t="s">
        <v>75</v>
      </c>
      <c r="E381" s="16" t="s">
        <v>51</v>
      </c>
      <c r="F381" s="18" t="s">
        <v>1131</v>
      </c>
      <c r="G381" s="18" t="s">
        <v>1132</v>
      </c>
      <c r="H381" s="18" t="s">
        <v>54</v>
      </c>
      <c r="I381" s="18" t="s">
        <v>55</v>
      </c>
      <c r="J381" s="18" t="s">
        <v>102</v>
      </c>
      <c r="K381" s="18">
        <v>0</v>
      </c>
      <c r="L381" s="14"/>
      <c r="M381" s="14"/>
      <c r="N381" s="18">
        <v>-18</v>
      </c>
    </row>
    <row r="382" spans="1:14" ht="21" x14ac:dyDescent="0.25">
      <c r="A382" s="11">
        <v>381</v>
      </c>
      <c r="B382" s="21">
        <v>20221140149962</v>
      </c>
      <c r="C382" s="17" t="s">
        <v>1133</v>
      </c>
      <c r="D382" s="17" t="s">
        <v>75</v>
      </c>
      <c r="E382" s="15" t="s">
        <v>453</v>
      </c>
      <c r="F382" s="17" t="s">
        <v>774</v>
      </c>
      <c r="G382" s="17" t="s">
        <v>1134</v>
      </c>
      <c r="H382" s="17" t="s">
        <v>54</v>
      </c>
      <c r="I382" s="17" t="s">
        <v>55</v>
      </c>
      <c r="J382" s="17" t="s">
        <v>56</v>
      </c>
      <c r="K382" s="17">
        <v>10</v>
      </c>
      <c r="L382" s="12"/>
      <c r="M382" s="12"/>
      <c r="N382" s="17">
        <v>-4</v>
      </c>
    </row>
    <row r="383" spans="1:14" ht="42" x14ac:dyDescent="0.25">
      <c r="A383" s="13">
        <v>382</v>
      </c>
      <c r="B383" s="22">
        <v>20221140149972</v>
      </c>
      <c r="C383" s="18" t="s">
        <v>1135</v>
      </c>
      <c r="D383" s="18" t="s">
        <v>75</v>
      </c>
      <c r="E383" s="16" t="s">
        <v>51</v>
      </c>
      <c r="F383" s="18" t="s">
        <v>207</v>
      </c>
      <c r="G383" s="18" t="s">
        <v>1136</v>
      </c>
      <c r="H383" s="18" t="s">
        <v>54</v>
      </c>
      <c r="I383" s="18" t="s">
        <v>55</v>
      </c>
      <c r="J383" s="18" t="s">
        <v>102</v>
      </c>
      <c r="K383" s="18">
        <v>0</v>
      </c>
      <c r="L383" s="14"/>
      <c r="M383" s="14"/>
      <c r="N383" s="18">
        <v>-18</v>
      </c>
    </row>
    <row r="384" spans="1:14" ht="31.5" x14ac:dyDescent="0.25">
      <c r="A384" s="11">
        <v>383</v>
      </c>
      <c r="B384" s="21">
        <v>20221140149992</v>
      </c>
      <c r="C384" s="17" t="s">
        <v>1137</v>
      </c>
      <c r="D384" s="17" t="s">
        <v>75</v>
      </c>
      <c r="E384" s="15" t="s">
        <v>453</v>
      </c>
      <c r="F384" s="17" t="s">
        <v>774</v>
      </c>
      <c r="G384" s="17" t="s">
        <v>1138</v>
      </c>
      <c r="H384" s="17" t="s">
        <v>54</v>
      </c>
      <c r="I384" s="17" t="s">
        <v>55</v>
      </c>
      <c r="J384" s="17" t="s">
        <v>56</v>
      </c>
      <c r="K384" s="17">
        <v>10</v>
      </c>
      <c r="L384" s="12"/>
      <c r="M384" s="12"/>
      <c r="N384" s="17">
        <v>-4</v>
      </c>
    </row>
    <row r="385" spans="1:14" ht="52.5" x14ac:dyDescent="0.25">
      <c r="A385" s="13">
        <v>384</v>
      </c>
      <c r="B385" s="22">
        <v>20221140150002</v>
      </c>
      <c r="C385" s="18" t="s">
        <v>1139</v>
      </c>
      <c r="D385" s="18" t="s">
        <v>88</v>
      </c>
      <c r="E385" s="16" t="s">
        <v>51</v>
      </c>
      <c r="F385" s="18" t="s">
        <v>1140</v>
      </c>
      <c r="G385" s="18" t="s">
        <v>1141</v>
      </c>
      <c r="H385" s="18" t="s">
        <v>54</v>
      </c>
      <c r="I385" s="18" t="s">
        <v>55</v>
      </c>
      <c r="J385" s="18" t="s">
        <v>56</v>
      </c>
      <c r="K385" s="18">
        <v>10</v>
      </c>
      <c r="L385" s="14"/>
      <c r="M385" s="14"/>
      <c r="N385" s="18">
        <v>-4</v>
      </c>
    </row>
    <row r="386" spans="1:14" ht="42" x14ac:dyDescent="0.25">
      <c r="A386" s="11">
        <v>385</v>
      </c>
      <c r="B386" s="21">
        <v>20221140150012</v>
      </c>
      <c r="C386" s="17" t="s">
        <v>1142</v>
      </c>
      <c r="D386" s="17" t="s">
        <v>75</v>
      </c>
      <c r="E386" s="15" t="s">
        <v>51</v>
      </c>
      <c r="F386" s="17" t="s">
        <v>1143</v>
      </c>
      <c r="G386" s="17" t="s">
        <v>1144</v>
      </c>
      <c r="H386" s="17" t="s">
        <v>33</v>
      </c>
      <c r="I386" s="17" t="s">
        <v>29</v>
      </c>
      <c r="J386" s="17" t="s">
        <v>73</v>
      </c>
      <c r="K386" s="17">
        <v>35</v>
      </c>
      <c r="L386" s="12"/>
      <c r="M386" s="12"/>
      <c r="N386" s="17">
        <v>31</v>
      </c>
    </row>
    <row r="387" spans="1:14" ht="31.5" x14ac:dyDescent="0.25">
      <c r="A387" s="13">
        <v>386</v>
      </c>
      <c r="B387" s="22">
        <v>20221140150022</v>
      </c>
      <c r="C387" s="18" t="s">
        <v>1145</v>
      </c>
      <c r="D387" s="18" t="s">
        <v>75</v>
      </c>
      <c r="E387" s="16" t="s">
        <v>139</v>
      </c>
      <c r="F387" s="18" t="s">
        <v>1146</v>
      </c>
      <c r="G387" s="18" t="s">
        <v>1147</v>
      </c>
      <c r="H387" s="18" t="s">
        <v>54</v>
      </c>
      <c r="I387" s="18" t="s">
        <v>55</v>
      </c>
      <c r="J387" s="18" t="s">
        <v>56</v>
      </c>
      <c r="K387" s="18">
        <v>10</v>
      </c>
      <c r="L387" s="14"/>
      <c r="M387" s="14"/>
      <c r="N387" s="18">
        <v>-4</v>
      </c>
    </row>
    <row r="388" spans="1:14" ht="31.5" x14ac:dyDescent="0.25">
      <c r="A388" s="11">
        <v>387</v>
      </c>
      <c r="B388" s="21">
        <v>20221140150032</v>
      </c>
      <c r="C388" s="17" t="s">
        <v>1148</v>
      </c>
      <c r="D388" s="17" t="s">
        <v>75</v>
      </c>
      <c r="E388" s="15" t="s">
        <v>51</v>
      </c>
      <c r="F388" s="17" t="s">
        <v>1149</v>
      </c>
      <c r="G388" s="17" t="s">
        <v>1150</v>
      </c>
      <c r="H388" s="17" t="s">
        <v>578</v>
      </c>
      <c r="I388" s="17" t="s">
        <v>293</v>
      </c>
      <c r="J388" s="17" t="s">
        <v>56</v>
      </c>
      <c r="K388" s="17">
        <v>10</v>
      </c>
      <c r="L388" s="12"/>
      <c r="M388" s="12"/>
      <c r="N388" s="17">
        <v>-4</v>
      </c>
    </row>
    <row r="389" spans="1:14" ht="94.5" x14ac:dyDescent="0.25">
      <c r="A389" s="13">
        <v>388</v>
      </c>
      <c r="B389" s="22">
        <v>20221140150042</v>
      </c>
      <c r="C389" s="18" t="s">
        <v>1151</v>
      </c>
      <c r="D389" s="18" t="s">
        <v>75</v>
      </c>
      <c r="E389" s="16" t="s">
        <v>160</v>
      </c>
      <c r="F389" s="18" t="s">
        <v>1152</v>
      </c>
      <c r="G389" s="18" t="s">
        <v>1153</v>
      </c>
      <c r="H389" s="18" t="s">
        <v>54</v>
      </c>
      <c r="I389" s="18" t="s">
        <v>55</v>
      </c>
      <c r="J389" s="18" t="s">
        <v>102</v>
      </c>
      <c r="K389" s="18">
        <v>0</v>
      </c>
      <c r="L389" s="14"/>
      <c r="M389" s="14"/>
      <c r="N389" s="18">
        <v>-18</v>
      </c>
    </row>
    <row r="390" spans="1:14" ht="52.5" x14ac:dyDescent="0.25">
      <c r="A390" s="11">
        <v>389</v>
      </c>
      <c r="B390" s="21">
        <v>20221140150052</v>
      </c>
      <c r="C390" s="17" t="s">
        <v>1154</v>
      </c>
      <c r="D390" s="17" t="s">
        <v>75</v>
      </c>
      <c r="E390" s="15" t="s">
        <v>51</v>
      </c>
      <c r="F390" s="17" t="s">
        <v>1155</v>
      </c>
      <c r="G390" s="17" t="s">
        <v>1156</v>
      </c>
      <c r="H390" s="17" t="s">
        <v>54</v>
      </c>
      <c r="I390" s="17" t="s">
        <v>55</v>
      </c>
      <c r="J390" s="17" t="s">
        <v>102</v>
      </c>
      <c r="K390" s="17">
        <v>0</v>
      </c>
      <c r="L390" s="12"/>
      <c r="M390" s="12"/>
      <c r="N390" s="17">
        <v>-18</v>
      </c>
    </row>
    <row r="391" spans="1:14" ht="21" x14ac:dyDescent="0.25">
      <c r="A391" s="13">
        <v>390</v>
      </c>
      <c r="B391" s="22">
        <v>20221140150062</v>
      </c>
      <c r="C391" s="18" t="s">
        <v>1158</v>
      </c>
      <c r="D391" s="18" t="s">
        <v>88</v>
      </c>
      <c r="E391" s="16" t="s">
        <v>51</v>
      </c>
      <c r="F391" s="18" t="s">
        <v>1159</v>
      </c>
      <c r="G391" s="18" t="s">
        <v>944</v>
      </c>
      <c r="H391" s="18" t="s">
        <v>54</v>
      </c>
      <c r="I391" s="18" t="s">
        <v>55</v>
      </c>
      <c r="J391" s="18" t="s">
        <v>56</v>
      </c>
      <c r="K391" s="18">
        <v>10</v>
      </c>
      <c r="L391" s="14"/>
      <c r="M391" s="14"/>
      <c r="N391" s="18">
        <v>-4</v>
      </c>
    </row>
    <row r="392" spans="1:14" ht="31.5" x14ac:dyDescent="0.25">
      <c r="A392" s="11">
        <v>391</v>
      </c>
      <c r="B392" s="21">
        <v>20221140150072</v>
      </c>
      <c r="C392" s="17" t="s">
        <v>1160</v>
      </c>
      <c r="D392" s="17" t="s">
        <v>75</v>
      </c>
      <c r="E392" s="15" t="s">
        <v>228</v>
      </c>
      <c r="F392" s="17" t="s">
        <v>372</v>
      </c>
      <c r="G392" s="17" t="s">
        <v>1161</v>
      </c>
      <c r="H392" s="17" t="s">
        <v>54</v>
      </c>
      <c r="I392" s="17" t="s">
        <v>55</v>
      </c>
      <c r="J392" s="17" t="s">
        <v>56</v>
      </c>
      <c r="K392" s="17">
        <v>10</v>
      </c>
      <c r="L392" s="12"/>
      <c r="M392" s="12"/>
      <c r="N392" s="17">
        <v>-4</v>
      </c>
    </row>
    <row r="393" spans="1:14" ht="63" x14ac:dyDescent="0.25">
      <c r="A393" s="13">
        <v>392</v>
      </c>
      <c r="B393" s="22">
        <v>20221140150082</v>
      </c>
      <c r="C393" s="18" t="s">
        <v>1162</v>
      </c>
      <c r="D393" s="18" t="s">
        <v>75</v>
      </c>
      <c r="E393" s="16" t="s">
        <v>51</v>
      </c>
      <c r="F393" s="18" t="s">
        <v>1163</v>
      </c>
      <c r="G393" s="18" t="s">
        <v>1164</v>
      </c>
      <c r="H393" s="18" t="s">
        <v>54</v>
      </c>
      <c r="I393" s="18" t="s">
        <v>55</v>
      </c>
      <c r="J393" s="18" t="s">
        <v>56</v>
      </c>
      <c r="K393" s="18">
        <v>10</v>
      </c>
      <c r="L393" s="14"/>
      <c r="M393" s="14"/>
      <c r="N393" s="18">
        <v>-4</v>
      </c>
    </row>
    <row r="394" spans="1:14" ht="21" x14ac:dyDescent="0.25">
      <c r="A394" s="11">
        <v>393</v>
      </c>
      <c r="B394" s="21">
        <v>20221140150092</v>
      </c>
      <c r="C394" s="17" t="s">
        <v>1165</v>
      </c>
      <c r="D394" s="17" t="s">
        <v>75</v>
      </c>
      <c r="E394" s="15" t="s">
        <v>51</v>
      </c>
      <c r="F394" s="17" t="s">
        <v>1166</v>
      </c>
      <c r="G394" s="17" t="s">
        <v>1167</v>
      </c>
      <c r="H394" s="17" t="s">
        <v>614</v>
      </c>
      <c r="I394" s="17" t="s">
        <v>615</v>
      </c>
      <c r="J394" s="17" t="s">
        <v>198</v>
      </c>
      <c r="K394" s="17">
        <v>0</v>
      </c>
      <c r="L394" s="12"/>
      <c r="M394" s="12"/>
      <c r="N394" s="17">
        <v>-18</v>
      </c>
    </row>
    <row r="395" spans="1:14" ht="21" x14ac:dyDescent="0.25">
      <c r="A395" s="13">
        <v>394</v>
      </c>
      <c r="B395" s="22">
        <v>20221140150102</v>
      </c>
      <c r="C395" s="18" t="s">
        <v>1168</v>
      </c>
      <c r="D395" s="18" t="s">
        <v>75</v>
      </c>
      <c r="E395" s="16" t="s">
        <v>51</v>
      </c>
      <c r="F395" s="18" t="s">
        <v>1166</v>
      </c>
      <c r="G395" s="18" t="s">
        <v>1167</v>
      </c>
      <c r="H395" s="18" t="s">
        <v>338</v>
      </c>
      <c r="I395" s="18" t="s">
        <v>339</v>
      </c>
      <c r="J395" s="18" t="s">
        <v>73</v>
      </c>
      <c r="K395" s="18">
        <v>35</v>
      </c>
      <c r="L395" s="14"/>
      <c r="M395" s="14"/>
      <c r="N395" s="18">
        <v>31</v>
      </c>
    </row>
    <row r="396" spans="1:14" ht="31.5" x14ac:dyDescent="0.25">
      <c r="A396" s="11">
        <v>395</v>
      </c>
      <c r="B396" s="21">
        <v>20221140150112</v>
      </c>
      <c r="C396" s="17" t="s">
        <v>1169</v>
      </c>
      <c r="D396" s="17" t="s">
        <v>75</v>
      </c>
      <c r="E396" s="15" t="s">
        <v>51</v>
      </c>
      <c r="F396" s="17" t="s">
        <v>1170</v>
      </c>
      <c r="G396" s="17" t="s">
        <v>1171</v>
      </c>
      <c r="H396" s="17" t="s">
        <v>54</v>
      </c>
      <c r="I396" s="17" t="s">
        <v>55</v>
      </c>
      <c r="J396" s="17" t="s">
        <v>102</v>
      </c>
      <c r="K396" s="17">
        <v>0</v>
      </c>
      <c r="L396" s="12"/>
      <c r="M396" s="12"/>
      <c r="N396" s="17">
        <v>-18</v>
      </c>
    </row>
    <row r="397" spans="1:14" ht="31.5" x14ac:dyDescent="0.25">
      <c r="A397" s="13">
        <v>396</v>
      </c>
      <c r="B397" s="22">
        <v>20221140150122</v>
      </c>
      <c r="C397" s="18" t="s">
        <v>1172</v>
      </c>
      <c r="D397" s="18" t="s">
        <v>75</v>
      </c>
      <c r="E397" s="16" t="s">
        <v>145</v>
      </c>
      <c r="F397" s="18" t="s">
        <v>819</v>
      </c>
      <c r="G397" s="18" t="s">
        <v>1173</v>
      </c>
      <c r="H397" s="18" t="s">
        <v>54</v>
      </c>
      <c r="I397" s="18" t="s">
        <v>55</v>
      </c>
      <c r="J397" s="18" t="s">
        <v>56</v>
      </c>
      <c r="K397" s="18">
        <v>10</v>
      </c>
      <c r="L397" s="14"/>
      <c r="M397" s="14"/>
      <c r="N397" s="18">
        <v>-4</v>
      </c>
    </row>
    <row r="398" spans="1:14" ht="21" x14ac:dyDescent="0.25">
      <c r="A398" s="11">
        <v>397</v>
      </c>
      <c r="B398" s="21">
        <v>20221140150132</v>
      </c>
      <c r="C398" s="17" t="s">
        <v>1174</v>
      </c>
      <c r="D398" s="17" t="s">
        <v>75</v>
      </c>
      <c r="E398" s="15" t="s">
        <v>51</v>
      </c>
      <c r="F398" s="17" t="s">
        <v>1175</v>
      </c>
      <c r="G398" s="17" t="s">
        <v>1176</v>
      </c>
      <c r="H398" s="17" t="s">
        <v>202</v>
      </c>
      <c r="I398" s="17" t="s">
        <v>31</v>
      </c>
      <c r="J398" s="17" t="s">
        <v>154</v>
      </c>
      <c r="K398" s="17">
        <v>30</v>
      </c>
      <c r="L398" s="12"/>
      <c r="M398" s="12"/>
      <c r="N398" s="17">
        <v>24</v>
      </c>
    </row>
    <row r="399" spans="1:14" ht="21" x14ac:dyDescent="0.25">
      <c r="A399" s="13">
        <v>398</v>
      </c>
      <c r="B399" s="22">
        <v>20221140150142</v>
      </c>
      <c r="C399" s="18" t="s">
        <v>1177</v>
      </c>
      <c r="D399" s="18" t="s">
        <v>75</v>
      </c>
      <c r="E399" s="16" t="s">
        <v>228</v>
      </c>
      <c r="F399" s="18" t="s">
        <v>1178</v>
      </c>
      <c r="G399" s="18" t="s">
        <v>1179</v>
      </c>
      <c r="H399" s="18" t="s">
        <v>54</v>
      </c>
      <c r="I399" s="18" t="s">
        <v>55</v>
      </c>
      <c r="J399" s="18" t="s">
        <v>102</v>
      </c>
      <c r="K399" s="18">
        <v>0</v>
      </c>
      <c r="L399" s="14"/>
      <c r="M399" s="14"/>
      <c r="N399" s="18">
        <v>-18</v>
      </c>
    </row>
    <row r="400" spans="1:14" ht="52.5" x14ac:dyDescent="0.25">
      <c r="A400" s="11">
        <v>399</v>
      </c>
      <c r="B400" s="21">
        <v>20221140150152</v>
      </c>
      <c r="C400" s="17" t="s">
        <v>1180</v>
      </c>
      <c r="D400" s="17" t="s">
        <v>75</v>
      </c>
      <c r="E400" s="15" t="s">
        <v>145</v>
      </c>
      <c r="F400" s="17" t="s">
        <v>1181</v>
      </c>
      <c r="G400" s="17" t="s">
        <v>1182</v>
      </c>
      <c r="H400" s="17" t="s">
        <v>95</v>
      </c>
      <c r="I400" s="17" t="s">
        <v>29</v>
      </c>
      <c r="J400" s="17" t="s">
        <v>96</v>
      </c>
      <c r="K400" s="17">
        <v>30</v>
      </c>
      <c r="L400" s="12"/>
      <c r="M400" s="12"/>
      <c r="N400" s="17">
        <v>24</v>
      </c>
    </row>
    <row r="401" spans="1:14" ht="21" x14ac:dyDescent="0.25">
      <c r="A401" s="13">
        <v>400</v>
      </c>
      <c r="B401" s="22">
        <v>20221140150162</v>
      </c>
      <c r="C401" s="18" t="s">
        <v>1183</v>
      </c>
      <c r="D401" s="18" t="s">
        <v>75</v>
      </c>
      <c r="E401" s="16" t="s">
        <v>104</v>
      </c>
      <c r="F401" s="18" t="s">
        <v>1184</v>
      </c>
      <c r="G401" s="18" t="s">
        <v>745</v>
      </c>
      <c r="H401" s="18" t="s">
        <v>614</v>
      </c>
      <c r="I401" s="18" t="s">
        <v>615</v>
      </c>
      <c r="J401" s="18" t="s">
        <v>198</v>
      </c>
      <c r="K401" s="18">
        <v>0</v>
      </c>
      <c r="L401" s="14"/>
      <c r="M401" s="14"/>
      <c r="N401" s="18">
        <v>-18</v>
      </c>
    </row>
    <row r="402" spans="1:14" ht="31.5" x14ac:dyDescent="0.25">
      <c r="A402" s="11">
        <v>401</v>
      </c>
      <c r="B402" s="21">
        <v>20221140150172</v>
      </c>
      <c r="C402" s="17" t="s">
        <v>1185</v>
      </c>
      <c r="D402" s="17" t="s">
        <v>75</v>
      </c>
      <c r="E402" s="15" t="s">
        <v>453</v>
      </c>
      <c r="F402" s="17" t="s">
        <v>1186</v>
      </c>
      <c r="G402" s="17" t="s">
        <v>1187</v>
      </c>
      <c r="H402" s="17" t="s">
        <v>202</v>
      </c>
      <c r="I402" s="17" t="s">
        <v>31</v>
      </c>
      <c r="J402" s="17" t="s">
        <v>154</v>
      </c>
      <c r="K402" s="17">
        <v>30</v>
      </c>
      <c r="L402" s="12"/>
      <c r="M402" s="12"/>
      <c r="N402" s="17">
        <v>24</v>
      </c>
    </row>
    <row r="403" spans="1:14" ht="21" x14ac:dyDescent="0.25">
      <c r="A403" s="13">
        <v>402</v>
      </c>
      <c r="B403" s="22">
        <v>20221140150182</v>
      </c>
      <c r="C403" s="18" t="s">
        <v>1188</v>
      </c>
      <c r="D403" s="18" t="s">
        <v>75</v>
      </c>
      <c r="E403" s="16" t="s">
        <v>139</v>
      </c>
      <c r="F403" s="18" t="s">
        <v>1189</v>
      </c>
      <c r="G403" s="18" t="s">
        <v>1190</v>
      </c>
      <c r="H403" s="18" t="s">
        <v>578</v>
      </c>
      <c r="I403" s="18" t="s">
        <v>293</v>
      </c>
      <c r="J403" s="18" t="s">
        <v>96</v>
      </c>
      <c r="K403" s="18">
        <v>30</v>
      </c>
      <c r="L403" s="14"/>
      <c r="M403" s="14"/>
      <c r="N403" s="18">
        <v>24</v>
      </c>
    </row>
    <row r="404" spans="1:14" ht="31.5" x14ac:dyDescent="0.25">
      <c r="A404" s="11">
        <v>403</v>
      </c>
      <c r="B404" s="21">
        <v>20221140150192</v>
      </c>
      <c r="C404" s="17" t="s">
        <v>1191</v>
      </c>
      <c r="D404" s="17" t="s">
        <v>75</v>
      </c>
      <c r="E404" s="15" t="s">
        <v>156</v>
      </c>
      <c r="F404" s="17" t="s">
        <v>408</v>
      </c>
      <c r="G404" s="17" t="s">
        <v>1192</v>
      </c>
      <c r="H404" s="17" t="s">
        <v>54</v>
      </c>
      <c r="I404" s="17" t="s">
        <v>55</v>
      </c>
      <c r="J404" s="17" t="s">
        <v>56</v>
      </c>
      <c r="K404" s="17">
        <v>10</v>
      </c>
      <c r="L404" s="12"/>
      <c r="M404" s="12"/>
      <c r="N404" s="17">
        <v>-4</v>
      </c>
    </row>
    <row r="405" spans="1:14" ht="31.5" x14ac:dyDescent="0.25">
      <c r="A405" s="13">
        <v>404</v>
      </c>
      <c r="B405" s="22">
        <v>20221140150202</v>
      </c>
      <c r="C405" s="18" t="s">
        <v>1193</v>
      </c>
      <c r="D405" s="18" t="s">
        <v>75</v>
      </c>
      <c r="E405" s="16" t="s">
        <v>145</v>
      </c>
      <c r="F405" s="18" t="s">
        <v>1194</v>
      </c>
      <c r="G405" s="18" t="s">
        <v>1195</v>
      </c>
      <c r="H405" s="18" t="s">
        <v>54</v>
      </c>
      <c r="I405" s="18" t="s">
        <v>55</v>
      </c>
      <c r="J405" s="18" t="s">
        <v>56</v>
      </c>
      <c r="K405" s="18">
        <v>10</v>
      </c>
      <c r="L405" s="14"/>
      <c r="M405" s="14"/>
      <c r="N405" s="18">
        <v>-4</v>
      </c>
    </row>
    <row r="406" spans="1:14" ht="42" x14ac:dyDescent="0.25">
      <c r="A406" s="11">
        <v>405</v>
      </c>
      <c r="B406" s="21">
        <v>20221140150212</v>
      </c>
      <c r="C406" s="17" t="s">
        <v>1196</v>
      </c>
      <c r="D406" s="17" t="s">
        <v>75</v>
      </c>
      <c r="E406" s="15" t="s">
        <v>51</v>
      </c>
      <c r="F406" s="17" t="s">
        <v>1197</v>
      </c>
      <c r="G406" s="17" t="s">
        <v>1198</v>
      </c>
      <c r="H406" s="17" t="s">
        <v>54</v>
      </c>
      <c r="I406" s="17" t="s">
        <v>55</v>
      </c>
      <c r="J406" s="17" t="s">
        <v>56</v>
      </c>
      <c r="K406" s="17">
        <v>10</v>
      </c>
      <c r="L406" s="12"/>
      <c r="M406" s="12"/>
      <c r="N406" s="17">
        <v>-4</v>
      </c>
    </row>
    <row r="407" spans="1:14" ht="21" x14ac:dyDescent="0.25">
      <c r="A407" s="13">
        <v>406</v>
      </c>
      <c r="B407" s="22">
        <v>20221140150222</v>
      </c>
      <c r="C407" s="18" t="s">
        <v>1199</v>
      </c>
      <c r="D407" s="18" t="s">
        <v>75</v>
      </c>
      <c r="E407" s="16" t="s">
        <v>404</v>
      </c>
      <c r="F407" s="18" t="s">
        <v>1200</v>
      </c>
      <c r="G407" s="18" t="s">
        <v>1201</v>
      </c>
      <c r="H407" s="18" t="s">
        <v>578</v>
      </c>
      <c r="I407" s="18" t="s">
        <v>293</v>
      </c>
      <c r="J407" s="18" t="s">
        <v>96</v>
      </c>
      <c r="K407" s="18">
        <v>30</v>
      </c>
      <c r="L407" s="14"/>
      <c r="M407" s="14"/>
      <c r="N407" s="18">
        <v>24</v>
      </c>
    </row>
    <row r="408" spans="1:14" ht="42" x14ac:dyDescent="0.25">
      <c r="A408" s="11">
        <v>407</v>
      </c>
      <c r="B408" s="21">
        <v>20221140150232</v>
      </c>
      <c r="C408" s="17" t="s">
        <v>1202</v>
      </c>
      <c r="D408" s="17" t="s">
        <v>75</v>
      </c>
      <c r="E408" s="15" t="s">
        <v>189</v>
      </c>
      <c r="F408" s="17" t="s">
        <v>1203</v>
      </c>
      <c r="G408" s="17" t="s">
        <v>1204</v>
      </c>
      <c r="H408" s="17" t="s">
        <v>54</v>
      </c>
      <c r="I408" s="17" t="s">
        <v>55</v>
      </c>
      <c r="J408" s="17" t="s">
        <v>56</v>
      </c>
      <c r="K408" s="17">
        <v>10</v>
      </c>
      <c r="L408" s="12"/>
      <c r="M408" s="12"/>
      <c r="N408" s="17">
        <v>-4</v>
      </c>
    </row>
    <row r="409" spans="1:14" ht="31.5" x14ac:dyDescent="0.25">
      <c r="A409" s="13">
        <v>408</v>
      </c>
      <c r="B409" s="22">
        <v>20221140150242</v>
      </c>
      <c r="C409" s="18" t="s">
        <v>1205</v>
      </c>
      <c r="D409" s="18" t="s">
        <v>75</v>
      </c>
      <c r="E409" s="16" t="s">
        <v>156</v>
      </c>
      <c r="F409" s="18" t="s">
        <v>1206</v>
      </c>
      <c r="G409" s="18" t="s">
        <v>1207</v>
      </c>
      <c r="H409" s="18" t="s">
        <v>54</v>
      </c>
      <c r="I409" s="18" t="s">
        <v>55</v>
      </c>
      <c r="J409" s="18" t="s">
        <v>102</v>
      </c>
      <c r="K409" s="18">
        <v>0</v>
      </c>
      <c r="L409" s="14"/>
      <c r="M409" s="14"/>
      <c r="N409" s="18">
        <v>-18</v>
      </c>
    </row>
    <row r="410" spans="1:14" ht="31.5" x14ac:dyDescent="0.25">
      <c r="A410" s="11">
        <v>409</v>
      </c>
      <c r="B410" s="21">
        <v>20221140150252</v>
      </c>
      <c r="C410" s="17" t="s">
        <v>1208</v>
      </c>
      <c r="D410" s="17" t="s">
        <v>75</v>
      </c>
      <c r="E410" s="15" t="s">
        <v>526</v>
      </c>
      <c r="F410" s="17" t="s">
        <v>1209</v>
      </c>
      <c r="G410" s="17" t="s">
        <v>1210</v>
      </c>
      <c r="H410" s="17" t="s">
        <v>54</v>
      </c>
      <c r="I410" s="17" t="s">
        <v>55</v>
      </c>
      <c r="J410" s="17" t="s">
        <v>56</v>
      </c>
      <c r="K410" s="17">
        <v>10</v>
      </c>
      <c r="L410" s="12"/>
      <c r="M410" s="12"/>
      <c r="N410" s="17">
        <v>-4</v>
      </c>
    </row>
    <row r="411" spans="1:14" ht="136.5" x14ac:dyDescent="0.25">
      <c r="A411" s="13">
        <v>410</v>
      </c>
      <c r="B411" s="22">
        <v>20221140150262</v>
      </c>
      <c r="C411" s="18" t="s">
        <v>1211</v>
      </c>
      <c r="D411" s="18" t="s">
        <v>75</v>
      </c>
      <c r="E411" s="16" t="s">
        <v>76</v>
      </c>
      <c r="F411" s="18" t="s">
        <v>1212</v>
      </c>
      <c r="G411" s="18" t="s">
        <v>1213</v>
      </c>
      <c r="H411" s="18" t="s">
        <v>54</v>
      </c>
      <c r="I411" s="18" t="s">
        <v>55</v>
      </c>
      <c r="J411" s="18" t="s">
        <v>102</v>
      </c>
      <c r="K411" s="18">
        <v>0</v>
      </c>
      <c r="L411" s="14"/>
      <c r="M411" s="14"/>
      <c r="N411" s="18">
        <v>-18</v>
      </c>
    </row>
    <row r="412" spans="1:14" ht="42" x14ac:dyDescent="0.25">
      <c r="A412" s="11">
        <v>411</v>
      </c>
      <c r="B412" s="21">
        <v>20221140150272</v>
      </c>
      <c r="C412" s="17" t="s">
        <v>1214</v>
      </c>
      <c r="D412" s="17" t="s">
        <v>75</v>
      </c>
      <c r="E412" s="15" t="s">
        <v>189</v>
      </c>
      <c r="F412" s="17" t="s">
        <v>1203</v>
      </c>
      <c r="G412" s="17" t="s">
        <v>1204</v>
      </c>
      <c r="H412" s="17" t="s">
        <v>54</v>
      </c>
      <c r="I412" s="17" t="s">
        <v>55</v>
      </c>
      <c r="J412" s="17" t="s">
        <v>56</v>
      </c>
      <c r="K412" s="17">
        <v>10</v>
      </c>
      <c r="L412" s="12"/>
      <c r="M412" s="12"/>
      <c r="N412" s="17">
        <v>-4</v>
      </c>
    </row>
    <row r="413" spans="1:14" ht="31.5" x14ac:dyDescent="0.25">
      <c r="A413" s="13">
        <v>412</v>
      </c>
      <c r="B413" s="22">
        <v>20221140150282</v>
      </c>
      <c r="C413" s="18" t="s">
        <v>1215</v>
      </c>
      <c r="D413" s="18" t="s">
        <v>75</v>
      </c>
      <c r="E413" s="16" t="s">
        <v>353</v>
      </c>
      <c r="F413" s="18" t="s">
        <v>1216</v>
      </c>
      <c r="G413" s="18" t="s">
        <v>1217</v>
      </c>
      <c r="H413" s="18" t="s">
        <v>619</v>
      </c>
      <c r="I413" s="18" t="s">
        <v>27</v>
      </c>
      <c r="J413" s="18" t="s">
        <v>56</v>
      </c>
      <c r="K413" s="18">
        <v>10</v>
      </c>
      <c r="L413" s="18">
        <v>20222000055071</v>
      </c>
      <c r="M413" s="18">
        <v>20222000055071</v>
      </c>
      <c r="N413" s="18">
        <v>-4</v>
      </c>
    </row>
    <row r="414" spans="1:14" ht="31.5" x14ac:dyDescent="0.25">
      <c r="A414" s="11">
        <v>413</v>
      </c>
      <c r="B414" s="21">
        <v>20221140150292</v>
      </c>
      <c r="C414" s="17" t="s">
        <v>1218</v>
      </c>
      <c r="D414" s="17" t="s">
        <v>75</v>
      </c>
      <c r="E414" s="15" t="s">
        <v>145</v>
      </c>
      <c r="F414" s="17" t="s">
        <v>1181</v>
      </c>
      <c r="G414" s="17" t="s">
        <v>1219</v>
      </c>
      <c r="H414" s="17" t="s">
        <v>54</v>
      </c>
      <c r="I414" s="17" t="s">
        <v>55</v>
      </c>
      <c r="J414" s="17" t="s">
        <v>102</v>
      </c>
      <c r="K414" s="17">
        <v>0</v>
      </c>
      <c r="L414" s="12"/>
      <c r="M414" s="12"/>
      <c r="N414" s="17">
        <v>-18</v>
      </c>
    </row>
    <row r="415" spans="1:14" ht="31.5" x14ac:dyDescent="0.25">
      <c r="A415" s="13">
        <v>414</v>
      </c>
      <c r="B415" s="22">
        <v>20221140150302</v>
      </c>
      <c r="C415" s="18" t="s">
        <v>1220</v>
      </c>
      <c r="D415" s="18" t="s">
        <v>75</v>
      </c>
      <c r="E415" s="16" t="s">
        <v>145</v>
      </c>
      <c r="F415" s="18" t="s">
        <v>1181</v>
      </c>
      <c r="G415" s="18" t="s">
        <v>1219</v>
      </c>
      <c r="H415" s="18" t="s">
        <v>54</v>
      </c>
      <c r="I415" s="18" t="s">
        <v>55</v>
      </c>
      <c r="J415" s="18" t="s">
        <v>102</v>
      </c>
      <c r="K415" s="18">
        <v>0</v>
      </c>
      <c r="L415" s="14"/>
      <c r="M415" s="14"/>
      <c r="N415" s="18">
        <v>-18</v>
      </c>
    </row>
    <row r="416" spans="1:14" ht="31.5" x14ac:dyDescent="0.25">
      <c r="A416" s="11">
        <v>415</v>
      </c>
      <c r="B416" s="21">
        <v>20221140150312</v>
      </c>
      <c r="C416" s="17" t="s">
        <v>1221</v>
      </c>
      <c r="D416" s="17" t="s">
        <v>75</v>
      </c>
      <c r="E416" s="15" t="s">
        <v>145</v>
      </c>
      <c r="F416" s="17" t="s">
        <v>1181</v>
      </c>
      <c r="G416" s="17" t="s">
        <v>1219</v>
      </c>
      <c r="H416" s="17" t="s">
        <v>54</v>
      </c>
      <c r="I416" s="17" t="s">
        <v>55</v>
      </c>
      <c r="J416" s="17" t="s">
        <v>102</v>
      </c>
      <c r="K416" s="17">
        <v>0</v>
      </c>
      <c r="L416" s="12"/>
      <c r="M416" s="12"/>
      <c r="N416" s="17">
        <v>-18</v>
      </c>
    </row>
    <row r="417" spans="1:14" ht="31.5" x14ac:dyDescent="0.25">
      <c r="A417" s="13">
        <v>416</v>
      </c>
      <c r="B417" s="22">
        <v>20221140150322</v>
      </c>
      <c r="C417" s="18" t="s">
        <v>1222</v>
      </c>
      <c r="D417" s="18" t="s">
        <v>75</v>
      </c>
      <c r="E417" s="16" t="s">
        <v>145</v>
      </c>
      <c r="F417" s="18" t="s">
        <v>1181</v>
      </c>
      <c r="G417" s="18" t="s">
        <v>1219</v>
      </c>
      <c r="H417" s="18" t="s">
        <v>54</v>
      </c>
      <c r="I417" s="18" t="s">
        <v>55</v>
      </c>
      <c r="J417" s="18" t="s">
        <v>102</v>
      </c>
      <c r="K417" s="18">
        <v>0</v>
      </c>
      <c r="L417" s="14"/>
      <c r="M417" s="14"/>
      <c r="N417" s="18">
        <v>-18</v>
      </c>
    </row>
    <row r="418" spans="1:14" ht="31.5" x14ac:dyDescent="0.25">
      <c r="A418" s="11">
        <v>417</v>
      </c>
      <c r="B418" s="21">
        <v>20221140150332</v>
      </c>
      <c r="C418" s="17" t="s">
        <v>1223</v>
      </c>
      <c r="D418" s="17" t="s">
        <v>75</v>
      </c>
      <c r="E418" s="15" t="s">
        <v>145</v>
      </c>
      <c r="F418" s="17" t="s">
        <v>1181</v>
      </c>
      <c r="G418" s="17" t="s">
        <v>1219</v>
      </c>
      <c r="H418" s="17" t="s">
        <v>54</v>
      </c>
      <c r="I418" s="17" t="s">
        <v>55</v>
      </c>
      <c r="J418" s="17" t="s">
        <v>102</v>
      </c>
      <c r="K418" s="17">
        <v>0</v>
      </c>
      <c r="L418" s="12"/>
      <c r="M418" s="12"/>
      <c r="N418" s="17">
        <v>-18</v>
      </c>
    </row>
    <row r="419" spans="1:14" ht="31.5" x14ac:dyDescent="0.25">
      <c r="A419" s="13">
        <v>418</v>
      </c>
      <c r="B419" s="22">
        <v>20221140150342</v>
      </c>
      <c r="C419" s="18" t="s">
        <v>1224</v>
      </c>
      <c r="D419" s="18" t="s">
        <v>75</v>
      </c>
      <c r="E419" s="16" t="s">
        <v>145</v>
      </c>
      <c r="F419" s="18" t="s">
        <v>1181</v>
      </c>
      <c r="G419" s="18" t="s">
        <v>1219</v>
      </c>
      <c r="H419" s="18" t="s">
        <v>54</v>
      </c>
      <c r="I419" s="18" t="s">
        <v>55</v>
      </c>
      <c r="J419" s="18" t="s">
        <v>102</v>
      </c>
      <c r="K419" s="18">
        <v>0</v>
      </c>
      <c r="L419" s="14"/>
      <c r="M419" s="14"/>
      <c r="N419" s="18">
        <v>-18</v>
      </c>
    </row>
    <row r="420" spans="1:14" ht="31.5" x14ac:dyDescent="0.25">
      <c r="A420" s="11">
        <v>419</v>
      </c>
      <c r="B420" s="21">
        <v>20221140150352</v>
      </c>
      <c r="C420" s="17" t="s">
        <v>1225</v>
      </c>
      <c r="D420" s="17" t="s">
        <v>75</v>
      </c>
      <c r="E420" s="15" t="s">
        <v>145</v>
      </c>
      <c r="F420" s="17" t="s">
        <v>1181</v>
      </c>
      <c r="G420" s="17" t="s">
        <v>1219</v>
      </c>
      <c r="H420" s="17" t="s">
        <v>54</v>
      </c>
      <c r="I420" s="17" t="s">
        <v>55</v>
      </c>
      <c r="J420" s="17" t="s">
        <v>102</v>
      </c>
      <c r="K420" s="17">
        <v>0</v>
      </c>
      <c r="L420" s="12"/>
      <c r="M420" s="12"/>
      <c r="N420" s="17">
        <v>-18</v>
      </c>
    </row>
    <row r="421" spans="1:14" ht="31.5" x14ac:dyDescent="0.25">
      <c r="A421" s="13">
        <v>420</v>
      </c>
      <c r="B421" s="22">
        <v>20221140150362</v>
      </c>
      <c r="C421" s="18" t="s">
        <v>1226</v>
      </c>
      <c r="D421" s="18" t="s">
        <v>75</v>
      </c>
      <c r="E421" s="16" t="s">
        <v>145</v>
      </c>
      <c r="F421" s="18" t="s">
        <v>1181</v>
      </c>
      <c r="G421" s="18" t="s">
        <v>1219</v>
      </c>
      <c r="H421" s="18" t="s">
        <v>54</v>
      </c>
      <c r="I421" s="18" t="s">
        <v>55</v>
      </c>
      <c r="J421" s="18" t="s">
        <v>102</v>
      </c>
      <c r="K421" s="18">
        <v>0</v>
      </c>
      <c r="L421" s="14"/>
      <c r="M421" s="14"/>
      <c r="N421" s="18">
        <v>-18</v>
      </c>
    </row>
    <row r="422" spans="1:14" ht="31.5" x14ac:dyDescent="0.25">
      <c r="A422" s="11">
        <v>421</v>
      </c>
      <c r="B422" s="21">
        <v>20221140150372</v>
      </c>
      <c r="C422" s="17" t="s">
        <v>1227</v>
      </c>
      <c r="D422" s="17" t="s">
        <v>75</v>
      </c>
      <c r="E422" s="15" t="s">
        <v>145</v>
      </c>
      <c r="F422" s="17" t="s">
        <v>1181</v>
      </c>
      <c r="G422" s="17" t="s">
        <v>1219</v>
      </c>
      <c r="H422" s="17" t="s">
        <v>54</v>
      </c>
      <c r="I422" s="17" t="s">
        <v>55</v>
      </c>
      <c r="J422" s="17" t="s">
        <v>102</v>
      </c>
      <c r="K422" s="17">
        <v>0</v>
      </c>
      <c r="L422" s="12"/>
      <c r="M422" s="12"/>
      <c r="N422" s="17">
        <v>-18</v>
      </c>
    </row>
    <row r="423" spans="1:14" ht="31.5" x14ac:dyDescent="0.25">
      <c r="A423" s="13">
        <v>422</v>
      </c>
      <c r="B423" s="22">
        <v>20221140150382</v>
      </c>
      <c r="C423" s="18" t="s">
        <v>1228</v>
      </c>
      <c r="D423" s="18" t="s">
        <v>75</v>
      </c>
      <c r="E423" s="16" t="s">
        <v>145</v>
      </c>
      <c r="F423" s="18" t="s">
        <v>1181</v>
      </c>
      <c r="G423" s="18" t="s">
        <v>1219</v>
      </c>
      <c r="H423" s="18" t="s">
        <v>54</v>
      </c>
      <c r="I423" s="18" t="s">
        <v>55</v>
      </c>
      <c r="J423" s="18" t="s">
        <v>102</v>
      </c>
      <c r="K423" s="18">
        <v>0</v>
      </c>
      <c r="L423" s="14"/>
      <c r="M423" s="14"/>
      <c r="N423" s="18">
        <v>-18</v>
      </c>
    </row>
    <row r="424" spans="1:14" ht="42" x14ac:dyDescent="0.25">
      <c r="A424" s="11">
        <v>423</v>
      </c>
      <c r="B424" s="21">
        <v>20221140150392</v>
      </c>
      <c r="C424" s="17" t="s">
        <v>1229</v>
      </c>
      <c r="D424" s="17" t="s">
        <v>75</v>
      </c>
      <c r="E424" s="15" t="s">
        <v>263</v>
      </c>
      <c r="F424" s="17" t="s">
        <v>1230</v>
      </c>
      <c r="G424" s="17" t="s">
        <v>1231</v>
      </c>
      <c r="H424" s="17" t="s">
        <v>54</v>
      </c>
      <c r="I424" s="17" t="s">
        <v>55</v>
      </c>
      <c r="J424" s="17" t="s">
        <v>102</v>
      </c>
      <c r="K424" s="17">
        <v>0</v>
      </c>
      <c r="L424" s="12"/>
      <c r="M424" s="12"/>
      <c r="N424" s="17">
        <v>-18</v>
      </c>
    </row>
    <row r="425" spans="1:14" ht="42" x14ac:dyDescent="0.25">
      <c r="A425" s="13">
        <v>424</v>
      </c>
      <c r="B425" s="22">
        <v>20221140150402</v>
      </c>
      <c r="C425" s="18" t="s">
        <v>1232</v>
      </c>
      <c r="D425" s="18" t="s">
        <v>75</v>
      </c>
      <c r="E425" s="16" t="s">
        <v>453</v>
      </c>
      <c r="F425" s="18" t="s">
        <v>1233</v>
      </c>
      <c r="G425" s="18" t="s">
        <v>1234</v>
      </c>
      <c r="H425" s="18" t="s">
        <v>54</v>
      </c>
      <c r="I425" s="18" t="s">
        <v>55</v>
      </c>
      <c r="J425" s="18" t="s">
        <v>102</v>
      </c>
      <c r="K425" s="18">
        <v>0</v>
      </c>
      <c r="L425" s="14"/>
      <c r="M425" s="14"/>
      <c r="N425" s="18">
        <v>-18</v>
      </c>
    </row>
    <row r="426" spans="1:14" ht="84" x14ac:dyDescent="0.25">
      <c r="A426" s="11">
        <v>425</v>
      </c>
      <c r="B426" s="21">
        <v>20221140150432</v>
      </c>
      <c r="C426" s="17" t="s">
        <v>1235</v>
      </c>
      <c r="D426" s="17" t="s">
        <v>88</v>
      </c>
      <c r="E426" s="15" t="s">
        <v>135</v>
      </c>
      <c r="F426" s="17" t="s">
        <v>1236</v>
      </c>
      <c r="G426" s="17" t="s">
        <v>1237</v>
      </c>
      <c r="H426" s="17" t="s">
        <v>95</v>
      </c>
      <c r="I426" s="17" t="s">
        <v>29</v>
      </c>
      <c r="J426" s="17" t="s">
        <v>79</v>
      </c>
      <c r="K426" s="17">
        <v>10</v>
      </c>
      <c r="L426" s="17">
        <v>20222110054991</v>
      </c>
      <c r="M426" s="17">
        <v>20222110054991</v>
      </c>
      <c r="N426" s="17">
        <v>-1</v>
      </c>
    </row>
    <row r="427" spans="1:14" ht="21" x14ac:dyDescent="0.25">
      <c r="A427" s="13">
        <v>426</v>
      </c>
      <c r="B427" s="22">
        <v>20221140150442</v>
      </c>
      <c r="C427" s="18" t="s">
        <v>1238</v>
      </c>
      <c r="D427" s="18" t="s">
        <v>50</v>
      </c>
      <c r="E427" s="16" t="s">
        <v>51</v>
      </c>
      <c r="F427" s="18" t="s">
        <v>1239</v>
      </c>
      <c r="G427" s="18" t="s">
        <v>1240</v>
      </c>
      <c r="H427" s="18" t="s">
        <v>54</v>
      </c>
      <c r="I427" s="18" t="s">
        <v>55</v>
      </c>
      <c r="J427" s="18" t="s">
        <v>56</v>
      </c>
      <c r="K427" s="18">
        <v>10</v>
      </c>
      <c r="L427" s="14"/>
      <c r="M427" s="14"/>
      <c r="N427" s="18">
        <v>0</v>
      </c>
    </row>
    <row r="428" spans="1:14" ht="21" x14ac:dyDescent="0.25">
      <c r="A428" s="11">
        <v>427</v>
      </c>
      <c r="B428" s="21">
        <v>20221140150452</v>
      </c>
      <c r="C428" s="17" t="s">
        <v>1241</v>
      </c>
      <c r="D428" s="17" t="s">
        <v>50</v>
      </c>
      <c r="E428" s="15" t="s">
        <v>51</v>
      </c>
      <c r="F428" s="17" t="s">
        <v>1242</v>
      </c>
      <c r="G428" s="17" t="s">
        <v>59</v>
      </c>
      <c r="H428" s="17" t="s">
        <v>54</v>
      </c>
      <c r="I428" s="17" t="s">
        <v>55</v>
      </c>
      <c r="J428" s="17" t="s">
        <v>56</v>
      </c>
      <c r="K428" s="17">
        <v>10</v>
      </c>
      <c r="L428" s="12"/>
      <c r="M428" s="12"/>
      <c r="N428" s="17">
        <v>0</v>
      </c>
    </row>
    <row r="429" spans="1:14" ht="21" x14ac:dyDescent="0.25">
      <c r="A429" s="13">
        <v>428</v>
      </c>
      <c r="B429" s="22">
        <v>20221140150462</v>
      </c>
      <c r="C429" s="18" t="s">
        <v>1243</v>
      </c>
      <c r="D429" s="18" t="s">
        <v>50</v>
      </c>
      <c r="E429" s="16" t="s">
        <v>51</v>
      </c>
      <c r="F429" s="18" t="s">
        <v>1244</v>
      </c>
      <c r="G429" s="18" t="s">
        <v>59</v>
      </c>
      <c r="H429" s="18" t="s">
        <v>54</v>
      </c>
      <c r="I429" s="18" t="s">
        <v>55</v>
      </c>
      <c r="J429" s="18" t="s">
        <v>56</v>
      </c>
      <c r="K429" s="18">
        <v>10</v>
      </c>
      <c r="L429" s="14"/>
      <c r="M429" s="14"/>
      <c r="N429" s="18">
        <v>0</v>
      </c>
    </row>
    <row r="430" spans="1:14" ht="21" x14ac:dyDescent="0.25">
      <c r="A430" s="11">
        <v>429</v>
      </c>
      <c r="B430" s="21">
        <v>20221140150472</v>
      </c>
      <c r="C430" s="17" t="s">
        <v>1245</v>
      </c>
      <c r="D430" s="17" t="s">
        <v>88</v>
      </c>
      <c r="E430" s="15" t="s">
        <v>51</v>
      </c>
      <c r="F430" s="17" t="s">
        <v>1246</v>
      </c>
      <c r="G430" s="17" t="s">
        <v>1247</v>
      </c>
      <c r="H430" s="17" t="s">
        <v>54</v>
      </c>
      <c r="I430" s="17" t="s">
        <v>55</v>
      </c>
      <c r="J430" s="17" t="s">
        <v>102</v>
      </c>
      <c r="K430" s="17">
        <v>0</v>
      </c>
      <c r="L430" s="12"/>
      <c r="M430" s="12"/>
      <c r="N430" s="17">
        <v>-14</v>
      </c>
    </row>
    <row r="431" spans="1:14" ht="21" x14ac:dyDescent="0.25">
      <c r="A431" s="13">
        <v>430</v>
      </c>
      <c r="B431" s="22">
        <v>20221140150482</v>
      </c>
      <c r="C431" s="18" t="s">
        <v>1248</v>
      </c>
      <c r="D431" s="18" t="s">
        <v>75</v>
      </c>
      <c r="E431" s="16" t="s">
        <v>135</v>
      </c>
      <c r="F431" s="18" t="s">
        <v>1249</v>
      </c>
      <c r="G431" s="18" t="s">
        <v>1250</v>
      </c>
      <c r="H431" s="18" t="s">
        <v>54</v>
      </c>
      <c r="I431" s="18" t="s">
        <v>55</v>
      </c>
      <c r="J431" s="18" t="s">
        <v>102</v>
      </c>
      <c r="K431" s="18">
        <v>0</v>
      </c>
      <c r="L431" s="18">
        <v>20222140055541</v>
      </c>
      <c r="M431" s="18">
        <v>20222140055541</v>
      </c>
      <c r="N431" s="18">
        <v>-14</v>
      </c>
    </row>
    <row r="432" spans="1:14" ht="42" x14ac:dyDescent="0.25">
      <c r="A432" s="11">
        <v>431</v>
      </c>
      <c r="B432" s="21">
        <v>20221140150492</v>
      </c>
      <c r="C432" s="17" t="s">
        <v>1251</v>
      </c>
      <c r="D432" s="17" t="s">
        <v>75</v>
      </c>
      <c r="E432" s="15" t="s">
        <v>189</v>
      </c>
      <c r="F432" s="17" t="s">
        <v>1252</v>
      </c>
      <c r="G432" s="17" t="s">
        <v>1253</v>
      </c>
      <c r="H432" s="17" t="s">
        <v>33</v>
      </c>
      <c r="I432" s="17" t="s">
        <v>29</v>
      </c>
      <c r="J432" s="17" t="s">
        <v>73</v>
      </c>
      <c r="K432" s="17">
        <v>35</v>
      </c>
      <c r="L432" s="17">
        <v>20222110056111</v>
      </c>
      <c r="M432" s="17">
        <v>20222110056111</v>
      </c>
      <c r="N432" s="17">
        <v>35</v>
      </c>
    </row>
    <row r="433" spans="1:14" ht="63" x14ac:dyDescent="0.25">
      <c r="A433" s="13">
        <v>432</v>
      </c>
      <c r="B433" s="22">
        <v>20221140150502</v>
      </c>
      <c r="C433" s="18" t="s">
        <v>1254</v>
      </c>
      <c r="D433" s="18" t="s">
        <v>75</v>
      </c>
      <c r="E433" s="16" t="s">
        <v>51</v>
      </c>
      <c r="F433" s="18" t="s">
        <v>1255</v>
      </c>
      <c r="G433" s="18" t="s">
        <v>1256</v>
      </c>
      <c r="H433" s="18" t="s">
        <v>32</v>
      </c>
      <c r="I433" s="18" t="s">
        <v>842</v>
      </c>
      <c r="J433" s="18" t="s">
        <v>79</v>
      </c>
      <c r="K433" s="18">
        <v>10</v>
      </c>
      <c r="L433" s="14"/>
      <c r="M433" s="14"/>
      <c r="N433" s="18">
        <v>0</v>
      </c>
    </row>
    <row r="434" spans="1:14" ht="31.5" x14ac:dyDescent="0.25">
      <c r="A434" s="11">
        <v>433</v>
      </c>
      <c r="B434" s="21">
        <v>20221140150512</v>
      </c>
      <c r="C434" s="17" t="s">
        <v>1257</v>
      </c>
      <c r="D434" s="17" t="s">
        <v>75</v>
      </c>
      <c r="E434" s="15" t="s">
        <v>353</v>
      </c>
      <c r="F434" s="17" t="s">
        <v>354</v>
      </c>
      <c r="G434" s="17" t="s">
        <v>1258</v>
      </c>
      <c r="H434" s="17" t="s">
        <v>54</v>
      </c>
      <c r="I434" s="17" t="s">
        <v>55</v>
      </c>
      <c r="J434" s="17" t="s">
        <v>56</v>
      </c>
      <c r="K434" s="17">
        <v>10</v>
      </c>
      <c r="L434" s="12"/>
      <c r="M434" s="12"/>
      <c r="N434" s="17">
        <v>0</v>
      </c>
    </row>
    <row r="435" spans="1:14" ht="31.5" x14ac:dyDescent="0.25">
      <c r="A435" s="13">
        <v>434</v>
      </c>
      <c r="B435" s="22">
        <v>20221140150522</v>
      </c>
      <c r="C435" s="18" t="s">
        <v>1259</v>
      </c>
      <c r="D435" s="18" t="s">
        <v>75</v>
      </c>
      <c r="E435" s="16" t="s">
        <v>92</v>
      </c>
      <c r="F435" s="18" t="s">
        <v>1260</v>
      </c>
      <c r="G435" s="18" t="s">
        <v>1261</v>
      </c>
      <c r="H435" s="18" t="s">
        <v>54</v>
      </c>
      <c r="I435" s="18" t="s">
        <v>55</v>
      </c>
      <c r="J435" s="18" t="s">
        <v>56</v>
      </c>
      <c r="K435" s="18">
        <v>10</v>
      </c>
      <c r="L435" s="14"/>
      <c r="M435" s="14"/>
      <c r="N435" s="18">
        <v>0</v>
      </c>
    </row>
    <row r="436" spans="1:14" ht="21" x14ac:dyDescent="0.25">
      <c r="A436" s="11">
        <v>435</v>
      </c>
      <c r="B436" s="21">
        <v>20221140150532</v>
      </c>
      <c r="C436" s="17" t="s">
        <v>1262</v>
      </c>
      <c r="D436" s="17" t="s">
        <v>50</v>
      </c>
      <c r="E436" s="15" t="s">
        <v>51</v>
      </c>
      <c r="F436" s="17" t="s">
        <v>1263</v>
      </c>
      <c r="G436" s="17" t="s">
        <v>86</v>
      </c>
      <c r="H436" s="17" t="s">
        <v>54</v>
      </c>
      <c r="I436" s="17" t="s">
        <v>55</v>
      </c>
      <c r="J436" s="17" t="s">
        <v>56</v>
      </c>
      <c r="K436" s="17">
        <v>10</v>
      </c>
      <c r="L436" s="12"/>
      <c r="M436" s="12"/>
      <c r="N436" s="17">
        <v>0</v>
      </c>
    </row>
    <row r="437" spans="1:14" ht="21" x14ac:dyDescent="0.25">
      <c r="A437" s="13">
        <v>436</v>
      </c>
      <c r="B437" s="22">
        <v>20221140150542</v>
      </c>
      <c r="C437" s="18" t="s">
        <v>1264</v>
      </c>
      <c r="D437" s="18" t="s">
        <v>75</v>
      </c>
      <c r="E437" s="16" t="s">
        <v>453</v>
      </c>
      <c r="F437" s="18" t="s">
        <v>1265</v>
      </c>
      <c r="G437" s="18" t="s">
        <v>1266</v>
      </c>
      <c r="H437" s="18" t="s">
        <v>54</v>
      </c>
      <c r="I437" s="18" t="s">
        <v>55</v>
      </c>
      <c r="J437" s="18" t="s">
        <v>102</v>
      </c>
      <c r="K437" s="18">
        <v>0</v>
      </c>
      <c r="L437" s="14"/>
      <c r="M437" s="14"/>
      <c r="N437" s="18">
        <v>-14</v>
      </c>
    </row>
    <row r="438" spans="1:14" ht="21" x14ac:dyDescent="0.25">
      <c r="A438" s="11">
        <v>437</v>
      </c>
      <c r="B438" s="21">
        <v>20221140150552</v>
      </c>
      <c r="C438" s="17" t="s">
        <v>1267</v>
      </c>
      <c r="D438" s="17" t="s">
        <v>75</v>
      </c>
      <c r="E438" s="15" t="s">
        <v>453</v>
      </c>
      <c r="F438" s="17" t="s">
        <v>1268</v>
      </c>
      <c r="G438" s="17" t="s">
        <v>1269</v>
      </c>
      <c r="H438" s="17" t="s">
        <v>54</v>
      </c>
      <c r="I438" s="17" t="s">
        <v>55</v>
      </c>
      <c r="J438" s="17" t="s">
        <v>102</v>
      </c>
      <c r="K438" s="17">
        <v>0</v>
      </c>
      <c r="L438" s="12"/>
      <c r="M438" s="12"/>
      <c r="N438" s="17">
        <v>-14</v>
      </c>
    </row>
    <row r="439" spans="1:14" ht="42" x14ac:dyDescent="0.25">
      <c r="A439" s="13">
        <v>438</v>
      </c>
      <c r="B439" s="22">
        <v>20221140150562</v>
      </c>
      <c r="C439" s="18" t="s">
        <v>1270</v>
      </c>
      <c r="D439" s="18" t="s">
        <v>75</v>
      </c>
      <c r="E439" s="16" t="s">
        <v>135</v>
      </c>
      <c r="F439" s="18" t="s">
        <v>1271</v>
      </c>
      <c r="G439" s="18" t="s">
        <v>1272</v>
      </c>
      <c r="H439" s="18" t="s">
        <v>292</v>
      </c>
      <c r="I439" s="18" t="s">
        <v>293</v>
      </c>
      <c r="J439" s="18" t="s">
        <v>56</v>
      </c>
      <c r="K439" s="18">
        <v>10</v>
      </c>
      <c r="L439" s="14"/>
      <c r="M439" s="14"/>
      <c r="N439" s="18">
        <v>0</v>
      </c>
    </row>
    <row r="440" spans="1:14" ht="21" x14ac:dyDescent="0.25">
      <c r="A440" s="11">
        <v>439</v>
      </c>
      <c r="B440" s="21">
        <v>20221140150572</v>
      </c>
      <c r="C440" s="17" t="s">
        <v>1273</v>
      </c>
      <c r="D440" s="17" t="s">
        <v>75</v>
      </c>
      <c r="E440" s="15" t="s">
        <v>51</v>
      </c>
      <c r="F440" s="17" t="s">
        <v>1274</v>
      </c>
      <c r="G440" s="17" t="s">
        <v>1275</v>
      </c>
      <c r="H440" s="17" t="s">
        <v>54</v>
      </c>
      <c r="I440" s="17" t="s">
        <v>55</v>
      </c>
      <c r="J440" s="17" t="s">
        <v>154</v>
      </c>
      <c r="K440" s="17">
        <v>30</v>
      </c>
      <c r="L440" s="12"/>
      <c r="M440" s="12"/>
      <c r="N440" s="17">
        <v>28</v>
      </c>
    </row>
    <row r="441" spans="1:14" ht="52.5" x14ac:dyDescent="0.25">
      <c r="A441" s="13">
        <v>440</v>
      </c>
      <c r="B441" s="22">
        <v>20221140150582</v>
      </c>
      <c r="C441" s="18" t="s">
        <v>1276</v>
      </c>
      <c r="D441" s="18" t="s">
        <v>75</v>
      </c>
      <c r="E441" s="16" t="s">
        <v>228</v>
      </c>
      <c r="F441" s="18" t="s">
        <v>1277</v>
      </c>
      <c r="G441" s="18" t="s">
        <v>1278</v>
      </c>
      <c r="H441" s="18" t="s">
        <v>54</v>
      </c>
      <c r="I441" s="18" t="s">
        <v>55</v>
      </c>
      <c r="J441" s="18" t="s">
        <v>102</v>
      </c>
      <c r="K441" s="18">
        <v>0</v>
      </c>
      <c r="L441" s="14"/>
      <c r="M441" s="14"/>
      <c r="N441" s="18">
        <v>-14</v>
      </c>
    </row>
    <row r="442" spans="1:14" ht="42" x14ac:dyDescent="0.25">
      <c r="A442" s="11">
        <v>441</v>
      </c>
      <c r="B442" s="21">
        <v>20221140150592</v>
      </c>
      <c r="C442" s="17" t="s">
        <v>1279</v>
      </c>
      <c r="D442" s="17" t="s">
        <v>75</v>
      </c>
      <c r="E442" s="15" t="s">
        <v>51</v>
      </c>
      <c r="F442" s="17" t="s">
        <v>1280</v>
      </c>
      <c r="G442" s="17" t="s">
        <v>1281</v>
      </c>
      <c r="H442" s="17" t="s">
        <v>292</v>
      </c>
      <c r="I442" s="17" t="s">
        <v>293</v>
      </c>
      <c r="J442" s="17" t="s">
        <v>110</v>
      </c>
      <c r="K442" s="17">
        <v>10</v>
      </c>
      <c r="L442" s="12"/>
      <c r="M442" s="12"/>
      <c r="N442" s="17">
        <v>0</v>
      </c>
    </row>
    <row r="443" spans="1:14" ht="21" x14ac:dyDescent="0.25">
      <c r="A443" s="13">
        <v>442</v>
      </c>
      <c r="B443" s="22">
        <v>20221140150602</v>
      </c>
      <c r="C443" s="18" t="s">
        <v>1282</v>
      </c>
      <c r="D443" s="18" t="s">
        <v>75</v>
      </c>
      <c r="E443" s="16" t="s">
        <v>51</v>
      </c>
      <c r="F443" s="18" t="s">
        <v>1283</v>
      </c>
      <c r="G443" s="18" t="s">
        <v>1284</v>
      </c>
      <c r="H443" s="18" t="s">
        <v>54</v>
      </c>
      <c r="I443" s="18" t="s">
        <v>55</v>
      </c>
      <c r="J443" s="18" t="s">
        <v>73</v>
      </c>
      <c r="K443" s="18">
        <v>35</v>
      </c>
      <c r="L443" s="14"/>
      <c r="M443" s="14"/>
      <c r="N443" s="18">
        <v>35</v>
      </c>
    </row>
    <row r="444" spans="1:14" ht="52.5" x14ac:dyDescent="0.25">
      <c r="A444" s="11">
        <v>443</v>
      </c>
      <c r="B444" s="21">
        <v>20221140150612</v>
      </c>
      <c r="C444" s="17" t="s">
        <v>1285</v>
      </c>
      <c r="D444" s="17" t="s">
        <v>75</v>
      </c>
      <c r="E444" s="15" t="s">
        <v>420</v>
      </c>
      <c r="F444" s="17" t="s">
        <v>898</v>
      </c>
      <c r="G444" s="17" t="s">
        <v>1286</v>
      </c>
      <c r="H444" s="17" t="s">
        <v>54</v>
      </c>
      <c r="I444" s="17" t="s">
        <v>55</v>
      </c>
      <c r="J444" s="17" t="s">
        <v>102</v>
      </c>
      <c r="K444" s="17">
        <v>0</v>
      </c>
      <c r="L444" s="12"/>
      <c r="M444" s="12"/>
      <c r="N444" s="17">
        <v>-14</v>
      </c>
    </row>
    <row r="445" spans="1:14" ht="84" x14ac:dyDescent="0.25">
      <c r="A445" s="13">
        <v>444</v>
      </c>
      <c r="B445" s="22">
        <v>20221140150622</v>
      </c>
      <c r="C445" s="18" t="s">
        <v>1287</v>
      </c>
      <c r="D445" s="18" t="s">
        <v>75</v>
      </c>
      <c r="E445" s="16" t="s">
        <v>641</v>
      </c>
      <c r="F445" s="18" t="s">
        <v>1288</v>
      </c>
      <c r="G445" s="18" t="s">
        <v>1289</v>
      </c>
      <c r="H445" s="18" t="s">
        <v>54</v>
      </c>
      <c r="I445" s="18" t="s">
        <v>55</v>
      </c>
      <c r="J445" s="18" t="s">
        <v>102</v>
      </c>
      <c r="K445" s="18">
        <v>0</v>
      </c>
      <c r="L445" s="14"/>
      <c r="M445" s="14"/>
      <c r="N445" s="18">
        <v>-14</v>
      </c>
    </row>
    <row r="446" spans="1:14" ht="31.5" x14ac:dyDescent="0.25">
      <c r="A446" s="11">
        <v>445</v>
      </c>
      <c r="B446" s="21">
        <v>20221140150632</v>
      </c>
      <c r="C446" s="17" t="s">
        <v>1290</v>
      </c>
      <c r="D446" s="17" t="s">
        <v>75</v>
      </c>
      <c r="E446" s="15" t="s">
        <v>179</v>
      </c>
      <c r="F446" s="17" t="s">
        <v>180</v>
      </c>
      <c r="G446" s="17" t="s">
        <v>1291</v>
      </c>
      <c r="H446" s="17" t="s">
        <v>614</v>
      </c>
      <c r="I446" s="17" t="s">
        <v>615</v>
      </c>
      <c r="J446" s="17" t="s">
        <v>198</v>
      </c>
      <c r="K446" s="17">
        <v>0</v>
      </c>
      <c r="L446" s="12"/>
      <c r="M446" s="12"/>
      <c r="N446" s="17">
        <v>-14</v>
      </c>
    </row>
    <row r="447" spans="1:14" ht="31.5" x14ac:dyDescent="0.25">
      <c r="A447" s="13">
        <v>446</v>
      </c>
      <c r="B447" s="22">
        <v>20221140150642</v>
      </c>
      <c r="C447" s="18" t="s">
        <v>1292</v>
      </c>
      <c r="D447" s="18" t="s">
        <v>75</v>
      </c>
      <c r="E447" s="16" t="s">
        <v>179</v>
      </c>
      <c r="F447" s="18" t="s">
        <v>180</v>
      </c>
      <c r="G447" s="18" t="s">
        <v>1291</v>
      </c>
      <c r="H447" s="18" t="s">
        <v>614</v>
      </c>
      <c r="I447" s="18" t="s">
        <v>615</v>
      </c>
      <c r="J447" s="18" t="s">
        <v>198</v>
      </c>
      <c r="K447" s="18">
        <v>0</v>
      </c>
      <c r="L447" s="14"/>
      <c r="M447" s="14"/>
      <c r="N447" s="18">
        <v>-14</v>
      </c>
    </row>
    <row r="448" spans="1:14" ht="31.5" x14ac:dyDescent="0.25">
      <c r="A448" s="11">
        <v>447</v>
      </c>
      <c r="B448" s="21">
        <v>20221140150652</v>
      </c>
      <c r="C448" s="17" t="s">
        <v>1293</v>
      </c>
      <c r="D448" s="17" t="s">
        <v>75</v>
      </c>
      <c r="E448" s="15" t="s">
        <v>76</v>
      </c>
      <c r="F448" s="17" t="s">
        <v>1294</v>
      </c>
      <c r="G448" s="17" t="s">
        <v>1295</v>
      </c>
      <c r="H448" s="17" t="s">
        <v>54</v>
      </c>
      <c r="I448" s="17" t="s">
        <v>55</v>
      </c>
      <c r="J448" s="17" t="s">
        <v>56</v>
      </c>
      <c r="K448" s="17">
        <v>10</v>
      </c>
      <c r="L448" s="12"/>
      <c r="M448" s="12"/>
      <c r="N448" s="17">
        <v>0</v>
      </c>
    </row>
    <row r="449" spans="1:14" ht="31.5" x14ac:dyDescent="0.25">
      <c r="A449" s="13">
        <v>448</v>
      </c>
      <c r="B449" s="22">
        <v>20221140150662</v>
      </c>
      <c r="C449" s="18" t="s">
        <v>1296</v>
      </c>
      <c r="D449" s="18" t="s">
        <v>75</v>
      </c>
      <c r="E449" s="16" t="s">
        <v>51</v>
      </c>
      <c r="F449" s="18" t="s">
        <v>901</v>
      </c>
      <c r="G449" s="18" t="s">
        <v>1297</v>
      </c>
      <c r="H449" s="18" t="s">
        <v>54</v>
      </c>
      <c r="I449" s="18" t="s">
        <v>55</v>
      </c>
      <c r="J449" s="18" t="s">
        <v>102</v>
      </c>
      <c r="K449" s="18">
        <v>0</v>
      </c>
      <c r="L449" s="14"/>
      <c r="M449" s="14"/>
      <c r="N449" s="18">
        <v>-14</v>
      </c>
    </row>
    <row r="450" spans="1:14" ht="42" x14ac:dyDescent="0.25">
      <c r="A450" s="11">
        <v>449</v>
      </c>
      <c r="B450" s="21">
        <v>20221140150672</v>
      </c>
      <c r="C450" s="17" t="s">
        <v>1298</v>
      </c>
      <c r="D450" s="17" t="s">
        <v>75</v>
      </c>
      <c r="E450" s="15" t="s">
        <v>135</v>
      </c>
      <c r="F450" s="17" t="s">
        <v>1271</v>
      </c>
      <c r="G450" s="17" t="s">
        <v>1272</v>
      </c>
      <c r="H450" s="17" t="s">
        <v>292</v>
      </c>
      <c r="I450" s="17" t="s">
        <v>293</v>
      </c>
      <c r="J450" s="17" t="s">
        <v>96</v>
      </c>
      <c r="K450" s="17">
        <v>30</v>
      </c>
      <c r="L450" s="12"/>
      <c r="M450" s="12"/>
      <c r="N450" s="17">
        <v>28</v>
      </c>
    </row>
    <row r="451" spans="1:14" ht="31.5" x14ac:dyDescent="0.25">
      <c r="A451" s="13">
        <v>450</v>
      </c>
      <c r="B451" s="22">
        <v>20221140150682</v>
      </c>
      <c r="C451" s="18" t="s">
        <v>1299</v>
      </c>
      <c r="D451" s="18" t="s">
        <v>75</v>
      </c>
      <c r="E451" s="16" t="s">
        <v>135</v>
      </c>
      <c r="F451" s="18" t="s">
        <v>1271</v>
      </c>
      <c r="G451" s="18" t="s">
        <v>1300</v>
      </c>
      <c r="H451" s="18" t="s">
        <v>54</v>
      </c>
      <c r="I451" s="18" t="s">
        <v>55</v>
      </c>
      <c r="J451" s="18" t="s">
        <v>56</v>
      </c>
      <c r="K451" s="18">
        <v>10</v>
      </c>
      <c r="L451" s="14"/>
      <c r="M451" s="14"/>
      <c r="N451" s="18">
        <v>0</v>
      </c>
    </row>
    <row r="452" spans="1:14" ht="31.5" x14ac:dyDescent="0.25">
      <c r="A452" s="11">
        <v>451</v>
      </c>
      <c r="B452" s="21">
        <v>20221140150692</v>
      </c>
      <c r="C452" s="17" t="s">
        <v>1301</v>
      </c>
      <c r="D452" s="17" t="s">
        <v>75</v>
      </c>
      <c r="E452" s="15" t="s">
        <v>453</v>
      </c>
      <c r="F452" s="17" t="s">
        <v>1098</v>
      </c>
      <c r="G452" s="17" t="s">
        <v>1269</v>
      </c>
      <c r="H452" s="17" t="s">
        <v>614</v>
      </c>
      <c r="I452" s="17" t="s">
        <v>615</v>
      </c>
      <c r="J452" s="17" t="s">
        <v>198</v>
      </c>
      <c r="K452" s="17">
        <v>0</v>
      </c>
      <c r="L452" s="12"/>
      <c r="M452" s="12"/>
      <c r="N452" s="17">
        <v>-14</v>
      </c>
    </row>
    <row r="453" spans="1:14" ht="42" x14ac:dyDescent="0.25">
      <c r="A453" s="13">
        <v>452</v>
      </c>
      <c r="B453" s="22">
        <v>20221140150702</v>
      </c>
      <c r="C453" s="18" t="s">
        <v>1302</v>
      </c>
      <c r="D453" s="18" t="s">
        <v>75</v>
      </c>
      <c r="E453" s="16" t="s">
        <v>228</v>
      </c>
      <c r="F453" s="18" t="s">
        <v>1303</v>
      </c>
      <c r="G453" s="18" t="s">
        <v>1304</v>
      </c>
      <c r="H453" s="18" t="s">
        <v>864</v>
      </c>
      <c r="I453" s="18" t="s">
        <v>29</v>
      </c>
      <c r="J453" s="18" t="s">
        <v>102</v>
      </c>
      <c r="K453" s="18">
        <v>0</v>
      </c>
      <c r="L453" s="14"/>
      <c r="M453" s="14"/>
      <c r="N453" s="18">
        <v>-14</v>
      </c>
    </row>
    <row r="454" spans="1:14" ht="42" x14ac:dyDescent="0.25">
      <c r="A454" s="11">
        <v>453</v>
      </c>
      <c r="B454" s="21">
        <v>20221140150712</v>
      </c>
      <c r="C454" s="17" t="s">
        <v>1305</v>
      </c>
      <c r="D454" s="17" t="s">
        <v>75</v>
      </c>
      <c r="E454" s="15" t="s">
        <v>404</v>
      </c>
      <c r="F454" s="17" t="s">
        <v>1306</v>
      </c>
      <c r="G454" s="17" t="s">
        <v>1307</v>
      </c>
      <c r="H454" s="17" t="s">
        <v>54</v>
      </c>
      <c r="I454" s="17" t="s">
        <v>55</v>
      </c>
      <c r="J454" s="17" t="s">
        <v>1308</v>
      </c>
      <c r="K454" s="17">
        <v>15</v>
      </c>
      <c r="L454" s="12"/>
      <c r="M454" s="12"/>
      <c r="N454" s="17">
        <v>7</v>
      </c>
    </row>
    <row r="455" spans="1:14" ht="84" x14ac:dyDescent="0.25">
      <c r="A455" s="13">
        <v>454</v>
      </c>
      <c r="B455" s="22">
        <v>20221140150722</v>
      </c>
      <c r="C455" s="18" t="s">
        <v>1309</v>
      </c>
      <c r="D455" s="18" t="s">
        <v>75</v>
      </c>
      <c r="E455" s="16" t="s">
        <v>51</v>
      </c>
      <c r="F455" s="18" t="s">
        <v>918</v>
      </c>
      <c r="G455" s="18" t="s">
        <v>1310</v>
      </c>
      <c r="H455" s="18" t="s">
        <v>54</v>
      </c>
      <c r="I455" s="18" t="s">
        <v>55</v>
      </c>
      <c r="J455" s="18" t="s">
        <v>56</v>
      </c>
      <c r="K455" s="18">
        <v>10</v>
      </c>
      <c r="L455" s="14"/>
      <c r="M455" s="14"/>
      <c r="N455" s="18">
        <v>0</v>
      </c>
    </row>
    <row r="456" spans="1:14" ht="21" x14ac:dyDescent="0.25">
      <c r="A456" s="11">
        <v>455</v>
      </c>
      <c r="B456" s="21">
        <v>20221140150732</v>
      </c>
      <c r="C456" s="17" t="s">
        <v>1311</v>
      </c>
      <c r="D456" s="17" t="s">
        <v>75</v>
      </c>
      <c r="E456" s="15" t="s">
        <v>51</v>
      </c>
      <c r="F456" s="17" t="s">
        <v>1166</v>
      </c>
      <c r="G456" s="17" t="s">
        <v>1312</v>
      </c>
      <c r="H456" s="17" t="s">
        <v>614</v>
      </c>
      <c r="I456" s="17" t="s">
        <v>615</v>
      </c>
      <c r="J456" s="17" t="s">
        <v>198</v>
      </c>
      <c r="K456" s="17">
        <v>0</v>
      </c>
      <c r="L456" s="12"/>
      <c r="M456" s="12"/>
      <c r="N456" s="17">
        <v>-14</v>
      </c>
    </row>
    <row r="457" spans="1:14" ht="31.5" x14ac:dyDescent="0.25">
      <c r="A457" s="13">
        <v>456</v>
      </c>
      <c r="B457" s="22">
        <v>20221140150742</v>
      </c>
      <c r="C457" s="18" t="s">
        <v>1313</v>
      </c>
      <c r="D457" s="18" t="s">
        <v>75</v>
      </c>
      <c r="E457" s="16" t="s">
        <v>263</v>
      </c>
      <c r="F457" s="18" t="s">
        <v>692</v>
      </c>
      <c r="G457" s="18" t="s">
        <v>1314</v>
      </c>
      <c r="H457" s="18" t="s">
        <v>54</v>
      </c>
      <c r="I457" s="18" t="s">
        <v>55</v>
      </c>
      <c r="J457" s="18" t="s">
        <v>56</v>
      </c>
      <c r="K457" s="18">
        <v>10</v>
      </c>
      <c r="L457" s="14"/>
      <c r="M457" s="14"/>
      <c r="N457" s="18">
        <v>0</v>
      </c>
    </row>
    <row r="458" spans="1:14" ht="52.5" x14ac:dyDescent="0.25">
      <c r="A458" s="11">
        <v>457</v>
      </c>
      <c r="B458" s="21">
        <v>20221140150752</v>
      </c>
      <c r="C458" s="17" t="s">
        <v>1315</v>
      </c>
      <c r="D458" s="17" t="s">
        <v>75</v>
      </c>
      <c r="E458" s="15" t="s">
        <v>51</v>
      </c>
      <c r="F458" s="17" t="s">
        <v>759</v>
      </c>
      <c r="G458" s="17" t="s">
        <v>1316</v>
      </c>
      <c r="H458" s="17" t="s">
        <v>54</v>
      </c>
      <c r="I458" s="17" t="s">
        <v>55</v>
      </c>
      <c r="J458" s="17" t="s">
        <v>56</v>
      </c>
      <c r="K458" s="17">
        <v>10</v>
      </c>
      <c r="L458" s="12"/>
      <c r="M458" s="12"/>
      <c r="N458" s="17">
        <v>0</v>
      </c>
    </row>
    <row r="459" spans="1:14" ht="42" x14ac:dyDescent="0.25">
      <c r="A459" s="13">
        <v>458</v>
      </c>
      <c r="B459" s="22">
        <v>20221140150762</v>
      </c>
      <c r="C459" s="18" t="s">
        <v>1317</v>
      </c>
      <c r="D459" s="18" t="s">
        <v>75</v>
      </c>
      <c r="E459" s="16" t="s">
        <v>51</v>
      </c>
      <c r="F459" s="18" t="s">
        <v>378</v>
      </c>
      <c r="G459" s="18" t="s">
        <v>1318</v>
      </c>
      <c r="H459" s="18" t="s">
        <v>212</v>
      </c>
      <c r="I459" s="18" t="s">
        <v>177</v>
      </c>
      <c r="J459" s="18" t="s">
        <v>102</v>
      </c>
      <c r="K459" s="18">
        <v>0</v>
      </c>
      <c r="L459" s="14"/>
      <c r="M459" s="14"/>
      <c r="N459" s="18">
        <v>-14</v>
      </c>
    </row>
    <row r="460" spans="1:14" ht="42" x14ac:dyDescent="0.25">
      <c r="A460" s="11">
        <v>459</v>
      </c>
      <c r="B460" s="21">
        <v>20221140150772</v>
      </c>
      <c r="C460" s="17" t="s">
        <v>1319</v>
      </c>
      <c r="D460" s="17" t="s">
        <v>75</v>
      </c>
      <c r="E460" s="15" t="s">
        <v>424</v>
      </c>
      <c r="F460" s="17" t="s">
        <v>1320</v>
      </c>
      <c r="G460" s="17" t="s">
        <v>1321</v>
      </c>
      <c r="H460" s="17" t="s">
        <v>33</v>
      </c>
      <c r="I460" s="17" t="s">
        <v>29</v>
      </c>
      <c r="J460" s="17" t="s">
        <v>96</v>
      </c>
      <c r="K460" s="17">
        <v>30</v>
      </c>
      <c r="L460" s="12"/>
      <c r="M460" s="12"/>
      <c r="N460" s="17">
        <v>28</v>
      </c>
    </row>
    <row r="461" spans="1:14" ht="31.5" x14ac:dyDescent="0.25">
      <c r="A461" s="13">
        <v>460</v>
      </c>
      <c r="B461" s="22">
        <v>20221140150782</v>
      </c>
      <c r="C461" s="18" t="s">
        <v>1322</v>
      </c>
      <c r="D461" s="18" t="s">
        <v>75</v>
      </c>
      <c r="E461" s="16" t="s">
        <v>139</v>
      </c>
      <c r="F461" s="18" t="s">
        <v>241</v>
      </c>
      <c r="G461" s="18" t="s">
        <v>1323</v>
      </c>
      <c r="H461" s="18" t="s">
        <v>54</v>
      </c>
      <c r="I461" s="18" t="s">
        <v>55</v>
      </c>
      <c r="J461" s="18" t="s">
        <v>56</v>
      </c>
      <c r="K461" s="18">
        <v>10</v>
      </c>
      <c r="L461" s="14"/>
      <c r="M461" s="14"/>
      <c r="N461" s="18">
        <v>0</v>
      </c>
    </row>
    <row r="462" spans="1:14" ht="21" x14ac:dyDescent="0.25">
      <c r="A462" s="11">
        <v>461</v>
      </c>
      <c r="B462" s="21">
        <v>20221140150792</v>
      </c>
      <c r="C462" s="17" t="s">
        <v>1324</v>
      </c>
      <c r="D462" s="17" t="s">
        <v>75</v>
      </c>
      <c r="E462" s="15" t="s">
        <v>51</v>
      </c>
      <c r="F462" s="17" t="s">
        <v>1325</v>
      </c>
      <c r="G462" s="17" t="s">
        <v>1326</v>
      </c>
      <c r="H462" s="17" t="s">
        <v>54</v>
      </c>
      <c r="I462" s="17" t="s">
        <v>55</v>
      </c>
      <c r="J462" s="17" t="s">
        <v>102</v>
      </c>
      <c r="K462" s="17">
        <v>0</v>
      </c>
      <c r="L462" s="12"/>
      <c r="M462" s="12"/>
      <c r="N462" s="17">
        <v>-14</v>
      </c>
    </row>
    <row r="463" spans="1:14" ht="31.5" x14ac:dyDescent="0.25">
      <c r="A463" s="13">
        <v>462</v>
      </c>
      <c r="B463" s="22">
        <v>20221140150802</v>
      </c>
      <c r="C463" s="18" t="s">
        <v>1327</v>
      </c>
      <c r="D463" s="18" t="s">
        <v>75</v>
      </c>
      <c r="E463" s="16" t="s">
        <v>263</v>
      </c>
      <c r="F463" s="18" t="s">
        <v>847</v>
      </c>
      <c r="G463" s="18" t="s">
        <v>1328</v>
      </c>
      <c r="H463" s="18" t="s">
        <v>578</v>
      </c>
      <c r="I463" s="18" t="s">
        <v>293</v>
      </c>
      <c r="J463" s="18" t="s">
        <v>96</v>
      </c>
      <c r="K463" s="18">
        <v>30</v>
      </c>
      <c r="L463" s="14"/>
      <c r="M463" s="14"/>
      <c r="N463" s="18">
        <v>28</v>
      </c>
    </row>
    <row r="464" spans="1:14" ht="52.5" x14ac:dyDescent="0.25">
      <c r="A464" s="11">
        <v>463</v>
      </c>
      <c r="B464" s="21">
        <v>20221140150812</v>
      </c>
      <c r="C464" s="17" t="s">
        <v>1329</v>
      </c>
      <c r="D464" s="17" t="s">
        <v>75</v>
      </c>
      <c r="E464" s="15" t="s">
        <v>104</v>
      </c>
      <c r="F464" s="17" t="s">
        <v>1330</v>
      </c>
      <c r="G464" s="17" t="s">
        <v>1331</v>
      </c>
      <c r="H464" s="17" t="s">
        <v>864</v>
      </c>
      <c r="I464" s="17" t="s">
        <v>29</v>
      </c>
      <c r="J464" s="17" t="s">
        <v>102</v>
      </c>
      <c r="K464" s="17">
        <v>0</v>
      </c>
      <c r="L464" s="12"/>
      <c r="M464" s="12"/>
      <c r="N464" s="17">
        <v>-14</v>
      </c>
    </row>
    <row r="465" spans="1:14" ht="21" x14ac:dyDescent="0.25">
      <c r="A465" s="13">
        <v>464</v>
      </c>
      <c r="B465" s="22">
        <v>20221140150822</v>
      </c>
      <c r="C465" s="18" t="s">
        <v>1332</v>
      </c>
      <c r="D465" s="18" t="s">
        <v>75</v>
      </c>
      <c r="E465" s="16" t="s">
        <v>51</v>
      </c>
      <c r="F465" s="18" t="s">
        <v>1333</v>
      </c>
      <c r="G465" s="18" t="s">
        <v>1334</v>
      </c>
      <c r="H465" s="18" t="s">
        <v>54</v>
      </c>
      <c r="I465" s="18" t="s">
        <v>55</v>
      </c>
      <c r="J465" s="18" t="s">
        <v>102</v>
      </c>
      <c r="K465" s="18">
        <v>0</v>
      </c>
      <c r="L465" s="14"/>
      <c r="M465" s="14"/>
      <c r="N465" s="18">
        <v>-14</v>
      </c>
    </row>
    <row r="466" spans="1:14" ht="21" x14ac:dyDescent="0.25">
      <c r="A466" s="11">
        <v>465</v>
      </c>
      <c r="B466" s="21">
        <v>20221140150832</v>
      </c>
      <c r="C466" s="17" t="s">
        <v>1335</v>
      </c>
      <c r="D466" s="17" t="s">
        <v>75</v>
      </c>
      <c r="E466" s="15" t="s">
        <v>51</v>
      </c>
      <c r="F466" s="17" t="s">
        <v>1336</v>
      </c>
      <c r="G466" s="17" t="s">
        <v>1337</v>
      </c>
      <c r="H466" s="17" t="s">
        <v>30</v>
      </c>
      <c r="I466" s="17" t="s">
        <v>31</v>
      </c>
      <c r="J466" s="17" t="s">
        <v>154</v>
      </c>
      <c r="K466" s="17">
        <v>30</v>
      </c>
      <c r="L466" s="12"/>
      <c r="M466" s="12"/>
      <c r="N466" s="17">
        <v>28</v>
      </c>
    </row>
    <row r="467" spans="1:14" ht="21" x14ac:dyDescent="0.25">
      <c r="A467" s="13">
        <v>466</v>
      </c>
      <c r="B467" s="22">
        <v>20221140150842</v>
      </c>
      <c r="C467" s="18" t="s">
        <v>1338</v>
      </c>
      <c r="D467" s="18" t="s">
        <v>75</v>
      </c>
      <c r="E467" s="16" t="s">
        <v>135</v>
      </c>
      <c r="F467" s="18" t="s">
        <v>1339</v>
      </c>
      <c r="G467" s="18" t="s">
        <v>1340</v>
      </c>
      <c r="H467" s="18" t="s">
        <v>54</v>
      </c>
      <c r="I467" s="18" t="s">
        <v>55</v>
      </c>
      <c r="J467" s="18" t="s">
        <v>56</v>
      </c>
      <c r="K467" s="18">
        <v>10</v>
      </c>
      <c r="L467" s="14"/>
      <c r="M467" s="14"/>
      <c r="N467" s="18">
        <v>0</v>
      </c>
    </row>
    <row r="468" spans="1:14" ht="42" x14ac:dyDescent="0.25">
      <c r="A468" s="11">
        <v>467</v>
      </c>
      <c r="B468" s="21">
        <v>20221140150852</v>
      </c>
      <c r="C468" s="17" t="s">
        <v>1341</v>
      </c>
      <c r="D468" s="17" t="s">
        <v>75</v>
      </c>
      <c r="E468" s="15" t="s">
        <v>51</v>
      </c>
      <c r="F468" s="17" t="s">
        <v>1342</v>
      </c>
      <c r="G468" s="17" t="s">
        <v>1343</v>
      </c>
      <c r="H468" s="17" t="s">
        <v>864</v>
      </c>
      <c r="I468" s="17" t="s">
        <v>29</v>
      </c>
      <c r="J468" s="17" t="s">
        <v>102</v>
      </c>
      <c r="K468" s="17">
        <v>0</v>
      </c>
      <c r="L468" s="12"/>
      <c r="M468" s="12"/>
      <c r="N468" s="17">
        <v>-14</v>
      </c>
    </row>
    <row r="469" spans="1:14" ht="31.5" x14ac:dyDescent="0.25">
      <c r="A469" s="13">
        <v>468</v>
      </c>
      <c r="B469" s="22">
        <v>20221140150862</v>
      </c>
      <c r="C469" s="18" t="s">
        <v>1344</v>
      </c>
      <c r="D469" s="18" t="s">
        <v>75</v>
      </c>
      <c r="E469" s="16" t="s">
        <v>51</v>
      </c>
      <c r="F469" s="18" t="s">
        <v>1345</v>
      </c>
      <c r="G469" s="18" t="s">
        <v>1346</v>
      </c>
      <c r="H469" s="18" t="s">
        <v>54</v>
      </c>
      <c r="I469" s="18" t="s">
        <v>55</v>
      </c>
      <c r="J469" s="18" t="s">
        <v>102</v>
      </c>
      <c r="K469" s="18">
        <v>0</v>
      </c>
      <c r="L469" s="14"/>
      <c r="M469" s="14"/>
      <c r="N469" s="18">
        <v>-14</v>
      </c>
    </row>
    <row r="470" spans="1:14" ht="31.5" x14ac:dyDescent="0.25">
      <c r="A470" s="11">
        <v>469</v>
      </c>
      <c r="B470" s="21">
        <v>20221140150872</v>
      </c>
      <c r="C470" s="17" t="s">
        <v>1347</v>
      </c>
      <c r="D470" s="17" t="s">
        <v>75</v>
      </c>
      <c r="E470" s="15" t="s">
        <v>179</v>
      </c>
      <c r="F470" s="17" t="s">
        <v>1348</v>
      </c>
      <c r="G470" s="17" t="s">
        <v>1349</v>
      </c>
      <c r="H470" s="17" t="s">
        <v>54</v>
      </c>
      <c r="I470" s="17" t="s">
        <v>55</v>
      </c>
      <c r="J470" s="17" t="s">
        <v>102</v>
      </c>
      <c r="K470" s="17">
        <v>0</v>
      </c>
      <c r="L470" s="12"/>
      <c r="M470" s="12"/>
      <c r="N470" s="17">
        <v>-14</v>
      </c>
    </row>
    <row r="471" spans="1:14" ht="31.5" x14ac:dyDescent="0.25">
      <c r="A471" s="13">
        <v>470</v>
      </c>
      <c r="B471" s="22">
        <v>20221140150882</v>
      </c>
      <c r="C471" s="18" t="s">
        <v>1350</v>
      </c>
      <c r="D471" s="18" t="s">
        <v>75</v>
      </c>
      <c r="E471" s="16" t="s">
        <v>145</v>
      </c>
      <c r="F471" s="18" t="s">
        <v>472</v>
      </c>
      <c r="G471" s="18" t="s">
        <v>1351</v>
      </c>
      <c r="H471" s="18" t="s">
        <v>614</v>
      </c>
      <c r="I471" s="18" t="s">
        <v>615</v>
      </c>
      <c r="J471" s="18" t="s">
        <v>198</v>
      </c>
      <c r="K471" s="18">
        <v>0</v>
      </c>
      <c r="L471" s="14"/>
      <c r="M471" s="14"/>
      <c r="N471" s="18">
        <v>-14</v>
      </c>
    </row>
    <row r="472" spans="1:14" ht="52.5" x14ac:dyDescent="0.25">
      <c r="A472" s="11">
        <v>471</v>
      </c>
      <c r="B472" s="21">
        <v>20221140150892</v>
      </c>
      <c r="C472" s="17" t="s">
        <v>1352</v>
      </c>
      <c r="D472" s="17" t="s">
        <v>75</v>
      </c>
      <c r="E472" s="15" t="s">
        <v>104</v>
      </c>
      <c r="F472" s="17" t="s">
        <v>1353</v>
      </c>
      <c r="G472" s="17" t="s">
        <v>1354</v>
      </c>
      <c r="H472" s="17" t="s">
        <v>292</v>
      </c>
      <c r="I472" s="17" t="s">
        <v>293</v>
      </c>
      <c r="J472" s="17" t="s">
        <v>96</v>
      </c>
      <c r="K472" s="17">
        <v>30</v>
      </c>
      <c r="L472" s="12"/>
      <c r="M472" s="12"/>
      <c r="N472" s="17">
        <v>28</v>
      </c>
    </row>
    <row r="473" spans="1:14" ht="21" x14ac:dyDescent="0.25">
      <c r="A473" s="13">
        <v>472</v>
      </c>
      <c r="B473" s="22">
        <v>20221140150902</v>
      </c>
      <c r="C473" s="18" t="s">
        <v>1355</v>
      </c>
      <c r="D473" s="18" t="s">
        <v>75</v>
      </c>
      <c r="E473" s="16" t="s">
        <v>51</v>
      </c>
      <c r="F473" s="18" t="s">
        <v>1356</v>
      </c>
      <c r="G473" s="18" t="s">
        <v>1357</v>
      </c>
      <c r="H473" s="18" t="s">
        <v>54</v>
      </c>
      <c r="I473" s="18" t="s">
        <v>55</v>
      </c>
      <c r="J473" s="18" t="s">
        <v>102</v>
      </c>
      <c r="K473" s="18">
        <v>0</v>
      </c>
      <c r="L473" s="14"/>
      <c r="M473" s="14"/>
      <c r="N473" s="18">
        <v>-14</v>
      </c>
    </row>
    <row r="474" spans="1:14" ht="21" x14ac:dyDescent="0.25">
      <c r="A474" s="11">
        <v>473</v>
      </c>
      <c r="B474" s="21">
        <v>20221140150912</v>
      </c>
      <c r="C474" s="17" t="s">
        <v>1358</v>
      </c>
      <c r="D474" s="17" t="s">
        <v>75</v>
      </c>
      <c r="E474" s="15" t="s">
        <v>51</v>
      </c>
      <c r="F474" s="17" t="s">
        <v>1359</v>
      </c>
      <c r="G474" s="17" t="s">
        <v>1360</v>
      </c>
      <c r="H474" s="17" t="s">
        <v>54</v>
      </c>
      <c r="I474" s="17" t="s">
        <v>55</v>
      </c>
      <c r="J474" s="17" t="s">
        <v>56</v>
      </c>
      <c r="K474" s="17">
        <v>10</v>
      </c>
      <c r="L474" s="12"/>
      <c r="M474" s="12"/>
      <c r="N474" s="17">
        <v>0</v>
      </c>
    </row>
    <row r="475" spans="1:14" ht="21" x14ac:dyDescent="0.25">
      <c r="A475" s="13">
        <v>474</v>
      </c>
      <c r="B475" s="22">
        <v>20221140150922</v>
      </c>
      <c r="C475" s="18" t="s">
        <v>1361</v>
      </c>
      <c r="D475" s="18" t="s">
        <v>75</v>
      </c>
      <c r="E475" s="16" t="s">
        <v>51</v>
      </c>
      <c r="F475" s="18" t="s">
        <v>1362</v>
      </c>
      <c r="G475" s="18" t="s">
        <v>1363</v>
      </c>
      <c r="H475" s="18" t="s">
        <v>28</v>
      </c>
      <c r="I475" s="18" t="s">
        <v>226</v>
      </c>
      <c r="J475" s="18" t="s">
        <v>56</v>
      </c>
      <c r="K475" s="18">
        <v>10</v>
      </c>
      <c r="L475" s="14"/>
      <c r="M475" s="14"/>
      <c r="N475" s="18">
        <v>0</v>
      </c>
    </row>
    <row r="476" spans="1:14" ht="42" x14ac:dyDescent="0.25">
      <c r="A476" s="11">
        <v>475</v>
      </c>
      <c r="B476" s="21">
        <v>20221140150932</v>
      </c>
      <c r="C476" s="17" t="s">
        <v>1364</v>
      </c>
      <c r="D476" s="17" t="s">
        <v>75</v>
      </c>
      <c r="E476" s="15" t="s">
        <v>228</v>
      </c>
      <c r="F476" s="17" t="s">
        <v>1365</v>
      </c>
      <c r="G476" s="17" t="s">
        <v>1366</v>
      </c>
      <c r="H476" s="17" t="s">
        <v>95</v>
      </c>
      <c r="I476" s="17" t="s">
        <v>29</v>
      </c>
      <c r="J476" s="17" t="s">
        <v>73</v>
      </c>
      <c r="K476" s="17">
        <v>35</v>
      </c>
      <c r="L476" s="17">
        <v>20222110056001</v>
      </c>
      <c r="M476" s="17">
        <v>20222110056001</v>
      </c>
      <c r="N476" s="17">
        <v>35</v>
      </c>
    </row>
    <row r="477" spans="1:14" ht="42" x14ac:dyDescent="0.25">
      <c r="A477" s="13">
        <v>476</v>
      </c>
      <c r="B477" s="22">
        <v>20221140150942</v>
      </c>
      <c r="C477" s="18" t="s">
        <v>1367</v>
      </c>
      <c r="D477" s="18" t="s">
        <v>75</v>
      </c>
      <c r="E477" s="16" t="s">
        <v>51</v>
      </c>
      <c r="F477" s="18" t="s">
        <v>1368</v>
      </c>
      <c r="G477" s="18" t="s">
        <v>1369</v>
      </c>
      <c r="H477" s="18" t="s">
        <v>1370</v>
      </c>
      <c r="I477" s="18" t="s">
        <v>615</v>
      </c>
      <c r="J477" s="18" t="s">
        <v>154</v>
      </c>
      <c r="K477" s="18">
        <v>30</v>
      </c>
      <c r="L477" s="14"/>
      <c r="M477" s="14"/>
      <c r="N477" s="18">
        <v>28</v>
      </c>
    </row>
    <row r="478" spans="1:14" ht="52.5" x14ac:dyDescent="0.25">
      <c r="A478" s="11">
        <v>477</v>
      </c>
      <c r="B478" s="21">
        <v>20221140150952</v>
      </c>
      <c r="C478" s="17" t="s">
        <v>1371</v>
      </c>
      <c r="D478" s="17" t="s">
        <v>75</v>
      </c>
      <c r="E478" s="15" t="s">
        <v>51</v>
      </c>
      <c r="F478" s="17" t="s">
        <v>1372</v>
      </c>
      <c r="G478" s="17" t="s">
        <v>1373</v>
      </c>
      <c r="H478" s="17" t="s">
        <v>182</v>
      </c>
      <c r="I478" s="17" t="s">
        <v>31</v>
      </c>
      <c r="J478" s="17" t="s">
        <v>56</v>
      </c>
      <c r="K478" s="17">
        <v>10</v>
      </c>
      <c r="L478" s="12"/>
      <c r="M478" s="12"/>
      <c r="N478" s="17">
        <v>0</v>
      </c>
    </row>
    <row r="479" spans="1:14" ht="21" x14ac:dyDescent="0.25">
      <c r="A479" s="13">
        <v>478</v>
      </c>
      <c r="B479" s="22">
        <v>20221140150962</v>
      </c>
      <c r="C479" s="18" t="s">
        <v>1374</v>
      </c>
      <c r="D479" s="18" t="s">
        <v>88</v>
      </c>
      <c r="E479" s="16" t="s">
        <v>51</v>
      </c>
      <c r="F479" s="18" t="s">
        <v>1375</v>
      </c>
      <c r="G479" s="18" t="s">
        <v>1376</v>
      </c>
      <c r="H479" s="18" t="s">
        <v>54</v>
      </c>
      <c r="I479" s="18" t="s">
        <v>55</v>
      </c>
      <c r="J479" s="18" t="s">
        <v>56</v>
      </c>
      <c r="K479" s="18">
        <v>10</v>
      </c>
      <c r="L479" s="14"/>
      <c r="M479" s="14"/>
      <c r="N479" s="18">
        <v>0</v>
      </c>
    </row>
    <row r="480" spans="1:14" ht="21" x14ac:dyDescent="0.25">
      <c r="A480" s="11">
        <v>479</v>
      </c>
      <c r="B480" s="21">
        <v>20221140150972</v>
      </c>
      <c r="C480" s="17" t="s">
        <v>1377</v>
      </c>
      <c r="D480" s="17" t="s">
        <v>88</v>
      </c>
      <c r="E480" s="15" t="s">
        <v>51</v>
      </c>
      <c r="F480" s="17" t="s">
        <v>1375</v>
      </c>
      <c r="G480" s="17" t="s">
        <v>1376</v>
      </c>
      <c r="H480" s="17" t="s">
        <v>54</v>
      </c>
      <c r="I480" s="17" t="s">
        <v>55</v>
      </c>
      <c r="J480" s="17" t="s">
        <v>56</v>
      </c>
      <c r="K480" s="17">
        <v>10</v>
      </c>
      <c r="L480" s="12"/>
      <c r="M480" s="12"/>
      <c r="N480" s="17">
        <v>0</v>
      </c>
    </row>
    <row r="481" spans="1:14" x14ac:dyDescent="0.25">
      <c r="A481" s="13">
        <v>480</v>
      </c>
      <c r="B481" s="22">
        <v>20221140150982</v>
      </c>
      <c r="C481" s="18" t="s">
        <v>1378</v>
      </c>
      <c r="D481" s="18" t="s">
        <v>88</v>
      </c>
      <c r="E481" s="16" t="s">
        <v>51</v>
      </c>
      <c r="F481" s="18" t="s">
        <v>1379</v>
      </c>
      <c r="G481" s="18" t="s">
        <v>1380</v>
      </c>
      <c r="H481" s="18" t="s">
        <v>54</v>
      </c>
      <c r="I481" s="18" t="s">
        <v>55</v>
      </c>
      <c r="J481" s="18" t="s">
        <v>56</v>
      </c>
      <c r="K481" s="18">
        <v>10</v>
      </c>
      <c r="L481" s="14"/>
      <c r="M481" s="14"/>
      <c r="N481" s="18">
        <v>1</v>
      </c>
    </row>
    <row r="482" spans="1:14" ht="21" x14ac:dyDescent="0.25">
      <c r="A482" s="11">
        <v>481</v>
      </c>
      <c r="B482" s="21">
        <v>20221140150992</v>
      </c>
      <c r="C482" s="17" t="s">
        <v>1381</v>
      </c>
      <c r="D482" s="17" t="s">
        <v>88</v>
      </c>
      <c r="E482" s="15" t="s">
        <v>51</v>
      </c>
      <c r="F482" s="17" t="s">
        <v>1379</v>
      </c>
      <c r="G482" s="17" t="s">
        <v>1380</v>
      </c>
      <c r="H482" s="17" t="s">
        <v>54</v>
      </c>
      <c r="I482" s="17" t="s">
        <v>55</v>
      </c>
      <c r="J482" s="17" t="s">
        <v>56</v>
      </c>
      <c r="K482" s="17">
        <v>10</v>
      </c>
      <c r="L482" s="12"/>
      <c r="M482" s="12"/>
      <c r="N482" s="17">
        <v>1</v>
      </c>
    </row>
    <row r="483" spans="1:14" ht="21" x14ac:dyDescent="0.25">
      <c r="A483" s="13">
        <v>482</v>
      </c>
      <c r="B483" s="22">
        <v>20221140151002</v>
      </c>
      <c r="C483" s="18" t="s">
        <v>1382</v>
      </c>
      <c r="D483" s="18" t="s">
        <v>88</v>
      </c>
      <c r="E483" s="16" t="s">
        <v>51</v>
      </c>
      <c r="F483" s="18" t="s">
        <v>1379</v>
      </c>
      <c r="G483" s="18" t="s">
        <v>1380</v>
      </c>
      <c r="H483" s="18" t="s">
        <v>54</v>
      </c>
      <c r="I483" s="18" t="s">
        <v>55</v>
      </c>
      <c r="J483" s="18" t="s">
        <v>56</v>
      </c>
      <c r="K483" s="18">
        <v>10</v>
      </c>
      <c r="L483" s="14"/>
      <c r="M483" s="14"/>
      <c r="N483" s="18">
        <v>1</v>
      </c>
    </row>
    <row r="484" spans="1:14" ht="21" x14ac:dyDescent="0.25">
      <c r="A484" s="11">
        <v>483</v>
      </c>
      <c r="B484" s="21">
        <v>20221140151012</v>
      </c>
      <c r="C484" s="17" t="s">
        <v>1383</v>
      </c>
      <c r="D484" s="17" t="s">
        <v>88</v>
      </c>
      <c r="E484" s="15" t="s">
        <v>51</v>
      </c>
      <c r="F484" s="17" t="s">
        <v>1379</v>
      </c>
      <c r="G484" s="17" t="s">
        <v>1380</v>
      </c>
      <c r="H484" s="17" t="s">
        <v>54</v>
      </c>
      <c r="I484" s="17" t="s">
        <v>55</v>
      </c>
      <c r="J484" s="17" t="s">
        <v>56</v>
      </c>
      <c r="K484" s="17">
        <v>10</v>
      </c>
      <c r="L484" s="12"/>
      <c r="M484" s="12"/>
      <c r="N484" s="17">
        <v>1</v>
      </c>
    </row>
    <row r="485" spans="1:14" ht="31.5" x14ac:dyDescent="0.25">
      <c r="A485" s="13">
        <v>484</v>
      </c>
      <c r="B485" s="22">
        <v>20221140151022</v>
      </c>
      <c r="C485" s="18" t="s">
        <v>1384</v>
      </c>
      <c r="D485" s="18" t="s">
        <v>88</v>
      </c>
      <c r="E485" s="16" t="s">
        <v>135</v>
      </c>
      <c r="F485" s="18" t="s">
        <v>1385</v>
      </c>
      <c r="G485" s="18" t="s">
        <v>1386</v>
      </c>
      <c r="H485" s="18" t="s">
        <v>739</v>
      </c>
      <c r="I485" s="18" t="s">
        <v>27</v>
      </c>
      <c r="J485" s="18" t="s">
        <v>102</v>
      </c>
      <c r="K485" s="18">
        <v>0</v>
      </c>
      <c r="L485" s="14"/>
      <c r="M485" s="14"/>
      <c r="N485" s="18">
        <v>-13</v>
      </c>
    </row>
    <row r="486" spans="1:14" ht="21" x14ac:dyDescent="0.25">
      <c r="A486" s="11">
        <v>485</v>
      </c>
      <c r="B486" s="21">
        <v>20221140151032</v>
      </c>
      <c r="C486" s="17" t="s">
        <v>1387</v>
      </c>
      <c r="D486" s="17" t="s">
        <v>88</v>
      </c>
      <c r="E486" s="15" t="s">
        <v>156</v>
      </c>
      <c r="F486" s="17" t="s">
        <v>408</v>
      </c>
      <c r="G486" s="17" t="s">
        <v>1388</v>
      </c>
      <c r="H486" s="17" t="s">
        <v>54</v>
      </c>
      <c r="I486" s="17" t="s">
        <v>55</v>
      </c>
      <c r="J486" s="17" t="s">
        <v>56</v>
      </c>
      <c r="K486" s="17">
        <v>10</v>
      </c>
      <c r="L486" s="17">
        <v>20222140055311</v>
      </c>
      <c r="M486" s="17">
        <v>20222140055311</v>
      </c>
      <c r="N486" s="17">
        <v>1</v>
      </c>
    </row>
    <row r="487" spans="1:14" ht="21" x14ac:dyDescent="0.25">
      <c r="A487" s="13">
        <v>486</v>
      </c>
      <c r="B487" s="22">
        <v>20221140151042</v>
      </c>
      <c r="C487" s="18" t="s">
        <v>1389</v>
      </c>
      <c r="D487" s="18" t="s">
        <v>88</v>
      </c>
      <c r="E487" s="16" t="s">
        <v>453</v>
      </c>
      <c r="F487" s="18" t="s">
        <v>1233</v>
      </c>
      <c r="G487" s="18" t="s">
        <v>1390</v>
      </c>
      <c r="H487" s="18" t="s">
        <v>54</v>
      </c>
      <c r="I487" s="18" t="s">
        <v>55</v>
      </c>
      <c r="J487" s="18" t="s">
        <v>56</v>
      </c>
      <c r="K487" s="18">
        <v>10</v>
      </c>
      <c r="L487" s="18">
        <v>20222140055551</v>
      </c>
      <c r="M487" s="18">
        <v>20222140055551</v>
      </c>
      <c r="N487" s="18">
        <v>1</v>
      </c>
    </row>
    <row r="488" spans="1:14" ht="21" x14ac:dyDescent="0.25">
      <c r="A488" s="11">
        <v>487</v>
      </c>
      <c r="B488" s="21">
        <v>20221140151052</v>
      </c>
      <c r="C488" s="17" t="s">
        <v>1391</v>
      </c>
      <c r="D488" s="17" t="s">
        <v>50</v>
      </c>
      <c r="E488" s="15" t="s">
        <v>51</v>
      </c>
      <c r="F488" s="17" t="s">
        <v>169</v>
      </c>
      <c r="G488" s="17" t="s">
        <v>1392</v>
      </c>
      <c r="H488" s="17" t="s">
        <v>54</v>
      </c>
      <c r="I488" s="17" t="s">
        <v>55</v>
      </c>
      <c r="J488" s="17" t="s">
        <v>56</v>
      </c>
      <c r="K488" s="17">
        <v>10</v>
      </c>
      <c r="L488" s="12"/>
      <c r="M488" s="12"/>
      <c r="N488" s="17">
        <v>1</v>
      </c>
    </row>
    <row r="489" spans="1:14" ht="21" x14ac:dyDescent="0.25">
      <c r="A489" s="13">
        <v>488</v>
      </c>
      <c r="B489" s="22">
        <v>20221140151062</v>
      </c>
      <c r="C489" s="18" t="s">
        <v>1393</v>
      </c>
      <c r="D489" s="18" t="s">
        <v>50</v>
      </c>
      <c r="E489" s="16" t="s">
        <v>51</v>
      </c>
      <c r="F489" s="18" t="s">
        <v>169</v>
      </c>
      <c r="G489" s="18" t="s">
        <v>1392</v>
      </c>
      <c r="H489" s="18" t="s">
        <v>54</v>
      </c>
      <c r="I489" s="18" t="s">
        <v>55</v>
      </c>
      <c r="J489" s="18" t="s">
        <v>56</v>
      </c>
      <c r="K489" s="18">
        <v>10</v>
      </c>
      <c r="L489" s="14"/>
      <c r="M489" s="14"/>
      <c r="N489" s="18">
        <v>1</v>
      </c>
    </row>
    <row r="490" spans="1:14" ht="21" x14ac:dyDescent="0.25">
      <c r="A490" s="11">
        <v>489</v>
      </c>
      <c r="B490" s="21">
        <v>20221140151072</v>
      </c>
      <c r="C490" s="17" t="s">
        <v>1394</v>
      </c>
      <c r="D490" s="17" t="s">
        <v>50</v>
      </c>
      <c r="E490" s="15" t="s">
        <v>51</v>
      </c>
      <c r="F490" s="17" t="s">
        <v>1395</v>
      </c>
      <c r="G490" s="17" t="s">
        <v>1392</v>
      </c>
      <c r="H490" s="17" t="s">
        <v>54</v>
      </c>
      <c r="I490" s="17" t="s">
        <v>55</v>
      </c>
      <c r="J490" s="17" t="s">
        <v>362</v>
      </c>
      <c r="K490" s="17">
        <v>10</v>
      </c>
      <c r="L490" s="12"/>
      <c r="M490" s="12"/>
      <c r="N490" s="17">
        <v>1</v>
      </c>
    </row>
    <row r="491" spans="1:14" ht="21" x14ac:dyDescent="0.25">
      <c r="A491" s="13">
        <v>490</v>
      </c>
      <c r="B491" s="22">
        <v>20221140151082</v>
      </c>
      <c r="C491" s="18" t="s">
        <v>1396</v>
      </c>
      <c r="D491" s="18" t="s">
        <v>50</v>
      </c>
      <c r="E491" s="16" t="s">
        <v>51</v>
      </c>
      <c r="F491" s="18" t="s">
        <v>1397</v>
      </c>
      <c r="G491" s="18" t="s">
        <v>1392</v>
      </c>
      <c r="H491" s="18" t="s">
        <v>1398</v>
      </c>
      <c r="I491" s="18" t="s">
        <v>101</v>
      </c>
      <c r="J491" s="18" t="s">
        <v>198</v>
      </c>
      <c r="K491" s="18">
        <v>0</v>
      </c>
      <c r="L491" s="14"/>
      <c r="M491" s="14"/>
      <c r="N491" s="18">
        <v>-13</v>
      </c>
    </row>
    <row r="492" spans="1:14" ht="21" x14ac:dyDescent="0.25">
      <c r="A492" s="11">
        <v>491</v>
      </c>
      <c r="B492" s="21">
        <v>20221140151092</v>
      </c>
      <c r="C492" s="17" t="s">
        <v>1399</v>
      </c>
      <c r="D492" s="17" t="s">
        <v>50</v>
      </c>
      <c r="E492" s="15" t="s">
        <v>51</v>
      </c>
      <c r="F492" s="17" t="s">
        <v>1400</v>
      </c>
      <c r="G492" s="17" t="s">
        <v>1392</v>
      </c>
      <c r="H492" s="17" t="s">
        <v>54</v>
      </c>
      <c r="I492" s="17" t="s">
        <v>55</v>
      </c>
      <c r="J492" s="17" t="s">
        <v>56</v>
      </c>
      <c r="K492" s="17">
        <v>10</v>
      </c>
      <c r="L492" s="12"/>
      <c r="M492" s="12"/>
      <c r="N492" s="17">
        <v>1</v>
      </c>
    </row>
    <row r="493" spans="1:14" ht="31.5" x14ac:dyDescent="0.25">
      <c r="A493" s="13">
        <v>492</v>
      </c>
      <c r="B493" s="22">
        <v>20221140151102</v>
      </c>
      <c r="C493" s="18" t="s">
        <v>1401</v>
      </c>
      <c r="D493" s="18" t="s">
        <v>88</v>
      </c>
      <c r="E493" s="16" t="s">
        <v>51</v>
      </c>
      <c r="F493" s="18" t="s">
        <v>441</v>
      </c>
      <c r="G493" s="18" t="s">
        <v>1402</v>
      </c>
      <c r="H493" s="18" t="s">
        <v>54</v>
      </c>
      <c r="I493" s="18" t="s">
        <v>55</v>
      </c>
      <c r="J493" s="18" t="s">
        <v>56</v>
      </c>
      <c r="K493" s="18">
        <v>10</v>
      </c>
      <c r="L493" s="18">
        <v>20222140055561</v>
      </c>
      <c r="M493" s="18">
        <v>20222140055561</v>
      </c>
      <c r="N493" s="18">
        <v>1</v>
      </c>
    </row>
    <row r="494" spans="1:14" ht="42" x14ac:dyDescent="0.25">
      <c r="A494" s="11">
        <v>493</v>
      </c>
      <c r="B494" s="21">
        <v>20221140151112</v>
      </c>
      <c r="C494" s="17" t="s">
        <v>1403</v>
      </c>
      <c r="D494" s="17" t="s">
        <v>75</v>
      </c>
      <c r="E494" s="15" t="s">
        <v>51</v>
      </c>
      <c r="F494" s="17" t="s">
        <v>926</v>
      </c>
      <c r="G494" s="17" t="s">
        <v>1404</v>
      </c>
      <c r="H494" s="17" t="s">
        <v>54</v>
      </c>
      <c r="I494" s="17" t="s">
        <v>55</v>
      </c>
      <c r="J494" s="17" t="s">
        <v>102</v>
      </c>
      <c r="K494" s="17">
        <v>0</v>
      </c>
      <c r="L494" s="12"/>
      <c r="M494" s="12"/>
      <c r="N494" s="17">
        <v>-13</v>
      </c>
    </row>
    <row r="495" spans="1:14" ht="21" x14ac:dyDescent="0.25">
      <c r="A495" s="13">
        <v>494</v>
      </c>
      <c r="B495" s="22">
        <v>20221140151122</v>
      </c>
      <c r="C495" s="18" t="s">
        <v>1405</v>
      </c>
      <c r="D495" s="18" t="s">
        <v>50</v>
      </c>
      <c r="E495" s="16" t="s">
        <v>51</v>
      </c>
      <c r="F495" s="18" t="s">
        <v>1406</v>
      </c>
      <c r="G495" s="18" t="s">
        <v>1407</v>
      </c>
      <c r="H495" s="18" t="s">
        <v>54</v>
      </c>
      <c r="I495" s="18" t="s">
        <v>55</v>
      </c>
      <c r="J495" s="18" t="s">
        <v>56</v>
      </c>
      <c r="K495" s="18">
        <v>10</v>
      </c>
      <c r="L495" s="14"/>
      <c r="M495" s="14"/>
      <c r="N495" s="18">
        <v>1</v>
      </c>
    </row>
    <row r="496" spans="1:14" ht="42" x14ac:dyDescent="0.25">
      <c r="A496" s="11">
        <v>495</v>
      </c>
      <c r="B496" s="21">
        <v>20221140151132</v>
      </c>
      <c r="C496" s="17" t="s">
        <v>1408</v>
      </c>
      <c r="D496" s="17" t="s">
        <v>75</v>
      </c>
      <c r="E496" s="15" t="s">
        <v>51</v>
      </c>
      <c r="F496" s="17" t="s">
        <v>1409</v>
      </c>
      <c r="G496" s="17" t="s">
        <v>1410</v>
      </c>
      <c r="H496" s="17" t="s">
        <v>153</v>
      </c>
      <c r="I496" s="17" t="s">
        <v>29</v>
      </c>
      <c r="J496" s="17" t="s">
        <v>154</v>
      </c>
      <c r="K496" s="17">
        <v>30</v>
      </c>
      <c r="L496" s="12"/>
      <c r="M496" s="12"/>
      <c r="N496" s="17">
        <v>29</v>
      </c>
    </row>
    <row r="497" spans="1:14" ht="21" x14ac:dyDescent="0.25">
      <c r="A497" s="13">
        <v>496</v>
      </c>
      <c r="B497" s="22">
        <v>20221140151142</v>
      </c>
      <c r="C497" s="18" t="s">
        <v>1411</v>
      </c>
      <c r="D497" s="18" t="s">
        <v>50</v>
      </c>
      <c r="E497" s="16" t="s">
        <v>51</v>
      </c>
      <c r="F497" s="18" t="s">
        <v>1412</v>
      </c>
      <c r="G497" s="18" t="s">
        <v>1392</v>
      </c>
      <c r="H497" s="18" t="s">
        <v>54</v>
      </c>
      <c r="I497" s="18" t="s">
        <v>55</v>
      </c>
      <c r="J497" s="18" t="s">
        <v>56</v>
      </c>
      <c r="K497" s="18">
        <v>10</v>
      </c>
      <c r="L497" s="14"/>
      <c r="M497" s="14"/>
      <c r="N497" s="18">
        <v>1</v>
      </c>
    </row>
    <row r="498" spans="1:14" ht="42" x14ac:dyDescent="0.25">
      <c r="A498" s="11">
        <v>497</v>
      </c>
      <c r="B498" s="21">
        <v>20221140151152</v>
      </c>
      <c r="C498" s="17" t="s">
        <v>1413</v>
      </c>
      <c r="D498" s="17" t="s">
        <v>75</v>
      </c>
      <c r="E498" s="15" t="s">
        <v>145</v>
      </c>
      <c r="F498" s="17" t="s">
        <v>1414</v>
      </c>
      <c r="G498" s="17" t="s">
        <v>1415</v>
      </c>
      <c r="H498" s="17" t="s">
        <v>28</v>
      </c>
      <c r="I498" s="17" t="s">
        <v>226</v>
      </c>
      <c r="J498" s="17" t="s">
        <v>96</v>
      </c>
      <c r="K498" s="17">
        <v>30</v>
      </c>
      <c r="L498" s="12"/>
      <c r="M498" s="12"/>
      <c r="N498" s="17">
        <v>29</v>
      </c>
    </row>
    <row r="499" spans="1:14" ht="31.5" x14ac:dyDescent="0.25">
      <c r="A499" s="13">
        <v>498</v>
      </c>
      <c r="B499" s="22">
        <v>20221140151162</v>
      </c>
      <c r="C499" s="18" t="s">
        <v>1416</v>
      </c>
      <c r="D499" s="18" t="s">
        <v>50</v>
      </c>
      <c r="E499" s="16" t="s">
        <v>51</v>
      </c>
      <c r="F499" s="18" t="s">
        <v>627</v>
      </c>
      <c r="G499" s="18" t="s">
        <v>1417</v>
      </c>
      <c r="H499" s="18" t="s">
        <v>578</v>
      </c>
      <c r="I499" s="18" t="s">
        <v>293</v>
      </c>
      <c r="J499" s="18" t="s">
        <v>96</v>
      </c>
      <c r="K499" s="18">
        <v>30</v>
      </c>
      <c r="L499" s="14"/>
      <c r="M499" s="14"/>
      <c r="N499" s="18">
        <v>29</v>
      </c>
    </row>
    <row r="500" spans="1:14" ht="21" x14ac:dyDescent="0.25">
      <c r="A500" s="11">
        <v>499</v>
      </c>
      <c r="B500" s="21">
        <v>20221140151172</v>
      </c>
      <c r="C500" s="17" t="s">
        <v>1418</v>
      </c>
      <c r="D500" s="17" t="s">
        <v>75</v>
      </c>
      <c r="E500" s="15" t="s">
        <v>76</v>
      </c>
      <c r="F500" s="17" t="s">
        <v>1419</v>
      </c>
      <c r="G500" s="17" t="s">
        <v>1420</v>
      </c>
      <c r="H500" s="17" t="s">
        <v>54</v>
      </c>
      <c r="I500" s="17" t="s">
        <v>55</v>
      </c>
      <c r="J500" s="17" t="s">
        <v>96</v>
      </c>
      <c r="K500" s="17">
        <v>30</v>
      </c>
      <c r="L500" s="17">
        <v>20222140055261</v>
      </c>
      <c r="M500" s="17">
        <v>20222140055261</v>
      </c>
      <c r="N500" s="17">
        <v>29</v>
      </c>
    </row>
    <row r="501" spans="1:14" ht="21" x14ac:dyDescent="0.25">
      <c r="A501" s="13">
        <v>500</v>
      </c>
      <c r="B501" s="22">
        <v>20221140151182</v>
      </c>
      <c r="C501" s="18" t="s">
        <v>1421</v>
      </c>
      <c r="D501" s="18" t="s">
        <v>50</v>
      </c>
      <c r="E501" s="16" t="s">
        <v>51</v>
      </c>
      <c r="F501" s="18" t="s">
        <v>1422</v>
      </c>
      <c r="G501" s="18" t="s">
        <v>1392</v>
      </c>
      <c r="H501" s="18" t="s">
        <v>54</v>
      </c>
      <c r="I501" s="18" t="s">
        <v>55</v>
      </c>
      <c r="J501" s="18" t="s">
        <v>56</v>
      </c>
      <c r="K501" s="18">
        <v>10</v>
      </c>
      <c r="L501" s="14"/>
      <c r="M501" s="14"/>
      <c r="N501" s="18">
        <v>1</v>
      </c>
    </row>
    <row r="502" spans="1:14" ht="21" x14ac:dyDescent="0.25">
      <c r="A502" s="11">
        <v>501</v>
      </c>
      <c r="B502" s="21">
        <v>20221140151192</v>
      </c>
      <c r="C502" s="17" t="s">
        <v>1423</v>
      </c>
      <c r="D502" s="17" t="s">
        <v>50</v>
      </c>
      <c r="E502" s="15" t="s">
        <v>51</v>
      </c>
      <c r="F502" s="17" t="s">
        <v>1424</v>
      </c>
      <c r="G502" s="17" t="s">
        <v>1392</v>
      </c>
      <c r="H502" s="17" t="s">
        <v>54</v>
      </c>
      <c r="I502" s="17" t="s">
        <v>55</v>
      </c>
      <c r="J502" s="17" t="s">
        <v>56</v>
      </c>
      <c r="K502" s="17">
        <v>10</v>
      </c>
      <c r="L502" s="12"/>
      <c r="M502" s="12"/>
      <c r="N502" s="17">
        <v>1</v>
      </c>
    </row>
    <row r="503" spans="1:14" ht="21" x14ac:dyDescent="0.25">
      <c r="A503" s="13">
        <v>502</v>
      </c>
      <c r="B503" s="22">
        <v>20221140151202</v>
      </c>
      <c r="C503" s="18" t="s">
        <v>1425</v>
      </c>
      <c r="D503" s="18" t="s">
        <v>50</v>
      </c>
      <c r="E503" s="16" t="s">
        <v>51</v>
      </c>
      <c r="F503" s="18" t="s">
        <v>1426</v>
      </c>
      <c r="G503" s="18" t="s">
        <v>59</v>
      </c>
      <c r="H503" s="18" t="s">
        <v>54</v>
      </c>
      <c r="I503" s="18" t="s">
        <v>55</v>
      </c>
      <c r="J503" s="18" t="s">
        <v>56</v>
      </c>
      <c r="K503" s="18">
        <v>10</v>
      </c>
      <c r="L503" s="14"/>
      <c r="M503" s="14"/>
      <c r="N503" s="18">
        <v>1</v>
      </c>
    </row>
    <row r="504" spans="1:14" ht="21" x14ac:dyDescent="0.25">
      <c r="A504" s="11">
        <v>503</v>
      </c>
      <c r="B504" s="21">
        <v>20221140151212</v>
      </c>
      <c r="C504" s="17" t="s">
        <v>1427</v>
      </c>
      <c r="D504" s="17" t="s">
        <v>50</v>
      </c>
      <c r="E504" s="15" t="s">
        <v>51</v>
      </c>
      <c r="F504" s="17" t="s">
        <v>118</v>
      </c>
      <c r="G504" s="17" t="s">
        <v>1392</v>
      </c>
      <c r="H504" s="17" t="s">
        <v>54</v>
      </c>
      <c r="I504" s="17" t="s">
        <v>55</v>
      </c>
      <c r="J504" s="17" t="s">
        <v>56</v>
      </c>
      <c r="K504" s="17">
        <v>10</v>
      </c>
      <c r="L504" s="12"/>
      <c r="M504" s="12"/>
      <c r="N504" s="17">
        <v>1</v>
      </c>
    </row>
    <row r="505" spans="1:14" ht="21" x14ac:dyDescent="0.25">
      <c r="A505" s="13">
        <v>504</v>
      </c>
      <c r="B505" s="22">
        <v>20221140151222</v>
      </c>
      <c r="C505" s="18" t="s">
        <v>1428</v>
      </c>
      <c r="D505" s="18" t="s">
        <v>50</v>
      </c>
      <c r="E505" s="16" t="s">
        <v>51</v>
      </c>
      <c r="F505" s="18" t="s">
        <v>1429</v>
      </c>
      <c r="G505" s="18" t="s">
        <v>1392</v>
      </c>
      <c r="H505" s="18" t="s">
        <v>54</v>
      </c>
      <c r="I505" s="18" t="s">
        <v>55</v>
      </c>
      <c r="J505" s="18" t="s">
        <v>56</v>
      </c>
      <c r="K505" s="18">
        <v>10</v>
      </c>
      <c r="L505" s="14"/>
      <c r="M505" s="14"/>
      <c r="N505" s="18">
        <v>1</v>
      </c>
    </row>
    <row r="506" spans="1:14" ht="21" x14ac:dyDescent="0.25">
      <c r="A506" s="11">
        <v>505</v>
      </c>
      <c r="B506" s="21">
        <v>20221140151232</v>
      </c>
      <c r="C506" s="17" t="s">
        <v>1430</v>
      </c>
      <c r="D506" s="17" t="s">
        <v>88</v>
      </c>
      <c r="E506" s="15" t="s">
        <v>51</v>
      </c>
      <c r="F506" s="17" t="s">
        <v>303</v>
      </c>
      <c r="G506" s="17" t="s">
        <v>1431</v>
      </c>
      <c r="H506" s="17" t="s">
        <v>54</v>
      </c>
      <c r="I506" s="17" t="s">
        <v>55</v>
      </c>
      <c r="J506" s="17" t="s">
        <v>56</v>
      </c>
      <c r="K506" s="17">
        <v>10</v>
      </c>
      <c r="L506" s="12"/>
      <c r="M506" s="12"/>
      <c r="N506" s="17">
        <v>1</v>
      </c>
    </row>
    <row r="507" spans="1:14" ht="42" x14ac:dyDescent="0.25">
      <c r="A507" s="13">
        <v>506</v>
      </c>
      <c r="B507" s="22">
        <v>20221140151242</v>
      </c>
      <c r="C507" s="18" t="s">
        <v>1432</v>
      </c>
      <c r="D507" s="18" t="s">
        <v>75</v>
      </c>
      <c r="E507" s="16" t="s">
        <v>51</v>
      </c>
      <c r="F507" s="18" t="s">
        <v>1433</v>
      </c>
      <c r="G507" s="18" t="s">
        <v>1434</v>
      </c>
      <c r="H507" s="18" t="s">
        <v>95</v>
      </c>
      <c r="I507" s="18" t="s">
        <v>29</v>
      </c>
      <c r="J507" s="18" t="s">
        <v>79</v>
      </c>
      <c r="K507" s="18">
        <v>10</v>
      </c>
      <c r="L507" s="18">
        <v>20222110055291</v>
      </c>
      <c r="M507" s="18">
        <v>20222110055291</v>
      </c>
      <c r="N507" s="18">
        <v>1</v>
      </c>
    </row>
    <row r="508" spans="1:14" ht="21" x14ac:dyDescent="0.25">
      <c r="A508" s="11">
        <v>507</v>
      </c>
      <c r="B508" s="21">
        <v>20221140151252</v>
      </c>
      <c r="C508" s="17" t="s">
        <v>1435</v>
      </c>
      <c r="D508" s="17" t="s">
        <v>88</v>
      </c>
      <c r="E508" s="15" t="s">
        <v>51</v>
      </c>
      <c r="F508" s="17" t="s">
        <v>1124</v>
      </c>
      <c r="G508" s="17" t="s">
        <v>1376</v>
      </c>
      <c r="H508" s="17" t="s">
        <v>54</v>
      </c>
      <c r="I508" s="17" t="s">
        <v>55</v>
      </c>
      <c r="J508" s="17" t="s">
        <v>56</v>
      </c>
      <c r="K508" s="17">
        <v>10</v>
      </c>
      <c r="L508" s="12"/>
      <c r="M508" s="12"/>
      <c r="N508" s="17">
        <v>1</v>
      </c>
    </row>
    <row r="509" spans="1:14" ht="42" x14ac:dyDescent="0.25">
      <c r="A509" s="13">
        <v>508</v>
      </c>
      <c r="B509" s="22">
        <v>20221140151262</v>
      </c>
      <c r="C509" s="18" t="s">
        <v>1436</v>
      </c>
      <c r="D509" s="18" t="s">
        <v>75</v>
      </c>
      <c r="E509" s="16" t="s">
        <v>51</v>
      </c>
      <c r="F509" s="18" t="s">
        <v>563</v>
      </c>
      <c r="G509" s="18" t="s">
        <v>1437</v>
      </c>
      <c r="H509" s="18" t="s">
        <v>33</v>
      </c>
      <c r="I509" s="18" t="s">
        <v>29</v>
      </c>
      <c r="J509" s="18" t="s">
        <v>96</v>
      </c>
      <c r="K509" s="18">
        <v>30</v>
      </c>
      <c r="L509" s="14"/>
      <c r="M509" s="14"/>
      <c r="N509" s="18">
        <v>29</v>
      </c>
    </row>
    <row r="510" spans="1:14" ht="21" x14ac:dyDescent="0.25">
      <c r="A510" s="11">
        <v>509</v>
      </c>
      <c r="B510" s="21">
        <v>20221140151272</v>
      </c>
      <c r="C510" s="17" t="s">
        <v>1438</v>
      </c>
      <c r="D510" s="17" t="s">
        <v>50</v>
      </c>
      <c r="E510" s="15" t="s">
        <v>51</v>
      </c>
      <c r="F510" s="17" t="s">
        <v>122</v>
      </c>
      <c r="G510" s="17" t="s">
        <v>59</v>
      </c>
      <c r="H510" s="17" t="s">
        <v>54</v>
      </c>
      <c r="I510" s="17" t="s">
        <v>55</v>
      </c>
      <c r="J510" s="17" t="s">
        <v>56</v>
      </c>
      <c r="K510" s="17">
        <v>10</v>
      </c>
      <c r="L510" s="12"/>
      <c r="M510" s="12"/>
      <c r="N510" s="17">
        <v>1</v>
      </c>
    </row>
    <row r="511" spans="1:14" ht="94.5" x14ac:dyDescent="0.25">
      <c r="A511" s="13">
        <v>510</v>
      </c>
      <c r="B511" s="22">
        <v>20221140151282</v>
      </c>
      <c r="C511" s="18" t="s">
        <v>1439</v>
      </c>
      <c r="D511" s="18" t="s">
        <v>75</v>
      </c>
      <c r="E511" s="16" t="s">
        <v>217</v>
      </c>
      <c r="F511" s="18" t="s">
        <v>1440</v>
      </c>
      <c r="G511" s="18" t="s">
        <v>1441</v>
      </c>
      <c r="H511" s="18" t="s">
        <v>614</v>
      </c>
      <c r="I511" s="18" t="s">
        <v>615</v>
      </c>
      <c r="J511" s="18" t="s">
        <v>198</v>
      </c>
      <c r="K511" s="18">
        <v>0</v>
      </c>
      <c r="L511" s="14"/>
      <c r="M511" s="14"/>
      <c r="N511" s="18">
        <v>-13</v>
      </c>
    </row>
    <row r="512" spans="1:14" ht="31.5" x14ac:dyDescent="0.25">
      <c r="A512" s="11">
        <v>511</v>
      </c>
      <c r="B512" s="21">
        <v>20221140151292</v>
      </c>
      <c r="C512" s="17" t="s">
        <v>1442</v>
      </c>
      <c r="D512" s="17" t="s">
        <v>75</v>
      </c>
      <c r="E512" s="15" t="s">
        <v>104</v>
      </c>
      <c r="F512" s="17" t="s">
        <v>762</v>
      </c>
      <c r="G512" s="17" t="s">
        <v>1443</v>
      </c>
      <c r="H512" s="17" t="s">
        <v>54</v>
      </c>
      <c r="I512" s="17" t="s">
        <v>55</v>
      </c>
      <c r="J512" s="17" t="s">
        <v>102</v>
      </c>
      <c r="K512" s="17">
        <v>0</v>
      </c>
      <c r="L512" s="12"/>
      <c r="M512" s="12"/>
      <c r="N512" s="17">
        <v>-13</v>
      </c>
    </row>
    <row r="513" spans="1:14" ht="42" x14ac:dyDescent="0.25">
      <c r="A513" s="13">
        <v>512</v>
      </c>
      <c r="B513" s="22">
        <v>20221140151302</v>
      </c>
      <c r="C513" s="18" t="s">
        <v>1444</v>
      </c>
      <c r="D513" s="18" t="s">
        <v>88</v>
      </c>
      <c r="E513" s="16" t="s">
        <v>51</v>
      </c>
      <c r="F513" s="18" t="s">
        <v>120</v>
      </c>
      <c r="G513" s="18" t="s">
        <v>1445</v>
      </c>
      <c r="H513" s="18" t="s">
        <v>54</v>
      </c>
      <c r="I513" s="18" t="s">
        <v>55</v>
      </c>
      <c r="J513" s="18" t="s">
        <v>56</v>
      </c>
      <c r="K513" s="18">
        <v>10</v>
      </c>
      <c r="L513" s="14"/>
      <c r="M513" s="14"/>
      <c r="N513" s="18">
        <v>1</v>
      </c>
    </row>
    <row r="514" spans="1:14" ht="21" x14ac:dyDescent="0.25">
      <c r="A514" s="11">
        <v>513</v>
      </c>
      <c r="B514" s="21">
        <v>20221140151312</v>
      </c>
      <c r="C514" s="17" t="s">
        <v>1446</v>
      </c>
      <c r="D514" s="17" t="s">
        <v>88</v>
      </c>
      <c r="E514" s="15" t="s">
        <v>51</v>
      </c>
      <c r="F514" s="17" t="s">
        <v>166</v>
      </c>
      <c r="G514" s="17" t="s">
        <v>1445</v>
      </c>
      <c r="H514" s="17" t="s">
        <v>54</v>
      </c>
      <c r="I514" s="17" t="s">
        <v>55</v>
      </c>
      <c r="J514" s="17" t="s">
        <v>56</v>
      </c>
      <c r="K514" s="17">
        <v>10</v>
      </c>
      <c r="L514" s="12"/>
      <c r="M514" s="12"/>
      <c r="N514" s="17">
        <v>1</v>
      </c>
    </row>
    <row r="515" spans="1:14" ht="21" x14ac:dyDescent="0.25">
      <c r="A515" s="13">
        <v>514</v>
      </c>
      <c r="B515" s="22">
        <v>20221140151322</v>
      </c>
      <c r="C515" s="18" t="s">
        <v>1447</v>
      </c>
      <c r="D515" s="18" t="s">
        <v>88</v>
      </c>
      <c r="E515" s="16" t="s">
        <v>51</v>
      </c>
      <c r="F515" s="18" t="s">
        <v>1448</v>
      </c>
      <c r="G515" s="18" t="s">
        <v>1445</v>
      </c>
      <c r="H515" s="18" t="s">
        <v>54</v>
      </c>
      <c r="I515" s="18" t="s">
        <v>55</v>
      </c>
      <c r="J515" s="18" t="s">
        <v>56</v>
      </c>
      <c r="K515" s="18">
        <v>10</v>
      </c>
      <c r="L515" s="14"/>
      <c r="M515" s="14"/>
      <c r="N515" s="18">
        <v>1</v>
      </c>
    </row>
    <row r="516" spans="1:14" x14ac:dyDescent="0.25">
      <c r="A516" s="11">
        <v>515</v>
      </c>
      <c r="B516" s="21">
        <v>20221140151332</v>
      </c>
      <c r="C516" s="17" t="s">
        <v>1449</v>
      </c>
      <c r="D516" s="17" t="s">
        <v>88</v>
      </c>
      <c r="E516" s="15" t="s">
        <v>135</v>
      </c>
      <c r="F516" s="17" t="s">
        <v>1450</v>
      </c>
      <c r="G516" s="17" t="s">
        <v>1445</v>
      </c>
      <c r="H516" s="17" t="s">
        <v>54</v>
      </c>
      <c r="I516" s="17" t="s">
        <v>55</v>
      </c>
      <c r="J516" s="17" t="s">
        <v>56</v>
      </c>
      <c r="K516" s="17">
        <v>10</v>
      </c>
      <c r="L516" s="12"/>
      <c r="M516" s="12"/>
      <c r="N516" s="17">
        <v>1</v>
      </c>
    </row>
    <row r="517" spans="1:14" ht="21" x14ac:dyDescent="0.25">
      <c r="A517" s="13">
        <v>516</v>
      </c>
      <c r="B517" s="22">
        <v>20221140151342</v>
      </c>
      <c r="C517" s="18" t="s">
        <v>1451</v>
      </c>
      <c r="D517" s="18" t="s">
        <v>88</v>
      </c>
      <c r="E517" s="16" t="s">
        <v>51</v>
      </c>
      <c r="F517" s="18" t="s">
        <v>1452</v>
      </c>
      <c r="G517" s="18" t="s">
        <v>1453</v>
      </c>
      <c r="H517" s="18" t="s">
        <v>54</v>
      </c>
      <c r="I517" s="18" t="s">
        <v>55</v>
      </c>
      <c r="J517" s="18" t="s">
        <v>56</v>
      </c>
      <c r="K517" s="18">
        <v>10</v>
      </c>
      <c r="L517" s="14"/>
      <c r="M517" s="14"/>
      <c r="N517" s="18">
        <v>1</v>
      </c>
    </row>
    <row r="518" spans="1:14" ht="21" x14ac:dyDescent="0.25">
      <c r="A518" s="11">
        <v>517</v>
      </c>
      <c r="B518" s="21">
        <v>20221140151352</v>
      </c>
      <c r="C518" s="17" t="s">
        <v>1454</v>
      </c>
      <c r="D518" s="17" t="s">
        <v>88</v>
      </c>
      <c r="E518" s="15" t="s">
        <v>51</v>
      </c>
      <c r="F518" s="17" t="s">
        <v>126</v>
      </c>
      <c r="G518" s="17" t="s">
        <v>1376</v>
      </c>
      <c r="H518" s="17" t="s">
        <v>54</v>
      </c>
      <c r="I518" s="17" t="s">
        <v>55</v>
      </c>
      <c r="J518" s="17" t="s">
        <v>56</v>
      </c>
      <c r="K518" s="17">
        <v>10</v>
      </c>
      <c r="L518" s="12"/>
      <c r="M518" s="12"/>
      <c r="N518" s="17">
        <v>1</v>
      </c>
    </row>
    <row r="519" spans="1:14" ht="42" x14ac:dyDescent="0.25">
      <c r="A519" s="13">
        <v>518</v>
      </c>
      <c r="B519" s="22">
        <v>20221140151362</v>
      </c>
      <c r="C519" s="18" t="s">
        <v>1455</v>
      </c>
      <c r="D519" s="18" t="s">
        <v>75</v>
      </c>
      <c r="E519" s="16" t="s">
        <v>733</v>
      </c>
      <c r="F519" s="18" t="s">
        <v>1456</v>
      </c>
      <c r="G519" s="18" t="s">
        <v>1457</v>
      </c>
      <c r="H519" s="18" t="s">
        <v>614</v>
      </c>
      <c r="I519" s="18" t="s">
        <v>615</v>
      </c>
      <c r="J519" s="18" t="s">
        <v>56</v>
      </c>
      <c r="K519" s="18">
        <v>10</v>
      </c>
      <c r="L519" s="14"/>
      <c r="M519" s="14"/>
      <c r="N519" s="18">
        <v>1</v>
      </c>
    </row>
    <row r="520" spans="1:14" ht="21" x14ac:dyDescent="0.25">
      <c r="A520" s="11">
        <v>519</v>
      </c>
      <c r="B520" s="21">
        <v>20221140151372</v>
      </c>
      <c r="C520" s="17" t="s">
        <v>1458</v>
      </c>
      <c r="D520" s="17" t="s">
        <v>75</v>
      </c>
      <c r="E520" s="15" t="s">
        <v>51</v>
      </c>
      <c r="F520" s="17" t="s">
        <v>1268</v>
      </c>
      <c r="G520" s="17" t="s">
        <v>1459</v>
      </c>
      <c r="H520" s="17" t="s">
        <v>54</v>
      </c>
      <c r="I520" s="17" t="s">
        <v>55</v>
      </c>
      <c r="J520" s="17" t="s">
        <v>102</v>
      </c>
      <c r="K520" s="17">
        <v>0</v>
      </c>
      <c r="L520" s="12"/>
      <c r="M520" s="12"/>
      <c r="N520" s="17">
        <v>-13</v>
      </c>
    </row>
    <row r="521" spans="1:14" ht="84" x14ac:dyDescent="0.25">
      <c r="A521" s="13">
        <v>520</v>
      </c>
      <c r="B521" s="22">
        <v>20221140151382</v>
      </c>
      <c r="C521" s="18" t="s">
        <v>1460</v>
      </c>
      <c r="D521" s="18" t="s">
        <v>75</v>
      </c>
      <c r="E521" s="16" t="s">
        <v>145</v>
      </c>
      <c r="F521" s="18" t="s">
        <v>1461</v>
      </c>
      <c r="G521" s="18" t="s">
        <v>1462</v>
      </c>
      <c r="H521" s="18" t="s">
        <v>54</v>
      </c>
      <c r="I521" s="18" t="s">
        <v>55</v>
      </c>
      <c r="J521" s="18" t="s">
        <v>73</v>
      </c>
      <c r="K521" s="18">
        <v>35</v>
      </c>
      <c r="L521" s="14"/>
      <c r="M521" s="14"/>
      <c r="N521" s="18">
        <v>36</v>
      </c>
    </row>
    <row r="522" spans="1:14" ht="31.5" x14ac:dyDescent="0.25">
      <c r="A522" s="11">
        <v>521</v>
      </c>
      <c r="B522" s="21">
        <v>20221140151392</v>
      </c>
      <c r="C522" s="17" t="s">
        <v>1463</v>
      </c>
      <c r="D522" s="17" t="s">
        <v>75</v>
      </c>
      <c r="E522" s="15" t="s">
        <v>453</v>
      </c>
      <c r="F522" s="17" t="s">
        <v>1464</v>
      </c>
      <c r="G522" s="17" t="s">
        <v>1465</v>
      </c>
      <c r="H522" s="17" t="s">
        <v>182</v>
      </c>
      <c r="I522" s="17" t="s">
        <v>31</v>
      </c>
      <c r="J522" s="17" t="s">
        <v>96</v>
      </c>
      <c r="K522" s="17">
        <v>30</v>
      </c>
      <c r="L522" s="12"/>
      <c r="M522" s="12"/>
      <c r="N522" s="17">
        <v>29</v>
      </c>
    </row>
    <row r="523" spans="1:14" ht="21" x14ac:dyDescent="0.25">
      <c r="A523" s="13">
        <v>522</v>
      </c>
      <c r="B523" s="22">
        <v>20221140151402</v>
      </c>
      <c r="C523" s="18" t="s">
        <v>1466</v>
      </c>
      <c r="D523" s="18" t="s">
        <v>88</v>
      </c>
      <c r="E523" s="16" t="s">
        <v>51</v>
      </c>
      <c r="F523" s="18" t="s">
        <v>686</v>
      </c>
      <c r="G523" s="18" t="s">
        <v>1467</v>
      </c>
      <c r="H523" s="18" t="s">
        <v>54</v>
      </c>
      <c r="I523" s="18" t="s">
        <v>55</v>
      </c>
      <c r="J523" s="18" t="s">
        <v>56</v>
      </c>
      <c r="K523" s="18">
        <v>10</v>
      </c>
      <c r="L523" s="14"/>
      <c r="M523" s="14"/>
      <c r="N523" s="18">
        <v>2</v>
      </c>
    </row>
    <row r="524" spans="1:14" ht="21" x14ac:dyDescent="0.25">
      <c r="A524" s="11">
        <v>523</v>
      </c>
      <c r="B524" s="21">
        <v>20221140151412</v>
      </c>
      <c r="C524" s="17" t="s">
        <v>1468</v>
      </c>
      <c r="D524" s="17" t="s">
        <v>88</v>
      </c>
      <c r="E524" s="15" t="s">
        <v>51</v>
      </c>
      <c r="F524" s="17" t="s">
        <v>1469</v>
      </c>
      <c r="G524" s="17" t="s">
        <v>1467</v>
      </c>
      <c r="H524" s="17" t="s">
        <v>54</v>
      </c>
      <c r="I524" s="17" t="s">
        <v>55</v>
      </c>
      <c r="J524" s="17" t="s">
        <v>56</v>
      </c>
      <c r="K524" s="17">
        <v>10</v>
      </c>
      <c r="L524" s="12"/>
      <c r="M524" s="12"/>
      <c r="N524" s="17">
        <v>2</v>
      </c>
    </row>
    <row r="525" spans="1:14" ht="21" x14ac:dyDescent="0.25">
      <c r="A525" s="13">
        <v>524</v>
      </c>
      <c r="B525" s="22">
        <v>20221140151422</v>
      </c>
      <c r="C525" s="18" t="s">
        <v>1470</v>
      </c>
      <c r="D525" s="18" t="s">
        <v>88</v>
      </c>
      <c r="E525" s="16" t="s">
        <v>51</v>
      </c>
      <c r="F525" s="18" t="s">
        <v>680</v>
      </c>
      <c r="G525" s="18" t="s">
        <v>1467</v>
      </c>
      <c r="H525" s="18" t="s">
        <v>54</v>
      </c>
      <c r="I525" s="18" t="s">
        <v>55</v>
      </c>
      <c r="J525" s="18" t="s">
        <v>56</v>
      </c>
      <c r="K525" s="18">
        <v>10</v>
      </c>
      <c r="L525" s="14"/>
      <c r="M525" s="14"/>
      <c r="N525" s="18">
        <v>2</v>
      </c>
    </row>
    <row r="526" spans="1:14" ht="21" x14ac:dyDescent="0.25">
      <c r="A526" s="11">
        <v>525</v>
      </c>
      <c r="B526" s="21">
        <v>20221140151432</v>
      </c>
      <c r="C526" s="17" t="s">
        <v>1471</v>
      </c>
      <c r="D526" s="17" t="s">
        <v>88</v>
      </c>
      <c r="E526" s="15" t="s">
        <v>51</v>
      </c>
      <c r="F526" s="17" t="s">
        <v>303</v>
      </c>
      <c r="G526" s="17" t="s">
        <v>1467</v>
      </c>
      <c r="H526" s="17" t="s">
        <v>54</v>
      </c>
      <c r="I526" s="17" t="s">
        <v>55</v>
      </c>
      <c r="J526" s="17" t="s">
        <v>56</v>
      </c>
      <c r="K526" s="17">
        <v>10</v>
      </c>
      <c r="L526" s="12"/>
      <c r="M526" s="12"/>
      <c r="N526" s="17">
        <v>2</v>
      </c>
    </row>
    <row r="527" spans="1:14" ht="21" x14ac:dyDescent="0.25">
      <c r="A527" s="13">
        <v>526</v>
      </c>
      <c r="B527" s="22">
        <v>20221140151442</v>
      </c>
      <c r="C527" s="18" t="s">
        <v>1472</v>
      </c>
      <c r="D527" s="18" t="s">
        <v>88</v>
      </c>
      <c r="E527" s="16" t="s">
        <v>51</v>
      </c>
      <c r="F527" s="18" t="s">
        <v>1448</v>
      </c>
      <c r="G527" s="18" t="s">
        <v>1467</v>
      </c>
      <c r="H527" s="18" t="s">
        <v>54</v>
      </c>
      <c r="I527" s="18" t="s">
        <v>55</v>
      </c>
      <c r="J527" s="18" t="s">
        <v>56</v>
      </c>
      <c r="K527" s="18">
        <v>10</v>
      </c>
      <c r="L527" s="14"/>
      <c r="M527" s="14"/>
      <c r="N527" s="18">
        <v>2</v>
      </c>
    </row>
    <row r="528" spans="1:14" ht="21" x14ac:dyDescent="0.25">
      <c r="A528" s="11">
        <v>527</v>
      </c>
      <c r="B528" s="21">
        <v>20221140151452</v>
      </c>
      <c r="C528" s="17" t="s">
        <v>1473</v>
      </c>
      <c r="D528" s="17" t="s">
        <v>88</v>
      </c>
      <c r="E528" s="15" t="s">
        <v>51</v>
      </c>
      <c r="F528" s="17" t="s">
        <v>1450</v>
      </c>
      <c r="G528" s="17" t="s">
        <v>1467</v>
      </c>
      <c r="H528" s="17" t="s">
        <v>54</v>
      </c>
      <c r="I528" s="17" t="s">
        <v>55</v>
      </c>
      <c r="J528" s="17" t="s">
        <v>56</v>
      </c>
      <c r="K528" s="17">
        <v>10</v>
      </c>
      <c r="L528" s="12"/>
      <c r="M528" s="12"/>
      <c r="N528" s="17">
        <v>2</v>
      </c>
    </row>
    <row r="529" spans="1:14" ht="21" x14ac:dyDescent="0.25">
      <c r="A529" s="13">
        <v>528</v>
      </c>
      <c r="B529" s="22">
        <v>20221140151462</v>
      </c>
      <c r="C529" s="18" t="s">
        <v>1474</v>
      </c>
      <c r="D529" s="18" t="s">
        <v>88</v>
      </c>
      <c r="E529" s="16" t="s">
        <v>51</v>
      </c>
      <c r="F529" s="18" t="s">
        <v>1475</v>
      </c>
      <c r="G529" s="18" t="s">
        <v>1431</v>
      </c>
      <c r="H529" s="18" t="s">
        <v>54</v>
      </c>
      <c r="I529" s="18" t="s">
        <v>55</v>
      </c>
      <c r="J529" s="18" t="s">
        <v>56</v>
      </c>
      <c r="K529" s="18">
        <v>10</v>
      </c>
      <c r="L529" s="14"/>
      <c r="M529" s="14"/>
      <c r="N529" s="18">
        <v>2</v>
      </c>
    </row>
    <row r="530" spans="1:14" ht="21" x14ac:dyDescent="0.25">
      <c r="A530" s="11">
        <v>529</v>
      </c>
      <c r="B530" s="21">
        <v>20221140151472</v>
      </c>
      <c r="C530" s="17" t="s">
        <v>1476</v>
      </c>
      <c r="D530" s="17" t="s">
        <v>88</v>
      </c>
      <c r="E530" s="15" t="s">
        <v>51</v>
      </c>
      <c r="F530" s="17" t="s">
        <v>1477</v>
      </c>
      <c r="G530" s="17" t="s">
        <v>1431</v>
      </c>
      <c r="H530" s="17" t="s">
        <v>54</v>
      </c>
      <c r="I530" s="17" t="s">
        <v>55</v>
      </c>
      <c r="J530" s="17" t="s">
        <v>56</v>
      </c>
      <c r="K530" s="17">
        <v>10</v>
      </c>
      <c r="L530" s="12"/>
      <c r="M530" s="12"/>
      <c r="N530" s="17">
        <v>2</v>
      </c>
    </row>
    <row r="531" spans="1:14" ht="21" x14ac:dyDescent="0.25">
      <c r="A531" s="13">
        <v>530</v>
      </c>
      <c r="B531" s="22">
        <v>20221140151482</v>
      </c>
      <c r="C531" s="18" t="s">
        <v>1478</v>
      </c>
      <c r="D531" s="18" t="s">
        <v>88</v>
      </c>
      <c r="E531" s="16" t="s">
        <v>51</v>
      </c>
      <c r="F531" s="18" t="s">
        <v>1479</v>
      </c>
      <c r="G531" s="18" t="s">
        <v>1431</v>
      </c>
      <c r="H531" s="18" t="s">
        <v>54</v>
      </c>
      <c r="I531" s="18" t="s">
        <v>55</v>
      </c>
      <c r="J531" s="18" t="s">
        <v>56</v>
      </c>
      <c r="K531" s="18">
        <v>10</v>
      </c>
      <c r="L531" s="14"/>
      <c r="M531" s="14"/>
      <c r="N531" s="18">
        <v>2</v>
      </c>
    </row>
    <row r="532" spans="1:14" ht="21" x14ac:dyDescent="0.25">
      <c r="A532" s="11">
        <v>531</v>
      </c>
      <c r="B532" s="21">
        <v>20221140151492</v>
      </c>
      <c r="C532" s="17" t="s">
        <v>1480</v>
      </c>
      <c r="D532" s="17" t="s">
        <v>88</v>
      </c>
      <c r="E532" s="15" t="s">
        <v>51</v>
      </c>
      <c r="F532" s="17" t="s">
        <v>1481</v>
      </c>
      <c r="G532" s="17" t="s">
        <v>1431</v>
      </c>
      <c r="H532" s="17" t="s">
        <v>54</v>
      </c>
      <c r="I532" s="17" t="s">
        <v>55</v>
      </c>
      <c r="J532" s="17" t="s">
        <v>56</v>
      </c>
      <c r="K532" s="17">
        <v>10</v>
      </c>
      <c r="L532" s="12"/>
      <c r="M532" s="12"/>
      <c r="N532" s="17">
        <v>2</v>
      </c>
    </row>
    <row r="533" spans="1:14" ht="21" x14ac:dyDescent="0.25">
      <c r="A533" s="13">
        <v>532</v>
      </c>
      <c r="B533" s="22">
        <v>20221140151512</v>
      </c>
      <c r="C533" s="18" t="s">
        <v>1482</v>
      </c>
      <c r="D533" s="18" t="s">
        <v>50</v>
      </c>
      <c r="E533" s="16" t="s">
        <v>51</v>
      </c>
      <c r="F533" s="18" t="s">
        <v>680</v>
      </c>
      <c r="G533" s="18" t="s">
        <v>62</v>
      </c>
      <c r="H533" s="18" t="s">
        <v>54</v>
      </c>
      <c r="I533" s="18" t="s">
        <v>55</v>
      </c>
      <c r="J533" s="18" t="s">
        <v>56</v>
      </c>
      <c r="K533" s="18">
        <v>10</v>
      </c>
      <c r="L533" s="14"/>
      <c r="M533" s="14"/>
      <c r="N533" s="18">
        <v>2</v>
      </c>
    </row>
    <row r="534" spans="1:14" ht="21" x14ac:dyDescent="0.25">
      <c r="A534" s="11">
        <v>533</v>
      </c>
      <c r="B534" s="21">
        <v>20221140151522</v>
      </c>
      <c r="C534" s="17" t="s">
        <v>1483</v>
      </c>
      <c r="D534" s="17" t="s">
        <v>50</v>
      </c>
      <c r="E534" s="15" t="s">
        <v>51</v>
      </c>
      <c r="F534" s="17" t="s">
        <v>1484</v>
      </c>
      <c r="G534" s="17" t="s">
        <v>59</v>
      </c>
      <c r="H534" s="17" t="s">
        <v>54</v>
      </c>
      <c r="I534" s="17" t="s">
        <v>55</v>
      </c>
      <c r="J534" s="17" t="s">
        <v>56</v>
      </c>
      <c r="K534" s="17">
        <v>10</v>
      </c>
      <c r="L534" s="12"/>
      <c r="M534" s="12"/>
      <c r="N534" s="17">
        <v>2</v>
      </c>
    </row>
    <row r="535" spans="1:14" ht="21" x14ac:dyDescent="0.25">
      <c r="A535" s="13">
        <v>534</v>
      </c>
      <c r="B535" s="22">
        <v>20221140151532</v>
      </c>
      <c r="C535" s="18" t="s">
        <v>1485</v>
      </c>
      <c r="D535" s="18" t="s">
        <v>50</v>
      </c>
      <c r="E535" s="16" t="s">
        <v>156</v>
      </c>
      <c r="F535" s="18" t="s">
        <v>1486</v>
      </c>
      <c r="G535" s="18" t="s">
        <v>1392</v>
      </c>
      <c r="H535" s="18" t="s">
        <v>54</v>
      </c>
      <c r="I535" s="18" t="s">
        <v>55</v>
      </c>
      <c r="J535" s="18" t="s">
        <v>56</v>
      </c>
      <c r="K535" s="18">
        <v>10</v>
      </c>
      <c r="L535" s="14"/>
      <c r="M535" s="14"/>
      <c r="N535" s="18">
        <v>2</v>
      </c>
    </row>
    <row r="536" spans="1:14" ht="21" x14ac:dyDescent="0.25">
      <c r="A536" s="11">
        <v>535</v>
      </c>
      <c r="B536" s="21">
        <v>20221140151542</v>
      </c>
      <c r="C536" s="17" t="s">
        <v>1487</v>
      </c>
      <c r="D536" s="17" t="s">
        <v>50</v>
      </c>
      <c r="E536" s="15" t="s">
        <v>51</v>
      </c>
      <c r="F536" s="17" t="s">
        <v>1488</v>
      </c>
      <c r="G536" s="17" t="s">
        <v>1392</v>
      </c>
      <c r="H536" s="17" t="s">
        <v>54</v>
      </c>
      <c r="I536" s="17" t="s">
        <v>55</v>
      </c>
      <c r="J536" s="17" t="s">
        <v>56</v>
      </c>
      <c r="K536" s="17">
        <v>10</v>
      </c>
      <c r="L536" s="12"/>
      <c r="M536" s="12"/>
      <c r="N536" s="17">
        <v>2</v>
      </c>
    </row>
    <row r="537" spans="1:14" ht="21" x14ac:dyDescent="0.25">
      <c r="A537" s="13">
        <v>536</v>
      </c>
      <c r="B537" s="22">
        <v>20221140151552</v>
      </c>
      <c r="C537" s="18" t="s">
        <v>1489</v>
      </c>
      <c r="D537" s="18" t="s">
        <v>50</v>
      </c>
      <c r="E537" s="16" t="s">
        <v>51</v>
      </c>
      <c r="F537" s="18" t="s">
        <v>1490</v>
      </c>
      <c r="G537" s="18" t="s">
        <v>1392</v>
      </c>
      <c r="H537" s="18" t="s">
        <v>54</v>
      </c>
      <c r="I537" s="18" t="s">
        <v>55</v>
      </c>
      <c r="J537" s="18" t="s">
        <v>56</v>
      </c>
      <c r="K537" s="18">
        <v>10</v>
      </c>
      <c r="L537" s="14"/>
      <c r="M537" s="14"/>
      <c r="N537" s="18">
        <v>2</v>
      </c>
    </row>
    <row r="538" spans="1:14" ht="21" x14ac:dyDescent="0.25">
      <c r="A538" s="11">
        <v>537</v>
      </c>
      <c r="B538" s="21">
        <v>20221140151562</v>
      </c>
      <c r="C538" s="17" t="s">
        <v>1491</v>
      </c>
      <c r="D538" s="17" t="s">
        <v>50</v>
      </c>
      <c r="E538" s="15" t="s">
        <v>51</v>
      </c>
      <c r="F538" s="17" t="s">
        <v>1492</v>
      </c>
      <c r="G538" s="17" t="s">
        <v>1392</v>
      </c>
      <c r="H538" s="17" t="s">
        <v>54</v>
      </c>
      <c r="I538" s="17" t="s">
        <v>55</v>
      </c>
      <c r="J538" s="17" t="s">
        <v>56</v>
      </c>
      <c r="K538" s="17">
        <v>10</v>
      </c>
      <c r="L538" s="12"/>
      <c r="M538" s="12"/>
      <c r="N538" s="17">
        <v>2</v>
      </c>
    </row>
    <row r="539" spans="1:14" ht="21" x14ac:dyDescent="0.25">
      <c r="A539" s="13">
        <v>538</v>
      </c>
      <c r="B539" s="22">
        <v>20221140151572</v>
      </c>
      <c r="C539" s="18" t="s">
        <v>1493</v>
      </c>
      <c r="D539" s="18" t="s">
        <v>50</v>
      </c>
      <c r="E539" s="16" t="s">
        <v>51</v>
      </c>
      <c r="F539" s="18" t="s">
        <v>1494</v>
      </c>
      <c r="G539" s="18" t="s">
        <v>59</v>
      </c>
      <c r="H539" s="18" t="s">
        <v>54</v>
      </c>
      <c r="I539" s="18" t="s">
        <v>55</v>
      </c>
      <c r="J539" s="18" t="s">
        <v>56</v>
      </c>
      <c r="K539" s="18">
        <v>10</v>
      </c>
      <c r="L539" s="14"/>
      <c r="M539" s="14"/>
      <c r="N539" s="18">
        <v>2</v>
      </c>
    </row>
    <row r="540" spans="1:14" ht="21" x14ac:dyDescent="0.25">
      <c r="A540" s="11">
        <v>539</v>
      </c>
      <c r="B540" s="21">
        <v>20221140151582</v>
      </c>
      <c r="C540" s="17" t="s">
        <v>1495</v>
      </c>
      <c r="D540" s="17" t="s">
        <v>50</v>
      </c>
      <c r="E540" s="15" t="s">
        <v>51</v>
      </c>
      <c r="F540" s="17" t="s">
        <v>166</v>
      </c>
      <c r="G540" s="17" t="s">
        <v>59</v>
      </c>
      <c r="H540" s="17" t="s">
        <v>54</v>
      </c>
      <c r="I540" s="17" t="s">
        <v>55</v>
      </c>
      <c r="J540" s="17" t="s">
        <v>56</v>
      </c>
      <c r="K540" s="17">
        <v>10</v>
      </c>
      <c r="L540" s="12"/>
      <c r="M540" s="12"/>
      <c r="N540" s="17">
        <v>2</v>
      </c>
    </row>
    <row r="541" spans="1:14" ht="52.5" x14ac:dyDescent="0.25">
      <c r="A541" s="13">
        <v>540</v>
      </c>
      <c r="B541" s="22">
        <v>20221140151602</v>
      </c>
      <c r="C541" s="18" t="s">
        <v>1496</v>
      </c>
      <c r="D541" s="18" t="s">
        <v>75</v>
      </c>
      <c r="E541" s="16" t="s">
        <v>453</v>
      </c>
      <c r="F541" s="18" t="s">
        <v>1008</v>
      </c>
      <c r="G541" s="18" t="s">
        <v>1497</v>
      </c>
      <c r="H541" s="18" t="s">
        <v>95</v>
      </c>
      <c r="I541" s="18" t="s">
        <v>29</v>
      </c>
      <c r="J541" s="18" t="s">
        <v>79</v>
      </c>
      <c r="K541" s="18">
        <v>10</v>
      </c>
      <c r="L541" s="18">
        <v>20222110055401</v>
      </c>
      <c r="M541" s="18">
        <v>20222110055401</v>
      </c>
      <c r="N541" s="18">
        <v>2</v>
      </c>
    </row>
    <row r="542" spans="1:14" ht="31.5" x14ac:dyDescent="0.25">
      <c r="A542" s="11">
        <v>541</v>
      </c>
      <c r="B542" s="21">
        <v>20221140151612</v>
      </c>
      <c r="C542" s="17" t="s">
        <v>1498</v>
      </c>
      <c r="D542" s="17" t="s">
        <v>75</v>
      </c>
      <c r="E542" s="15" t="s">
        <v>51</v>
      </c>
      <c r="F542" s="17" t="s">
        <v>130</v>
      </c>
      <c r="G542" s="17" t="s">
        <v>1499</v>
      </c>
      <c r="H542" s="17" t="s">
        <v>614</v>
      </c>
      <c r="I542" s="17" t="s">
        <v>615</v>
      </c>
      <c r="J542" s="17" t="s">
        <v>198</v>
      </c>
      <c r="K542" s="17">
        <v>0</v>
      </c>
      <c r="L542" s="12"/>
      <c r="M542" s="12"/>
      <c r="N542" s="17">
        <v>-12</v>
      </c>
    </row>
    <row r="543" spans="1:14" ht="31.5" x14ac:dyDescent="0.25">
      <c r="A543" s="13">
        <v>542</v>
      </c>
      <c r="B543" s="22">
        <v>20221140151622</v>
      </c>
      <c r="C543" s="18" t="s">
        <v>1500</v>
      </c>
      <c r="D543" s="18" t="s">
        <v>75</v>
      </c>
      <c r="E543" s="16" t="s">
        <v>51</v>
      </c>
      <c r="F543" s="18" t="s">
        <v>1501</v>
      </c>
      <c r="G543" s="18" t="s">
        <v>1502</v>
      </c>
      <c r="H543" s="18" t="s">
        <v>1024</v>
      </c>
      <c r="I543" s="18" t="s">
        <v>31</v>
      </c>
      <c r="J543" s="18" t="s">
        <v>73</v>
      </c>
      <c r="K543" s="18">
        <v>35</v>
      </c>
      <c r="L543" s="14"/>
      <c r="M543" s="14"/>
      <c r="N543" s="18">
        <v>37</v>
      </c>
    </row>
    <row r="544" spans="1:14" ht="42" x14ac:dyDescent="0.25">
      <c r="A544" s="11">
        <v>543</v>
      </c>
      <c r="B544" s="21">
        <v>20221140151632</v>
      </c>
      <c r="C544" s="17" t="s">
        <v>1503</v>
      </c>
      <c r="D544" s="17" t="s">
        <v>75</v>
      </c>
      <c r="E544" s="15" t="s">
        <v>733</v>
      </c>
      <c r="F544" s="17" t="s">
        <v>1504</v>
      </c>
      <c r="G544" s="17" t="s">
        <v>1505</v>
      </c>
      <c r="H544" s="17" t="s">
        <v>153</v>
      </c>
      <c r="I544" s="17" t="s">
        <v>29</v>
      </c>
      <c r="J544" s="17" t="s">
        <v>102</v>
      </c>
      <c r="K544" s="17">
        <v>0</v>
      </c>
      <c r="L544" s="12"/>
      <c r="M544" s="12"/>
      <c r="N544" s="17">
        <v>-12</v>
      </c>
    </row>
    <row r="545" spans="1:14" ht="52.5" x14ac:dyDescent="0.25">
      <c r="A545" s="13">
        <v>544</v>
      </c>
      <c r="B545" s="22">
        <v>20221140151642</v>
      </c>
      <c r="C545" s="18" t="s">
        <v>1506</v>
      </c>
      <c r="D545" s="18" t="s">
        <v>75</v>
      </c>
      <c r="E545" s="16" t="s">
        <v>492</v>
      </c>
      <c r="F545" s="18" t="s">
        <v>1507</v>
      </c>
      <c r="G545" s="18" t="s">
        <v>1508</v>
      </c>
      <c r="H545" s="18" t="s">
        <v>212</v>
      </c>
      <c r="I545" s="18" t="s">
        <v>177</v>
      </c>
      <c r="J545" s="18" t="s">
        <v>96</v>
      </c>
      <c r="K545" s="18">
        <v>30</v>
      </c>
      <c r="L545" s="14"/>
      <c r="M545" s="14"/>
      <c r="N545" s="18">
        <v>30</v>
      </c>
    </row>
    <row r="546" spans="1:14" ht="21" x14ac:dyDescent="0.25">
      <c r="A546" s="11">
        <v>545</v>
      </c>
      <c r="B546" s="21">
        <v>20221140151652</v>
      </c>
      <c r="C546" s="17" t="s">
        <v>1509</v>
      </c>
      <c r="D546" s="17" t="s">
        <v>75</v>
      </c>
      <c r="E546" s="15" t="s">
        <v>156</v>
      </c>
      <c r="F546" s="17" t="s">
        <v>157</v>
      </c>
      <c r="G546" s="17" t="s">
        <v>1510</v>
      </c>
      <c r="H546" s="17" t="s">
        <v>54</v>
      </c>
      <c r="I546" s="17" t="s">
        <v>55</v>
      </c>
      <c r="J546" s="17" t="s">
        <v>102</v>
      </c>
      <c r="K546" s="17">
        <v>0</v>
      </c>
      <c r="L546" s="12"/>
      <c r="M546" s="12"/>
      <c r="N546" s="17">
        <v>-12</v>
      </c>
    </row>
    <row r="547" spans="1:14" ht="52.5" x14ac:dyDescent="0.25">
      <c r="A547" s="13">
        <v>546</v>
      </c>
      <c r="B547" s="22">
        <v>20221140151662</v>
      </c>
      <c r="C547" s="18" t="s">
        <v>1511</v>
      </c>
      <c r="D547" s="18" t="s">
        <v>75</v>
      </c>
      <c r="E547" s="16" t="s">
        <v>135</v>
      </c>
      <c r="F547" s="18" t="s">
        <v>252</v>
      </c>
      <c r="G547" s="18" t="s">
        <v>1512</v>
      </c>
      <c r="H547" s="18" t="s">
        <v>864</v>
      </c>
      <c r="I547" s="18" t="s">
        <v>29</v>
      </c>
      <c r="J547" s="18" t="s">
        <v>102</v>
      </c>
      <c r="K547" s="18">
        <v>0</v>
      </c>
      <c r="L547" s="14"/>
      <c r="M547" s="14"/>
      <c r="N547" s="18">
        <v>-12</v>
      </c>
    </row>
    <row r="548" spans="1:14" ht="31.5" x14ac:dyDescent="0.25">
      <c r="A548" s="11">
        <v>547</v>
      </c>
      <c r="B548" s="21">
        <v>20221140151672</v>
      </c>
      <c r="C548" s="17" t="s">
        <v>1513</v>
      </c>
      <c r="D548" s="17" t="s">
        <v>75</v>
      </c>
      <c r="E548" s="15" t="s">
        <v>51</v>
      </c>
      <c r="F548" s="17" t="s">
        <v>1514</v>
      </c>
      <c r="G548" s="17" t="s">
        <v>1515</v>
      </c>
      <c r="H548" s="17" t="s">
        <v>54</v>
      </c>
      <c r="I548" s="17" t="s">
        <v>55</v>
      </c>
      <c r="J548" s="17" t="s">
        <v>102</v>
      </c>
      <c r="K548" s="17">
        <v>0</v>
      </c>
      <c r="L548" s="12"/>
      <c r="M548" s="12"/>
      <c r="N548" s="17">
        <v>-12</v>
      </c>
    </row>
    <row r="549" spans="1:14" ht="31.5" x14ac:dyDescent="0.25">
      <c r="A549" s="13">
        <v>548</v>
      </c>
      <c r="B549" s="22">
        <v>20221140151682</v>
      </c>
      <c r="C549" s="18" t="s">
        <v>1516</v>
      </c>
      <c r="D549" s="18" t="s">
        <v>75</v>
      </c>
      <c r="E549" s="16" t="s">
        <v>492</v>
      </c>
      <c r="F549" s="18" t="s">
        <v>890</v>
      </c>
      <c r="G549" s="18" t="s">
        <v>1517</v>
      </c>
      <c r="H549" s="18" t="s">
        <v>54</v>
      </c>
      <c r="I549" s="18" t="s">
        <v>55</v>
      </c>
      <c r="J549" s="18" t="s">
        <v>96</v>
      </c>
      <c r="K549" s="18">
        <v>30</v>
      </c>
      <c r="L549" s="14"/>
      <c r="M549" s="14"/>
      <c r="N549" s="18">
        <v>30</v>
      </c>
    </row>
    <row r="550" spans="1:14" ht="31.5" x14ac:dyDescent="0.25">
      <c r="A550" s="11">
        <v>549</v>
      </c>
      <c r="B550" s="21">
        <v>20221140151692</v>
      </c>
      <c r="C550" s="17" t="s">
        <v>1518</v>
      </c>
      <c r="D550" s="17" t="s">
        <v>75</v>
      </c>
      <c r="E550" s="15" t="s">
        <v>353</v>
      </c>
      <c r="F550" s="17" t="s">
        <v>948</v>
      </c>
      <c r="G550" s="17" t="s">
        <v>1366</v>
      </c>
      <c r="H550" s="17" t="s">
        <v>54</v>
      </c>
      <c r="I550" s="17" t="s">
        <v>55</v>
      </c>
      <c r="J550" s="17" t="s">
        <v>73</v>
      </c>
      <c r="K550" s="17">
        <v>35</v>
      </c>
      <c r="L550" s="12"/>
      <c r="M550" s="12"/>
      <c r="N550" s="17">
        <v>37</v>
      </c>
    </row>
    <row r="551" spans="1:14" ht="42" x14ac:dyDescent="0.25">
      <c r="A551" s="13">
        <v>550</v>
      </c>
      <c r="B551" s="22">
        <v>20221140151702</v>
      </c>
      <c r="C551" s="18" t="s">
        <v>1519</v>
      </c>
      <c r="D551" s="18" t="s">
        <v>75</v>
      </c>
      <c r="E551" s="16" t="s">
        <v>404</v>
      </c>
      <c r="F551" s="18" t="s">
        <v>1520</v>
      </c>
      <c r="G551" s="18" t="s">
        <v>1521</v>
      </c>
      <c r="H551" s="18" t="s">
        <v>578</v>
      </c>
      <c r="I551" s="18" t="s">
        <v>293</v>
      </c>
      <c r="J551" s="18" t="s">
        <v>56</v>
      </c>
      <c r="K551" s="18">
        <v>10</v>
      </c>
      <c r="L551" s="14"/>
      <c r="M551" s="14"/>
      <c r="N551" s="18">
        <v>2</v>
      </c>
    </row>
    <row r="552" spans="1:14" ht="52.5" x14ac:dyDescent="0.25">
      <c r="A552" s="11">
        <v>551</v>
      </c>
      <c r="B552" s="21">
        <v>20221140151712</v>
      </c>
      <c r="C552" s="17" t="s">
        <v>1522</v>
      </c>
      <c r="D552" s="17" t="s">
        <v>75</v>
      </c>
      <c r="E552" s="15" t="s">
        <v>453</v>
      </c>
      <c r="F552" s="17" t="s">
        <v>1268</v>
      </c>
      <c r="G552" s="17" t="s">
        <v>1523</v>
      </c>
      <c r="H552" s="17" t="s">
        <v>54</v>
      </c>
      <c r="I552" s="17" t="s">
        <v>55</v>
      </c>
      <c r="J552" s="17" t="s">
        <v>102</v>
      </c>
      <c r="K552" s="17">
        <v>0</v>
      </c>
      <c r="L552" s="12"/>
      <c r="M552" s="12"/>
      <c r="N552" s="17">
        <v>-12</v>
      </c>
    </row>
    <row r="553" spans="1:14" ht="42" x14ac:dyDescent="0.25">
      <c r="A553" s="13">
        <v>552</v>
      </c>
      <c r="B553" s="22">
        <v>20221140151722</v>
      </c>
      <c r="C553" s="18" t="s">
        <v>1524</v>
      </c>
      <c r="D553" s="18" t="s">
        <v>75</v>
      </c>
      <c r="E553" s="16" t="s">
        <v>475</v>
      </c>
      <c r="F553" s="18" t="s">
        <v>1525</v>
      </c>
      <c r="G553" s="18" t="s">
        <v>1526</v>
      </c>
      <c r="H553" s="18" t="s">
        <v>33</v>
      </c>
      <c r="I553" s="18" t="s">
        <v>29</v>
      </c>
      <c r="J553" s="18" t="s">
        <v>96</v>
      </c>
      <c r="K553" s="18">
        <v>30</v>
      </c>
      <c r="L553" s="18">
        <v>20222110055721</v>
      </c>
      <c r="M553" s="18">
        <v>20222110055721</v>
      </c>
      <c r="N553" s="18">
        <v>30</v>
      </c>
    </row>
    <row r="554" spans="1:14" ht="21" x14ac:dyDescent="0.25">
      <c r="A554" s="11">
        <v>553</v>
      </c>
      <c r="B554" s="21">
        <v>20221140151732</v>
      </c>
      <c r="C554" s="17" t="s">
        <v>1527</v>
      </c>
      <c r="D554" s="17" t="s">
        <v>88</v>
      </c>
      <c r="E554" s="15" t="s">
        <v>51</v>
      </c>
      <c r="F554" s="17" t="s">
        <v>1528</v>
      </c>
      <c r="G554" s="17" t="s">
        <v>1529</v>
      </c>
      <c r="H554" s="17" t="s">
        <v>1530</v>
      </c>
      <c r="I554" s="17" t="s">
        <v>1531</v>
      </c>
      <c r="J554" s="17" t="s">
        <v>362</v>
      </c>
      <c r="K554" s="17">
        <v>10</v>
      </c>
      <c r="L554" s="12"/>
      <c r="M554" s="12"/>
      <c r="N554" s="17">
        <v>2</v>
      </c>
    </row>
    <row r="555" spans="1:14" ht="21" x14ac:dyDescent="0.25">
      <c r="A555" s="13">
        <v>554</v>
      </c>
      <c r="B555" s="22">
        <v>20221140151742</v>
      </c>
      <c r="C555" s="18" t="s">
        <v>1532</v>
      </c>
      <c r="D555" s="18" t="s">
        <v>88</v>
      </c>
      <c r="E555" s="16" t="s">
        <v>51</v>
      </c>
      <c r="F555" s="18" t="s">
        <v>1533</v>
      </c>
      <c r="G555" s="18" t="s">
        <v>1376</v>
      </c>
      <c r="H555" s="18" t="s">
        <v>54</v>
      </c>
      <c r="I555" s="18" t="s">
        <v>55</v>
      </c>
      <c r="J555" s="18" t="s">
        <v>56</v>
      </c>
      <c r="K555" s="18">
        <v>10</v>
      </c>
      <c r="L555" s="14"/>
      <c r="M555" s="14"/>
      <c r="N555" s="18">
        <v>2</v>
      </c>
    </row>
    <row r="556" spans="1:14" ht="31.5" x14ac:dyDescent="0.25">
      <c r="A556" s="11">
        <v>555</v>
      </c>
      <c r="B556" s="21">
        <v>20221140151752</v>
      </c>
      <c r="C556" s="17" t="s">
        <v>1534</v>
      </c>
      <c r="D556" s="17" t="s">
        <v>88</v>
      </c>
      <c r="E556" s="15" t="s">
        <v>92</v>
      </c>
      <c r="F556" s="17" t="s">
        <v>1535</v>
      </c>
      <c r="G556" s="17" t="s">
        <v>1536</v>
      </c>
      <c r="H556" s="17" t="s">
        <v>182</v>
      </c>
      <c r="I556" s="17" t="s">
        <v>31</v>
      </c>
      <c r="J556" s="17" t="s">
        <v>56</v>
      </c>
      <c r="K556" s="17">
        <v>10</v>
      </c>
      <c r="L556" s="12"/>
      <c r="M556" s="12"/>
      <c r="N556" s="17">
        <v>3</v>
      </c>
    </row>
    <row r="557" spans="1:14" ht="31.5" x14ac:dyDescent="0.25">
      <c r="A557" s="13">
        <v>556</v>
      </c>
      <c r="B557" s="22">
        <v>20221140151762</v>
      </c>
      <c r="C557" s="18" t="s">
        <v>1537</v>
      </c>
      <c r="D557" s="18" t="s">
        <v>88</v>
      </c>
      <c r="E557" s="16" t="s">
        <v>92</v>
      </c>
      <c r="F557" s="18" t="s">
        <v>1535</v>
      </c>
      <c r="G557" s="18" t="s">
        <v>1538</v>
      </c>
      <c r="H557" s="18" t="s">
        <v>182</v>
      </c>
      <c r="I557" s="18" t="s">
        <v>31</v>
      </c>
      <c r="J557" s="18" t="s">
        <v>56</v>
      </c>
      <c r="K557" s="18">
        <v>10</v>
      </c>
      <c r="L557" s="14"/>
      <c r="M557" s="14"/>
      <c r="N557" s="18">
        <v>3</v>
      </c>
    </row>
    <row r="558" spans="1:14" ht="31.5" x14ac:dyDescent="0.25">
      <c r="A558" s="11">
        <v>557</v>
      </c>
      <c r="B558" s="21">
        <v>20221140151772</v>
      </c>
      <c r="C558" s="17" t="s">
        <v>1539</v>
      </c>
      <c r="D558" s="17" t="s">
        <v>88</v>
      </c>
      <c r="E558" s="15" t="s">
        <v>92</v>
      </c>
      <c r="F558" s="17" t="s">
        <v>1535</v>
      </c>
      <c r="G558" s="17" t="s">
        <v>1540</v>
      </c>
      <c r="H558" s="17" t="s">
        <v>182</v>
      </c>
      <c r="I558" s="17" t="s">
        <v>31</v>
      </c>
      <c r="J558" s="17" t="s">
        <v>56</v>
      </c>
      <c r="K558" s="17">
        <v>10</v>
      </c>
      <c r="L558" s="17">
        <v>20222140055981</v>
      </c>
      <c r="M558" s="17">
        <v>20222140055981</v>
      </c>
      <c r="N558" s="17">
        <v>3</v>
      </c>
    </row>
    <row r="559" spans="1:14" ht="42" x14ac:dyDescent="0.25">
      <c r="A559" s="13">
        <v>558</v>
      </c>
      <c r="B559" s="22">
        <v>20221140151782</v>
      </c>
      <c r="C559" s="18" t="s">
        <v>1541</v>
      </c>
      <c r="D559" s="18" t="s">
        <v>75</v>
      </c>
      <c r="E559" s="16" t="s">
        <v>156</v>
      </c>
      <c r="F559" s="18" t="s">
        <v>1542</v>
      </c>
      <c r="G559" s="18" t="s">
        <v>1543</v>
      </c>
      <c r="H559" s="18" t="s">
        <v>2089</v>
      </c>
      <c r="I559" s="18" t="s">
        <v>29</v>
      </c>
      <c r="J559" s="18" t="s">
        <v>96</v>
      </c>
      <c r="K559" s="18">
        <v>30</v>
      </c>
      <c r="L559" s="14"/>
      <c r="M559" s="14"/>
      <c r="N559" s="18">
        <v>31</v>
      </c>
    </row>
    <row r="560" spans="1:14" ht="42" x14ac:dyDescent="0.25">
      <c r="A560" s="11">
        <v>559</v>
      </c>
      <c r="B560" s="21">
        <v>20221140151792</v>
      </c>
      <c r="C560" s="17" t="s">
        <v>1544</v>
      </c>
      <c r="D560" s="17" t="s">
        <v>50</v>
      </c>
      <c r="E560" s="15" t="s">
        <v>51</v>
      </c>
      <c r="F560" s="17" t="s">
        <v>120</v>
      </c>
      <c r="G560" s="17" t="s">
        <v>1545</v>
      </c>
      <c r="H560" s="17" t="s">
        <v>54</v>
      </c>
      <c r="I560" s="17" t="s">
        <v>55</v>
      </c>
      <c r="J560" s="17" t="s">
        <v>56</v>
      </c>
      <c r="K560" s="17">
        <v>10</v>
      </c>
      <c r="L560" s="12"/>
      <c r="M560" s="12"/>
      <c r="N560" s="17">
        <v>3</v>
      </c>
    </row>
    <row r="561" spans="1:14" ht="31.5" x14ac:dyDescent="0.25">
      <c r="A561" s="13">
        <v>560</v>
      </c>
      <c r="B561" s="22">
        <v>20221140151802</v>
      </c>
      <c r="C561" s="18" t="s">
        <v>1546</v>
      </c>
      <c r="D561" s="18" t="s">
        <v>75</v>
      </c>
      <c r="E561" s="16" t="s">
        <v>641</v>
      </c>
      <c r="F561" s="18" t="s">
        <v>929</v>
      </c>
      <c r="G561" s="18" t="s">
        <v>1547</v>
      </c>
      <c r="H561" s="18" t="s">
        <v>54</v>
      </c>
      <c r="I561" s="18" t="s">
        <v>55</v>
      </c>
      <c r="J561" s="18" t="s">
        <v>56</v>
      </c>
      <c r="K561" s="18">
        <v>10</v>
      </c>
      <c r="L561" s="14"/>
      <c r="M561" s="14"/>
      <c r="N561" s="18">
        <v>3</v>
      </c>
    </row>
    <row r="562" spans="1:14" ht="42" x14ac:dyDescent="0.25">
      <c r="A562" s="11">
        <v>561</v>
      </c>
      <c r="B562" s="21">
        <v>20221140151812</v>
      </c>
      <c r="C562" s="17" t="s">
        <v>1548</v>
      </c>
      <c r="D562" s="17" t="s">
        <v>75</v>
      </c>
      <c r="E562" s="15" t="s">
        <v>51</v>
      </c>
      <c r="F562" s="17" t="s">
        <v>1549</v>
      </c>
      <c r="G562" s="17" t="s">
        <v>1550</v>
      </c>
      <c r="H562" s="17" t="s">
        <v>578</v>
      </c>
      <c r="I562" s="17" t="s">
        <v>293</v>
      </c>
      <c r="J562" s="17" t="s">
        <v>953</v>
      </c>
      <c r="K562" s="17">
        <v>15</v>
      </c>
      <c r="L562" s="12"/>
      <c r="M562" s="12"/>
      <c r="N562" s="17">
        <v>10</v>
      </c>
    </row>
    <row r="563" spans="1:14" ht="21" x14ac:dyDescent="0.25">
      <c r="A563" s="13">
        <v>562</v>
      </c>
      <c r="B563" s="22">
        <v>20221140151822</v>
      </c>
      <c r="C563" s="18" t="s">
        <v>1551</v>
      </c>
      <c r="D563" s="18" t="s">
        <v>50</v>
      </c>
      <c r="E563" s="16" t="s">
        <v>51</v>
      </c>
      <c r="F563" s="18" t="s">
        <v>991</v>
      </c>
      <c r="G563" s="18" t="s">
        <v>1392</v>
      </c>
      <c r="H563" s="18" t="s">
        <v>54</v>
      </c>
      <c r="I563" s="18" t="s">
        <v>55</v>
      </c>
      <c r="J563" s="18" t="s">
        <v>56</v>
      </c>
      <c r="K563" s="18">
        <v>10</v>
      </c>
      <c r="L563" s="14"/>
      <c r="M563" s="14"/>
      <c r="N563" s="18">
        <v>3</v>
      </c>
    </row>
    <row r="564" spans="1:14" ht="21" x14ac:dyDescent="0.25">
      <c r="A564" s="11">
        <v>563</v>
      </c>
      <c r="B564" s="21">
        <v>20221140151832</v>
      </c>
      <c r="C564" s="17" t="s">
        <v>1552</v>
      </c>
      <c r="D564" s="17" t="s">
        <v>50</v>
      </c>
      <c r="E564" s="15" t="s">
        <v>51</v>
      </c>
      <c r="F564" s="17" t="s">
        <v>1450</v>
      </c>
      <c r="G564" s="17" t="s">
        <v>1392</v>
      </c>
      <c r="H564" s="17" t="s">
        <v>54</v>
      </c>
      <c r="I564" s="17" t="s">
        <v>55</v>
      </c>
      <c r="J564" s="17" t="s">
        <v>56</v>
      </c>
      <c r="K564" s="17">
        <v>10</v>
      </c>
      <c r="L564" s="12"/>
      <c r="M564" s="12"/>
      <c r="N564" s="17">
        <v>3</v>
      </c>
    </row>
    <row r="565" spans="1:14" ht="21" x14ac:dyDescent="0.25">
      <c r="A565" s="13">
        <v>564</v>
      </c>
      <c r="B565" s="22">
        <v>20221140151842</v>
      </c>
      <c r="C565" s="18" t="s">
        <v>1553</v>
      </c>
      <c r="D565" s="18" t="s">
        <v>50</v>
      </c>
      <c r="E565" s="16" t="s">
        <v>51</v>
      </c>
      <c r="F565" s="18" t="s">
        <v>1554</v>
      </c>
      <c r="G565" s="18" t="s">
        <v>1392</v>
      </c>
      <c r="H565" s="18" t="s">
        <v>54</v>
      </c>
      <c r="I565" s="18" t="s">
        <v>55</v>
      </c>
      <c r="J565" s="18" t="s">
        <v>56</v>
      </c>
      <c r="K565" s="18">
        <v>10</v>
      </c>
      <c r="L565" s="14"/>
      <c r="M565" s="14"/>
      <c r="N565" s="18">
        <v>3</v>
      </c>
    </row>
    <row r="566" spans="1:14" ht="21" x14ac:dyDescent="0.25">
      <c r="A566" s="11">
        <v>565</v>
      </c>
      <c r="B566" s="21">
        <v>20221140151852</v>
      </c>
      <c r="C566" s="17" t="s">
        <v>1555</v>
      </c>
      <c r="D566" s="17" t="s">
        <v>88</v>
      </c>
      <c r="E566" s="15" t="s">
        <v>51</v>
      </c>
      <c r="F566" s="17" t="s">
        <v>298</v>
      </c>
      <c r="G566" s="17" t="s">
        <v>1431</v>
      </c>
      <c r="H566" s="17" t="s">
        <v>54</v>
      </c>
      <c r="I566" s="17" t="s">
        <v>55</v>
      </c>
      <c r="J566" s="17" t="s">
        <v>362</v>
      </c>
      <c r="K566" s="17">
        <v>10</v>
      </c>
      <c r="L566" s="12"/>
      <c r="M566" s="12"/>
      <c r="N566" s="17">
        <v>3</v>
      </c>
    </row>
    <row r="567" spans="1:14" ht="21" x14ac:dyDescent="0.25">
      <c r="A567" s="13">
        <v>566</v>
      </c>
      <c r="B567" s="22">
        <v>20221140151862</v>
      </c>
      <c r="C567" s="18" t="s">
        <v>1556</v>
      </c>
      <c r="D567" s="18" t="s">
        <v>88</v>
      </c>
      <c r="E567" s="16" t="s">
        <v>51</v>
      </c>
      <c r="F567" s="18" t="s">
        <v>1557</v>
      </c>
      <c r="G567" s="18" t="s">
        <v>1431</v>
      </c>
      <c r="H567" s="18" t="s">
        <v>54</v>
      </c>
      <c r="I567" s="18" t="s">
        <v>55</v>
      </c>
      <c r="J567" s="18" t="s">
        <v>56</v>
      </c>
      <c r="K567" s="18">
        <v>10</v>
      </c>
      <c r="L567" s="14"/>
      <c r="M567" s="14"/>
      <c r="N567" s="18">
        <v>3</v>
      </c>
    </row>
    <row r="568" spans="1:14" ht="21" x14ac:dyDescent="0.25">
      <c r="A568" s="11">
        <v>567</v>
      </c>
      <c r="B568" s="21">
        <v>20221140151872</v>
      </c>
      <c r="C568" s="17" t="s">
        <v>1558</v>
      </c>
      <c r="D568" s="17" t="s">
        <v>88</v>
      </c>
      <c r="E568" s="15" t="s">
        <v>51</v>
      </c>
      <c r="F568" s="17" t="s">
        <v>1379</v>
      </c>
      <c r="G568" s="17" t="s">
        <v>1431</v>
      </c>
      <c r="H568" s="17" t="s">
        <v>54</v>
      </c>
      <c r="I568" s="17" t="s">
        <v>55</v>
      </c>
      <c r="J568" s="17" t="s">
        <v>56</v>
      </c>
      <c r="K568" s="17">
        <v>10</v>
      </c>
      <c r="L568" s="12"/>
      <c r="M568" s="12"/>
      <c r="N568" s="17">
        <v>3</v>
      </c>
    </row>
    <row r="569" spans="1:14" ht="21" x14ac:dyDescent="0.25">
      <c r="A569" s="13">
        <v>568</v>
      </c>
      <c r="B569" s="22">
        <v>20221140151882</v>
      </c>
      <c r="C569" s="18" t="s">
        <v>1559</v>
      </c>
      <c r="D569" s="18" t="s">
        <v>88</v>
      </c>
      <c r="E569" s="16" t="s">
        <v>51</v>
      </c>
      <c r="F569" s="18" t="s">
        <v>1560</v>
      </c>
      <c r="G569" s="18" t="s">
        <v>1431</v>
      </c>
      <c r="H569" s="18" t="s">
        <v>54</v>
      </c>
      <c r="I569" s="18" t="s">
        <v>55</v>
      </c>
      <c r="J569" s="18" t="s">
        <v>56</v>
      </c>
      <c r="K569" s="18">
        <v>10</v>
      </c>
      <c r="L569" s="14"/>
      <c r="M569" s="14"/>
      <c r="N569" s="18">
        <v>3</v>
      </c>
    </row>
    <row r="570" spans="1:14" ht="21" x14ac:dyDescent="0.25">
      <c r="A570" s="11">
        <v>569</v>
      </c>
      <c r="B570" s="21">
        <v>20221140151892</v>
      </c>
      <c r="C570" s="17" t="s">
        <v>1561</v>
      </c>
      <c r="D570" s="17" t="s">
        <v>50</v>
      </c>
      <c r="E570" s="15" t="s">
        <v>51</v>
      </c>
      <c r="F570" s="17" t="s">
        <v>1562</v>
      </c>
      <c r="G570" s="17" t="s">
        <v>59</v>
      </c>
      <c r="H570" s="17" t="s">
        <v>54</v>
      </c>
      <c r="I570" s="17" t="s">
        <v>55</v>
      </c>
      <c r="J570" s="17" t="s">
        <v>56</v>
      </c>
      <c r="K570" s="17">
        <v>10</v>
      </c>
      <c r="L570" s="12"/>
      <c r="M570" s="12"/>
      <c r="N570" s="17">
        <v>3</v>
      </c>
    </row>
    <row r="571" spans="1:14" ht="21" x14ac:dyDescent="0.25">
      <c r="A571" s="13">
        <v>570</v>
      </c>
      <c r="B571" s="22">
        <v>20221140151902</v>
      </c>
      <c r="C571" s="18" t="s">
        <v>1563</v>
      </c>
      <c r="D571" s="18" t="s">
        <v>50</v>
      </c>
      <c r="E571" s="16" t="s">
        <v>51</v>
      </c>
      <c r="F571" s="18" t="s">
        <v>1564</v>
      </c>
      <c r="G571" s="18" t="s">
        <v>1392</v>
      </c>
      <c r="H571" s="18" t="s">
        <v>54</v>
      </c>
      <c r="I571" s="18" t="s">
        <v>55</v>
      </c>
      <c r="J571" s="18" t="s">
        <v>56</v>
      </c>
      <c r="K571" s="18">
        <v>10</v>
      </c>
      <c r="L571" s="14"/>
      <c r="M571" s="14"/>
      <c r="N571" s="18">
        <v>3</v>
      </c>
    </row>
    <row r="572" spans="1:14" ht="21" x14ac:dyDescent="0.25">
      <c r="A572" s="11">
        <v>571</v>
      </c>
      <c r="B572" s="21">
        <v>20221140151912</v>
      </c>
      <c r="C572" s="17" t="s">
        <v>1565</v>
      </c>
      <c r="D572" s="17" t="s">
        <v>50</v>
      </c>
      <c r="E572" s="15" t="s">
        <v>51</v>
      </c>
      <c r="F572" s="17" t="s">
        <v>1566</v>
      </c>
      <c r="G572" s="17" t="s">
        <v>59</v>
      </c>
      <c r="H572" s="17" t="s">
        <v>54</v>
      </c>
      <c r="I572" s="17" t="s">
        <v>55</v>
      </c>
      <c r="J572" s="17" t="s">
        <v>56</v>
      </c>
      <c r="K572" s="17">
        <v>10</v>
      </c>
      <c r="L572" s="12"/>
      <c r="M572" s="12"/>
      <c r="N572" s="17">
        <v>3</v>
      </c>
    </row>
    <row r="573" spans="1:14" ht="21" x14ac:dyDescent="0.25">
      <c r="A573" s="13">
        <v>572</v>
      </c>
      <c r="B573" s="22">
        <v>20221140151922</v>
      </c>
      <c r="C573" s="18" t="s">
        <v>1567</v>
      </c>
      <c r="D573" s="18" t="s">
        <v>50</v>
      </c>
      <c r="E573" s="16" t="s">
        <v>51</v>
      </c>
      <c r="F573" s="18" t="s">
        <v>1568</v>
      </c>
      <c r="G573" s="18" t="s">
        <v>90</v>
      </c>
      <c r="H573" s="18" t="s">
        <v>54</v>
      </c>
      <c r="I573" s="18" t="s">
        <v>55</v>
      </c>
      <c r="J573" s="18" t="s">
        <v>56</v>
      </c>
      <c r="K573" s="18">
        <v>10</v>
      </c>
      <c r="L573" s="14"/>
      <c r="M573" s="14"/>
      <c r="N573" s="18">
        <v>3</v>
      </c>
    </row>
    <row r="574" spans="1:14" ht="21" x14ac:dyDescent="0.25">
      <c r="A574" s="11">
        <v>573</v>
      </c>
      <c r="B574" s="21">
        <v>20221140151932</v>
      </c>
      <c r="C574" s="17" t="s">
        <v>1569</v>
      </c>
      <c r="D574" s="17" t="s">
        <v>50</v>
      </c>
      <c r="E574" s="15" t="s">
        <v>51</v>
      </c>
      <c r="F574" s="17" t="s">
        <v>1570</v>
      </c>
      <c r="G574" s="17" t="s">
        <v>1392</v>
      </c>
      <c r="H574" s="17" t="s">
        <v>54</v>
      </c>
      <c r="I574" s="17" t="s">
        <v>55</v>
      </c>
      <c r="J574" s="17" t="s">
        <v>56</v>
      </c>
      <c r="K574" s="17">
        <v>10</v>
      </c>
      <c r="L574" s="12"/>
      <c r="M574" s="12"/>
      <c r="N574" s="17">
        <v>3</v>
      </c>
    </row>
    <row r="575" spans="1:14" ht="21" x14ac:dyDescent="0.25">
      <c r="A575" s="13">
        <v>574</v>
      </c>
      <c r="B575" s="22">
        <v>20221140151942</v>
      </c>
      <c r="C575" s="18" t="s">
        <v>1571</v>
      </c>
      <c r="D575" s="18" t="s">
        <v>50</v>
      </c>
      <c r="E575" s="16" t="s">
        <v>51</v>
      </c>
      <c r="F575" s="18" t="s">
        <v>1572</v>
      </c>
      <c r="G575" s="18" t="s">
        <v>1392</v>
      </c>
      <c r="H575" s="18" t="s">
        <v>54</v>
      </c>
      <c r="I575" s="18" t="s">
        <v>55</v>
      </c>
      <c r="J575" s="18" t="s">
        <v>56</v>
      </c>
      <c r="K575" s="18">
        <v>10</v>
      </c>
      <c r="L575" s="14"/>
      <c r="M575" s="14"/>
      <c r="N575" s="18">
        <v>3</v>
      </c>
    </row>
    <row r="576" spans="1:14" ht="21" x14ac:dyDescent="0.25">
      <c r="A576" s="11">
        <v>575</v>
      </c>
      <c r="B576" s="21">
        <v>20221140151952</v>
      </c>
      <c r="C576" s="17" t="s">
        <v>1573</v>
      </c>
      <c r="D576" s="17" t="s">
        <v>50</v>
      </c>
      <c r="E576" s="15" t="s">
        <v>51</v>
      </c>
      <c r="F576" s="17" t="s">
        <v>1574</v>
      </c>
      <c r="G576" s="17" t="s">
        <v>1392</v>
      </c>
      <c r="H576" s="17" t="s">
        <v>54</v>
      </c>
      <c r="I576" s="17" t="s">
        <v>55</v>
      </c>
      <c r="J576" s="17" t="s">
        <v>56</v>
      </c>
      <c r="K576" s="17">
        <v>10</v>
      </c>
      <c r="L576" s="12"/>
      <c r="M576" s="12"/>
      <c r="N576" s="17">
        <v>3</v>
      </c>
    </row>
    <row r="577" spans="1:14" ht="21" x14ac:dyDescent="0.25">
      <c r="A577" s="13">
        <v>576</v>
      </c>
      <c r="B577" s="22">
        <v>20221140151962</v>
      </c>
      <c r="C577" s="18" t="s">
        <v>1575</v>
      </c>
      <c r="D577" s="18" t="s">
        <v>50</v>
      </c>
      <c r="E577" s="16" t="s">
        <v>51</v>
      </c>
      <c r="F577" s="18" t="s">
        <v>1576</v>
      </c>
      <c r="G577" s="18" t="s">
        <v>1392</v>
      </c>
      <c r="H577" s="18" t="s">
        <v>54</v>
      </c>
      <c r="I577" s="18" t="s">
        <v>55</v>
      </c>
      <c r="J577" s="18" t="s">
        <v>56</v>
      </c>
      <c r="K577" s="18">
        <v>10</v>
      </c>
      <c r="L577" s="14"/>
      <c r="M577" s="14"/>
      <c r="N577" s="18">
        <v>3</v>
      </c>
    </row>
    <row r="578" spans="1:14" ht="21" x14ac:dyDescent="0.25">
      <c r="A578" s="11">
        <v>577</v>
      </c>
      <c r="B578" s="21">
        <v>20221140151972</v>
      </c>
      <c r="C578" s="17" t="s">
        <v>1577</v>
      </c>
      <c r="D578" s="17" t="s">
        <v>50</v>
      </c>
      <c r="E578" s="15" t="s">
        <v>51</v>
      </c>
      <c r="F578" s="17" t="s">
        <v>1578</v>
      </c>
      <c r="G578" s="17" t="s">
        <v>59</v>
      </c>
      <c r="H578" s="17" t="s">
        <v>54</v>
      </c>
      <c r="I578" s="17" t="s">
        <v>55</v>
      </c>
      <c r="J578" s="17" t="s">
        <v>56</v>
      </c>
      <c r="K578" s="17">
        <v>10</v>
      </c>
      <c r="L578" s="12"/>
      <c r="M578" s="12"/>
      <c r="N578" s="17">
        <v>3</v>
      </c>
    </row>
    <row r="579" spans="1:14" ht="21" x14ac:dyDescent="0.25">
      <c r="A579" s="13">
        <v>578</v>
      </c>
      <c r="B579" s="22">
        <v>20221140151982</v>
      </c>
      <c r="C579" s="18" t="s">
        <v>1579</v>
      </c>
      <c r="D579" s="18" t="s">
        <v>50</v>
      </c>
      <c r="E579" s="16" t="s">
        <v>51</v>
      </c>
      <c r="F579" s="18" t="s">
        <v>1580</v>
      </c>
      <c r="G579" s="18" t="s">
        <v>1392</v>
      </c>
      <c r="H579" s="18" t="s">
        <v>54</v>
      </c>
      <c r="I579" s="18" t="s">
        <v>55</v>
      </c>
      <c r="J579" s="18" t="s">
        <v>56</v>
      </c>
      <c r="K579" s="18">
        <v>10</v>
      </c>
      <c r="L579" s="14"/>
      <c r="M579" s="14"/>
      <c r="N579" s="18">
        <v>3</v>
      </c>
    </row>
    <row r="580" spans="1:14" ht="21" x14ac:dyDescent="0.25">
      <c r="A580" s="11">
        <v>579</v>
      </c>
      <c r="B580" s="21">
        <v>20221140151992</v>
      </c>
      <c r="C580" s="17" t="s">
        <v>1581</v>
      </c>
      <c r="D580" s="17" t="s">
        <v>50</v>
      </c>
      <c r="E580" s="15" t="s">
        <v>51</v>
      </c>
      <c r="F580" s="17" t="s">
        <v>1448</v>
      </c>
      <c r="G580" s="17" t="s">
        <v>1392</v>
      </c>
      <c r="H580" s="17" t="s">
        <v>54</v>
      </c>
      <c r="I580" s="17" t="s">
        <v>55</v>
      </c>
      <c r="J580" s="17" t="s">
        <v>56</v>
      </c>
      <c r="K580" s="17">
        <v>10</v>
      </c>
      <c r="L580" s="12"/>
      <c r="M580" s="12"/>
      <c r="N580" s="17">
        <v>3</v>
      </c>
    </row>
    <row r="581" spans="1:14" ht="21" x14ac:dyDescent="0.25">
      <c r="A581" s="13">
        <v>580</v>
      </c>
      <c r="B581" s="22">
        <v>20221140152002</v>
      </c>
      <c r="C581" s="18" t="s">
        <v>1582</v>
      </c>
      <c r="D581" s="18" t="s">
        <v>88</v>
      </c>
      <c r="E581" s="16" t="s">
        <v>51</v>
      </c>
      <c r="F581" s="18" t="s">
        <v>1583</v>
      </c>
      <c r="G581" s="18" t="s">
        <v>1392</v>
      </c>
      <c r="H581" s="18" t="s">
        <v>54</v>
      </c>
      <c r="I581" s="18" t="s">
        <v>55</v>
      </c>
      <c r="J581" s="18" t="s">
        <v>56</v>
      </c>
      <c r="K581" s="18">
        <v>10</v>
      </c>
      <c r="L581" s="14"/>
      <c r="M581" s="14"/>
      <c r="N581" s="18">
        <v>3</v>
      </c>
    </row>
    <row r="582" spans="1:14" ht="21" x14ac:dyDescent="0.25">
      <c r="A582" s="11">
        <v>581</v>
      </c>
      <c r="B582" s="21">
        <v>20221140152012</v>
      </c>
      <c r="C582" s="17" t="s">
        <v>1584</v>
      </c>
      <c r="D582" s="17" t="s">
        <v>88</v>
      </c>
      <c r="E582" s="15" t="s">
        <v>51</v>
      </c>
      <c r="F582" s="17" t="s">
        <v>1585</v>
      </c>
      <c r="G582" s="17" t="s">
        <v>1431</v>
      </c>
      <c r="H582" s="17" t="s">
        <v>54</v>
      </c>
      <c r="I582" s="17" t="s">
        <v>55</v>
      </c>
      <c r="J582" s="17" t="s">
        <v>56</v>
      </c>
      <c r="K582" s="17">
        <v>10</v>
      </c>
      <c r="L582" s="12"/>
      <c r="M582" s="12"/>
      <c r="N582" s="17">
        <v>3</v>
      </c>
    </row>
    <row r="583" spans="1:14" ht="21" x14ac:dyDescent="0.25">
      <c r="A583" s="13">
        <v>582</v>
      </c>
      <c r="B583" s="22">
        <v>20221140152022</v>
      </c>
      <c r="C583" s="18" t="s">
        <v>1586</v>
      </c>
      <c r="D583" s="18" t="s">
        <v>88</v>
      </c>
      <c r="E583" s="16" t="s">
        <v>51</v>
      </c>
      <c r="F583" s="18" t="s">
        <v>1587</v>
      </c>
      <c r="G583" s="18" t="s">
        <v>1431</v>
      </c>
      <c r="H583" s="18" t="s">
        <v>54</v>
      </c>
      <c r="I583" s="18" t="s">
        <v>55</v>
      </c>
      <c r="J583" s="18" t="s">
        <v>56</v>
      </c>
      <c r="K583" s="18">
        <v>10</v>
      </c>
      <c r="L583" s="14"/>
      <c r="M583" s="14"/>
      <c r="N583" s="18">
        <v>3</v>
      </c>
    </row>
    <row r="584" spans="1:14" ht="21" x14ac:dyDescent="0.25">
      <c r="A584" s="11">
        <v>583</v>
      </c>
      <c r="B584" s="21">
        <v>20221140152032</v>
      </c>
      <c r="C584" s="17" t="s">
        <v>1588</v>
      </c>
      <c r="D584" s="17" t="s">
        <v>88</v>
      </c>
      <c r="E584" s="15" t="s">
        <v>51</v>
      </c>
      <c r="F584" s="17" t="s">
        <v>1589</v>
      </c>
      <c r="G584" s="17" t="s">
        <v>1431</v>
      </c>
      <c r="H584" s="17" t="s">
        <v>54</v>
      </c>
      <c r="I584" s="17" t="s">
        <v>55</v>
      </c>
      <c r="J584" s="17" t="s">
        <v>56</v>
      </c>
      <c r="K584" s="17">
        <v>10</v>
      </c>
      <c r="L584" s="12"/>
      <c r="M584" s="12"/>
      <c r="N584" s="17">
        <v>3</v>
      </c>
    </row>
    <row r="585" spans="1:14" ht="31.5" x14ac:dyDescent="0.25">
      <c r="A585" s="13">
        <v>584</v>
      </c>
      <c r="B585" s="22">
        <v>20221140152042</v>
      </c>
      <c r="C585" s="18" t="s">
        <v>1590</v>
      </c>
      <c r="D585" s="18" t="s">
        <v>75</v>
      </c>
      <c r="E585" s="16" t="s">
        <v>228</v>
      </c>
      <c r="F585" s="18" t="s">
        <v>1591</v>
      </c>
      <c r="G585" s="18" t="s">
        <v>1592</v>
      </c>
      <c r="H585" s="18" t="s">
        <v>614</v>
      </c>
      <c r="I585" s="18" t="s">
        <v>615</v>
      </c>
      <c r="J585" s="18" t="s">
        <v>198</v>
      </c>
      <c r="K585" s="18">
        <v>0</v>
      </c>
      <c r="L585" s="14"/>
      <c r="M585" s="14"/>
      <c r="N585" s="18">
        <v>-9</v>
      </c>
    </row>
    <row r="586" spans="1:14" ht="31.5" x14ac:dyDescent="0.25">
      <c r="A586" s="11">
        <v>585</v>
      </c>
      <c r="B586" s="21">
        <v>20221140152052</v>
      </c>
      <c r="C586" s="17" t="s">
        <v>1593</v>
      </c>
      <c r="D586" s="17" t="s">
        <v>75</v>
      </c>
      <c r="E586" s="15" t="s">
        <v>228</v>
      </c>
      <c r="F586" s="17" t="s">
        <v>1591</v>
      </c>
      <c r="G586" s="17" t="s">
        <v>1592</v>
      </c>
      <c r="H586" s="17" t="s">
        <v>54</v>
      </c>
      <c r="I586" s="17" t="s">
        <v>55</v>
      </c>
      <c r="J586" s="17" t="s">
        <v>56</v>
      </c>
      <c r="K586" s="17">
        <v>10</v>
      </c>
      <c r="L586" s="12"/>
      <c r="M586" s="12"/>
      <c r="N586" s="17">
        <v>5</v>
      </c>
    </row>
    <row r="587" spans="1:14" ht="42" x14ac:dyDescent="0.25">
      <c r="A587" s="13">
        <v>586</v>
      </c>
      <c r="B587" s="22">
        <v>20221140152062</v>
      </c>
      <c r="C587" s="18" t="s">
        <v>1594</v>
      </c>
      <c r="D587" s="18" t="s">
        <v>75</v>
      </c>
      <c r="E587" s="16" t="s">
        <v>51</v>
      </c>
      <c r="F587" s="18" t="s">
        <v>1595</v>
      </c>
      <c r="G587" s="18" t="s">
        <v>1596</v>
      </c>
      <c r="H587" s="18" t="s">
        <v>864</v>
      </c>
      <c r="I587" s="18" t="s">
        <v>29</v>
      </c>
      <c r="J587" s="18" t="s">
        <v>56</v>
      </c>
      <c r="K587" s="18">
        <v>10</v>
      </c>
      <c r="L587" s="14"/>
      <c r="M587" s="14"/>
      <c r="N587" s="18">
        <v>5</v>
      </c>
    </row>
    <row r="588" spans="1:14" x14ac:dyDescent="0.25">
      <c r="A588" s="11">
        <v>587</v>
      </c>
      <c r="B588" s="21">
        <v>20221140152072</v>
      </c>
      <c r="C588" s="17" t="s">
        <v>1597</v>
      </c>
      <c r="D588" s="17" t="s">
        <v>75</v>
      </c>
      <c r="E588" s="15" t="s">
        <v>51</v>
      </c>
      <c r="F588" s="17" t="s">
        <v>1598</v>
      </c>
      <c r="G588" s="17" t="s">
        <v>856</v>
      </c>
      <c r="H588" s="17" t="s">
        <v>54</v>
      </c>
      <c r="I588" s="17" t="s">
        <v>55</v>
      </c>
      <c r="J588" s="17" t="s">
        <v>102</v>
      </c>
      <c r="K588" s="17">
        <v>0</v>
      </c>
      <c r="L588" s="12"/>
      <c r="M588" s="12"/>
      <c r="N588" s="17">
        <v>-9</v>
      </c>
    </row>
    <row r="589" spans="1:14" ht="73.5" x14ac:dyDescent="0.25">
      <c r="A589" s="13">
        <v>588</v>
      </c>
      <c r="B589" s="22">
        <v>20221140152082</v>
      </c>
      <c r="C589" s="18" t="s">
        <v>1599</v>
      </c>
      <c r="D589" s="18" t="s">
        <v>75</v>
      </c>
      <c r="E589" s="16" t="s">
        <v>104</v>
      </c>
      <c r="F589" s="18" t="s">
        <v>1184</v>
      </c>
      <c r="G589" s="18" t="s">
        <v>1600</v>
      </c>
      <c r="H589" s="18" t="s">
        <v>54</v>
      </c>
      <c r="I589" s="18" t="s">
        <v>55</v>
      </c>
      <c r="J589" s="18" t="s">
        <v>110</v>
      </c>
      <c r="K589" s="18">
        <v>10</v>
      </c>
      <c r="L589" s="14"/>
      <c r="M589" s="14"/>
      <c r="N589" s="18">
        <v>5</v>
      </c>
    </row>
    <row r="590" spans="1:14" ht="21" x14ac:dyDescent="0.25">
      <c r="A590" s="11">
        <v>589</v>
      </c>
      <c r="B590" s="21">
        <v>20221140152092</v>
      </c>
      <c r="C590" s="17" t="s">
        <v>1601</v>
      </c>
      <c r="D590" s="17" t="s">
        <v>75</v>
      </c>
      <c r="E590" s="15" t="s">
        <v>51</v>
      </c>
      <c r="F590" s="17" t="s">
        <v>1602</v>
      </c>
      <c r="G590" s="17" t="s">
        <v>1291</v>
      </c>
      <c r="H590" s="17" t="s">
        <v>54</v>
      </c>
      <c r="I590" s="17" t="s">
        <v>55</v>
      </c>
      <c r="J590" s="17" t="s">
        <v>96</v>
      </c>
      <c r="K590" s="17">
        <v>30</v>
      </c>
      <c r="L590" s="12"/>
      <c r="M590" s="12"/>
      <c r="N590" s="17">
        <v>33</v>
      </c>
    </row>
    <row r="591" spans="1:14" ht="73.5" x14ac:dyDescent="0.25">
      <c r="A591" s="13">
        <v>590</v>
      </c>
      <c r="B591" s="22">
        <v>20221140152102</v>
      </c>
      <c r="C591" s="18" t="s">
        <v>1603</v>
      </c>
      <c r="D591" s="18" t="s">
        <v>75</v>
      </c>
      <c r="E591" s="16" t="s">
        <v>51</v>
      </c>
      <c r="F591" s="18" t="s">
        <v>1604</v>
      </c>
      <c r="G591" s="18" t="s">
        <v>1605</v>
      </c>
      <c r="H591" s="18" t="s">
        <v>54</v>
      </c>
      <c r="I591" s="18" t="s">
        <v>55</v>
      </c>
      <c r="J591" s="18" t="s">
        <v>102</v>
      </c>
      <c r="K591" s="18">
        <v>0</v>
      </c>
      <c r="L591" s="14"/>
      <c r="M591" s="14"/>
      <c r="N591" s="18">
        <v>-9</v>
      </c>
    </row>
    <row r="592" spans="1:14" ht="105" x14ac:dyDescent="0.25">
      <c r="A592" s="11">
        <v>591</v>
      </c>
      <c r="B592" s="21">
        <v>20221140152112</v>
      </c>
      <c r="C592" s="17" t="s">
        <v>1606</v>
      </c>
      <c r="D592" s="17" t="s">
        <v>75</v>
      </c>
      <c r="E592" s="15" t="s">
        <v>145</v>
      </c>
      <c r="F592" s="17" t="s">
        <v>819</v>
      </c>
      <c r="G592" s="17" t="s">
        <v>1607</v>
      </c>
      <c r="H592" s="17" t="s">
        <v>54</v>
      </c>
      <c r="I592" s="17" t="s">
        <v>55</v>
      </c>
      <c r="J592" s="17" t="s">
        <v>102</v>
      </c>
      <c r="K592" s="17">
        <v>0</v>
      </c>
      <c r="L592" s="12"/>
      <c r="M592" s="12"/>
      <c r="N592" s="17">
        <v>-9</v>
      </c>
    </row>
    <row r="593" spans="1:14" ht="73.5" x14ac:dyDescent="0.25">
      <c r="A593" s="13">
        <v>592</v>
      </c>
      <c r="B593" s="22">
        <v>20221140152122</v>
      </c>
      <c r="C593" s="18" t="s">
        <v>1608</v>
      </c>
      <c r="D593" s="18" t="s">
        <v>75</v>
      </c>
      <c r="E593" s="16" t="s">
        <v>51</v>
      </c>
      <c r="F593" s="18" t="s">
        <v>1609</v>
      </c>
      <c r="G593" s="18" t="s">
        <v>1610</v>
      </c>
      <c r="H593" s="18" t="s">
        <v>578</v>
      </c>
      <c r="I593" s="18" t="s">
        <v>293</v>
      </c>
      <c r="J593" s="18" t="s">
        <v>96</v>
      </c>
      <c r="K593" s="18">
        <v>30</v>
      </c>
      <c r="L593" s="14"/>
      <c r="M593" s="14"/>
      <c r="N593" s="18">
        <v>33</v>
      </c>
    </row>
    <row r="594" spans="1:14" ht="21" x14ac:dyDescent="0.25">
      <c r="A594" s="11">
        <v>593</v>
      </c>
      <c r="B594" s="21">
        <v>20221140152132</v>
      </c>
      <c r="C594" s="17" t="s">
        <v>1611</v>
      </c>
      <c r="D594" s="17" t="s">
        <v>75</v>
      </c>
      <c r="E594" s="15" t="s">
        <v>51</v>
      </c>
      <c r="F594" s="17" t="s">
        <v>1612</v>
      </c>
      <c r="G594" s="17" t="s">
        <v>1613</v>
      </c>
      <c r="H594" s="17" t="s">
        <v>292</v>
      </c>
      <c r="I594" s="17" t="s">
        <v>293</v>
      </c>
      <c r="J594" s="17" t="s">
        <v>110</v>
      </c>
      <c r="K594" s="17">
        <v>10</v>
      </c>
      <c r="L594" s="12"/>
      <c r="M594" s="12"/>
      <c r="N594" s="17">
        <v>5</v>
      </c>
    </row>
    <row r="595" spans="1:14" ht="52.5" x14ac:dyDescent="0.25">
      <c r="A595" s="13">
        <v>594</v>
      </c>
      <c r="B595" s="22">
        <v>20221140152142</v>
      </c>
      <c r="C595" s="18" t="s">
        <v>1614</v>
      </c>
      <c r="D595" s="18" t="s">
        <v>75</v>
      </c>
      <c r="E595" s="16" t="s">
        <v>217</v>
      </c>
      <c r="F595" s="18" t="s">
        <v>701</v>
      </c>
      <c r="G595" s="18" t="s">
        <v>1615</v>
      </c>
      <c r="H595" s="18" t="s">
        <v>614</v>
      </c>
      <c r="I595" s="18" t="s">
        <v>615</v>
      </c>
      <c r="J595" s="18" t="s">
        <v>102</v>
      </c>
      <c r="K595" s="18">
        <v>0</v>
      </c>
      <c r="L595" s="14"/>
      <c r="M595" s="14"/>
      <c r="N595" s="18">
        <v>-9</v>
      </c>
    </row>
    <row r="596" spans="1:14" ht="21" x14ac:dyDescent="0.25">
      <c r="A596" s="11">
        <v>595</v>
      </c>
      <c r="B596" s="21">
        <v>20221140152152</v>
      </c>
      <c r="C596" s="17" t="s">
        <v>1616</v>
      </c>
      <c r="D596" s="17" t="s">
        <v>75</v>
      </c>
      <c r="E596" s="15" t="s">
        <v>51</v>
      </c>
      <c r="F596" s="17" t="s">
        <v>1617</v>
      </c>
      <c r="G596" s="17" t="s">
        <v>1618</v>
      </c>
      <c r="H596" s="17" t="s">
        <v>54</v>
      </c>
      <c r="I596" s="17" t="s">
        <v>55</v>
      </c>
      <c r="J596" s="17" t="s">
        <v>102</v>
      </c>
      <c r="K596" s="17">
        <v>0</v>
      </c>
      <c r="L596" s="12"/>
      <c r="M596" s="12"/>
      <c r="N596" s="17">
        <v>-9</v>
      </c>
    </row>
    <row r="597" spans="1:14" ht="21" x14ac:dyDescent="0.25">
      <c r="A597" s="13">
        <v>596</v>
      </c>
      <c r="B597" s="22">
        <v>20221140152162</v>
      </c>
      <c r="C597" s="18" t="s">
        <v>1619</v>
      </c>
      <c r="D597" s="18" t="s">
        <v>75</v>
      </c>
      <c r="E597" s="16" t="s">
        <v>156</v>
      </c>
      <c r="F597" s="18" t="s">
        <v>1620</v>
      </c>
      <c r="G597" s="18" t="s">
        <v>1621</v>
      </c>
      <c r="H597" s="18" t="s">
        <v>54</v>
      </c>
      <c r="I597" s="18" t="s">
        <v>55</v>
      </c>
      <c r="J597" s="18" t="s">
        <v>56</v>
      </c>
      <c r="K597" s="18">
        <v>10</v>
      </c>
      <c r="L597" s="14"/>
      <c r="M597" s="14"/>
      <c r="N597" s="18">
        <v>5</v>
      </c>
    </row>
    <row r="598" spans="1:14" ht="31.5" x14ac:dyDescent="0.25">
      <c r="A598" s="11">
        <v>597</v>
      </c>
      <c r="B598" s="21">
        <v>20221140152172</v>
      </c>
      <c r="C598" s="17" t="s">
        <v>1622</v>
      </c>
      <c r="D598" s="17" t="s">
        <v>75</v>
      </c>
      <c r="E598" s="15" t="s">
        <v>160</v>
      </c>
      <c r="F598" s="17" t="s">
        <v>813</v>
      </c>
      <c r="G598" s="17" t="s">
        <v>1623</v>
      </c>
      <c r="H598" s="17" t="s">
        <v>1024</v>
      </c>
      <c r="I598" s="17" t="s">
        <v>31</v>
      </c>
      <c r="J598" s="17" t="s">
        <v>56</v>
      </c>
      <c r="K598" s="17">
        <v>10</v>
      </c>
      <c r="L598" s="12"/>
      <c r="M598" s="12"/>
      <c r="N598" s="17">
        <v>5</v>
      </c>
    </row>
    <row r="599" spans="1:14" ht="31.5" x14ac:dyDescent="0.25">
      <c r="A599" s="13">
        <v>598</v>
      </c>
      <c r="B599" s="22">
        <v>20221140152182</v>
      </c>
      <c r="C599" s="18" t="s">
        <v>1624</v>
      </c>
      <c r="D599" s="18" t="s">
        <v>75</v>
      </c>
      <c r="E599" s="16" t="s">
        <v>217</v>
      </c>
      <c r="F599" s="18" t="s">
        <v>701</v>
      </c>
      <c r="G599" s="18" t="s">
        <v>1326</v>
      </c>
      <c r="H599" s="18" t="s">
        <v>1024</v>
      </c>
      <c r="I599" s="18" t="s">
        <v>31</v>
      </c>
      <c r="J599" s="18" t="s">
        <v>96</v>
      </c>
      <c r="K599" s="18">
        <v>30</v>
      </c>
      <c r="L599" s="14"/>
      <c r="M599" s="14"/>
      <c r="N599" s="18">
        <v>33</v>
      </c>
    </row>
    <row r="600" spans="1:14" ht="31.5" x14ac:dyDescent="0.25">
      <c r="A600" s="11">
        <v>599</v>
      </c>
      <c r="B600" s="21">
        <v>20221140152192</v>
      </c>
      <c r="C600" s="17" t="s">
        <v>1625</v>
      </c>
      <c r="D600" s="17" t="s">
        <v>75</v>
      </c>
      <c r="E600" s="15" t="s">
        <v>51</v>
      </c>
      <c r="F600" s="17" t="s">
        <v>1626</v>
      </c>
      <c r="G600" s="17" t="s">
        <v>1627</v>
      </c>
      <c r="H600" s="17" t="s">
        <v>54</v>
      </c>
      <c r="I600" s="17" t="s">
        <v>55</v>
      </c>
      <c r="J600" s="17" t="s">
        <v>56</v>
      </c>
      <c r="K600" s="17">
        <v>10</v>
      </c>
      <c r="L600" s="12"/>
      <c r="M600" s="12"/>
      <c r="N600" s="17">
        <v>5</v>
      </c>
    </row>
    <row r="601" spans="1:14" ht="21" x14ac:dyDescent="0.25">
      <c r="A601" s="13">
        <v>600</v>
      </c>
      <c r="B601" s="22">
        <v>20221140152202</v>
      </c>
      <c r="C601" s="18" t="s">
        <v>1628</v>
      </c>
      <c r="D601" s="18" t="s">
        <v>88</v>
      </c>
      <c r="E601" s="16" t="s">
        <v>51</v>
      </c>
      <c r="F601" s="18" t="s">
        <v>1629</v>
      </c>
      <c r="G601" s="18" t="s">
        <v>1630</v>
      </c>
      <c r="H601" s="18" t="s">
        <v>54</v>
      </c>
      <c r="I601" s="18" t="s">
        <v>55</v>
      </c>
      <c r="J601" s="18" t="s">
        <v>56</v>
      </c>
      <c r="K601" s="18">
        <v>10</v>
      </c>
      <c r="L601" s="14"/>
      <c r="M601" s="14"/>
      <c r="N601" s="18">
        <v>5</v>
      </c>
    </row>
    <row r="602" spans="1:14" ht="21" x14ac:dyDescent="0.25">
      <c r="A602" s="11">
        <v>601</v>
      </c>
      <c r="B602" s="21">
        <v>20221140152212</v>
      </c>
      <c r="C602" s="17" t="s">
        <v>1631</v>
      </c>
      <c r="D602" s="17" t="s">
        <v>88</v>
      </c>
      <c r="E602" s="15" t="s">
        <v>51</v>
      </c>
      <c r="F602" s="17" t="s">
        <v>1632</v>
      </c>
      <c r="G602" s="17" t="s">
        <v>1633</v>
      </c>
      <c r="H602" s="17" t="s">
        <v>54</v>
      </c>
      <c r="I602" s="17" t="s">
        <v>55</v>
      </c>
      <c r="J602" s="17" t="s">
        <v>56</v>
      </c>
      <c r="K602" s="17">
        <v>10</v>
      </c>
      <c r="L602" s="12"/>
      <c r="M602" s="12"/>
      <c r="N602" s="17">
        <v>5</v>
      </c>
    </row>
    <row r="603" spans="1:14" ht="42" x14ac:dyDescent="0.25">
      <c r="A603" s="13">
        <v>602</v>
      </c>
      <c r="B603" s="22">
        <v>20221140152222</v>
      </c>
      <c r="C603" s="18" t="s">
        <v>1634</v>
      </c>
      <c r="D603" s="18" t="s">
        <v>88</v>
      </c>
      <c r="E603" s="16" t="s">
        <v>51</v>
      </c>
      <c r="F603" s="18" t="s">
        <v>1635</v>
      </c>
      <c r="G603" s="18" t="s">
        <v>1636</v>
      </c>
      <c r="H603" s="18" t="s">
        <v>182</v>
      </c>
      <c r="I603" s="18" t="s">
        <v>31</v>
      </c>
      <c r="J603" s="18" t="s">
        <v>56</v>
      </c>
      <c r="K603" s="18">
        <v>10</v>
      </c>
      <c r="L603" s="14"/>
      <c r="M603" s="14"/>
      <c r="N603" s="18">
        <v>5</v>
      </c>
    </row>
    <row r="604" spans="1:14" ht="21" x14ac:dyDescent="0.25">
      <c r="A604" s="11">
        <v>603</v>
      </c>
      <c r="B604" s="21">
        <v>20221140152232</v>
      </c>
      <c r="C604" s="17" t="s">
        <v>1637</v>
      </c>
      <c r="D604" s="17" t="s">
        <v>88</v>
      </c>
      <c r="E604" s="15" t="s">
        <v>51</v>
      </c>
      <c r="F604" s="17" t="s">
        <v>130</v>
      </c>
      <c r="G604" s="17" t="s">
        <v>1638</v>
      </c>
      <c r="H604" s="17" t="s">
        <v>54</v>
      </c>
      <c r="I604" s="17" t="s">
        <v>55</v>
      </c>
      <c r="J604" s="17" t="s">
        <v>56</v>
      </c>
      <c r="K604" s="17">
        <v>10</v>
      </c>
      <c r="L604" s="12"/>
      <c r="M604" s="12"/>
      <c r="N604" s="17">
        <v>6</v>
      </c>
    </row>
    <row r="605" spans="1:14" ht="31.5" x14ac:dyDescent="0.25">
      <c r="A605" s="13">
        <v>604</v>
      </c>
      <c r="B605" s="22">
        <v>20221140152242</v>
      </c>
      <c r="C605" s="18" t="s">
        <v>1639</v>
      </c>
      <c r="D605" s="18" t="s">
        <v>88</v>
      </c>
      <c r="E605" s="16" t="s">
        <v>228</v>
      </c>
      <c r="F605" s="18" t="s">
        <v>1640</v>
      </c>
      <c r="G605" s="18" t="s">
        <v>1641</v>
      </c>
      <c r="H605" s="18" t="s">
        <v>182</v>
      </c>
      <c r="I605" s="18" t="s">
        <v>31</v>
      </c>
      <c r="J605" s="18" t="s">
        <v>56</v>
      </c>
      <c r="K605" s="18">
        <v>10</v>
      </c>
      <c r="L605" s="18">
        <v>20222140055991</v>
      </c>
      <c r="M605" s="18">
        <v>20222140055991</v>
      </c>
      <c r="N605" s="18">
        <v>6</v>
      </c>
    </row>
    <row r="606" spans="1:14" ht="21" x14ac:dyDescent="0.25">
      <c r="A606" s="11">
        <v>605</v>
      </c>
      <c r="B606" s="21">
        <v>20221140152252</v>
      </c>
      <c r="C606" s="17" t="s">
        <v>1642</v>
      </c>
      <c r="D606" s="17" t="s">
        <v>88</v>
      </c>
      <c r="E606" s="15" t="s">
        <v>51</v>
      </c>
      <c r="F606" s="17" t="s">
        <v>1643</v>
      </c>
      <c r="G606" s="17" t="s">
        <v>299</v>
      </c>
      <c r="H606" s="17" t="s">
        <v>54</v>
      </c>
      <c r="I606" s="17" t="s">
        <v>55</v>
      </c>
      <c r="J606" s="17" t="s">
        <v>56</v>
      </c>
      <c r="K606" s="17">
        <v>10</v>
      </c>
      <c r="L606" s="12"/>
      <c r="M606" s="12"/>
      <c r="N606" s="17">
        <v>6</v>
      </c>
    </row>
    <row r="607" spans="1:14" ht="31.5" x14ac:dyDescent="0.25">
      <c r="A607" s="13">
        <v>606</v>
      </c>
      <c r="B607" s="22">
        <v>20221140152262</v>
      </c>
      <c r="C607" s="18" t="s">
        <v>1644</v>
      </c>
      <c r="D607" s="18" t="s">
        <v>88</v>
      </c>
      <c r="E607" s="16" t="s">
        <v>135</v>
      </c>
      <c r="F607" s="18" t="s">
        <v>1249</v>
      </c>
      <c r="G607" s="18" t="s">
        <v>1645</v>
      </c>
      <c r="H607" s="18" t="s">
        <v>54</v>
      </c>
      <c r="I607" s="18" t="s">
        <v>55</v>
      </c>
      <c r="J607" s="18" t="s">
        <v>56</v>
      </c>
      <c r="K607" s="18">
        <v>10</v>
      </c>
      <c r="L607" s="14"/>
      <c r="M607" s="14"/>
      <c r="N607" s="18">
        <v>6</v>
      </c>
    </row>
    <row r="608" spans="1:14" ht="42" x14ac:dyDescent="0.25">
      <c r="A608" s="11">
        <v>607</v>
      </c>
      <c r="B608" s="21">
        <v>20221140152272</v>
      </c>
      <c r="C608" s="17" t="s">
        <v>1646</v>
      </c>
      <c r="D608" s="17" t="s">
        <v>88</v>
      </c>
      <c r="E608" s="15" t="s">
        <v>51</v>
      </c>
      <c r="F608" s="17" t="s">
        <v>1647</v>
      </c>
      <c r="G608" s="17" t="s">
        <v>1648</v>
      </c>
      <c r="H608" s="17" t="s">
        <v>32</v>
      </c>
      <c r="I608" s="17" t="s">
        <v>842</v>
      </c>
      <c r="J608" s="17" t="s">
        <v>79</v>
      </c>
      <c r="K608" s="17">
        <v>10</v>
      </c>
      <c r="L608" s="12"/>
      <c r="M608" s="12"/>
      <c r="N608" s="17">
        <v>6</v>
      </c>
    </row>
    <row r="609" spans="1:14" ht="21" x14ac:dyDescent="0.25">
      <c r="A609" s="13">
        <v>608</v>
      </c>
      <c r="B609" s="22">
        <v>20221140152282</v>
      </c>
      <c r="C609" s="18" t="s">
        <v>1649</v>
      </c>
      <c r="D609" s="18" t="s">
        <v>88</v>
      </c>
      <c r="E609" s="16" t="s">
        <v>51</v>
      </c>
      <c r="F609" s="18" t="s">
        <v>1650</v>
      </c>
      <c r="G609" s="18" t="s">
        <v>1633</v>
      </c>
      <c r="H609" s="18" t="s">
        <v>54</v>
      </c>
      <c r="I609" s="18" t="s">
        <v>55</v>
      </c>
      <c r="J609" s="18" t="s">
        <v>56</v>
      </c>
      <c r="K609" s="18">
        <v>10</v>
      </c>
      <c r="L609" s="14"/>
      <c r="M609" s="14"/>
      <c r="N609" s="18">
        <v>6</v>
      </c>
    </row>
    <row r="610" spans="1:14" ht="21" x14ac:dyDescent="0.25">
      <c r="A610" s="11">
        <v>609</v>
      </c>
      <c r="B610" s="21">
        <v>20221140152292</v>
      </c>
      <c r="C610" s="17" t="s">
        <v>1651</v>
      </c>
      <c r="D610" s="17" t="s">
        <v>88</v>
      </c>
      <c r="E610" s="15" t="s">
        <v>51</v>
      </c>
      <c r="F610" s="17" t="s">
        <v>1652</v>
      </c>
      <c r="G610" s="17" t="s">
        <v>1638</v>
      </c>
      <c r="H610" s="17" t="s">
        <v>54</v>
      </c>
      <c r="I610" s="17" t="s">
        <v>55</v>
      </c>
      <c r="J610" s="17" t="s">
        <v>56</v>
      </c>
      <c r="K610" s="17">
        <v>10</v>
      </c>
      <c r="L610" s="12"/>
      <c r="M610" s="12"/>
      <c r="N610" s="17">
        <v>6</v>
      </c>
    </row>
    <row r="611" spans="1:14" ht="21" x14ac:dyDescent="0.25">
      <c r="A611" s="13">
        <v>610</v>
      </c>
      <c r="B611" s="22">
        <v>20221140152312</v>
      </c>
      <c r="C611" s="18" t="s">
        <v>1653</v>
      </c>
      <c r="D611" s="18" t="s">
        <v>88</v>
      </c>
      <c r="E611" s="16" t="s">
        <v>51</v>
      </c>
      <c r="F611" s="18" t="s">
        <v>1654</v>
      </c>
      <c r="G611" s="18" t="s">
        <v>1655</v>
      </c>
      <c r="H611" s="18" t="s">
        <v>54</v>
      </c>
      <c r="I611" s="18" t="s">
        <v>55</v>
      </c>
      <c r="J611" s="18" t="s">
        <v>56</v>
      </c>
      <c r="K611" s="18">
        <v>10</v>
      </c>
      <c r="L611" s="14"/>
      <c r="M611" s="14"/>
      <c r="N611" s="18">
        <v>6</v>
      </c>
    </row>
    <row r="612" spans="1:14" ht="21" x14ac:dyDescent="0.25">
      <c r="A612" s="11">
        <v>611</v>
      </c>
      <c r="B612" s="21">
        <v>20221140152322</v>
      </c>
      <c r="C612" s="17" t="s">
        <v>1656</v>
      </c>
      <c r="D612" s="17" t="s">
        <v>50</v>
      </c>
      <c r="E612" s="15" t="s">
        <v>51</v>
      </c>
      <c r="F612" s="17" t="s">
        <v>1657</v>
      </c>
      <c r="G612" s="17" t="s">
        <v>1392</v>
      </c>
      <c r="H612" s="17" t="s">
        <v>54</v>
      </c>
      <c r="I612" s="17" t="s">
        <v>55</v>
      </c>
      <c r="J612" s="17" t="s">
        <v>56</v>
      </c>
      <c r="K612" s="17">
        <v>10</v>
      </c>
      <c r="L612" s="12"/>
      <c r="M612" s="12"/>
      <c r="N612" s="17">
        <v>6</v>
      </c>
    </row>
    <row r="613" spans="1:14" ht="42" x14ac:dyDescent="0.25">
      <c r="A613" s="13">
        <v>612</v>
      </c>
      <c r="B613" s="22">
        <v>20221140152332</v>
      </c>
      <c r="C613" s="18" t="s">
        <v>1658</v>
      </c>
      <c r="D613" s="18" t="s">
        <v>88</v>
      </c>
      <c r="E613" s="16" t="s">
        <v>51</v>
      </c>
      <c r="F613" s="18" t="s">
        <v>1659</v>
      </c>
      <c r="G613" s="18" t="s">
        <v>1660</v>
      </c>
      <c r="H613" s="18" t="s">
        <v>1530</v>
      </c>
      <c r="I613" s="18" t="s">
        <v>1531</v>
      </c>
      <c r="J613" s="18" t="s">
        <v>56</v>
      </c>
      <c r="K613" s="18">
        <v>10</v>
      </c>
      <c r="L613" s="14"/>
      <c r="M613" s="14"/>
      <c r="N613" s="18">
        <v>6</v>
      </c>
    </row>
    <row r="614" spans="1:14" ht="31.5" x14ac:dyDescent="0.25">
      <c r="A614" s="11">
        <v>613</v>
      </c>
      <c r="B614" s="21">
        <v>20221140152342</v>
      </c>
      <c r="C614" s="17" t="s">
        <v>1661</v>
      </c>
      <c r="D614" s="17" t="s">
        <v>88</v>
      </c>
      <c r="E614" s="15" t="s">
        <v>51</v>
      </c>
      <c r="F614" s="17" t="s">
        <v>1662</v>
      </c>
      <c r="G614" s="17" t="s">
        <v>1663</v>
      </c>
      <c r="H614" s="17" t="s">
        <v>989</v>
      </c>
      <c r="I614" s="17" t="s">
        <v>26</v>
      </c>
      <c r="J614" s="17" t="s">
        <v>56</v>
      </c>
      <c r="K614" s="17">
        <v>10</v>
      </c>
      <c r="L614" s="12"/>
      <c r="M614" s="12"/>
      <c r="N614" s="17">
        <v>6</v>
      </c>
    </row>
    <row r="615" spans="1:14" ht="52.5" x14ac:dyDescent="0.25">
      <c r="A615" s="13">
        <v>614</v>
      </c>
      <c r="B615" s="22">
        <v>20221140152352</v>
      </c>
      <c r="C615" s="18" t="s">
        <v>1664</v>
      </c>
      <c r="D615" s="18" t="s">
        <v>88</v>
      </c>
      <c r="E615" s="16" t="s">
        <v>135</v>
      </c>
      <c r="F615" s="18" t="s">
        <v>252</v>
      </c>
      <c r="G615" s="18" t="s">
        <v>1665</v>
      </c>
      <c r="H615" s="18" t="s">
        <v>864</v>
      </c>
      <c r="I615" s="18" t="s">
        <v>29</v>
      </c>
      <c r="J615" s="18" t="s">
        <v>102</v>
      </c>
      <c r="K615" s="18">
        <v>0</v>
      </c>
      <c r="L615" s="14"/>
      <c r="M615" s="14"/>
      <c r="N615" s="18">
        <v>-8</v>
      </c>
    </row>
    <row r="616" spans="1:14" ht="21" x14ac:dyDescent="0.25">
      <c r="A616" s="11">
        <v>615</v>
      </c>
      <c r="B616" s="21">
        <v>20221140152362</v>
      </c>
      <c r="C616" s="17" t="s">
        <v>1666</v>
      </c>
      <c r="D616" s="17" t="s">
        <v>88</v>
      </c>
      <c r="E616" s="15" t="s">
        <v>51</v>
      </c>
      <c r="F616" s="17" t="s">
        <v>1667</v>
      </c>
      <c r="G616" s="17" t="s">
        <v>1638</v>
      </c>
      <c r="H616" s="17" t="s">
        <v>54</v>
      </c>
      <c r="I616" s="17" t="s">
        <v>55</v>
      </c>
      <c r="J616" s="17" t="s">
        <v>56</v>
      </c>
      <c r="K616" s="17">
        <v>10</v>
      </c>
      <c r="L616" s="12"/>
      <c r="M616" s="12"/>
      <c r="N616" s="17">
        <v>6</v>
      </c>
    </row>
    <row r="617" spans="1:14" ht="21" x14ac:dyDescent="0.25">
      <c r="A617" s="13">
        <v>616</v>
      </c>
      <c r="B617" s="22">
        <v>20221140152372</v>
      </c>
      <c r="C617" s="18" t="s">
        <v>1668</v>
      </c>
      <c r="D617" s="18" t="s">
        <v>88</v>
      </c>
      <c r="E617" s="16" t="s">
        <v>51</v>
      </c>
      <c r="F617" s="18" t="s">
        <v>1669</v>
      </c>
      <c r="G617" s="18" t="s">
        <v>1638</v>
      </c>
      <c r="H617" s="18" t="s">
        <v>54</v>
      </c>
      <c r="I617" s="18" t="s">
        <v>55</v>
      </c>
      <c r="J617" s="18" t="s">
        <v>56</v>
      </c>
      <c r="K617" s="18">
        <v>10</v>
      </c>
      <c r="L617" s="14"/>
      <c r="M617" s="14"/>
      <c r="N617" s="18">
        <v>6</v>
      </c>
    </row>
    <row r="618" spans="1:14" ht="52.5" x14ac:dyDescent="0.25">
      <c r="A618" s="11">
        <v>617</v>
      </c>
      <c r="B618" s="21">
        <v>20221140152382</v>
      </c>
      <c r="C618" s="17" t="s">
        <v>1670</v>
      </c>
      <c r="D618" s="17" t="s">
        <v>88</v>
      </c>
      <c r="E618" s="15" t="s">
        <v>135</v>
      </c>
      <c r="F618" s="17" t="s">
        <v>252</v>
      </c>
      <c r="G618" s="17" t="s">
        <v>1671</v>
      </c>
      <c r="H618" s="17" t="s">
        <v>864</v>
      </c>
      <c r="I618" s="17" t="s">
        <v>29</v>
      </c>
      <c r="J618" s="17" t="s">
        <v>102</v>
      </c>
      <c r="K618" s="17">
        <v>0</v>
      </c>
      <c r="L618" s="12"/>
      <c r="M618" s="12"/>
      <c r="N618" s="17">
        <v>-8</v>
      </c>
    </row>
    <row r="619" spans="1:14" ht="52.5" x14ac:dyDescent="0.25">
      <c r="A619" s="13">
        <v>618</v>
      </c>
      <c r="B619" s="22">
        <v>20221140152392</v>
      </c>
      <c r="C619" s="18" t="s">
        <v>1672</v>
      </c>
      <c r="D619" s="18" t="s">
        <v>88</v>
      </c>
      <c r="E619" s="16" t="s">
        <v>135</v>
      </c>
      <c r="F619" s="18" t="s">
        <v>252</v>
      </c>
      <c r="G619" s="18" t="s">
        <v>1673</v>
      </c>
      <c r="H619" s="18" t="s">
        <v>864</v>
      </c>
      <c r="I619" s="18" t="s">
        <v>29</v>
      </c>
      <c r="J619" s="18" t="s">
        <v>102</v>
      </c>
      <c r="K619" s="18">
        <v>0</v>
      </c>
      <c r="L619" s="14"/>
      <c r="M619" s="14"/>
      <c r="N619" s="18">
        <v>-8</v>
      </c>
    </row>
    <row r="620" spans="1:14" ht="42" x14ac:dyDescent="0.25">
      <c r="A620" s="11">
        <v>619</v>
      </c>
      <c r="B620" s="21">
        <v>20221140152402</v>
      </c>
      <c r="C620" s="17" t="s">
        <v>1674</v>
      </c>
      <c r="D620" s="17" t="s">
        <v>75</v>
      </c>
      <c r="E620" s="15" t="s">
        <v>179</v>
      </c>
      <c r="F620" s="17" t="s">
        <v>1675</v>
      </c>
      <c r="G620" s="17" t="s">
        <v>1676</v>
      </c>
      <c r="H620" s="17" t="s">
        <v>521</v>
      </c>
      <c r="I620" s="17" t="s">
        <v>187</v>
      </c>
      <c r="J620" s="17" t="s">
        <v>102</v>
      </c>
      <c r="K620" s="17">
        <v>0</v>
      </c>
      <c r="L620" s="12"/>
      <c r="M620" s="12"/>
      <c r="N620" s="17">
        <v>-8</v>
      </c>
    </row>
    <row r="621" spans="1:14" ht="21" x14ac:dyDescent="0.25">
      <c r="A621" s="13">
        <v>620</v>
      </c>
      <c r="B621" s="22">
        <v>20221140152412</v>
      </c>
      <c r="C621" s="18" t="s">
        <v>1677</v>
      </c>
      <c r="D621" s="18" t="s">
        <v>88</v>
      </c>
      <c r="E621" s="16" t="s">
        <v>51</v>
      </c>
      <c r="F621" s="18" t="s">
        <v>1678</v>
      </c>
      <c r="G621" s="18" t="s">
        <v>1638</v>
      </c>
      <c r="H621" s="18" t="s">
        <v>54</v>
      </c>
      <c r="I621" s="18" t="s">
        <v>55</v>
      </c>
      <c r="J621" s="18" t="s">
        <v>56</v>
      </c>
      <c r="K621" s="18">
        <v>10</v>
      </c>
      <c r="L621" s="14"/>
      <c r="M621" s="14"/>
      <c r="N621" s="18">
        <v>6</v>
      </c>
    </row>
    <row r="622" spans="1:14" ht="42" x14ac:dyDescent="0.25">
      <c r="A622" s="11">
        <v>621</v>
      </c>
      <c r="B622" s="21">
        <v>20221140152422</v>
      </c>
      <c r="C622" s="17" t="s">
        <v>1679</v>
      </c>
      <c r="D622" s="17" t="s">
        <v>88</v>
      </c>
      <c r="E622" s="15" t="s">
        <v>648</v>
      </c>
      <c r="F622" s="17" t="s">
        <v>1680</v>
      </c>
      <c r="G622" s="17" t="s">
        <v>1681</v>
      </c>
      <c r="H622" s="17" t="s">
        <v>521</v>
      </c>
      <c r="I622" s="17" t="s">
        <v>187</v>
      </c>
      <c r="J622" s="17" t="s">
        <v>154</v>
      </c>
      <c r="K622" s="17">
        <v>30</v>
      </c>
      <c r="L622" s="12"/>
      <c r="M622" s="12"/>
      <c r="N622" s="17">
        <v>34</v>
      </c>
    </row>
    <row r="623" spans="1:14" ht="21" x14ac:dyDescent="0.25">
      <c r="A623" s="13">
        <v>622</v>
      </c>
      <c r="B623" s="22">
        <v>20221140152432</v>
      </c>
      <c r="C623" s="18" t="s">
        <v>1682</v>
      </c>
      <c r="D623" s="18" t="s">
        <v>88</v>
      </c>
      <c r="E623" s="16" t="s">
        <v>51</v>
      </c>
      <c r="F623" s="18" t="s">
        <v>1683</v>
      </c>
      <c r="G623" s="18" t="s">
        <v>1638</v>
      </c>
      <c r="H623" s="18" t="s">
        <v>54</v>
      </c>
      <c r="I623" s="18" t="s">
        <v>55</v>
      </c>
      <c r="J623" s="18" t="s">
        <v>56</v>
      </c>
      <c r="K623" s="18">
        <v>10</v>
      </c>
      <c r="L623" s="14"/>
      <c r="M623" s="14"/>
      <c r="N623" s="18">
        <v>6</v>
      </c>
    </row>
    <row r="624" spans="1:14" ht="21" x14ac:dyDescent="0.25">
      <c r="A624" s="11">
        <v>623</v>
      </c>
      <c r="B624" s="21">
        <v>20221140152442</v>
      </c>
      <c r="C624" s="17" t="s">
        <v>1684</v>
      </c>
      <c r="D624" s="17" t="s">
        <v>88</v>
      </c>
      <c r="E624" s="15" t="s">
        <v>51</v>
      </c>
      <c r="F624" s="17" t="s">
        <v>1685</v>
      </c>
      <c r="G624" s="17" t="s">
        <v>1633</v>
      </c>
      <c r="H624" s="17" t="s">
        <v>54</v>
      </c>
      <c r="I624" s="17" t="s">
        <v>55</v>
      </c>
      <c r="J624" s="17" t="s">
        <v>56</v>
      </c>
      <c r="K624" s="17">
        <v>10</v>
      </c>
      <c r="L624" s="12"/>
      <c r="M624" s="12"/>
      <c r="N624" s="17">
        <v>6</v>
      </c>
    </row>
    <row r="625" spans="1:14" ht="21" x14ac:dyDescent="0.25">
      <c r="A625" s="13">
        <v>624</v>
      </c>
      <c r="B625" s="22">
        <v>20221140152452</v>
      </c>
      <c r="C625" s="18" t="s">
        <v>1686</v>
      </c>
      <c r="D625" s="18" t="s">
        <v>88</v>
      </c>
      <c r="E625" s="16" t="s">
        <v>51</v>
      </c>
      <c r="F625" s="18" t="s">
        <v>1687</v>
      </c>
      <c r="G625" s="18" t="s">
        <v>1655</v>
      </c>
      <c r="H625" s="18" t="s">
        <v>54</v>
      </c>
      <c r="I625" s="18" t="s">
        <v>55</v>
      </c>
      <c r="J625" s="18" t="s">
        <v>56</v>
      </c>
      <c r="K625" s="18">
        <v>10</v>
      </c>
      <c r="L625" s="14"/>
      <c r="M625" s="14"/>
      <c r="N625" s="18">
        <v>6</v>
      </c>
    </row>
    <row r="626" spans="1:14" ht="21" x14ac:dyDescent="0.25">
      <c r="A626" s="11">
        <v>625</v>
      </c>
      <c r="B626" s="21">
        <v>20221140152462</v>
      </c>
      <c r="C626" s="17" t="s">
        <v>1688</v>
      </c>
      <c r="D626" s="17" t="s">
        <v>88</v>
      </c>
      <c r="E626" s="15" t="s">
        <v>51</v>
      </c>
      <c r="F626" s="17" t="s">
        <v>1689</v>
      </c>
      <c r="G626" s="17" t="s">
        <v>1633</v>
      </c>
      <c r="H626" s="17" t="s">
        <v>54</v>
      </c>
      <c r="I626" s="17" t="s">
        <v>55</v>
      </c>
      <c r="J626" s="17" t="s">
        <v>56</v>
      </c>
      <c r="K626" s="17">
        <v>10</v>
      </c>
      <c r="L626" s="12"/>
      <c r="M626" s="12"/>
      <c r="N626" s="17">
        <v>6</v>
      </c>
    </row>
    <row r="627" spans="1:14" ht="21" x14ac:dyDescent="0.25">
      <c r="A627" s="13">
        <v>626</v>
      </c>
      <c r="B627" s="22">
        <v>20221140152472</v>
      </c>
      <c r="C627" s="18" t="s">
        <v>1690</v>
      </c>
      <c r="D627" s="18" t="s">
        <v>88</v>
      </c>
      <c r="E627" s="16" t="s">
        <v>51</v>
      </c>
      <c r="F627" s="18" t="s">
        <v>1691</v>
      </c>
      <c r="G627" s="18" t="s">
        <v>1655</v>
      </c>
      <c r="H627" s="18" t="s">
        <v>54</v>
      </c>
      <c r="I627" s="18" t="s">
        <v>55</v>
      </c>
      <c r="J627" s="18" t="s">
        <v>56</v>
      </c>
      <c r="K627" s="18">
        <v>10</v>
      </c>
      <c r="L627" s="14"/>
      <c r="M627" s="14"/>
      <c r="N627" s="18">
        <v>6</v>
      </c>
    </row>
    <row r="628" spans="1:14" ht="31.5" x14ac:dyDescent="0.25">
      <c r="A628" s="11">
        <v>627</v>
      </c>
      <c r="B628" s="21">
        <v>20221140152482</v>
      </c>
      <c r="C628" s="17" t="s">
        <v>1692</v>
      </c>
      <c r="D628" s="17" t="s">
        <v>88</v>
      </c>
      <c r="E628" s="15" t="s">
        <v>51</v>
      </c>
      <c r="F628" s="17" t="s">
        <v>680</v>
      </c>
      <c r="G628" s="17" t="s">
        <v>1693</v>
      </c>
      <c r="H628" s="17" t="s">
        <v>54</v>
      </c>
      <c r="I628" s="17" t="s">
        <v>55</v>
      </c>
      <c r="J628" s="17" t="s">
        <v>56</v>
      </c>
      <c r="K628" s="17">
        <v>10</v>
      </c>
      <c r="L628" s="12"/>
      <c r="M628" s="12"/>
      <c r="N628" s="17">
        <v>6</v>
      </c>
    </row>
    <row r="629" spans="1:14" ht="21" x14ac:dyDescent="0.25">
      <c r="A629" s="13">
        <v>628</v>
      </c>
      <c r="B629" s="22">
        <v>20221140152492</v>
      </c>
      <c r="C629" s="18" t="s">
        <v>1694</v>
      </c>
      <c r="D629" s="18" t="s">
        <v>88</v>
      </c>
      <c r="E629" s="16" t="s">
        <v>51</v>
      </c>
      <c r="F629" s="18" t="s">
        <v>1695</v>
      </c>
      <c r="G629" s="18" t="s">
        <v>1696</v>
      </c>
      <c r="H629" s="18" t="s">
        <v>54</v>
      </c>
      <c r="I629" s="18" t="s">
        <v>55</v>
      </c>
      <c r="J629" s="18" t="s">
        <v>56</v>
      </c>
      <c r="K629" s="18">
        <v>10</v>
      </c>
      <c r="L629" s="14"/>
      <c r="M629" s="14"/>
      <c r="N629" s="18">
        <v>6</v>
      </c>
    </row>
    <row r="630" spans="1:14" ht="31.5" x14ac:dyDescent="0.25">
      <c r="A630" s="11">
        <v>629</v>
      </c>
      <c r="B630" s="21">
        <v>20221140152502</v>
      </c>
      <c r="C630" s="17" t="s">
        <v>1697</v>
      </c>
      <c r="D630" s="17" t="s">
        <v>88</v>
      </c>
      <c r="E630" s="15" t="s">
        <v>51</v>
      </c>
      <c r="F630" s="17" t="s">
        <v>686</v>
      </c>
      <c r="G630" s="17" t="s">
        <v>1698</v>
      </c>
      <c r="H630" s="17" t="s">
        <v>54</v>
      </c>
      <c r="I630" s="17" t="s">
        <v>55</v>
      </c>
      <c r="J630" s="17" t="s">
        <v>56</v>
      </c>
      <c r="K630" s="17">
        <v>10</v>
      </c>
      <c r="L630" s="12"/>
      <c r="M630" s="12"/>
      <c r="N630" s="17">
        <v>6</v>
      </c>
    </row>
    <row r="631" spans="1:14" ht="21" x14ac:dyDescent="0.25">
      <c r="A631" s="13">
        <v>630</v>
      </c>
      <c r="B631" s="22">
        <v>20221140152512</v>
      </c>
      <c r="C631" s="18" t="s">
        <v>1699</v>
      </c>
      <c r="D631" s="18" t="s">
        <v>88</v>
      </c>
      <c r="E631" s="16" t="s">
        <v>404</v>
      </c>
      <c r="F631" s="18" t="s">
        <v>1700</v>
      </c>
      <c r="G631" s="18" t="s">
        <v>1701</v>
      </c>
      <c r="H631" s="18" t="s">
        <v>30</v>
      </c>
      <c r="I631" s="18" t="s">
        <v>31</v>
      </c>
      <c r="J631" s="18" t="s">
        <v>56</v>
      </c>
      <c r="K631" s="18">
        <v>10</v>
      </c>
      <c r="L631" s="14"/>
      <c r="M631" s="14"/>
      <c r="N631" s="18">
        <v>6</v>
      </c>
    </row>
    <row r="632" spans="1:14" ht="21" x14ac:dyDescent="0.25">
      <c r="A632" s="11">
        <v>631</v>
      </c>
      <c r="B632" s="21">
        <v>20221140152522</v>
      </c>
      <c r="C632" s="17" t="s">
        <v>1702</v>
      </c>
      <c r="D632" s="17" t="s">
        <v>88</v>
      </c>
      <c r="E632" s="15" t="s">
        <v>51</v>
      </c>
      <c r="F632" s="17" t="s">
        <v>1703</v>
      </c>
      <c r="G632" s="17" t="s">
        <v>1638</v>
      </c>
      <c r="H632" s="17" t="s">
        <v>54</v>
      </c>
      <c r="I632" s="17" t="s">
        <v>55</v>
      </c>
      <c r="J632" s="17" t="s">
        <v>56</v>
      </c>
      <c r="K632" s="17">
        <v>10</v>
      </c>
      <c r="L632" s="12"/>
      <c r="M632" s="12"/>
      <c r="N632" s="17">
        <v>6</v>
      </c>
    </row>
    <row r="633" spans="1:14" ht="21" x14ac:dyDescent="0.25">
      <c r="A633" s="13">
        <v>632</v>
      </c>
      <c r="B633" s="22">
        <v>20221140152532</v>
      </c>
      <c r="C633" s="18" t="s">
        <v>1704</v>
      </c>
      <c r="D633" s="18" t="s">
        <v>88</v>
      </c>
      <c r="E633" s="16" t="s">
        <v>51</v>
      </c>
      <c r="F633" s="18" t="s">
        <v>1705</v>
      </c>
      <c r="G633" s="18" t="s">
        <v>1638</v>
      </c>
      <c r="H633" s="18" t="s">
        <v>54</v>
      </c>
      <c r="I633" s="18" t="s">
        <v>55</v>
      </c>
      <c r="J633" s="18" t="s">
        <v>56</v>
      </c>
      <c r="K633" s="18">
        <v>10</v>
      </c>
      <c r="L633" s="14"/>
      <c r="M633" s="14"/>
      <c r="N633" s="18">
        <v>6</v>
      </c>
    </row>
    <row r="634" spans="1:14" ht="21" x14ac:dyDescent="0.25">
      <c r="A634" s="11">
        <v>633</v>
      </c>
      <c r="B634" s="21">
        <v>20221140152542</v>
      </c>
      <c r="C634" s="17" t="s">
        <v>1706</v>
      </c>
      <c r="D634" s="17" t="s">
        <v>88</v>
      </c>
      <c r="E634" s="15" t="s">
        <v>51</v>
      </c>
      <c r="F634" s="17" t="s">
        <v>112</v>
      </c>
      <c r="G634" s="17" t="s">
        <v>1638</v>
      </c>
      <c r="H634" s="17" t="s">
        <v>54</v>
      </c>
      <c r="I634" s="17" t="s">
        <v>55</v>
      </c>
      <c r="J634" s="17" t="s">
        <v>56</v>
      </c>
      <c r="K634" s="17">
        <v>10</v>
      </c>
      <c r="L634" s="12"/>
      <c r="M634" s="12"/>
      <c r="N634" s="17">
        <v>6</v>
      </c>
    </row>
    <row r="635" spans="1:14" ht="31.5" x14ac:dyDescent="0.25">
      <c r="A635" s="13">
        <v>634</v>
      </c>
      <c r="B635" s="22">
        <v>20221140152552</v>
      </c>
      <c r="C635" s="18" t="s">
        <v>1707</v>
      </c>
      <c r="D635" s="18" t="s">
        <v>75</v>
      </c>
      <c r="E635" s="16" t="s">
        <v>135</v>
      </c>
      <c r="F635" s="18" t="s">
        <v>1708</v>
      </c>
      <c r="G635" s="18" t="s">
        <v>1709</v>
      </c>
      <c r="H635" s="18" t="s">
        <v>202</v>
      </c>
      <c r="I635" s="18" t="s">
        <v>31</v>
      </c>
      <c r="J635" s="18" t="s">
        <v>56</v>
      </c>
      <c r="K635" s="18">
        <v>10</v>
      </c>
      <c r="L635" s="14"/>
      <c r="M635" s="14"/>
      <c r="N635" s="18">
        <v>6</v>
      </c>
    </row>
    <row r="636" spans="1:14" ht="31.5" x14ac:dyDescent="0.25">
      <c r="A636" s="11">
        <v>635</v>
      </c>
      <c r="B636" s="21">
        <v>20221140152562</v>
      </c>
      <c r="C636" s="17" t="s">
        <v>1710</v>
      </c>
      <c r="D636" s="17" t="s">
        <v>75</v>
      </c>
      <c r="E636" s="15" t="s">
        <v>453</v>
      </c>
      <c r="F636" s="17" t="s">
        <v>1711</v>
      </c>
      <c r="G636" s="17" t="s">
        <v>1712</v>
      </c>
      <c r="H636" s="17" t="s">
        <v>739</v>
      </c>
      <c r="I636" s="17" t="s">
        <v>27</v>
      </c>
      <c r="J636" s="17" t="s">
        <v>102</v>
      </c>
      <c r="K636" s="17">
        <v>0</v>
      </c>
      <c r="L636" s="12"/>
      <c r="M636" s="12"/>
      <c r="N636" s="17">
        <v>-8</v>
      </c>
    </row>
    <row r="637" spans="1:14" ht="84" x14ac:dyDescent="0.25">
      <c r="A637" s="13">
        <v>636</v>
      </c>
      <c r="B637" s="22">
        <v>20221140152572</v>
      </c>
      <c r="C637" s="18" t="s">
        <v>1713</v>
      </c>
      <c r="D637" s="18" t="s">
        <v>75</v>
      </c>
      <c r="E637" s="16" t="s">
        <v>135</v>
      </c>
      <c r="F637" s="18" t="s">
        <v>1714</v>
      </c>
      <c r="G637" s="18" t="s">
        <v>650</v>
      </c>
      <c r="H637" s="18" t="s">
        <v>864</v>
      </c>
      <c r="I637" s="18" t="s">
        <v>29</v>
      </c>
      <c r="J637" s="18" t="s">
        <v>102</v>
      </c>
      <c r="K637" s="18">
        <v>0</v>
      </c>
      <c r="L637" s="14"/>
      <c r="M637" s="14"/>
      <c r="N637" s="18">
        <v>-8</v>
      </c>
    </row>
    <row r="638" spans="1:14" ht="73.5" x14ac:dyDescent="0.25">
      <c r="A638" s="11">
        <v>637</v>
      </c>
      <c r="B638" s="21">
        <v>20221140152582</v>
      </c>
      <c r="C638" s="17" t="s">
        <v>1715</v>
      </c>
      <c r="D638" s="17" t="s">
        <v>75</v>
      </c>
      <c r="E638" s="15" t="s">
        <v>228</v>
      </c>
      <c r="F638" s="17" t="s">
        <v>1716</v>
      </c>
      <c r="G638" s="17" t="s">
        <v>1717</v>
      </c>
      <c r="H638" s="17" t="s">
        <v>25</v>
      </c>
      <c r="I638" s="17" t="s">
        <v>26</v>
      </c>
      <c r="J638" s="17" t="s">
        <v>102</v>
      </c>
      <c r="K638" s="17">
        <v>0</v>
      </c>
      <c r="L638" s="12"/>
      <c r="M638" s="12"/>
      <c r="N638" s="17">
        <v>-8</v>
      </c>
    </row>
    <row r="639" spans="1:14" ht="21" x14ac:dyDescent="0.25">
      <c r="A639" s="13">
        <v>638</v>
      </c>
      <c r="B639" s="22">
        <v>20221140152592</v>
      </c>
      <c r="C639" s="18" t="s">
        <v>1718</v>
      </c>
      <c r="D639" s="18" t="s">
        <v>75</v>
      </c>
      <c r="E639" s="16" t="s">
        <v>156</v>
      </c>
      <c r="F639" s="18" t="s">
        <v>603</v>
      </c>
      <c r="G639" s="18" t="s">
        <v>1719</v>
      </c>
      <c r="H639" s="18" t="s">
        <v>30</v>
      </c>
      <c r="I639" s="18" t="s">
        <v>31</v>
      </c>
      <c r="J639" s="18" t="s">
        <v>56</v>
      </c>
      <c r="K639" s="18">
        <v>10</v>
      </c>
      <c r="L639" s="14"/>
      <c r="M639" s="14"/>
      <c r="N639" s="18">
        <v>6</v>
      </c>
    </row>
    <row r="640" spans="1:14" ht="52.5" x14ac:dyDescent="0.25">
      <c r="A640" s="11">
        <v>639</v>
      </c>
      <c r="B640" s="21">
        <v>20221140152602</v>
      </c>
      <c r="C640" s="17" t="s">
        <v>1720</v>
      </c>
      <c r="D640" s="17" t="s">
        <v>75</v>
      </c>
      <c r="E640" s="15" t="s">
        <v>400</v>
      </c>
      <c r="F640" s="17" t="s">
        <v>878</v>
      </c>
      <c r="G640" s="17" t="s">
        <v>1721</v>
      </c>
      <c r="H640" s="17" t="s">
        <v>182</v>
      </c>
      <c r="I640" s="17" t="s">
        <v>31</v>
      </c>
      <c r="J640" s="17" t="s">
        <v>56</v>
      </c>
      <c r="K640" s="17">
        <v>10</v>
      </c>
      <c r="L640" s="12"/>
      <c r="M640" s="12"/>
      <c r="N640" s="17">
        <v>6</v>
      </c>
    </row>
    <row r="641" spans="1:14" ht="31.5" x14ac:dyDescent="0.25">
      <c r="A641" s="13">
        <v>640</v>
      </c>
      <c r="B641" s="22">
        <v>20221140152612</v>
      </c>
      <c r="C641" s="18" t="s">
        <v>1722</v>
      </c>
      <c r="D641" s="18" t="s">
        <v>75</v>
      </c>
      <c r="E641" s="16" t="s">
        <v>453</v>
      </c>
      <c r="F641" s="18" t="s">
        <v>1098</v>
      </c>
      <c r="G641" s="18" t="s">
        <v>1723</v>
      </c>
      <c r="H641" s="18" t="s">
        <v>739</v>
      </c>
      <c r="I641" s="18" t="s">
        <v>27</v>
      </c>
      <c r="J641" s="18" t="s">
        <v>102</v>
      </c>
      <c r="K641" s="18">
        <v>0</v>
      </c>
      <c r="L641" s="14"/>
      <c r="M641" s="14"/>
      <c r="N641" s="18">
        <v>-8</v>
      </c>
    </row>
    <row r="642" spans="1:14" ht="31.5" x14ac:dyDescent="0.25">
      <c r="A642" s="11">
        <v>641</v>
      </c>
      <c r="B642" s="21">
        <v>20221140152622</v>
      </c>
      <c r="C642" s="17" t="s">
        <v>1724</v>
      </c>
      <c r="D642" s="17" t="s">
        <v>75</v>
      </c>
      <c r="E642" s="15" t="s">
        <v>51</v>
      </c>
      <c r="F642" s="17" t="s">
        <v>1725</v>
      </c>
      <c r="G642" s="17" t="s">
        <v>1726</v>
      </c>
      <c r="H642" s="17" t="s">
        <v>54</v>
      </c>
      <c r="I642" s="17" t="s">
        <v>55</v>
      </c>
      <c r="J642" s="17" t="s">
        <v>102</v>
      </c>
      <c r="K642" s="17">
        <v>0</v>
      </c>
      <c r="L642" s="12"/>
      <c r="M642" s="12"/>
      <c r="N642" s="17">
        <v>-8</v>
      </c>
    </row>
    <row r="643" spans="1:14" ht="73.5" x14ac:dyDescent="0.25">
      <c r="A643" s="13">
        <v>642</v>
      </c>
      <c r="B643" s="22">
        <v>20221140152632</v>
      </c>
      <c r="C643" s="18" t="s">
        <v>1727</v>
      </c>
      <c r="D643" s="18" t="s">
        <v>75</v>
      </c>
      <c r="E643" s="16" t="s">
        <v>648</v>
      </c>
      <c r="F643" s="18" t="s">
        <v>1728</v>
      </c>
      <c r="G643" s="18" t="s">
        <v>1729</v>
      </c>
      <c r="H643" s="18" t="s">
        <v>54</v>
      </c>
      <c r="I643" s="18" t="s">
        <v>55</v>
      </c>
      <c r="J643" s="18" t="s">
        <v>102</v>
      </c>
      <c r="K643" s="18">
        <v>0</v>
      </c>
      <c r="L643" s="14"/>
      <c r="M643" s="14"/>
      <c r="N643" s="18">
        <v>-8</v>
      </c>
    </row>
    <row r="644" spans="1:14" ht="21" x14ac:dyDescent="0.25">
      <c r="A644" s="11">
        <v>643</v>
      </c>
      <c r="B644" s="21">
        <v>20221140152642</v>
      </c>
      <c r="C644" s="17" t="s">
        <v>1731</v>
      </c>
      <c r="D644" s="17" t="s">
        <v>75</v>
      </c>
      <c r="E644" s="15" t="s">
        <v>51</v>
      </c>
      <c r="F644" s="17" t="s">
        <v>1732</v>
      </c>
      <c r="G644" s="17" t="s">
        <v>1733</v>
      </c>
      <c r="H644" s="17" t="s">
        <v>202</v>
      </c>
      <c r="I644" s="17" t="s">
        <v>31</v>
      </c>
      <c r="J644" s="17" t="s">
        <v>296</v>
      </c>
      <c r="K644" s="17">
        <v>20</v>
      </c>
      <c r="L644" s="12"/>
      <c r="M644" s="12"/>
      <c r="N644" s="17">
        <v>20</v>
      </c>
    </row>
    <row r="645" spans="1:14" ht="21" x14ac:dyDescent="0.25">
      <c r="A645" s="13">
        <v>644</v>
      </c>
      <c r="B645" s="22">
        <v>20221140152652</v>
      </c>
      <c r="C645" s="18" t="s">
        <v>1734</v>
      </c>
      <c r="D645" s="18" t="s">
        <v>75</v>
      </c>
      <c r="E645" s="16" t="s">
        <v>228</v>
      </c>
      <c r="F645" s="18" t="s">
        <v>632</v>
      </c>
      <c r="G645" s="18" t="s">
        <v>1735</v>
      </c>
      <c r="H645" s="18" t="s">
        <v>54</v>
      </c>
      <c r="I645" s="18" t="s">
        <v>55</v>
      </c>
      <c r="J645" s="18" t="s">
        <v>102</v>
      </c>
      <c r="K645" s="18">
        <v>0</v>
      </c>
      <c r="L645" s="14"/>
      <c r="M645" s="14"/>
      <c r="N645" s="18">
        <v>-8</v>
      </c>
    </row>
    <row r="646" spans="1:14" ht="21" x14ac:dyDescent="0.25">
      <c r="A646" s="11">
        <v>645</v>
      </c>
      <c r="B646" s="21">
        <v>20221140152662</v>
      </c>
      <c r="C646" s="17" t="s">
        <v>1736</v>
      </c>
      <c r="D646" s="17" t="s">
        <v>75</v>
      </c>
      <c r="E646" s="15" t="s">
        <v>228</v>
      </c>
      <c r="F646" s="17" t="s">
        <v>632</v>
      </c>
      <c r="G646" s="17" t="s">
        <v>1735</v>
      </c>
      <c r="H646" s="17" t="s">
        <v>182</v>
      </c>
      <c r="I646" s="17" t="s">
        <v>31</v>
      </c>
      <c r="J646" s="17" t="s">
        <v>56</v>
      </c>
      <c r="K646" s="17">
        <v>10</v>
      </c>
      <c r="L646" s="12"/>
      <c r="M646" s="12"/>
      <c r="N646" s="17">
        <v>6</v>
      </c>
    </row>
    <row r="647" spans="1:14" ht="42" x14ac:dyDescent="0.25">
      <c r="A647" s="13">
        <v>646</v>
      </c>
      <c r="B647" s="22">
        <v>20221140152672</v>
      </c>
      <c r="C647" s="18" t="s">
        <v>1737</v>
      </c>
      <c r="D647" s="18" t="s">
        <v>75</v>
      </c>
      <c r="E647" s="16" t="s">
        <v>51</v>
      </c>
      <c r="F647" s="18" t="s">
        <v>1738</v>
      </c>
      <c r="G647" s="18" t="s">
        <v>1739</v>
      </c>
      <c r="H647" s="18" t="s">
        <v>54</v>
      </c>
      <c r="I647" s="18" t="s">
        <v>55</v>
      </c>
      <c r="J647" s="18" t="s">
        <v>102</v>
      </c>
      <c r="K647" s="18">
        <v>0</v>
      </c>
      <c r="L647" s="14"/>
      <c r="M647" s="14"/>
      <c r="N647" s="18">
        <v>-8</v>
      </c>
    </row>
    <row r="648" spans="1:14" ht="31.5" x14ac:dyDescent="0.25">
      <c r="A648" s="11">
        <v>647</v>
      </c>
      <c r="B648" s="21">
        <v>20221140152682</v>
      </c>
      <c r="C648" s="17" t="s">
        <v>1740</v>
      </c>
      <c r="D648" s="17" t="s">
        <v>75</v>
      </c>
      <c r="E648" s="15" t="s">
        <v>217</v>
      </c>
      <c r="F648" s="17" t="s">
        <v>1741</v>
      </c>
      <c r="G648" s="17" t="s">
        <v>1742</v>
      </c>
      <c r="H648" s="17" t="s">
        <v>1024</v>
      </c>
      <c r="I648" s="17" t="s">
        <v>31</v>
      </c>
      <c r="J648" s="17" t="s">
        <v>56</v>
      </c>
      <c r="K648" s="17">
        <v>10</v>
      </c>
      <c r="L648" s="12"/>
      <c r="M648" s="12"/>
      <c r="N648" s="17">
        <v>6</v>
      </c>
    </row>
    <row r="649" spans="1:14" ht="31.5" x14ac:dyDescent="0.25">
      <c r="A649" s="13">
        <v>648</v>
      </c>
      <c r="B649" s="22">
        <v>20221140152692</v>
      </c>
      <c r="C649" s="18" t="s">
        <v>1743</v>
      </c>
      <c r="D649" s="18" t="s">
        <v>75</v>
      </c>
      <c r="E649" s="16" t="s">
        <v>51</v>
      </c>
      <c r="F649" s="18" t="s">
        <v>1744</v>
      </c>
      <c r="G649" s="18" t="s">
        <v>1745</v>
      </c>
      <c r="H649" s="18" t="s">
        <v>338</v>
      </c>
      <c r="I649" s="18" t="s">
        <v>339</v>
      </c>
      <c r="J649" s="18" t="s">
        <v>102</v>
      </c>
      <c r="K649" s="18">
        <v>0</v>
      </c>
      <c r="L649" s="14"/>
      <c r="M649" s="14"/>
      <c r="N649" s="18">
        <v>-8</v>
      </c>
    </row>
    <row r="650" spans="1:14" ht="31.5" x14ac:dyDescent="0.25">
      <c r="A650" s="11">
        <v>649</v>
      </c>
      <c r="B650" s="21">
        <v>20221140152702</v>
      </c>
      <c r="C650" s="17" t="s">
        <v>1746</v>
      </c>
      <c r="D650" s="17" t="s">
        <v>75</v>
      </c>
      <c r="E650" s="15" t="s">
        <v>51</v>
      </c>
      <c r="F650" s="17" t="s">
        <v>1747</v>
      </c>
      <c r="G650" s="17" t="s">
        <v>1748</v>
      </c>
      <c r="H650" s="17" t="s">
        <v>54</v>
      </c>
      <c r="I650" s="17" t="s">
        <v>55</v>
      </c>
      <c r="J650" s="17" t="s">
        <v>102</v>
      </c>
      <c r="K650" s="17">
        <v>0</v>
      </c>
      <c r="L650" s="12"/>
      <c r="M650" s="12"/>
      <c r="N650" s="17">
        <v>-8</v>
      </c>
    </row>
    <row r="651" spans="1:14" ht="63" x14ac:dyDescent="0.25">
      <c r="A651" s="13">
        <v>650</v>
      </c>
      <c r="B651" s="22">
        <v>20221140152712</v>
      </c>
      <c r="C651" s="18" t="s">
        <v>1749</v>
      </c>
      <c r="D651" s="18" t="s">
        <v>75</v>
      </c>
      <c r="E651" s="16" t="s">
        <v>51</v>
      </c>
      <c r="F651" s="18" t="s">
        <v>81</v>
      </c>
      <c r="G651" s="18" t="s">
        <v>1750</v>
      </c>
      <c r="H651" s="18" t="s">
        <v>202</v>
      </c>
      <c r="I651" s="18" t="s">
        <v>31</v>
      </c>
      <c r="J651" s="18" t="s">
        <v>154</v>
      </c>
      <c r="K651" s="18">
        <v>30</v>
      </c>
      <c r="L651" s="14"/>
      <c r="M651" s="14"/>
      <c r="N651" s="18">
        <v>34</v>
      </c>
    </row>
    <row r="652" spans="1:14" ht="21" x14ac:dyDescent="0.25">
      <c r="A652" s="11">
        <v>651</v>
      </c>
      <c r="B652" s="21">
        <v>20221140152722</v>
      </c>
      <c r="C652" s="17" t="s">
        <v>1751</v>
      </c>
      <c r="D652" s="17" t="s">
        <v>88</v>
      </c>
      <c r="E652" s="15" t="s">
        <v>51</v>
      </c>
      <c r="F652" s="17" t="s">
        <v>164</v>
      </c>
      <c r="G652" s="17" t="s">
        <v>1752</v>
      </c>
      <c r="H652" s="17" t="s">
        <v>54</v>
      </c>
      <c r="I652" s="17" t="s">
        <v>55</v>
      </c>
      <c r="J652" s="17" t="s">
        <v>56</v>
      </c>
      <c r="K652" s="17">
        <v>10</v>
      </c>
      <c r="L652" s="12"/>
      <c r="M652" s="12"/>
      <c r="N652" s="17">
        <v>7</v>
      </c>
    </row>
    <row r="653" spans="1:14" ht="21" x14ac:dyDescent="0.25">
      <c r="A653" s="13">
        <v>652</v>
      </c>
      <c r="B653" s="22">
        <v>20221140152732</v>
      </c>
      <c r="C653" s="18" t="s">
        <v>1753</v>
      </c>
      <c r="D653" s="18" t="s">
        <v>88</v>
      </c>
      <c r="E653" s="16" t="s">
        <v>404</v>
      </c>
      <c r="F653" s="18" t="s">
        <v>1700</v>
      </c>
      <c r="G653" s="18" t="s">
        <v>1754</v>
      </c>
      <c r="H653" s="18" t="s">
        <v>1024</v>
      </c>
      <c r="I653" s="18" t="s">
        <v>31</v>
      </c>
      <c r="J653" s="18" t="s">
        <v>56</v>
      </c>
      <c r="K653" s="18">
        <v>10</v>
      </c>
      <c r="L653" s="14"/>
      <c r="M653" s="14"/>
      <c r="N653" s="18">
        <v>7</v>
      </c>
    </row>
    <row r="654" spans="1:14" ht="21" x14ac:dyDescent="0.25">
      <c r="A654" s="11">
        <v>653</v>
      </c>
      <c r="B654" s="21">
        <v>20221140152742</v>
      </c>
      <c r="C654" s="17" t="s">
        <v>1755</v>
      </c>
      <c r="D654" s="17" t="s">
        <v>88</v>
      </c>
      <c r="E654" s="15" t="s">
        <v>51</v>
      </c>
      <c r="F654" s="17" t="s">
        <v>994</v>
      </c>
      <c r="G654" s="17" t="s">
        <v>1752</v>
      </c>
      <c r="H654" s="17" t="s">
        <v>54</v>
      </c>
      <c r="I654" s="17" t="s">
        <v>55</v>
      </c>
      <c r="J654" s="17" t="s">
        <v>102</v>
      </c>
      <c r="K654" s="17">
        <v>0</v>
      </c>
      <c r="L654" s="12"/>
      <c r="M654" s="12"/>
      <c r="N654" s="17">
        <v>-7</v>
      </c>
    </row>
    <row r="655" spans="1:14" ht="31.5" x14ac:dyDescent="0.25">
      <c r="A655" s="13">
        <v>654</v>
      </c>
      <c r="B655" s="22">
        <v>20221140152752</v>
      </c>
      <c r="C655" s="18" t="s">
        <v>1756</v>
      </c>
      <c r="D655" s="18" t="s">
        <v>88</v>
      </c>
      <c r="E655" s="16" t="s">
        <v>51</v>
      </c>
      <c r="F655" s="18" t="s">
        <v>1757</v>
      </c>
      <c r="G655" s="18" t="s">
        <v>1758</v>
      </c>
      <c r="H655" s="18" t="s">
        <v>182</v>
      </c>
      <c r="I655" s="18" t="s">
        <v>31</v>
      </c>
      <c r="J655" s="18" t="s">
        <v>56</v>
      </c>
      <c r="K655" s="18">
        <v>10</v>
      </c>
      <c r="L655" s="18">
        <v>20222140056121</v>
      </c>
      <c r="M655" s="18">
        <v>20222140056121</v>
      </c>
      <c r="N655" s="18">
        <v>7</v>
      </c>
    </row>
    <row r="656" spans="1:14" ht="21" x14ac:dyDescent="0.25">
      <c r="A656" s="11">
        <v>655</v>
      </c>
      <c r="B656" s="21">
        <v>20221140152762</v>
      </c>
      <c r="C656" s="17" t="s">
        <v>1759</v>
      </c>
      <c r="D656" s="17" t="s">
        <v>88</v>
      </c>
      <c r="E656" s="15" t="s">
        <v>51</v>
      </c>
      <c r="F656" s="17" t="s">
        <v>1760</v>
      </c>
      <c r="G656" s="17" t="s">
        <v>1638</v>
      </c>
      <c r="H656" s="17" t="s">
        <v>54</v>
      </c>
      <c r="I656" s="17" t="s">
        <v>55</v>
      </c>
      <c r="J656" s="17" t="s">
        <v>56</v>
      </c>
      <c r="K656" s="17">
        <v>10</v>
      </c>
      <c r="L656" s="12"/>
      <c r="M656" s="12"/>
      <c r="N656" s="17">
        <v>7</v>
      </c>
    </row>
    <row r="657" spans="1:14" ht="31.5" x14ac:dyDescent="0.25">
      <c r="A657" s="13">
        <v>656</v>
      </c>
      <c r="B657" s="22">
        <v>20221140152772</v>
      </c>
      <c r="C657" s="18" t="s">
        <v>1761</v>
      </c>
      <c r="D657" s="18" t="s">
        <v>75</v>
      </c>
      <c r="E657" s="16" t="s">
        <v>179</v>
      </c>
      <c r="F657" s="18" t="s">
        <v>180</v>
      </c>
      <c r="G657" s="18" t="s">
        <v>1762</v>
      </c>
      <c r="H657" s="18" t="s">
        <v>182</v>
      </c>
      <c r="I657" s="18" t="s">
        <v>31</v>
      </c>
      <c r="J657" s="18" t="s">
        <v>56</v>
      </c>
      <c r="K657" s="18">
        <v>10</v>
      </c>
      <c r="L657" s="18">
        <v>20222140055921</v>
      </c>
      <c r="M657" s="18">
        <v>20222140055921</v>
      </c>
      <c r="N657" s="18">
        <v>7</v>
      </c>
    </row>
    <row r="658" spans="1:14" ht="31.5" x14ac:dyDescent="0.25">
      <c r="A658" s="11">
        <v>657</v>
      </c>
      <c r="B658" s="21">
        <v>20221140152772</v>
      </c>
      <c r="C658" s="17" t="s">
        <v>1761</v>
      </c>
      <c r="D658" s="17" t="s">
        <v>75</v>
      </c>
      <c r="E658" s="15" t="s">
        <v>179</v>
      </c>
      <c r="F658" s="17" t="s">
        <v>180</v>
      </c>
      <c r="G658" s="17" t="s">
        <v>1762</v>
      </c>
      <c r="H658" s="17" t="s">
        <v>182</v>
      </c>
      <c r="I658" s="17" t="s">
        <v>31</v>
      </c>
      <c r="J658" s="17" t="s">
        <v>56</v>
      </c>
      <c r="K658" s="17">
        <v>10</v>
      </c>
      <c r="L658" s="17">
        <v>20222140055921</v>
      </c>
      <c r="M658" s="17">
        <v>20222140055921</v>
      </c>
      <c r="N658" s="17">
        <v>7</v>
      </c>
    </row>
    <row r="659" spans="1:14" ht="42" x14ac:dyDescent="0.25">
      <c r="A659" s="13">
        <v>658</v>
      </c>
      <c r="B659" s="22">
        <v>20221140152782</v>
      </c>
      <c r="C659" s="18" t="s">
        <v>1763</v>
      </c>
      <c r="D659" s="18" t="s">
        <v>75</v>
      </c>
      <c r="E659" s="16" t="s">
        <v>648</v>
      </c>
      <c r="F659" s="18" t="s">
        <v>777</v>
      </c>
      <c r="G659" s="18" t="s">
        <v>1764</v>
      </c>
      <c r="H659" s="18" t="s">
        <v>212</v>
      </c>
      <c r="I659" s="18" t="s">
        <v>177</v>
      </c>
      <c r="J659" s="18" t="s">
        <v>96</v>
      </c>
      <c r="K659" s="18">
        <v>30</v>
      </c>
      <c r="L659" s="14"/>
      <c r="M659" s="14"/>
      <c r="N659" s="18">
        <v>35</v>
      </c>
    </row>
    <row r="660" spans="1:14" ht="21" x14ac:dyDescent="0.25">
      <c r="A660" s="11">
        <v>659</v>
      </c>
      <c r="B660" s="21">
        <v>20221140152792</v>
      </c>
      <c r="C660" s="17" t="s">
        <v>1765</v>
      </c>
      <c r="D660" s="17" t="s">
        <v>88</v>
      </c>
      <c r="E660" s="15" t="s">
        <v>51</v>
      </c>
      <c r="F660" s="17" t="s">
        <v>686</v>
      </c>
      <c r="G660" s="17" t="s">
        <v>1638</v>
      </c>
      <c r="H660" s="17" t="s">
        <v>54</v>
      </c>
      <c r="I660" s="17" t="s">
        <v>55</v>
      </c>
      <c r="J660" s="17" t="s">
        <v>56</v>
      </c>
      <c r="K660" s="17">
        <v>10</v>
      </c>
      <c r="L660" s="12"/>
      <c r="M660" s="12"/>
      <c r="N660" s="17">
        <v>7</v>
      </c>
    </row>
    <row r="661" spans="1:14" ht="42" x14ac:dyDescent="0.25">
      <c r="A661" s="13">
        <v>660</v>
      </c>
      <c r="B661" s="22">
        <v>20221140152802</v>
      </c>
      <c r="C661" s="18" t="s">
        <v>1766</v>
      </c>
      <c r="D661" s="18" t="s">
        <v>75</v>
      </c>
      <c r="E661" s="16" t="s">
        <v>51</v>
      </c>
      <c r="F661" s="18" t="s">
        <v>1767</v>
      </c>
      <c r="G661" s="18" t="s">
        <v>1768</v>
      </c>
      <c r="H661" s="18" t="s">
        <v>2130</v>
      </c>
      <c r="I661" s="18" t="s">
        <v>1157</v>
      </c>
      <c r="J661" s="18" t="s">
        <v>56</v>
      </c>
      <c r="K661" s="18">
        <v>10</v>
      </c>
      <c r="L661" s="14"/>
      <c r="M661" s="14"/>
      <c r="N661" s="18">
        <v>7</v>
      </c>
    </row>
    <row r="662" spans="1:14" ht="21" x14ac:dyDescent="0.25">
      <c r="A662" s="11">
        <v>661</v>
      </c>
      <c r="B662" s="21">
        <v>20221140152812</v>
      </c>
      <c r="C662" s="17" t="s">
        <v>1769</v>
      </c>
      <c r="D662" s="17" t="s">
        <v>88</v>
      </c>
      <c r="E662" s="15" t="s">
        <v>51</v>
      </c>
      <c r="F662" s="17" t="s">
        <v>114</v>
      </c>
      <c r="G662" s="17" t="s">
        <v>1638</v>
      </c>
      <c r="H662" s="17" t="s">
        <v>54</v>
      </c>
      <c r="I662" s="17" t="s">
        <v>55</v>
      </c>
      <c r="J662" s="17" t="s">
        <v>362</v>
      </c>
      <c r="K662" s="17">
        <v>10</v>
      </c>
      <c r="L662" s="12"/>
      <c r="M662" s="12"/>
      <c r="N662" s="17">
        <v>7</v>
      </c>
    </row>
    <row r="663" spans="1:14" ht="52.5" x14ac:dyDescent="0.25">
      <c r="A663" s="13">
        <v>662</v>
      </c>
      <c r="B663" s="22">
        <v>20221140152822</v>
      </c>
      <c r="C663" s="18" t="s">
        <v>1770</v>
      </c>
      <c r="D663" s="18" t="s">
        <v>75</v>
      </c>
      <c r="E663" s="16" t="s">
        <v>179</v>
      </c>
      <c r="F663" s="18" t="s">
        <v>869</v>
      </c>
      <c r="G663" s="18" t="s">
        <v>1771</v>
      </c>
      <c r="H663" s="18" t="s">
        <v>54</v>
      </c>
      <c r="I663" s="18" t="s">
        <v>55</v>
      </c>
      <c r="J663" s="18" t="s">
        <v>96</v>
      </c>
      <c r="K663" s="18">
        <v>30</v>
      </c>
      <c r="L663" s="14"/>
      <c r="M663" s="14"/>
      <c r="N663" s="18">
        <v>35</v>
      </c>
    </row>
    <row r="664" spans="1:14" ht="52.5" x14ac:dyDescent="0.25">
      <c r="A664" s="11">
        <v>663</v>
      </c>
      <c r="B664" s="21">
        <v>20221140152832</v>
      </c>
      <c r="C664" s="17" t="s">
        <v>1772</v>
      </c>
      <c r="D664" s="17" t="s">
        <v>75</v>
      </c>
      <c r="E664" s="15" t="s">
        <v>404</v>
      </c>
      <c r="F664" s="17" t="s">
        <v>1700</v>
      </c>
      <c r="G664" s="17" t="s">
        <v>1773</v>
      </c>
      <c r="H664" s="17" t="s">
        <v>1024</v>
      </c>
      <c r="I664" s="17" t="s">
        <v>31</v>
      </c>
      <c r="J664" s="17" t="s">
        <v>56</v>
      </c>
      <c r="K664" s="17">
        <v>10</v>
      </c>
      <c r="L664" s="12"/>
      <c r="M664" s="12"/>
      <c r="N664" s="17">
        <v>7</v>
      </c>
    </row>
    <row r="665" spans="1:14" ht="84" x14ac:dyDescent="0.25">
      <c r="A665" s="13">
        <v>664</v>
      </c>
      <c r="B665" s="22">
        <v>20221140152842</v>
      </c>
      <c r="C665" s="18" t="s">
        <v>1774</v>
      </c>
      <c r="D665" s="18" t="s">
        <v>75</v>
      </c>
      <c r="E665" s="16" t="s">
        <v>648</v>
      </c>
      <c r="F665" s="18" t="s">
        <v>777</v>
      </c>
      <c r="G665" s="18" t="s">
        <v>1775</v>
      </c>
      <c r="H665" s="18" t="s">
        <v>153</v>
      </c>
      <c r="I665" s="18" t="s">
        <v>29</v>
      </c>
      <c r="J665" s="18" t="s">
        <v>96</v>
      </c>
      <c r="K665" s="18">
        <v>30</v>
      </c>
      <c r="L665" s="14"/>
      <c r="M665" s="14"/>
      <c r="N665" s="18">
        <v>35</v>
      </c>
    </row>
    <row r="666" spans="1:14" ht="31.5" x14ac:dyDescent="0.25">
      <c r="A666" s="11">
        <v>665</v>
      </c>
      <c r="B666" s="21">
        <v>20221140152852</v>
      </c>
      <c r="C666" s="17" t="s">
        <v>1776</v>
      </c>
      <c r="D666" s="17" t="s">
        <v>75</v>
      </c>
      <c r="E666" s="15" t="s">
        <v>51</v>
      </c>
      <c r="F666" s="17" t="s">
        <v>1777</v>
      </c>
      <c r="G666" s="17" t="s">
        <v>1778</v>
      </c>
      <c r="H666" s="17" t="s">
        <v>54</v>
      </c>
      <c r="I666" s="17" t="s">
        <v>55</v>
      </c>
      <c r="J666" s="17" t="s">
        <v>102</v>
      </c>
      <c r="K666" s="17">
        <v>0</v>
      </c>
      <c r="L666" s="12"/>
      <c r="M666" s="12"/>
      <c r="N666" s="17">
        <v>-7</v>
      </c>
    </row>
    <row r="667" spans="1:14" ht="21" x14ac:dyDescent="0.25">
      <c r="A667" s="13">
        <v>666</v>
      </c>
      <c r="B667" s="22">
        <v>20221140152862</v>
      </c>
      <c r="C667" s="18" t="s">
        <v>1779</v>
      </c>
      <c r="D667" s="18" t="s">
        <v>50</v>
      </c>
      <c r="E667" s="16" t="s">
        <v>51</v>
      </c>
      <c r="F667" s="18" t="s">
        <v>1780</v>
      </c>
      <c r="G667" s="18" t="s">
        <v>90</v>
      </c>
      <c r="H667" s="18" t="s">
        <v>54</v>
      </c>
      <c r="I667" s="18" t="s">
        <v>55</v>
      </c>
      <c r="J667" s="18" t="s">
        <v>56</v>
      </c>
      <c r="K667" s="18">
        <v>10</v>
      </c>
      <c r="L667" s="14"/>
      <c r="M667" s="14"/>
      <c r="N667" s="18">
        <v>7</v>
      </c>
    </row>
    <row r="668" spans="1:14" ht="42" x14ac:dyDescent="0.25">
      <c r="A668" s="11">
        <v>667</v>
      </c>
      <c r="B668" s="21">
        <v>20221140152872</v>
      </c>
      <c r="C668" s="17" t="s">
        <v>1781</v>
      </c>
      <c r="D668" s="17" t="s">
        <v>75</v>
      </c>
      <c r="E668" s="15" t="s">
        <v>648</v>
      </c>
      <c r="F668" s="17" t="s">
        <v>1782</v>
      </c>
      <c r="G668" s="17" t="s">
        <v>1783</v>
      </c>
      <c r="H668" s="17" t="s">
        <v>33</v>
      </c>
      <c r="I668" s="17" t="s">
        <v>29</v>
      </c>
      <c r="J668" s="17" t="s">
        <v>102</v>
      </c>
      <c r="K668" s="17">
        <v>0</v>
      </c>
      <c r="L668" s="12"/>
      <c r="M668" s="12"/>
      <c r="N668" s="17">
        <v>-7</v>
      </c>
    </row>
    <row r="669" spans="1:14" ht="31.5" x14ac:dyDescent="0.25">
      <c r="A669" s="13">
        <v>668</v>
      </c>
      <c r="B669" s="22">
        <v>20221140152882</v>
      </c>
      <c r="C669" s="18" t="s">
        <v>1784</v>
      </c>
      <c r="D669" s="18" t="s">
        <v>75</v>
      </c>
      <c r="E669" s="16" t="s">
        <v>51</v>
      </c>
      <c r="F669" s="18" t="s">
        <v>1785</v>
      </c>
      <c r="G669" s="18" t="s">
        <v>1786</v>
      </c>
      <c r="H669" s="18" t="s">
        <v>54</v>
      </c>
      <c r="I669" s="18" t="s">
        <v>55</v>
      </c>
      <c r="J669" s="18" t="s">
        <v>102</v>
      </c>
      <c r="K669" s="18">
        <v>0</v>
      </c>
      <c r="L669" s="14"/>
      <c r="M669" s="14"/>
      <c r="N669" s="18">
        <v>-7</v>
      </c>
    </row>
    <row r="670" spans="1:14" ht="42" x14ac:dyDescent="0.25">
      <c r="A670" s="11">
        <v>669</v>
      </c>
      <c r="B670" s="21">
        <v>20221140152892</v>
      </c>
      <c r="C670" s="17" t="s">
        <v>1787</v>
      </c>
      <c r="D670" s="17" t="s">
        <v>75</v>
      </c>
      <c r="E670" s="15" t="s">
        <v>51</v>
      </c>
      <c r="F670" s="17" t="s">
        <v>1785</v>
      </c>
      <c r="G670" s="17" t="s">
        <v>1786</v>
      </c>
      <c r="H670" s="17" t="s">
        <v>153</v>
      </c>
      <c r="I670" s="17" t="s">
        <v>29</v>
      </c>
      <c r="J670" s="17" t="s">
        <v>56</v>
      </c>
      <c r="K670" s="17">
        <v>10</v>
      </c>
      <c r="L670" s="17">
        <v>20222110056161</v>
      </c>
      <c r="M670" s="17">
        <v>20222110056161</v>
      </c>
      <c r="N670" s="17">
        <v>7</v>
      </c>
    </row>
    <row r="671" spans="1:14" ht="21" x14ac:dyDescent="0.25">
      <c r="A671" s="13">
        <v>670</v>
      </c>
      <c r="B671" s="22">
        <v>20221140152902</v>
      </c>
      <c r="C671" s="18" t="s">
        <v>1788</v>
      </c>
      <c r="D671" s="18" t="s">
        <v>88</v>
      </c>
      <c r="E671" s="16" t="s">
        <v>51</v>
      </c>
      <c r="F671" s="18" t="s">
        <v>1789</v>
      </c>
      <c r="G671" s="18" t="s">
        <v>1752</v>
      </c>
      <c r="H671" s="18" t="s">
        <v>54</v>
      </c>
      <c r="I671" s="18" t="s">
        <v>55</v>
      </c>
      <c r="J671" s="18" t="s">
        <v>56</v>
      </c>
      <c r="K671" s="18">
        <v>10</v>
      </c>
      <c r="L671" s="14"/>
      <c r="M671" s="14"/>
      <c r="N671" s="18">
        <v>7</v>
      </c>
    </row>
    <row r="672" spans="1:14" ht="42" x14ac:dyDescent="0.25">
      <c r="A672" s="11">
        <v>671</v>
      </c>
      <c r="B672" s="21">
        <v>20221140152912</v>
      </c>
      <c r="C672" s="17" t="s">
        <v>1790</v>
      </c>
      <c r="D672" s="17" t="s">
        <v>88</v>
      </c>
      <c r="E672" s="15" t="s">
        <v>51</v>
      </c>
      <c r="F672" s="17" t="s">
        <v>1791</v>
      </c>
      <c r="G672" s="17" t="s">
        <v>1792</v>
      </c>
      <c r="H672" s="17" t="s">
        <v>30</v>
      </c>
      <c r="I672" s="17" t="s">
        <v>31</v>
      </c>
      <c r="J672" s="17" t="s">
        <v>154</v>
      </c>
      <c r="K672" s="17">
        <v>30</v>
      </c>
      <c r="L672" s="12"/>
      <c r="M672" s="12"/>
      <c r="N672" s="17">
        <v>35</v>
      </c>
    </row>
    <row r="673" spans="1:14" ht="21" x14ac:dyDescent="0.25">
      <c r="A673" s="13">
        <v>672</v>
      </c>
      <c r="B673" s="22">
        <v>20221140152922</v>
      </c>
      <c r="C673" s="18" t="s">
        <v>1793</v>
      </c>
      <c r="D673" s="18" t="s">
        <v>88</v>
      </c>
      <c r="E673" s="16" t="s">
        <v>51</v>
      </c>
      <c r="F673" s="18" t="s">
        <v>1794</v>
      </c>
      <c r="G673" s="18" t="s">
        <v>1795</v>
      </c>
      <c r="H673" s="18" t="s">
        <v>30</v>
      </c>
      <c r="I673" s="18" t="s">
        <v>31</v>
      </c>
      <c r="J673" s="18" t="s">
        <v>154</v>
      </c>
      <c r="K673" s="18">
        <v>30</v>
      </c>
      <c r="L673" s="14"/>
      <c r="M673" s="14"/>
      <c r="N673" s="18">
        <v>35</v>
      </c>
    </row>
    <row r="674" spans="1:14" ht="21" x14ac:dyDescent="0.25">
      <c r="A674" s="11">
        <v>673</v>
      </c>
      <c r="B674" s="21">
        <v>20221140152932</v>
      </c>
      <c r="C674" s="17" t="s">
        <v>1796</v>
      </c>
      <c r="D674" s="17" t="s">
        <v>88</v>
      </c>
      <c r="E674" s="15" t="s">
        <v>51</v>
      </c>
      <c r="F674" s="17" t="s">
        <v>67</v>
      </c>
      <c r="G674" s="17" t="s">
        <v>1638</v>
      </c>
      <c r="H674" s="17" t="s">
        <v>54</v>
      </c>
      <c r="I674" s="17" t="s">
        <v>55</v>
      </c>
      <c r="J674" s="17" t="s">
        <v>56</v>
      </c>
      <c r="K674" s="17">
        <v>10</v>
      </c>
      <c r="L674" s="12"/>
      <c r="M674" s="12"/>
      <c r="N674" s="17">
        <v>7</v>
      </c>
    </row>
    <row r="675" spans="1:14" ht="21" x14ac:dyDescent="0.25">
      <c r="A675" s="13">
        <v>674</v>
      </c>
      <c r="B675" s="22">
        <v>20221140152942</v>
      </c>
      <c r="C675" s="18" t="s">
        <v>1797</v>
      </c>
      <c r="D675" s="18" t="s">
        <v>88</v>
      </c>
      <c r="E675" s="16" t="s">
        <v>135</v>
      </c>
      <c r="F675" s="18" t="s">
        <v>1798</v>
      </c>
      <c r="G675" s="18" t="s">
        <v>1799</v>
      </c>
      <c r="H675" s="18" t="s">
        <v>54</v>
      </c>
      <c r="I675" s="18" t="s">
        <v>55</v>
      </c>
      <c r="J675" s="18" t="s">
        <v>56</v>
      </c>
      <c r="K675" s="18">
        <v>10</v>
      </c>
      <c r="L675" s="14"/>
      <c r="M675" s="14"/>
      <c r="N675" s="18">
        <v>7</v>
      </c>
    </row>
    <row r="676" spans="1:14" ht="21" x14ac:dyDescent="0.25">
      <c r="A676" s="11">
        <v>675</v>
      </c>
      <c r="B676" s="21">
        <v>20221140152952</v>
      </c>
      <c r="C676" s="17" t="s">
        <v>1800</v>
      </c>
      <c r="D676" s="17" t="s">
        <v>88</v>
      </c>
      <c r="E676" s="15" t="s">
        <v>135</v>
      </c>
      <c r="F676" s="17" t="s">
        <v>1798</v>
      </c>
      <c r="G676" s="17" t="s">
        <v>1801</v>
      </c>
      <c r="H676" s="17" t="s">
        <v>54</v>
      </c>
      <c r="I676" s="17" t="s">
        <v>55</v>
      </c>
      <c r="J676" s="17" t="s">
        <v>56</v>
      </c>
      <c r="K676" s="17">
        <v>10</v>
      </c>
      <c r="L676" s="12"/>
      <c r="M676" s="12"/>
      <c r="N676" s="17">
        <v>7</v>
      </c>
    </row>
    <row r="677" spans="1:14" ht="21" x14ac:dyDescent="0.25">
      <c r="A677" s="13">
        <v>676</v>
      </c>
      <c r="B677" s="22">
        <v>20221140152962</v>
      </c>
      <c r="C677" s="18" t="s">
        <v>1802</v>
      </c>
      <c r="D677" s="18" t="s">
        <v>88</v>
      </c>
      <c r="E677" s="16" t="s">
        <v>51</v>
      </c>
      <c r="F677" s="18" t="s">
        <v>124</v>
      </c>
      <c r="G677" s="18" t="s">
        <v>1752</v>
      </c>
      <c r="H677" s="18" t="s">
        <v>54</v>
      </c>
      <c r="I677" s="18" t="s">
        <v>55</v>
      </c>
      <c r="J677" s="18" t="s">
        <v>56</v>
      </c>
      <c r="K677" s="18">
        <v>10</v>
      </c>
      <c r="L677" s="14"/>
      <c r="M677" s="14"/>
      <c r="N677" s="18">
        <v>7</v>
      </c>
    </row>
    <row r="678" spans="1:14" ht="21" x14ac:dyDescent="0.25">
      <c r="A678" s="11">
        <v>677</v>
      </c>
      <c r="B678" s="21">
        <v>20221140152972</v>
      </c>
      <c r="C678" s="17" t="s">
        <v>1803</v>
      </c>
      <c r="D678" s="17" t="s">
        <v>88</v>
      </c>
      <c r="E678" s="15" t="s">
        <v>51</v>
      </c>
      <c r="F678" s="17" t="s">
        <v>267</v>
      </c>
      <c r="G678" s="17" t="s">
        <v>1804</v>
      </c>
      <c r="H678" s="17" t="s">
        <v>54</v>
      </c>
      <c r="I678" s="17" t="s">
        <v>55</v>
      </c>
      <c r="J678" s="17" t="s">
        <v>56</v>
      </c>
      <c r="K678" s="17">
        <v>10</v>
      </c>
      <c r="L678" s="12"/>
      <c r="M678" s="12"/>
      <c r="N678" s="17">
        <v>7</v>
      </c>
    </row>
    <row r="679" spans="1:14" ht="21" x14ac:dyDescent="0.25">
      <c r="A679" s="13">
        <v>678</v>
      </c>
      <c r="B679" s="22">
        <v>20221140152982</v>
      </c>
      <c r="C679" s="18" t="s">
        <v>1805</v>
      </c>
      <c r="D679" s="18" t="s">
        <v>88</v>
      </c>
      <c r="E679" s="16" t="s">
        <v>51</v>
      </c>
      <c r="F679" s="18" t="s">
        <v>1806</v>
      </c>
      <c r="G679" s="18" t="s">
        <v>1638</v>
      </c>
      <c r="H679" s="18" t="s">
        <v>54</v>
      </c>
      <c r="I679" s="18" t="s">
        <v>55</v>
      </c>
      <c r="J679" s="18" t="s">
        <v>56</v>
      </c>
      <c r="K679" s="18">
        <v>10</v>
      </c>
      <c r="L679" s="14"/>
      <c r="M679" s="14"/>
      <c r="N679" s="18">
        <v>7</v>
      </c>
    </row>
    <row r="680" spans="1:14" ht="21" x14ac:dyDescent="0.25">
      <c r="A680" s="11">
        <v>679</v>
      </c>
      <c r="B680" s="21">
        <v>20221140152992</v>
      </c>
      <c r="C680" s="17" t="s">
        <v>1807</v>
      </c>
      <c r="D680" s="17" t="s">
        <v>88</v>
      </c>
      <c r="E680" s="15" t="s">
        <v>51</v>
      </c>
      <c r="F680" s="17" t="s">
        <v>1808</v>
      </c>
      <c r="G680" s="17" t="s">
        <v>1809</v>
      </c>
      <c r="H680" s="17" t="s">
        <v>1530</v>
      </c>
      <c r="I680" s="17" t="s">
        <v>1531</v>
      </c>
      <c r="J680" s="17" t="s">
        <v>56</v>
      </c>
      <c r="K680" s="17">
        <v>10</v>
      </c>
      <c r="L680" s="12"/>
      <c r="M680" s="12"/>
      <c r="N680" s="17">
        <v>7</v>
      </c>
    </row>
    <row r="681" spans="1:14" ht="94.5" x14ac:dyDescent="0.25">
      <c r="A681" s="13">
        <v>680</v>
      </c>
      <c r="B681" s="22">
        <v>20221140153002</v>
      </c>
      <c r="C681" s="18" t="s">
        <v>1810</v>
      </c>
      <c r="D681" s="18" t="s">
        <v>75</v>
      </c>
      <c r="E681" s="16" t="s">
        <v>51</v>
      </c>
      <c r="F681" s="18" t="s">
        <v>1811</v>
      </c>
      <c r="G681" s="18" t="s">
        <v>1812</v>
      </c>
      <c r="H681" s="18" t="s">
        <v>54</v>
      </c>
      <c r="I681" s="18" t="s">
        <v>55</v>
      </c>
      <c r="J681" s="18" t="s">
        <v>102</v>
      </c>
      <c r="K681" s="18">
        <v>0</v>
      </c>
      <c r="L681" s="14"/>
      <c r="M681" s="14"/>
      <c r="N681" s="18">
        <v>-7</v>
      </c>
    </row>
    <row r="682" spans="1:14" ht="21" x14ac:dyDescent="0.25">
      <c r="A682" s="11">
        <v>681</v>
      </c>
      <c r="B682" s="21">
        <v>20221140153012</v>
      </c>
      <c r="C682" s="17" t="s">
        <v>1813</v>
      </c>
      <c r="D682" s="17" t="s">
        <v>88</v>
      </c>
      <c r="E682" s="15" t="s">
        <v>51</v>
      </c>
      <c r="F682" s="17" t="s">
        <v>680</v>
      </c>
      <c r="G682" s="17" t="s">
        <v>1638</v>
      </c>
      <c r="H682" s="17" t="s">
        <v>1530</v>
      </c>
      <c r="I682" s="17" t="s">
        <v>1531</v>
      </c>
      <c r="J682" s="17" t="s">
        <v>56</v>
      </c>
      <c r="K682" s="17">
        <v>10</v>
      </c>
      <c r="L682" s="12"/>
      <c r="M682" s="12"/>
      <c r="N682" s="17">
        <v>7</v>
      </c>
    </row>
    <row r="683" spans="1:14" ht="21" x14ac:dyDescent="0.25">
      <c r="A683" s="13">
        <v>682</v>
      </c>
      <c r="B683" s="22">
        <v>20221140153022</v>
      </c>
      <c r="C683" s="18" t="s">
        <v>1814</v>
      </c>
      <c r="D683" s="18" t="s">
        <v>75</v>
      </c>
      <c r="E683" s="16" t="s">
        <v>156</v>
      </c>
      <c r="F683" s="18" t="s">
        <v>1815</v>
      </c>
      <c r="G683" s="18" t="s">
        <v>1816</v>
      </c>
      <c r="H683" s="18" t="s">
        <v>54</v>
      </c>
      <c r="I683" s="18" t="s">
        <v>55</v>
      </c>
      <c r="J683" s="18" t="s">
        <v>56</v>
      </c>
      <c r="K683" s="18">
        <v>10</v>
      </c>
      <c r="L683" s="14"/>
      <c r="M683" s="14"/>
      <c r="N683" s="18">
        <v>7</v>
      </c>
    </row>
    <row r="684" spans="1:14" ht="63" x14ac:dyDescent="0.25">
      <c r="A684" s="11">
        <v>683</v>
      </c>
      <c r="B684" s="21">
        <v>20221140153032</v>
      </c>
      <c r="C684" s="17" t="s">
        <v>1817</v>
      </c>
      <c r="D684" s="17" t="s">
        <v>75</v>
      </c>
      <c r="E684" s="15" t="s">
        <v>641</v>
      </c>
      <c r="F684" s="17" t="s">
        <v>1116</v>
      </c>
      <c r="G684" s="17" t="s">
        <v>1818</v>
      </c>
      <c r="H684" s="17" t="s">
        <v>1819</v>
      </c>
      <c r="I684" s="17" t="s">
        <v>187</v>
      </c>
      <c r="J684" s="17" t="s">
        <v>102</v>
      </c>
      <c r="K684" s="17">
        <v>0</v>
      </c>
      <c r="L684" s="12"/>
      <c r="M684" s="12"/>
      <c r="N684" s="17">
        <v>-7</v>
      </c>
    </row>
    <row r="685" spans="1:14" ht="52.5" x14ac:dyDescent="0.25">
      <c r="A685" s="13">
        <v>684</v>
      </c>
      <c r="B685" s="22">
        <v>20221140153042</v>
      </c>
      <c r="C685" s="18" t="s">
        <v>1820</v>
      </c>
      <c r="D685" s="18" t="s">
        <v>75</v>
      </c>
      <c r="E685" s="16" t="s">
        <v>156</v>
      </c>
      <c r="F685" s="18" t="s">
        <v>257</v>
      </c>
      <c r="G685" s="18" t="s">
        <v>1821</v>
      </c>
      <c r="H685" s="18" t="s">
        <v>182</v>
      </c>
      <c r="I685" s="18" t="s">
        <v>31</v>
      </c>
      <c r="J685" s="18" t="s">
        <v>56</v>
      </c>
      <c r="K685" s="18">
        <v>10</v>
      </c>
      <c r="L685" s="14"/>
      <c r="M685" s="14"/>
      <c r="N685" s="18">
        <v>7</v>
      </c>
    </row>
    <row r="686" spans="1:14" ht="31.5" x14ac:dyDescent="0.25">
      <c r="A686" s="11">
        <v>685</v>
      </c>
      <c r="B686" s="21">
        <v>20221140153052</v>
      </c>
      <c r="C686" s="17" t="s">
        <v>1822</v>
      </c>
      <c r="D686" s="17" t="s">
        <v>75</v>
      </c>
      <c r="E686" s="15" t="s">
        <v>139</v>
      </c>
      <c r="F686" s="17" t="s">
        <v>241</v>
      </c>
      <c r="G686" s="17" t="s">
        <v>1823</v>
      </c>
      <c r="H686" s="17" t="s">
        <v>1024</v>
      </c>
      <c r="I686" s="17" t="s">
        <v>31</v>
      </c>
      <c r="J686" s="17" t="s">
        <v>56</v>
      </c>
      <c r="K686" s="17">
        <v>10</v>
      </c>
      <c r="L686" s="12"/>
      <c r="M686" s="12"/>
      <c r="N686" s="17">
        <v>7</v>
      </c>
    </row>
    <row r="687" spans="1:14" ht="52.5" x14ac:dyDescent="0.25">
      <c r="A687" s="13">
        <v>686</v>
      </c>
      <c r="B687" s="22">
        <v>20221140153062</v>
      </c>
      <c r="C687" s="18" t="s">
        <v>1824</v>
      </c>
      <c r="D687" s="18" t="s">
        <v>75</v>
      </c>
      <c r="E687" s="16" t="s">
        <v>648</v>
      </c>
      <c r="F687" s="18" t="s">
        <v>1728</v>
      </c>
      <c r="G687" s="18" t="s">
        <v>1825</v>
      </c>
      <c r="H687" s="18" t="s">
        <v>54</v>
      </c>
      <c r="I687" s="18" t="s">
        <v>55</v>
      </c>
      <c r="J687" s="18" t="s">
        <v>102</v>
      </c>
      <c r="K687" s="18">
        <v>0</v>
      </c>
      <c r="L687" s="14"/>
      <c r="M687" s="14"/>
      <c r="N687" s="18">
        <v>-7</v>
      </c>
    </row>
    <row r="688" spans="1:14" ht="31.5" x14ac:dyDescent="0.25">
      <c r="A688" s="11">
        <v>687</v>
      </c>
      <c r="B688" s="21">
        <v>20221140153072</v>
      </c>
      <c r="C688" s="17" t="s">
        <v>1826</v>
      </c>
      <c r="D688" s="17" t="s">
        <v>75</v>
      </c>
      <c r="E688" s="15" t="s">
        <v>145</v>
      </c>
      <c r="F688" s="17" t="s">
        <v>819</v>
      </c>
      <c r="G688" s="17" t="s">
        <v>1827</v>
      </c>
      <c r="H688" s="17" t="s">
        <v>54</v>
      </c>
      <c r="I688" s="17" t="s">
        <v>55</v>
      </c>
      <c r="J688" s="17" t="s">
        <v>102</v>
      </c>
      <c r="K688" s="17">
        <v>0</v>
      </c>
      <c r="L688" s="12"/>
      <c r="M688" s="12"/>
      <c r="N688" s="17">
        <v>-7</v>
      </c>
    </row>
    <row r="689" spans="1:14" ht="21" x14ac:dyDescent="0.25">
      <c r="A689" s="13">
        <v>688</v>
      </c>
      <c r="B689" s="22">
        <v>20221140153082</v>
      </c>
      <c r="C689" s="18" t="s">
        <v>1828</v>
      </c>
      <c r="D689" s="18" t="s">
        <v>75</v>
      </c>
      <c r="E689" s="16" t="s">
        <v>51</v>
      </c>
      <c r="F689" s="18" t="s">
        <v>1829</v>
      </c>
      <c r="G689" s="18" t="s">
        <v>1830</v>
      </c>
      <c r="H689" s="18" t="s">
        <v>28</v>
      </c>
      <c r="I689" s="18" t="s">
        <v>226</v>
      </c>
      <c r="J689" s="18" t="s">
        <v>154</v>
      </c>
      <c r="K689" s="18">
        <v>30</v>
      </c>
      <c r="L689" s="14"/>
      <c r="M689" s="14"/>
      <c r="N689" s="18">
        <v>35</v>
      </c>
    </row>
    <row r="690" spans="1:14" ht="42" x14ac:dyDescent="0.25">
      <c r="A690" s="11">
        <v>689</v>
      </c>
      <c r="B690" s="21">
        <v>20221140153092</v>
      </c>
      <c r="C690" s="17" t="s">
        <v>1831</v>
      </c>
      <c r="D690" s="17" t="s">
        <v>75</v>
      </c>
      <c r="E690" s="15" t="s">
        <v>135</v>
      </c>
      <c r="F690" s="17" t="s">
        <v>1832</v>
      </c>
      <c r="G690" s="17" t="s">
        <v>1833</v>
      </c>
      <c r="H690" s="17" t="s">
        <v>864</v>
      </c>
      <c r="I690" s="17" t="s">
        <v>29</v>
      </c>
      <c r="J690" s="17" t="s">
        <v>102</v>
      </c>
      <c r="K690" s="17">
        <v>0</v>
      </c>
      <c r="L690" s="12"/>
      <c r="M690" s="12"/>
      <c r="N690" s="17">
        <v>-7</v>
      </c>
    </row>
    <row r="691" spans="1:14" ht="31.5" x14ac:dyDescent="0.25">
      <c r="A691" s="13">
        <v>690</v>
      </c>
      <c r="B691" s="22">
        <v>20221140153102</v>
      </c>
      <c r="C691" s="18" t="s">
        <v>1834</v>
      </c>
      <c r="D691" s="18" t="s">
        <v>88</v>
      </c>
      <c r="E691" s="16" t="s">
        <v>135</v>
      </c>
      <c r="F691" s="18" t="s">
        <v>1104</v>
      </c>
      <c r="G691" s="18" t="s">
        <v>1835</v>
      </c>
      <c r="H691" s="18" t="s">
        <v>182</v>
      </c>
      <c r="I691" s="18" t="s">
        <v>31</v>
      </c>
      <c r="J691" s="18" t="s">
        <v>56</v>
      </c>
      <c r="K691" s="18">
        <v>10</v>
      </c>
      <c r="L691" s="14"/>
      <c r="M691" s="14"/>
      <c r="N691" s="18">
        <v>7</v>
      </c>
    </row>
    <row r="692" spans="1:14" ht="21" x14ac:dyDescent="0.25">
      <c r="A692" s="11">
        <v>691</v>
      </c>
      <c r="B692" s="21">
        <v>20221140153112</v>
      </c>
      <c r="C692" s="17" t="s">
        <v>1836</v>
      </c>
      <c r="D692" s="17" t="s">
        <v>88</v>
      </c>
      <c r="E692" s="15" t="s">
        <v>51</v>
      </c>
      <c r="F692" s="17" t="s">
        <v>1837</v>
      </c>
      <c r="G692" s="17" t="s">
        <v>1633</v>
      </c>
      <c r="H692" s="17" t="s">
        <v>1530</v>
      </c>
      <c r="I692" s="17" t="s">
        <v>1531</v>
      </c>
      <c r="J692" s="17" t="s">
        <v>56</v>
      </c>
      <c r="K692" s="17">
        <v>10</v>
      </c>
      <c r="L692" s="12"/>
      <c r="M692" s="12"/>
      <c r="N692" s="17">
        <v>7</v>
      </c>
    </row>
    <row r="693" spans="1:14" ht="31.5" x14ac:dyDescent="0.25">
      <c r="A693" s="13">
        <v>692</v>
      </c>
      <c r="B693" s="22">
        <v>20221140153122</v>
      </c>
      <c r="C693" s="18" t="s">
        <v>1838</v>
      </c>
      <c r="D693" s="18" t="s">
        <v>88</v>
      </c>
      <c r="E693" s="16" t="s">
        <v>179</v>
      </c>
      <c r="F693" s="18" t="s">
        <v>1348</v>
      </c>
      <c r="G693" s="18" t="s">
        <v>1839</v>
      </c>
      <c r="H693" s="18" t="s">
        <v>25</v>
      </c>
      <c r="I693" s="18" t="s">
        <v>26</v>
      </c>
      <c r="J693" s="18" t="s">
        <v>102</v>
      </c>
      <c r="K693" s="18">
        <v>0</v>
      </c>
      <c r="L693" s="14"/>
      <c r="M693" s="14"/>
      <c r="N693" s="18">
        <v>-6</v>
      </c>
    </row>
    <row r="694" spans="1:14" ht="52.5" x14ac:dyDescent="0.25">
      <c r="A694" s="11">
        <v>693</v>
      </c>
      <c r="B694" s="21">
        <v>20221140153132</v>
      </c>
      <c r="C694" s="17" t="s">
        <v>1840</v>
      </c>
      <c r="D694" s="17" t="s">
        <v>88</v>
      </c>
      <c r="E694" s="15" t="s">
        <v>160</v>
      </c>
      <c r="F694" s="17" t="s">
        <v>813</v>
      </c>
      <c r="G694" s="17" t="s">
        <v>1841</v>
      </c>
      <c r="H694" s="17" t="s">
        <v>739</v>
      </c>
      <c r="I694" s="17" t="s">
        <v>27</v>
      </c>
      <c r="J694" s="17" t="s">
        <v>102</v>
      </c>
      <c r="K694" s="17">
        <v>0</v>
      </c>
      <c r="L694" s="12"/>
      <c r="M694" s="12"/>
      <c r="N694" s="17">
        <v>-6</v>
      </c>
    </row>
    <row r="695" spans="1:14" ht="21" x14ac:dyDescent="0.25">
      <c r="A695" s="13">
        <v>694</v>
      </c>
      <c r="B695" s="22">
        <v>20221140153142</v>
      </c>
      <c r="C695" s="18" t="s">
        <v>1843</v>
      </c>
      <c r="D695" s="18" t="s">
        <v>88</v>
      </c>
      <c r="E695" s="16" t="s">
        <v>51</v>
      </c>
      <c r="F695" s="18" t="s">
        <v>301</v>
      </c>
      <c r="G695" s="18" t="s">
        <v>1633</v>
      </c>
      <c r="H695" s="18" t="s">
        <v>1530</v>
      </c>
      <c r="I695" s="18" t="s">
        <v>1531</v>
      </c>
      <c r="J695" s="18" t="s">
        <v>56</v>
      </c>
      <c r="K695" s="18">
        <v>10</v>
      </c>
      <c r="L695" s="14"/>
      <c r="M695" s="14"/>
      <c r="N695" s="18">
        <v>8</v>
      </c>
    </row>
    <row r="696" spans="1:14" ht="21" x14ac:dyDescent="0.25">
      <c r="A696" s="11">
        <v>695</v>
      </c>
      <c r="B696" s="21">
        <v>20221140153162</v>
      </c>
      <c r="C696" s="17" t="s">
        <v>1844</v>
      </c>
      <c r="D696" s="17" t="s">
        <v>88</v>
      </c>
      <c r="E696" s="15" t="s">
        <v>51</v>
      </c>
      <c r="F696" s="17" t="s">
        <v>1845</v>
      </c>
      <c r="G696" s="17" t="s">
        <v>1638</v>
      </c>
      <c r="H696" s="17" t="s">
        <v>1530</v>
      </c>
      <c r="I696" s="17" t="s">
        <v>1531</v>
      </c>
      <c r="J696" s="17" t="s">
        <v>56</v>
      </c>
      <c r="K696" s="17">
        <v>10</v>
      </c>
      <c r="L696" s="12"/>
      <c r="M696" s="12"/>
      <c r="N696" s="17">
        <v>8</v>
      </c>
    </row>
    <row r="697" spans="1:14" ht="21" x14ac:dyDescent="0.25">
      <c r="A697" s="13">
        <v>696</v>
      </c>
      <c r="B697" s="22">
        <v>20221140153172</v>
      </c>
      <c r="C697" s="18" t="s">
        <v>1846</v>
      </c>
      <c r="D697" s="18" t="s">
        <v>88</v>
      </c>
      <c r="E697" s="16" t="s">
        <v>51</v>
      </c>
      <c r="F697" s="18" t="s">
        <v>1847</v>
      </c>
      <c r="G697" s="18" t="s">
        <v>1848</v>
      </c>
      <c r="H697" s="18" t="s">
        <v>1530</v>
      </c>
      <c r="I697" s="18" t="s">
        <v>1531</v>
      </c>
      <c r="J697" s="18" t="s">
        <v>198</v>
      </c>
      <c r="K697" s="18">
        <v>0</v>
      </c>
      <c r="L697" s="14"/>
      <c r="M697" s="14"/>
      <c r="N697" s="18">
        <v>-6</v>
      </c>
    </row>
    <row r="698" spans="1:14" ht="52.5" x14ac:dyDescent="0.25">
      <c r="A698" s="11">
        <v>697</v>
      </c>
      <c r="B698" s="21">
        <v>20221140153182</v>
      </c>
      <c r="C698" s="17" t="s">
        <v>1849</v>
      </c>
      <c r="D698" s="17" t="s">
        <v>75</v>
      </c>
      <c r="E698" s="15" t="s">
        <v>420</v>
      </c>
      <c r="F698" s="17" t="s">
        <v>1850</v>
      </c>
      <c r="G698" s="17" t="s">
        <v>1851</v>
      </c>
      <c r="H698" s="17" t="s">
        <v>153</v>
      </c>
      <c r="I698" s="17" t="s">
        <v>29</v>
      </c>
      <c r="J698" s="17" t="s">
        <v>102</v>
      </c>
      <c r="K698" s="17">
        <v>0</v>
      </c>
      <c r="L698" s="12"/>
      <c r="M698" s="12"/>
      <c r="N698" s="17">
        <v>-6</v>
      </c>
    </row>
    <row r="699" spans="1:14" ht="42" x14ac:dyDescent="0.25">
      <c r="A699" s="13">
        <v>698</v>
      </c>
      <c r="B699" s="22">
        <v>20221140153192</v>
      </c>
      <c r="C699" s="18" t="s">
        <v>1852</v>
      </c>
      <c r="D699" s="18" t="s">
        <v>75</v>
      </c>
      <c r="E699" s="16" t="s">
        <v>51</v>
      </c>
      <c r="F699" s="18" t="s">
        <v>1853</v>
      </c>
      <c r="G699" s="18" t="s">
        <v>1854</v>
      </c>
      <c r="H699" s="18" t="s">
        <v>413</v>
      </c>
      <c r="I699" s="18" t="s">
        <v>226</v>
      </c>
      <c r="J699" s="18" t="s">
        <v>102</v>
      </c>
      <c r="K699" s="18">
        <v>0</v>
      </c>
      <c r="L699" s="14"/>
      <c r="M699" s="14"/>
      <c r="N699" s="18">
        <v>-6</v>
      </c>
    </row>
    <row r="700" spans="1:14" ht="73.5" x14ac:dyDescent="0.25">
      <c r="A700" s="11">
        <v>699</v>
      </c>
      <c r="B700" s="21">
        <v>20221140153202</v>
      </c>
      <c r="C700" s="17" t="s">
        <v>1855</v>
      </c>
      <c r="D700" s="17" t="s">
        <v>75</v>
      </c>
      <c r="E700" s="15" t="s">
        <v>179</v>
      </c>
      <c r="F700" s="17" t="s">
        <v>887</v>
      </c>
      <c r="G700" s="17" t="s">
        <v>1856</v>
      </c>
      <c r="H700" s="17" t="s">
        <v>1024</v>
      </c>
      <c r="I700" s="17" t="s">
        <v>31</v>
      </c>
      <c r="J700" s="17" t="s">
        <v>56</v>
      </c>
      <c r="K700" s="17">
        <v>10</v>
      </c>
      <c r="L700" s="12"/>
      <c r="M700" s="12"/>
      <c r="N700" s="17">
        <v>8</v>
      </c>
    </row>
    <row r="701" spans="1:14" ht="42" x14ac:dyDescent="0.25">
      <c r="A701" s="13">
        <v>700</v>
      </c>
      <c r="B701" s="22">
        <v>20221140153212</v>
      </c>
      <c r="C701" s="18" t="s">
        <v>1857</v>
      </c>
      <c r="D701" s="18" t="s">
        <v>75</v>
      </c>
      <c r="E701" s="16" t="s">
        <v>160</v>
      </c>
      <c r="F701" s="18" t="s">
        <v>554</v>
      </c>
      <c r="G701" s="18" t="s">
        <v>1858</v>
      </c>
      <c r="H701" s="18" t="s">
        <v>54</v>
      </c>
      <c r="I701" s="18" t="s">
        <v>55</v>
      </c>
      <c r="J701" s="18" t="s">
        <v>102</v>
      </c>
      <c r="K701" s="18">
        <v>0</v>
      </c>
      <c r="L701" s="14"/>
      <c r="M701" s="14"/>
      <c r="N701" s="18">
        <v>-6</v>
      </c>
    </row>
    <row r="702" spans="1:14" ht="31.5" x14ac:dyDescent="0.25">
      <c r="A702" s="11">
        <v>701</v>
      </c>
      <c r="B702" s="21">
        <v>20221140153222</v>
      </c>
      <c r="C702" s="17" t="s">
        <v>1859</v>
      </c>
      <c r="D702" s="17" t="s">
        <v>75</v>
      </c>
      <c r="E702" s="15" t="s">
        <v>156</v>
      </c>
      <c r="F702" s="17" t="s">
        <v>603</v>
      </c>
      <c r="G702" s="17" t="s">
        <v>1860</v>
      </c>
      <c r="H702" s="17" t="s">
        <v>1024</v>
      </c>
      <c r="I702" s="17" t="s">
        <v>31</v>
      </c>
      <c r="J702" s="17" t="s">
        <v>56</v>
      </c>
      <c r="K702" s="17">
        <v>10</v>
      </c>
      <c r="L702" s="12"/>
      <c r="M702" s="12"/>
      <c r="N702" s="17">
        <v>8</v>
      </c>
    </row>
    <row r="703" spans="1:14" ht="42" x14ac:dyDescent="0.25">
      <c r="A703" s="13">
        <v>702</v>
      </c>
      <c r="B703" s="22">
        <v>20221140153232</v>
      </c>
      <c r="C703" s="18" t="s">
        <v>1861</v>
      </c>
      <c r="D703" s="18" t="s">
        <v>75</v>
      </c>
      <c r="E703" s="16" t="s">
        <v>228</v>
      </c>
      <c r="F703" s="18" t="s">
        <v>1862</v>
      </c>
      <c r="G703" s="18" t="s">
        <v>1863</v>
      </c>
      <c r="H703" s="18" t="s">
        <v>864</v>
      </c>
      <c r="I703" s="18" t="s">
        <v>29</v>
      </c>
      <c r="J703" s="18" t="s">
        <v>102</v>
      </c>
      <c r="K703" s="18">
        <v>0</v>
      </c>
      <c r="L703" s="14"/>
      <c r="M703" s="14"/>
      <c r="N703" s="18">
        <v>-6</v>
      </c>
    </row>
    <row r="704" spans="1:14" ht="52.5" x14ac:dyDescent="0.25">
      <c r="A704" s="11">
        <v>703</v>
      </c>
      <c r="B704" s="21">
        <v>20221140153242</v>
      </c>
      <c r="C704" s="17" t="s">
        <v>1864</v>
      </c>
      <c r="D704" s="17" t="s">
        <v>75</v>
      </c>
      <c r="E704" s="15" t="s">
        <v>475</v>
      </c>
      <c r="F704" s="17" t="s">
        <v>1865</v>
      </c>
      <c r="G704" s="17" t="s">
        <v>1866</v>
      </c>
      <c r="H704" s="17" t="s">
        <v>34</v>
      </c>
      <c r="I704" s="17" t="s">
        <v>31</v>
      </c>
      <c r="J704" s="17" t="s">
        <v>102</v>
      </c>
      <c r="K704" s="17">
        <v>0</v>
      </c>
      <c r="L704" s="12"/>
      <c r="M704" s="12"/>
      <c r="N704" s="17">
        <v>-6</v>
      </c>
    </row>
    <row r="705" spans="1:14" ht="42" x14ac:dyDescent="0.25">
      <c r="A705" s="13">
        <v>704</v>
      </c>
      <c r="B705" s="22">
        <v>20221140153252</v>
      </c>
      <c r="C705" s="18" t="s">
        <v>1867</v>
      </c>
      <c r="D705" s="18" t="s">
        <v>75</v>
      </c>
      <c r="E705" s="16" t="s">
        <v>492</v>
      </c>
      <c r="F705" s="18" t="s">
        <v>1868</v>
      </c>
      <c r="G705" s="18" t="s">
        <v>1869</v>
      </c>
      <c r="H705" s="18" t="s">
        <v>739</v>
      </c>
      <c r="I705" s="18" t="s">
        <v>27</v>
      </c>
      <c r="J705" s="18" t="s">
        <v>96</v>
      </c>
      <c r="K705" s="18">
        <v>30</v>
      </c>
      <c r="L705" s="14"/>
      <c r="M705" s="14"/>
      <c r="N705" s="18">
        <v>36</v>
      </c>
    </row>
    <row r="706" spans="1:14" ht="31.5" x14ac:dyDescent="0.25">
      <c r="A706" s="11">
        <v>705</v>
      </c>
      <c r="B706" s="21">
        <v>20221140153262</v>
      </c>
      <c r="C706" s="17" t="s">
        <v>1870</v>
      </c>
      <c r="D706" s="17" t="s">
        <v>75</v>
      </c>
      <c r="E706" s="15" t="s">
        <v>263</v>
      </c>
      <c r="F706" s="17" t="s">
        <v>1871</v>
      </c>
      <c r="G706" s="17" t="s">
        <v>1872</v>
      </c>
      <c r="H706" s="17" t="s">
        <v>30</v>
      </c>
      <c r="I706" s="17" t="s">
        <v>31</v>
      </c>
      <c r="J706" s="17" t="s">
        <v>56</v>
      </c>
      <c r="K706" s="17">
        <v>10</v>
      </c>
      <c r="L706" s="12"/>
      <c r="M706" s="12"/>
      <c r="N706" s="17">
        <v>8</v>
      </c>
    </row>
    <row r="707" spans="1:14" ht="31.5" x14ac:dyDescent="0.25">
      <c r="A707" s="13">
        <v>706</v>
      </c>
      <c r="B707" s="22">
        <v>20221140153272</v>
      </c>
      <c r="C707" s="18" t="s">
        <v>1873</v>
      </c>
      <c r="D707" s="18" t="s">
        <v>75</v>
      </c>
      <c r="E707" s="16" t="s">
        <v>1071</v>
      </c>
      <c r="F707" s="18" t="s">
        <v>1874</v>
      </c>
      <c r="G707" s="18" t="s">
        <v>1875</v>
      </c>
      <c r="H707" s="18" t="s">
        <v>212</v>
      </c>
      <c r="I707" s="18" t="s">
        <v>177</v>
      </c>
      <c r="J707" s="18" t="s">
        <v>96</v>
      </c>
      <c r="K707" s="18">
        <v>30</v>
      </c>
      <c r="L707" s="14"/>
      <c r="M707" s="14"/>
      <c r="N707" s="18">
        <v>36</v>
      </c>
    </row>
    <row r="708" spans="1:14" ht="21" x14ac:dyDescent="0.25">
      <c r="A708" s="11">
        <v>707</v>
      </c>
      <c r="B708" s="21">
        <v>20221140153282</v>
      </c>
      <c r="C708" s="17" t="s">
        <v>1876</v>
      </c>
      <c r="D708" s="17" t="s">
        <v>88</v>
      </c>
      <c r="E708" s="15" t="s">
        <v>51</v>
      </c>
      <c r="F708" s="17" t="s">
        <v>1877</v>
      </c>
      <c r="G708" s="17" t="s">
        <v>1633</v>
      </c>
      <c r="H708" s="17" t="s">
        <v>1530</v>
      </c>
      <c r="I708" s="17" t="s">
        <v>1531</v>
      </c>
      <c r="J708" s="17" t="s">
        <v>198</v>
      </c>
      <c r="K708" s="17">
        <v>0</v>
      </c>
      <c r="L708" s="12"/>
      <c r="M708" s="12"/>
      <c r="N708" s="17">
        <v>-6</v>
      </c>
    </row>
    <row r="709" spans="1:14" ht="21" x14ac:dyDescent="0.25">
      <c r="A709" s="13">
        <v>708</v>
      </c>
      <c r="B709" s="22">
        <v>20221140153292</v>
      </c>
      <c r="C709" s="18" t="s">
        <v>1878</v>
      </c>
      <c r="D709" s="18" t="s">
        <v>88</v>
      </c>
      <c r="E709" s="16" t="s">
        <v>51</v>
      </c>
      <c r="F709" s="18" t="s">
        <v>1879</v>
      </c>
      <c r="G709" s="18" t="s">
        <v>1752</v>
      </c>
      <c r="H709" s="18" t="s">
        <v>1530</v>
      </c>
      <c r="I709" s="18" t="s">
        <v>1531</v>
      </c>
      <c r="J709" s="18" t="s">
        <v>198</v>
      </c>
      <c r="K709" s="18">
        <v>0</v>
      </c>
      <c r="L709" s="14"/>
      <c r="M709" s="14"/>
      <c r="N709" s="18">
        <v>-6</v>
      </c>
    </row>
    <row r="710" spans="1:14" ht="21" x14ac:dyDescent="0.25">
      <c r="A710" s="11">
        <v>709</v>
      </c>
      <c r="B710" s="21">
        <v>20221140153302</v>
      </c>
      <c r="C710" s="17" t="s">
        <v>1880</v>
      </c>
      <c r="D710" s="17" t="s">
        <v>88</v>
      </c>
      <c r="E710" s="15" t="s">
        <v>51</v>
      </c>
      <c r="F710" s="17" t="s">
        <v>1881</v>
      </c>
      <c r="G710" s="17" t="s">
        <v>1882</v>
      </c>
      <c r="H710" s="17" t="s">
        <v>1530</v>
      </c>
      <c r="I710" s="17" t="s">
        <v>1531</v>
      </c>
      <c r="J710" s="17" t="s">
        <v>198</v>
      </c>
      <c r="K710" s="17">
        <v>0</v>
      </c>
      <c r="L710" s="12"/>
      <c r="M710" s="12"/>
      <c r="N710" s="17">
        <v>-6</v>
      </c>
    </row>
    <row r="711" spans="1:14" ht="21" x14ac:dyDescent="0.25">
      <c r="A711" s="13">
        <v>710</v>
      </c>
      <c r="B711" s="22">
        <v>20221140153312</v>
      </c>
      <c r="C711" s="18" t="s">
        <v>1883</v>
      </c>
      <c r="D711" s="18" t="s">
        <v>88</v>
      </c>
      <c r="E711" s="16" t="s">
        <v>51</v>
      </c>
      <c r="F711" s="18" t="s">
        <v>1884</v>
      </c>
      <c r="G711" s="18" t="s">
        <v>1885</v>
      </c>
      <c r="H711" s="18" t="s">
        <v>1530</v>
      </c>
      <c r="I711" s="18" t="s">
        <v>1531</v>
      </c>
      <c r="J711" s="18" t="s">
        <v>198</v>
      </c>
      <c r="K711" s="18">
        <v>0</v>
      </c>
      <c r="L711" s="14"/>
      <c r="M711" s="14"/>
      <c r="N711" s="18">
        <v>-6</v>
      </c>
    </row>
    <row r="712" spans="1:14" ht="21" x14ac:dyDescent="0.25">
      <c r="A712" s="11">
        <v>711</v>
      </c>
      <c r="B712" s="21">
        <v>20221140153322</v>
      </c>
      <c r="C712" s="17" t="s">
        <v>1886</v>
      </c>
      <c r="D712" s="17" t="s">
        <v>88</v>
      </c>
      <c r="E712" s="15" t="s">
        <v>51</v>
      </c>
      <c r="F712" s="17" t="s">
        <v>1887</v>
      </c>
      <c r="G712" s="17" t="s">
        <v>1638</v>
      </c>
      <c r="H712" s="17" t="s">
        <v>1530</v>
      </c>
      <c r="I712" s="17" t="s">
        <v>1531</v>
      </c>
      <c r="J712" s="17" t="s">
        <v>198</v>
      </c>
      <c r="K712" s="17">
        <v>0</v>
      </c>
      <c r="L712" s="12"/>
      <c r="M712" s="12"/>
      <c r="N712" s="17">
        <v>-6</v>
      </c>
    </row>
    <row r="713" spans="1:14" ht="21" x14ac:dyDescent="0.25">
      <c r="A713" s="13">
        <v>712</v>
      </c>
      <c r="B713" s="22">
        <v>20221140153332</v>
      </c>
      <c r="C713" s="18" t="s">
        <v>1916</v>
      </c>
      <c r="D713" s="18" t="s">
        <v>88</v>
      </c>
      <c r="E713" s="16" t="s">
        <v>51</v>
      </c>
      <c r="F713" s="18" t="s">
        <v>833</v>
      </c>
      <c r="G713" s="18" t="s">
        <v>1752</v>
      </c>
      <c r="H713" s="18" t="s">
        <v>1530</v>
      </c>
      <c r="I713" s="18" t="s">
        <v>1531</v>
      </c>
      <c r="J713" s="18" t="s">
        <v>198</v>
      </c>
      <c r="K713" s="18">
        <v>0</v>
      </c>
      <c r="L713" s="14"/>
      <c r="M713" s="14"/>
      <c r="N713" s="18">
        <v>-6</v>
      </c>
    </row>
    <row r="714" spans="1:14" ht="21" x14ac:dyDescent="0.25">
      <c r="A714" s="11">
        <v>713</v>
      </c>
      <c r="B714" s="21">
        <v>20221140153342</v>
      </c>
      <c r="C714" s="17" t="s">
        <v>1917</v>
      </c>
      <c r="D714" s="17" t="s">
        <v>88</v>
      </c>
      <c r="E714" s="15" t="s">
        <v>51</v>
      </c>
      <c r="F714" s="17" t="s">
        <v>1918</v>
      </c>
      <c r="G714" s="17" t="s">
        <v>1752</v>
      </c>
      <c r="H714" s="17" t="s">
        <v>1530</v>
      </c>
      <c r="I714" s="17" t="s">
        <v>1531</v>
      </c>
      <c r="J714" s="17" t="s">
        <v>198</v>
      </c>
      <c r="K714" s="17">
        <v>0</v>
      </c>
      <c r="L714" s="12"/>
      <c r="M714" s="12"/>
      <c r="N714" s="17">
        <v>-6</v>
      </c>
    </row>
    <row r="715" spans="1:14" ht="42" x14ac:dyDescent="0.25">
      <c r="A715" s="13">
        <v>714</v>
      </c>
      <c r="B715" s="22">
        <v>20221140153352</v>
      </c>
      <c r="C715" s="18" t="s">
        <v>1919</v>
      </c>
      <c r="D715" s="18" t="s">
        <v>75</v>
      </c>
      <c r="E715" s="16" t="s">
        <v>51</v>
      </c>
      <c r="F715" s="18" t="s">
        <v>1920</v>
      </c>
      <c r="G715" s="18" t="s">
        <v>1921</v>
      </c>
      <c r="H715" s="18" t="s">
        <v>338</v>
      </c>
      <c r="I715" s="18" t="s">
        <v>339</v>
      </c>
      <c r="J715" s="18" t="s">
        <v>79</v>
      </c>
      <c r="K715" s="18">
        <v>10</v>
      </c>
      <c r="L715" s="14"/>
      <c r="M715" s="14"/>
      <c r="N715" s="18">
        <v>8</v>
      </c>
    </row>
    <row r="716" spans="1:14" ht="21" x14ac:dyDescent="0.25">
      <c r="A716" s="11">
        <v>715</v>
      </c>
      <c r="B716" s="21">
        <v>20221140153362</v>
      </c>
      <c r="C716" s="17" t="s">
        <v>1922</v>
      </c>
      <c r="D716" s="17" t="s">
        <v>50</v>
      </c>
      <c r="E716" s="15" t="s">
        <v>51</v>
      </c>
      <c r="F716" s="17" t="s">
        <v>1923</v>
      </c>
      <c r="G716" s="17" t="s">
        <v>1752</v>
      </c>
      <c r="H716" s="17" t="s">
        <v>1530</v>
      </c>
      <c r="I716" s="17" t="s">
        <v>1531</v>
      </c>
      <c r="J716" s="17" t="s">
        <v>56</v>
      </c>
      <c r="K716" s="17">
        <v>10</v>
      </c>
      <c r="L716" s="12"/>
      <c r="M716" s="12"/>
      <c r="N716" s="17">
        <v>8</v>
      </c>
    </row>
    <row r="717" spans="1:14" ht="21" x14ac:dyDescent="0.25">
      <c r="A717" s="13">
        <v>716</v>
      </c>
      <c r="B717" s="22">
        <v>20221140153372</v>
      </c>
      <c r="C717" s="18" t="s">
        <v>1924</v>
      </c>
      <c r="D717" s="18" t="s">
        <v>88</v>
      </c>
      <c r="E717" s="16" t="s">
        <v>51</v>
      </c>
      <c r="F717" s="18" t="s">
        <v>1925</v>
      </c>
      <c r="G717" s="18" t="s">
        <v>1633</v>
      </c>
      <c r="H717" s="18" t="s">
        <v>1530</v>
      </c>
      <c r="I717" s="18" t="s">
        <v>1531</v>
      </c>
      <c r="J717" s="18" t="s">
        <v>56</v>
      </c>
      <c r="K717" s="18">
        <v>10</v>
      </c>
      <c r="L717" s="14"/>
      <c r="M717" s="14"/>
      <c r="N717" s="18">
        <v>8</v>
      </c>
    </row>
    <row r="718" spans="1:14" ht="21" x14ac:dyDescent="0.25">
      <c r="A718" s="11">
        <v>717</v>
      </c>
      <c r="B718" s="21">
        <v>20221140153382</v>
      </c>
      <c r="C718" s="17" t="s">
        <v>1926</v>
      </c>
      <c r="D718" s="17" t="s">
        <v>88</v>
      </c>
      <c r="E718" s="15" t="s">
        <v>51</v>
      </c>
      <c r="F718" s="17" t="s">
        <v>1927</v>
      </c>
      <c r="G718" s="17" t="s">
        <v>1928</v>
      </c>
      <c r="H718" s="17" t="s">
        <v>1530</v>
      </c>
      <c r="I718" s="17" t="s">
        <v>1531</v>
      </c>
      <c r="J718" s="17" t="s">
        <v>56</v>
      </c>
      <c r="K718" s="17">
        <v>10</v>
      </c>
      <c r="L718" s="12"/>
      <c r="M718" s="12"/>
      <c r="N718" s="17">
        <v>8</v>
      </c>
    </row>
    <row r="719" spans="1:14" ht="31.5" x14ac:dyDescent="0.25">
      <c r="A719" s="13">
        <v>718</v>
      </c>
      <c r="B719" s="22">
        <v>20221140153392</v>
      </c>
      <c r="C719" s="18" t="s">
        <v>1929</v>
      </c>
      <c r="D719" s="18" t="s">
        <v>88</v>
      </c>
      <c r="E719" s="16" t="s">
        <v>145</v>
      </c>
      <c r="F719" s="18" t="s">
        <v>819</v>
      </c>
      <c r="G719" s="18" t="s">
        <v>1930</v>
      </c>
      <c r="H719" s="18" t="s">
        <v>529</v>
      </c>
      <c r="I719" s="18" t="s">
        <v>530</v>
      </c>
      <c r="J719" s="18" t="s">
        <v>102</v>
      </c>
      <c r="K719" s="18">
        <v>0</v>
      </c>
      <c r="L719" s="14"/>
      <c r="M719" s="14"/>
      <c r="N719" s="18">
        <v>-6</v>
      </c>
    </row>
    <row r="720" spans="1:14" ht="31.5" x14ac:dyDescent="0.25">
      <c r="A720" s="11">
        <v>719</v>
      </c>
      <c r="B720" s="21">
        <v>20221140153402</v>
      </c>
      <c r="C720" s="17" t="s">
        <v>1931</v>
      </c>
      <c r="D720" s="17" t="s">
        <v>88</v>
      </c>
      <c r="E720" s="15" t="s">
        <v>475</v>
      </c>
      <c r="F720" s="17" t="s">
        <v>489</v>
      </c>
      <c r="G720" s="17" t="s">
        <v>1932</v>
      </c>
      <c r="H720" s="17" t="s">
        <v>182</v>
      </c>
      <c r="I720" s="17" t="s">
        <v>31</v>
      </c>
      <c r="J720" s="17" t="s">
        <v>56</v>
      </c>
      <c r="K720" s="17">
        <v>10</v>
      </c>
      <c r="L720" s="12"/>
      <c r="M720" s="12"/>
      <c r="N720" s="17">
        <v>9</v>
      </c>
    </row>
    <row r="721" spans="1:14" ht="31.5" x14ac:dyDescent="0.25">
      <c r="A721" s="13">
        <v>720</v>
      </c>
      <c r="B721" s="22">
        <v>20221140153412</v>
      </c>
      <c r="C721" s="18" t="s">
        <v>1933</v>
      </c>
      <c r="D721" s="18" t="s">
        <v>50</v>
      </c>
      <c r="E721" s="16" t="s">
        <v>51</v>
      </c>
      <c r="F721" s="18" t="s">
        <v>1934</v>
      </c>
      <c r="G721" s="18" t="s">
        <v>1935</v>
      </c>
      <c r="H721" s="18" t="s">
        <v>1530</v>
      </c>
      <c r="I721" s="18" t="s">
        <v>1531</v>
      </c>
      <c r="J721" s="18" t="s">
        <v>56</v>
      </c>
      <c r="K721" s="18">
        <v>10</v>
      </c>
      <c r="L721" s="14"/>
      <c r="M721" s="14"/>
      <c r="N721" s="18">
        <v>9</v>
      </c>
    </row>
    <row r="722" spans="1:14" ht="21" x14ac:dyDescent="0.25">
      <c r="A722" s="11">
        <v>721</v>
      </c>
      <c r="B722" s="21">
        <v>20221140153422</v>
      </c>
      <c r="C722" s="17" t="s">
        <v>1936</v>
      </c>
      <c r="D722" s="17" t="s">
        <v>50</v>
      </c>
      <c r="E722" s="15" t="s">
        <v>51</v>
      </c>
      <c r="F722" s="17" t="s">
        <v>1937</v>
      </c>
      <c r="G722" s="17" t="s">
        <v>1752</v>
      </c>
      <c r="H722" s="17" t="s">
        <v>1530</v>
      </c>
      <c r="I722" s="17" t="s">
        <v>1531</v>
      </c>
      <c r="J722" s="17" t="s">
        <v>56</v>
      </c>
      <c r="K722" s="17">
        <v>10</v>
      </c>
      <c r="L722" s="12"/>
      <c r="M722" s="12"/>
      <c r="N722" s="17">
        <v>9</v>
      </c>
    </row>
    <row r="723" spans="1:14" ht="31.5" x14ac:dyDescent="0.25">
      <c r="A723" s="13">
        <v>722</v>
      </c>
      <c r="B723" s="22">
        <v>20221140153432</v>
      </c>
      <c r="C723" s="18" t="s">
        <v>1938</v>
      </c>
      <c r="D723" s="18" t="s">
        <v>50</v>
      </c>
      <c r="E723" s="16" t="s">
        <v>51</v>
      </c>
      <c r="F723" s="18" t="s">
        <v>364</v>
      </c>
      <c r="G723" s="18" t="s">
        <v>1939</v>
      </c>
      <c r="H723" s="18" t="s">
        <v>1530</v>
      </c>
      <c r="I723" s="18" t="s">
        <v>1531</v>
      </c>
      <c r="J723" s="18" t="s">
        <v>56</v>
      </c>
      <c r="K723" s="18">
        <v>10</v>
      </c>
      <c r="L723" s="14"/>
      <c r="M723" s="14"/>
      <c r="N723" s="18">
        <v>9</v>
      </c>
    </row>
    <row r="724" spans="1:14" ht="31.5" x14ac:dyDescent="0.25">
      <c r="A724" s="11">
        <v>723</v>
      </c>
      <c r="B724" s="21">
        <v>20221140153442</v>
      </c>
      <c r="C724" s="17" t="s">
        <v>1940</v>
      </c>
      <c r="D724" s="17" t="s">
        <v>75</v>
      </c>
      <c r="E724" s="15" t="s">
        <v>51</v>
      </c>
      <c r="F724" s="17" t="s">
        <v>1941</v>
      </c>
      <c r="G724" s="17" t="s">
        <v>1942</v>
      </c>
      <c r="H724" s="17" t="s">
        <v>32</v>
      </c>
      <c r="I724" s="17" t="s">
        <v>842</v>
      </c>
      <c r="J724" s="17" t="s">
        <v>296</v>
      </c>
      <c r="K724" s="17">
        <v>20</v>
      </c>
      <c r="L724" s="12"/>
      <c r="M724" s="12"/>
      <c r="N724" s="17">
        <v>23</v>
      </c>
    </row>
    <row r="725" spans="1:14" ht="31.5" x14ac:dyDescent="0.25">
      <c r="A725" s="13">
        <v>724</v>
      </c>
      <c r="B725" s="22">
        <v>20221140153452</v>
      </c>
      <c r="C725" s="18" t="s">
        <v>1943</v>
      </c>
      <c r="D725" s="18" t="s">
        <v>50</v>
      </c>
      <c r="E725" s="16" t="s">
        <v>51</v>
      </c>
      <c r="F725" s="18" t="s">
        <v>1412</v>
      </c>
      <c r="G725" s="18" t="s">
        <v>1944</v>
      </c>
      <c r="H725" s="18" t="s">
        <v>1530</v>
      </c>
      <c r="I725" s="18" t="s">
        <v>1531</v>
      </c>
      <c r="J725" s="18" t="s">
        <v>56</v>
      </c>
      <c r="K725" s="18">
        <v>10</v>
      </c>
      <c r="L725" s="14"/>
      <c r="M725" s="14"/>
      <c r="N725" s="18">
        <v>9</v>
      </c>
    </row>
    <row r="726" spans="1:14" ht="31.5" x14ac:dyDescent="0.25">
      <c r="A726" s="11">
        <v>725</v>
      </c>
      <c r="B726" s="21">
        <v>20221140153462</v>
      </c>
      <c r="C726" s="17" t="s">
        <v>1945</v>
      </c>
      <c r="D726" s="17" t="s">
        <v>75</v>
      </c>
      <c r="E726" s="15" t="s">
        <v>453</v>
      </c>
      <c r="F726" s="17" t="s">
        <v>1098</v>
      </c>
      <c r="G726" s="17" t="s">
        <v>1946</v>
      </c>
      <c r="H726" s="17" t="s">
        <v>54</v>
      </c>
      <c r="I726" s="17" t="s">
        <v>55</v>
      </c>
      <c r="J726" s="17" t="s">
        <v>102</v>
      </c>
      <c r="K726" s="17">
        <v>0</v>
      </c>
      <c r="L726" s="12"/>
      <c r="M726" s="12"/>
      <c r="N726" s="17">
        <v>-5</v>
      </c>
    </row>
    <row r="727" spans="1:14" ht="21" x14ac:dyDescent="0.25">
      <c r="A727" s="13">
        <v>726</v>
      </c>
      <c r="B727" s="22">
        <v>20221140153472</v>
      </c>
      <c r="C727" s="18" t="s">
        <v>1947</v>
      </c>
      <c r="D727" s="18" t="s">
        <v>50</v>
      </c>
      <c r="E727" s="16" t="s">
        <v>51</v>
      </c>
      <c r="F727" s="18" t="s">
        <v>1948</v>
      </c>
      <c r="G727" s="18" t="s">
        <v>1885</v>
      </c>
      <c r="H727" s="18" t="s">
        <v>1530</v>
      </c>
      <c r="I727" s="18" t="s">
        <v>1531</v>
      </c>
      <c r="J727" s="18" t="s">
        <v>56</v>
      </c>
      <c r="K727" s="18">
        <v>10</v>
      </c>
      <c r="L727" s="14"/>
      <c r="M727" s="14"/>
      <c r="N727" s="18">
        <v>9</v>
      </c>
    </row>
    <row r="728" spans="1:14" ht="21" x14ac:dyDescent="0.25">
      <c r="A728" s="11">
        <v>727</v>
      </c>
      <c r="B728" s="21">
        <v>20221140153482</v>
      </c>
      <c r="C728" s="17" t="s">
        <v>1949</v>
      </c>
      <c r="D728" s="17" t="s">
        <v>50</v>
      </c>
      <c r="E728" s="15" t="s">
        <v>51</v>
      </c>
      <c r="F728" s="17" t="s">
        <v>1950</v>
      </c>
      <c r="G728" s="17" t="s">
        <v>1655</v>
      </c>
      <c r="H728" s="17" t="s">
        <v>1530</v>
      </c>
      <c r="I728" s="17" t="s">
        <v>1531</v>
      </c>
      <c r="J728" s="17" t="s">
        <v>56</v>
      </c>
      <c r="K728" s="17">
        <v>10</v>
      </c>
      <c r="L728" s="12"/>
      <c r="M728" s="12"/>
      <c r="N728" s="17">
        <v>9</v>
      </c>
    </row>
    <row r="729" spans="1:14" ht="21" x14ac:dyDescent="0.25">
      <c r="A729" s="13">
        <v>728</v>
      </c>
      <c r="B729" s="22">
        <v>20221140153492</v>
      </c>
      <c r="C729" s="18" t="s">
        <v>1951</v>
      </c>
      <c r="D729" s="18" t="s">
        <v>88</v>
      </c>
      <c r="E729" s="16" t="s">
        <v>51</v>
      </c>
      <c r="F729" s="18" t="s">
        <v>1469</v>
      </c>
      <c r="G729" s="18" t="s">
        <v>1952</v>
      </c>
      <c r="H729" s="18" t="s">
        <v>1530</v>
      </c>
      <c r="I729" s="18" t="s">
        <v>1531</v>
      </c>
      <c r="J729" s="18" t="s">
        <v>56</v>
      </c>
      <c r="K729" s="18">
        <v>10</v>
      </c>
      <c r="L729" s="14"/>
      <c r="M729" s="14"/>
      <c r="N729" s="18">
        <v>9</v>
      </c>
    </row>
    <row r="730" spans="1:14" ht="21" x14ac:dyDescent="0.25">
      <c r="A730" s="11">
        <v>729</v>
      </c>
      <c r="B730" s="21">
        <v>20221140153502</v>
      </c>
      <c r="C730" s="17" t="s">
        <v>1953</v>
      </c>
      <c r="D730" s="17" t="s">
        <v>50</v>
      </c>
      <c r="E730" s="15" t="s">
        <v>51</v>
      </c>
      <c r="F730" s="17" t="s">
        <v>833</v>
      </c>
      <c r="G730" s="17" t="s">
        <v>1954</v>
      </c>
      <c r="H730" s="17" t="s">
        <v>1530</v>
      </c>
      <c r="I730" s="17" t="s">
        <v>1531</v>
      </c>
      <c r="J730" s="17" t="s">
        <v>56</v>
      </c>
      <c r="K730" s="17">
        <v>10</v>
      </c>
      <c r="L730" s="12"/>
      <c r="M730" s="12"/>
      <c r="N730" s="17">
        <v>9</v>
      </c>
    </row>
    <row r="731" spans="1:14" ht="21" x14ac:dyDescent="0.25">
      <c r="A731" s="13">
        <v>730</v>
      </c>
      <c r="B731" s="22">
        <v>20221140153512</v>
      </c>
      <c r="C731" s="18" t="s">
        <v>1955</v>
      </c>
      <c r="D731" s="18" t="s">
        <v>88</v>
      </c>
      <c r="E731" s="16" t="s">
        <v>51</v>
      </c>
      <c r="F731" s="18" t="s">
        <v>114</v>
      </c>
      <c r="G731" s="18" t="s">
        <v>1956</v>
      </c>
      <c r="H731" s="18" t="s">
        <v>1530</v>
      </c>
      <c r="I731" s="18" t="s">
        <v>1531</v>
      </c>
      <c r="J731" s="18" t="s">
        <v>56</v>
      </c>
      <c r="K731" s="18">
        <v>10</v>
      </c>
      <c r="L731" s="14"/>
      <c r="M731" s="14"/>
      <c r="N731" s="18">
        <v>9</v>
      </c>
    </row>
    <row r="732" spans="1:14" ht="31.5" x14ac:dyDescent="0.25">
      <c r="A732" s="11">
        <v>731</v>
      </c>
      <c r="B732" s="21">
        <v>20221140153522</v>
      </c>
      <c r="C732" s="17" t="s">
        <v>1957</v>
      </c>
      <c r="D732" s="17" t="s">
        <v>88</v>
      </c>
      <c r="E732" s="15" t="s">
        <v>51</v>
      </c>
      <c r="F732" s="17" t="s">
        <v>1452</v>
      </c>
      <c r="G732" s="17" t="s">
        <v>1958</v>
      </c>
      <c r="H732" s="17" t="s">
        <v>1530</v>
      </c>
      <c r="I732" s="17" t="s">
        <v>1531</v>
      </c>
      <c r="J732" s="17" t="s">
        <v>56</v>
      </c>
      <c r="K732" s="17">
        <v>10</v>
      </c>
      <c r="L732" s="12"/>
      <c r="M732" s="12"/>
      <c r="N732" s="17">
        <v>9</v>
      </c>
    </row>
    <row r="733" spans="1:14" ht="21" x14ac:dyDescent="0.25">
      <c r="A733" s="13">
        <v>732</v>
      </c>
      <c r="B733" s="22">
        <v>20221140153532</v>
      </c>
      <c r="C733" s="18" t="s">
        <v>1959</v>
      </c>
      <c r="D733" s="18" t="s">
        <v>88</v>
      </c>
      <c r="E733" s="16" t="s">
        <v>51</v>
      </c>
      <c r="F733" s="18" t="s">
        <v>991</v>
      </c>
      <c r="G733" s="18" t="s">
        <v>1960</v>
      </c>
      <c r="H733" s="18" t="s">
        <v>1530</v>
      </c>
      <c r="I733" s="18" t="s">
        <v>1531</v>
      </c>
      <c r="J733" s="18" t="s">
        <v>56</v>
      </c>
      <c r="K733" s="18">
        <v>10</v>
      </c>
      <c r="L733" s="14"/>
      <c r="M733" s="14"/>
      <c r="N733" s="18">
        <v>9</v>
      </c>
    </row>
    <row r="734" spans="1:14" ht="21" x14ac:dyDescent="0.25">
      <c r="A734" s="11">
        <v>733</v>
      </c>
      <c r="B734" s="21">
        <v>20221140153542</v>
      </c>
      <c r="C734" s="17" t="s">
        <v>1961</v>
      </c>
      <c r="D734" s="17" t="s">
        <v>88</v>
      </c>
      <c r="E734" s="15" t="s">
        <v>51</v>
      </c>
      <c r="F734" s="17" t="s">
        <v>69</v>
      </c>
      <c r="G734" s="17" t="s">
        <v>1962</v>
      </c>
      <c r="H734" s="17" t="s">
        <v>1530</v>
      </c>
      <c r="I734" s="17" t="s">
        <v>1531</v>
      </c>
      <c r="J734" s="17" t="s">
        <v>56</v>
      </c>
      <c r="K734" s="17">
        <v>10</v>
      </c>
      <c r="L734" s="12"/>
      <c r="M734" s="12"/>
      <c r="N734" s="17">
        <v>9</v>
      </c>
    </row>
    <row r="735" spans="1:14" ht="21" x14ac:dyDescent="0.25">
      <c r="A735" s="13">
        <v>734</v>
      </c>
      <c r="B735" s="22">
        <v>20221140153552</v>
      </c>
      <c r="C735" s="18" t="s">
        <v>1963</v>
      </c>
      <c r="D735" s="18" t="s">
        <v>50</v>
      </c>
      <c r="E735" s="16" t="s">
        <v>51</v>
      </c>
      <c r="F735" s="18" t="s">
        <v>1703</v>
      </c>
      <c r="G735" s="18" t="s">
        <v>1952</v>
      </c>
      <c r="H735" s="18" t="s">
        <v>1530</v>
      </c>
      <c r="I735" s="18" t="s">
        <v>1531</v>
      </c>
      <c r="J735" s="18" t="s">
        <v>56</v>
      </c>
      <c r="K735" s="18">
        <v>10</v>
      </c>
      <c r="L735" s="14"/>
      <c r="M735" s="14"/>
      <c r="N735" s="18">
        <v>9</v>
      </c>
    </row>
    <row r="736" spans="1:14" ht="42" x14ac:dyDescent="0.25">
      <c r="A736" s="11">
        <v>735</v>
      </c>
      <c r="B736" s="21">
        <v>20221140153562</v>
      </c>
      <c r="C736" s="17" t="s">
        <v>1964</v>
      </c>
      <c r="D736" s="17" t="s">
        <v>50</v>
      </c>
      <c r="E736" s="15" t="s">
        <v>1965</v>
      </c>
      <c r="F736" s="17" t="s">
        <v>1966</v>
      </c>
      <c r="G736" s="17" t="s">
        <v>1967</v>
      </c>
      <c r="H736" s="17" t="s">
        <v>33</v>
      </c>
      <c r="I736" s="17" t="s">
        <v>29</v>
      </c>
      <c r="J736" s="17" t="s">
        <v>96</v>
      </c>
      <c r="K736" s="17">
        <v>30</v>
      </c>
      <c r="L736" s="12"/>
      <c r="M736" s="12"/>
      <c r="N736" s="17">
        <v>37</v>
      </c>
    </row>
    <row r="737" spans="1:14" ht="31.5" x14ac:dyDescent="0.25">
      <c r="A737" s="13">
        <v>736</v>
      </c>
      <c r="B737" s="22">
        <v>20221140153572</v>
      </c>
      <c r="C737" s="18" t="s">
        <v>1968</v>
      </c>
      <c r="D737" s="18" t="s">
        <v>88</v>
      </c>
      <c r="E737" s="16" t="s">
        <v>51</v>
      </c>
      <c r="F737" s="18" t="s">
        <v>130</v>
      </c>
      <c r="G737" s="18" t="s">
        <v>1969</v>
      </c>
      <c r="H737" s="18" t="s">
        <v>1530</v>
      </c>
      <c r="I737" s="18" t="s">
        <v>1531</v>
      </c>
      <c r="J737" s="18" t="s">
        <v>56</v>
      </c>
      <c r="K737" s="18">
        <v>10</v>
      </c>
      <c r="L737" s="14"/>
      <c r="M737" s="14"/>
      <c r="N737" s="18">
        <v>9</v>
      </c>
    </row>
    <row r="738" spans="1:14" ht="21" x14ac:dyDescent="0.25">
      <c r="A738" s="11">
        <v>737</v>
      </c>
      <c r="B738" s="21">
        <v>20221140153582</v>
      </c>
      <c r="C738" s="17" t="s">
        <v>1970</v>
      </c>
      <c r="D738" s="17" t="s">
        <v>88</v>
      </c>
      <c r="E738" s="15" t="s">
        <v>51</v>
      </c>
      <c r="F738" s="17" t="s">
        <v>124</v>
      </c>
      <c r="G738" s="17" t="s">
        <v>995</v>
      </c>
      <c r="H738" s="17" t="s">
        <v>1530</v>
      </c>
      <c r="I738" s="17" t="s">
        <v>1531</v>
      </c>
      <c r="J738" s="17" t="s">
        <v>56</v>
      </c>
      <c r="K738" s="17">
        <v>10</v>
      </c>
      <c r="L738" s="12"/>
      <c r="M738" s="12"/>
      <c r="N738" s="17">
        <v>9</v>
      </c>
    </row>
    <row r="739" spans="1:14" ht="31.5" x14ac:dyDescent="0.25">
      <c r="A739" s="13">
        <v>738</v>
      </c>
      <c r="B739" s="22">
        <v>20221140153592</v>
      </c>
      <c r="C739" s="18" t="s">
        <v>1971</v>
      </c>
      <c r="D739" s="18" t="s">
        <v>50</v>
      </c>
      <c r="E739" s="16" t="s">
        <v>51</v>
      </c>
      <c r="F739" s="18" t="s">
        <v>128</v>
      </c>
      <c r="G739" s="18" t="s">
        <v>1972</v>
      </c>
      <c r="H739" s="18" t="s">
        <v>1530</v>
      </c>
      <c r="I739" s="18" t="s">
        <v>1531</v>
      </c>
      <c r="J739" s="18" t="s">
        <v>56</v>
      </c>
      <c r="K739" s="18">
        <v>10</v>
      </c>
      <c r="L739" s="14"/>
      <c r="M739" s="14"/>
      <c r="N739" s="18">
        <v>9</v>
      </c>
    </row>
    <row r="740" spans="1:14" ht="21" x14ac:dyDescent="0.25">
      <c r="A740" s="11">
        <v>739</v>
      </c>
      <c r="B740" s="21">
        <v>20221140153602</v>
      </c>
      <c r="C740" s="17" t="s">
        <v>1973</v>
      </c>
      <c r="D740" s="17" t="s">
        <v>88</v>
      </c>
      <c r="E740" s="15" t="s">
        <v>51</v>
      </c>
      <c r="F740" s="17" t="s">
        <v>1974</v>
      </c>
      <c r="G740" s="17" t="s">
        <v>1956</v>
      </c>
      <c r="H740" s="17" t="s">
        <v>1530</v>
      </c>
      <c r="I740" s="17" t="s">
        <v>1531</v>
      </c>
      <c r="J740" s="17" t="s">
        <v>1975</v>
      </c>
      <c r="K740" s="17">
        <v>10</v>
      </c>
      <c r="L740" s="12"/>
      <c r="M740" s="12"/>
      <c r="N740" s="17">
        <v>9</v>
      </c>
    </row>
    <row r="741" spans="1:14" ht="21" x14ac:dyDescent="0.25">
      <c r="A741" s="13">
        <v>740</v>
      </c>
      <c r="B741" s="22">
        <v>20221140153612</v>
      </c>
      <c r="C741" s="18" t="s">
        <v>1976</v>
      </c>
      <c r="D741" s="18" t="s">
        <v>50</v>
      </c>
      <c r="E741" s="16" t="s">
        <v>51</v>
      </c>
      <c r="F741" s="18" t="s">
        <v>1977</v>
      </c>
      <c r="G741" s="18" t="s">
        <v>1655</v>
      </c>
      <c r="H741" s="18" t="s">
        <v>1530</v>
      </c>
      <c r="I741" s="18" t="s">
        <v>1531</v>
      </c>
      <c r="J741" s="18" t="s">
        <v>56</v>
      </c>
      <c r="K741" s="18">
        <v>10</v>
      </c>
      <c r="L741" s="14"/>
      <c r="M741" s="14"/>
      <c r="N741" s="18">
        <v>9</v>
      </c>
    </row>
    <row r="742" spans="1:14" ht="21" x14ac:dyDescent="0.25">
      <c r="A742" s="11">
        <v>741</v>
      </c>
      <c r="B742" s="21">
        <v>20221140153622</v>
      </c>
      <c r="C742" s="17" t="s">
        <v>1978</v>
      </c>
      <c r="D742" s="17" t="s">
        <v>88</v>
      </c>
      <c r="E742" s="15" t="s">
        <v>51</v>
      </c>
      <c r="F742" s="17" t="s">
        <v>1979</v>
      </c>
      <c r="G742" s="17" t="s">
        <v>1809</v>
      </c>
      <c r="H742" s="17" t="s">
        <v>1530</v>
      </c>
      <c r="I742" s="17" t="s">
        <v>1531</v>
      </c>
      <c r="J742" s="17" t="s">
        <v>56</v>
      </c>
      <c r="K742" s="17">
        <v>10</v>
      </c>
      <c r="L742" s="12"/>
      <c r="M742" s="12"/>
      <c r="N742" s="17">
        <v>9</v>
      </c>
    </row>
    <row r="743" spans="1:14" ht="31.5" x14ac:dyDescent="0.25">
      <c r="A743" s="13">
        <v>742</v>
      </c>
      <c r="B743" s="22">
        <v>20221140153632</v>
      </c>
      <c r="C743" s="18" t="s">
        <v>1980</v>
      </c>
      <c r="D743" s="18" t="s">
        <v>88</v>
      </c>
      <c r="E743" s="16" t="s">
        <v>51</v>
      </c>
      <c r="F743" s="18" t="s">
        <v>1881</v>
      </c>
      <c r="G743" s="18" t="s">
        <v>1981</v>
      </c>
      <c r="H743" s="18" t="s">
        <v>1530</v>
      </c>
      <c r="I743" s="18" t="s">
        <v>1531</v>
      </c>
      <c r="J743" s="18" t="s">
        <v>56</v>
      </c>
      <c r="K743" s="18">
        <v>10</v>
      </c>
      <c r="L743" s="14"/>
      <c r="M743" s="14"/>
      <c r="N743" s="18">
        <v>9</v>
      </c>
    </row>
    <row r="744" spans="1:14" ht="31.5" x14ac:dyDescent="0.25">
      <c r="A744" s="11">
        <v>743</v>
      </c>
      <c r="B744" s="21">
        <v>20221140153642</v>
      </c>
      <c r="C744" s="17" t="s">
        <v>1982</v>
      </c>
      <c r="D744" s="17" t="s">
        <v>88</v>
      </c>
      <c r="E744" s="15" t="s">
        <v>51</v>
      </c>
      <c r="F744" s="17" t="s">
        <v>122</v>
      </c>
      <c r="G744" s="17" t="s">
        <v>1983</v>
      </c>
      <c r="H744" s="17" t="s">
        <v>1530</v>
      </c>
      <c r="I744" s="17" t="s">
        <v>1531</v>
      </c>
      <c r="J744" s="17" t="s">
        <v>56</v>
      </c>
      <c r="K744" s="17">
        <v>10</v>
      </c>
      <c r="L744" s="12"/>
      <c r="M744" s="12"/>
      <c r="N744" s="17">
        <v>9</v>
      </c>
    </row>
    <row r="745" spans="1:14" ht="52.5" x14ac:dyDescent="0.25">
      <c r="A745" s="13">
        <v>744</v>
      </c>
      <c r="B745" s="22">
        <v>20221140153652</v>
      </c>
      <c r="C745" s="18" t="s">
        <v>1984</v>
      </c>
      <c r="D745" s="18" t="s">
        <v>75</v>
      </c>
      <c r="E745" s="16" t="s">
        <v>357</v>
      </c>
      <c r="F745" s="18" t="s">
        <v>1017</v>
      </c>
      <c r="G745" s="18" t="s">
        <v>1985</v>
      </c>
      <c r="H745" s="18" t="s">
        <v>182</v>
      </c>
      <c r="I745" s="18" t="s">
        <v>31</v>
      </c>
      <c r="J745" s="18" t="s">
        <v>56</v>
      </c>
      <c r="K745" s="18">
        <v>10</v>
      </c>
      <c r="L745" s="14"/>
      <c r="M745" s="14"/>
      <c r="N745" s="18">
        <v>9</v>
      </c>
    </row>
    <row r="746" spans="1:14" ht="63" x14ac:dyDescent="0.25">
      <c r="A746" s="11">
        <v>745</v>
      </c>
      <c r="B746" s="21">
        <v>20221140153662</v>
      </c>
      <c r="C746" s="17" t="s">
        <v>1986</v>
      </c>
      <c r="D746" s="17" t="s">
        <v>75</v>
      </c>
      <c r="E746" s="15" t="s">
        <v>156</v>
      </c>
      <c r="F746" s="17" t="s">
        <v>1987</v>
      </c>
      <c r="G746" s="17" t="s">
        <v>1988</v>
      </c>
      <c r="H746" s="17" t="s">
        <v>182</v>
      </c>
      <c r="I746" s="17" t="s">
        <v>31</v>
      </c>
      <c r="J746" s="17" t="s">
        <v>56</v>
      </c>
      <c r="K746" s="17">
        <v>10</v>
      </c>
      <c r="L746" s="12"/>
      <c r="M746" s="12"/>
      <c r="N746" s="17">
        <v>10</v>
      </c>
    </row>
    <row r="747" spans="1:14" ht="42" x14ac:dyDescent="0.25">
      <c r="A747" s="13">
        <v>746</v>
      </c>
      <c r="B747" s="22">
        <v>20221140153672</v>
      </c>
      <c r="C747" s="18" t="s">
        <v>1989</v>
      </c>
      <c r="D747" s="18" t="s">
        <v>75</v>
      </c>
      <c r="E747" s="16" t="s">
        <v>648</v>
      </c>
      <c r="F747" s="18" t="s">
        <v>1990</v>
      </c>
      <c r="G747" s="18" t="s">
        <v>1991</v>
      </c>
      <c r="H747" s="18" t="s">
        <v>864</v>
      </c>
      <c r="I747" s="18" t="s">
        <v>29</v>
      </c>
      <c r="J747" s="18" t="s">
        <v>102</v>
      </c>
      <c r="K747" s="18">
        <v>0</v>
      </c>
      <c r="L747" s="14"/>
      <c r="M747" s="14"/>
      <c r="N747" s="18">
        <v>-4</v>
      </c>
    </row>
    <row r="748" spans="1:14" ht="31.5" x14ac:dyDescent="0.25">
      <c r="A748" s="11">
        <v>747</v>
      </c>
      <c r="B748" s="21">
        <v>20221140153682</v>
      </c>
      <c r="C748" s="17" t="s">
        <v>1992</v>
      </c>
      <c r="D748" s="17" t="s">
        <v>75</v>
      </c>
      <c r="E748" s="15" t="s">
        <v>51</v>
      </c>
      <c r="F748" s="17" t="s">
        <v>1598</v>
      </c>
      <c r="G748" s="17" t="s">
        <v>1993</v>
      </c>
      <c r="H748" s="17" t="s">
        <v>739</v>
      </c>
      <c r="I748" s="17" t="s">
        <v>27</v>
      </c>
      <c r="J748" s="17" t="s">
        <v>102</v>
      </c>
      <c r="K748" s="17">
        <v>0</v>
      </c>
      <c r="L748" s="12"/>
      <c r="M748" s="12"/>
      <c r="N748" s="17">
        <v>-4</v>
      </c>
    </row>
    <row r="749" spans="1:14" ht="31.5" x14ac:dyDescent="0.25">
      <c r="A749" s="13">
        <v>748</v>
      </c>
      <c r="B749" s="22">
        <v>20221140153692</v>
      </c>
      <c r="C749" s="18" t="s">
        <v>1994</v>
      </c>
      <c r="D749" s="18" t="s">
        <v>75</v>
      </c>
      <c r="E749" s="16" t="s">
        <v>263</v>
      </c>
      <c r="F749" s="18" t="s">
        <v>1871</v>
      </c>
      <c r="G749" s="18" t="s">
        <v>1995</v>
      </c>
      <c r="H749" s="18" t="s">
        <v>1024</v>
      </c>
      <c r="I749" s="18" t="s">
        <v>31</v>
      </c>
      <c r="J749" s="18" t="s">
        <v>56</v>
      </c>
      <c r="K749" s="18">
        <v>10</v>
      </c>
      <c r="L749" s="14"/>
      <c r="M749" s="14"/>
      <c r="N749" s="18">
        <v>10</v>
      </c>
    </row>
    <row r="750" spans="1:14" ht="21" x14ac:dyDescent="0.25">
      <c r="A750" s="11">
        <v>749</v>
      </c>
      <c r="B750" s="21">
        <v>20221140153702</v>
      </c>
      <c r="C750" s="17" t="s">
        <v>1996</v>
      </c>
      <c r="D750" s="17" t="s">
        <v>75</v>
      </c>
      <c r="E750" s="15" t="s">
        <v>228</v>
      </c>
      <c r="F750" s="17" t="s">
        <v>1997</v>
      </c>
      <c r="G750" s="17" t="s">
        <v>1998</v>
      </c>
      <c r="H750" s="17" t="s">
        <v>54</v>
      </c>
      <c r="I750" s="17" t="s">
        <v>55</v>
      </c>
      <c r="J750" s="17" t="s">
        <v>102</v>
      </c>
      <c r="K750" s="17">
        <v>0</v>
      </c>
      <c r="L750" s="12"/>
      <c r="M750" s="12"/>
      <c r="N750" s="17">
        <v>-4</v>
      </c>
    </row>
    <row r="751" spans="1:14" ht="21" x14ac:dyDescent="0.25">
      <c r="A751" s="13">
        <v>750</v>
      </c>
      <c r="B751" s="22">
        <v>20221140153712</v>
      </c>
      <c r="C751" s="18" t="s">
        <v>1999</v>
      </c>
      <c r="D751" s="18" t="s">
        <v>75</v>
      </c>
      <c r="E751" s="16" t="s">
        <v>228</v>
      </c>
      <c r="F751" s="18" t="s">
        <v>1997</v>
      </c>
      <c r="G751" s="18" t="s">
        <v>2000</v>
      </c>
      <c r="H751" s="18" t="s">
        <v>54</v>
      </c>
      <c r="I751" s="18" t="s">
        <v>55</v>
      </c>
      <c r="J751" s="18" t="s">
        <v>102</v>
      </c>
      <c r="K751" s="18">
        <v>0</v>
      </c>
      <c r="L751" s="14"/>
      <c r="M751" s="14"/>
      <c r="N751" s="18">
        <v>-4</v>
      </c>
    </row>
    <row r="752" spans="1:14" ht="42" x14ac:dyDescent="0.25">
      <c r="A752" s="11">
        <v>751</v>
      </c>
      <c r="B752" s="21">
        <v>20221140153722</v>
      </c>
      <c r="C752" s="17" t="s">
        <v>2001</v>
      </c>
      <c r="D752" s="17" t="s">
        <v>75</v>
      </c>
      <c r="E752" s="15" t="s">
        <v>51</v>
      </c>
      <c r="F752" s="17" t="s">
        <v>2002</v>
      </c>
      <c r="G752" s="17" t="s">
        <v>2003</v>
      </c>
      <c r="H752" s="17" t="s">
        <v>1730</v>
      </c>
      <c r="I752" s="17" t="s">
        <v>29</v>
      </c>
      <c r="J752" s="17" t="s">
        <v>96</v>
      </c>
      <c r="K752" s="17">
        <v>30</v>
      </c>
      <c r="L752" s="12"/>
      <c r="M752" s="12"/>
      <c r="N752" s="17">
        <v>38</v>
      </c>
    </row>
    <row r="753" spans="1:14" ht="42" x14ac:dyDescent="0.25">
      <c r="A753" s="13">
        <v>752</v>
      </c>
      <c r="B753" s="22">
        <v>20221140153732</v>
      </c>
      <c r="C753" s="18" t="s">
        <v>2004</v>
      </c>
      <c r="D753" s="18" t="s">
        <v>75</v>
      </c>
      <c r="E753" s="16" t="s">
        <v>51</v>
      </c>
      <c r="F753" s="18" t="s">
        <v>2005</v>
      </c>
      <c r="G753" s="18" t="s">
        <v>2006</v>
      </c>
      <c r="H753" s="18" t="s">
        <v>864</v>
      </c>
      <c r="I753" s="18" t="s">
        <v>29</v>
      </c>
      <c r="J753" s="18" t="s">
        <v>102</v>
      </c>
      <c r="K753" s="18">
        <v>0</v>
      </c>
      <c r="L753" s="14"/>
      <c r="M753" s="14"/>
      <c r="N753" s="18">
        <v>-4</v>
      </c>
    </row>
    <row r="754" spans="1:14" ht="42" x14ac:dyDescent="0.25">
      <c r="A754" s="11">
        <v>753</v>
      </c>
      <c r="B754" s="21">
        <v>20221140153742</v>
      </c>
      <c r="C754" s="17" t="s">
        <v>2007</v>
      </c>
      <c r="D754" s="17" t="s">
        <v>75</v>
      </c>
      <c r="E754" s="15" t="s">
        <v>641</v>
      </c>
      <c r="F754" s="17" t="s">
        <v>2008</v>
      </c>
      <c r="G754" s="17" t="s">
        <v>2009</v>
      </c>
      <c r="H754" s="17" t="s">
        <v>1730</v>
      </c>
      <c r="I754" s="17" t="s">
        <v>29</v>
      </c>
      <c r="J754" s="17" t="s">
        <v>102</v>
      </c>
      <c r="K754" s="17">
        <v>0</v>
      </c>
      <c r="L754" s="12"/>
      <c r="M754" s="12"/>
      <c r="N754" s="17">
        <v>-4</v>
      </c>
    </row>
    <row r="755" spans="1:14" ht="42" x14ac:dyDescent="0.25">
      <c r="A755" s="13">
        <v>754</v>
      </c>
      <c r="B755" s="22">
        <v>20221140153752</v>
      </c>
      <c r="C755" s="18" t="s">
        <v>2010</v>
      </c>
      <c r="D755" s="18" t="s">
        <v>75</v>
      </c>
      <c r="E755" s="16" t="s">
        <v>51</v>
      </c>
      <c r="F755" s="18" t="s">
        <v>2011</v>
      </c>
      <c r="G755" s="18" t="s">
        <v>2012</v>
      </c>
      <c r="H755" s="18" t="s">
        <v>614</v>
      </c>
      <c r="I755" s="18" t="s">
        <v>615</v>
      </c>
      <c r="J755" s="18" t="s">
        <v>198</v>
      </c>
      <c r="K755" s="18">
        <v>0</v>
      </c>
      <c r="L755" s="14"/>
      <c r="M755" s="14"/>
      <c r="N755" s="18">
        <v>-1</v>
      </c>
    </row>
    <row r="756" spans="1:14" ht="31.5" x14ac:dyDescent="0.25">
      <c r="A756" s="11">
        <v>755</v>
      </c>
      <c r="B756" s="21">
        <v>20221140153762</v>
      </c>
      <c r="C756" s="17" t="s">
        <v>2013</v>
      </c>
      <c r="D756" s="17" t="s">
        <v>75</v>
      </c>
      <c r="E756" s="15" t="s">
        <v>353</v>
      </c>
      <c r="F756" s="17" t="s">
        <v>2014</v>
      </c>
      <c r="G756" s="17" t="s">
        <v>2015</v>
      </c>
      <c r="H756" s="17" t="s">
        <v>182</v>
      </c>
      <c r="I756" s="17" t="s">
        <v>31</v>
      </c>
      <c r="J756" s="17" t="s">
        <v>56</v>
      </c>
      <c r="K756" s="17">
        <v>10</v>
      </c>
      <c r="L756" s="12"/>
      <c r="M756" s="12"/>
      <c r="N756" s="17">
        <v>13</v>
      </c>
    </row>
    <row r="757" spans="1:14" ht="42" x14ac:dyDescent="0.25">
      <c r="A757" s="13">
        <v>756</v>
      </c>
      <c r="B757" s="22">
        <v>20221140153772</v>
      </c>
      <c r="C757" s="18" t="s">
        <v>2016</v>
      </c>
      <c r="D757" s="18" t="s">
        <v>75</v>
      </c>
      <c r="E757" s="16" t="s">
        <v>641</v>
      </c>
      <c r="F757" s="18" t="s">
        <v>1116</v>
      </c>
      <c r="G757" s="18" t="s">
        <v>2017</v>
      </c>
      <c r="H757" s="18" t="s">
        <v>30</v>
      </c>
      <c r="I757" s="18" t="s">
        <v>31</v>
      </c>
      <c r="J757" s="18" t="s">
        <v>56</v>
      </c>
      <c r="K757" s="18">
        <v>10</v>
      </c>
      <c r="L757" s="14"/>
      <c r="M757" s="14"/>
      <c r="N757" s="18">
        <v>13</v>
      </c>
    </row>
    <row r="758" spans="1:14" ht="21" x14ac:dyDescent="0.25">
      <c r="A758" s="11">
        <v>757</v>
      </c>
      <c r="B758" s="21">
        <v>20221140153782</v>
      </c>
      <c r="C758" s="17" t="s">
        <v>2018</v>
      </c>
      <c r="D758" s="17" t="s">
        <v>75</v>
      </c>
      <c r="E758" s="15" t="s">
        <v>135</v>
      </c>
      <c r="F758" s="17" t="s">
        <v>210</v>
      </c>
      <c r="G758" s="17" t="s">
        <v>976</v>
      </c>
      <c r="H758" s="17" t="s">
        <v>1024</v>
      </c>
      <c r="I758" s="17" t="s">
        <v>31</v>
      </c>
      <c r="J758" s="17" t="s">
        <v>56</v>
      </c>
      <c r="K758" s="17">
        <v>10</v>
      </c>
      <c r="L758" s="12"/>
      <c r="M758" s="12"/>
      <c r="N758" s="17">
        <v>13</v>
      </c>
    </row>
    <row r="759" spans="1:14" ht="31.5" x14ac:dyDescent="0.25">
      <c r="A759" s="13">
        <v>758</v>
      </c>
      <c r="B759" s="22">
        <v>20221140153792</v>
      </c>
      <c r="C759" s="18" t="s">
        <v>2019</v>
      </c>
      <c r="D759" s="18" t="s">
        <v>75</v>
      </c>
      <c r="E759" s="16" t="s">
        <v>353</v>
      </c>
      <c r="F759" s="18" t="s">
        <v>2014</v>
      </c>
      <c r="G759" s="18" t="s">
        <v>2020</v>
      </c>
      <c r="H759" s="18" t="s">
        <v>182</v>
      </c>
      <c r="I759" s="18" t="s">
        <v>31</v>
      </c>
      <c r="J759" s="18" t="s">
        <v>56</v>
      </c>
      <c r="K759" s="18">
        <v>10</v>
      </c>
      <c r="L759" s="14"/>
      <c r="M759" s="14"/>
      <c r="N759" s="18">
        <v>13</v>
      </c>
    </row>
    <row r="760" spans="1:14" ht="42" x14ac:dyDescent="0.25">
      <c r="A760" s="11">
        <v>759</v>
      </c>
      <c r="B760" s="21">
        <v>20221140153802</v>
      </c>
      <c r="C760" s="17" t="s">
        <v>2021</v>
      </c>
      <c r="D760" s="17" t="s">
        <v>75</v>
      </c>
      <c r="E760" s="15" t="s">
        <v>228</v>
      </c>
      <c r="F760" s="17" t="s">
        <v>2022</v>
      </c>
      <c r="G760" s="17" t="s">
        <v>2023</v>
      </c>
      <c r="H760" s="17" t="s">
        <v>1730</v>
      </c>
      <c r="I760" s="17" t="s">
        <v>29</v>
      </c>
      <c r="J760" s="17" t="s">
        <v>154</v>
      </c>
      <c r="K760" s="17">
        <v>30</v>
      </c>
      <c r="L760" s="12"/>
      <c r="M760" s="12"/>
      <c r="N760" s="17">
        <v>41</v>
      </c>
    </row>
    <row r="761" spans="1:14" ht="42" x14ac:dyDescent="0.25">
      <c r="A761" s="13">
        <v>760</v>
      </c>
      <c r="B761" s="22">
        <v>20221140153812</v>
      </c>
      <c r="C761" s="18" t="s">
        <v>2024</v>
      </c>
      <c r="D761" s="18" t="s">
        <v>50</v>
      </c>
      <c r="E761" s="16" t="s">
        <v>526</v>
      </c>
      <c r="F761" s="18" t="s">
        <v>2025</v>
      </c>
      <c r="G761" s="18" t="s">
        <v>2026</v>
      </c>
      <c r="H761" s="18" t="s">
        <v>1730</v>
      </c>
      <c r="I761" s="18" t="s">
        <v>29</v>
      </c>
      <c r="J761" s="18" t="s">
        <v>154</v>
      </c>
      <c r="K761" s="18">
        <v>30</v>
      </c>
      <c r="L761" s="14"/>
      <c r="M761" s="14"/>
      <c r="N761" s="18">
        <v>41</v>
      </c>
    </row>
    <row r="762" spans="1:14" ht="21" x14ac:dyDescent="0.25">
      <c r="A762" s="11">
        <v>761</v>
      </c>
      <c r="B762" s="21">
        <v>20221140153822</v>
      </c>
      <c r="C762" s="17" t="s">
        <v>2027</v>
      </c>
      <c r="D762" s="17" t="s">
        <v>75</v>
      </c>
      <c r="E762" s="15" t="s">
        <v>51</v>
      </c>
      <c r="F762" s="17" t="s">
        <v>157</v>
      </c>
      <c r="G762" s="17" t="s">
        <v>2028</v>
      </c>
      <c r="H762" s="17" t="s">
        <v>1024</v>
      </c>
      <c r="I762" s="17" t="s">
        <v>31</v>
      </c>
      <c r="J762" s="17" t="s">
        <v>56</v>
      </c>
      <c r="K762" s="17">
        <v>10</v>
      </c>
      <c r="L762" s="12"/>
      <c r="M762" s="12"/>
      <c r="N762" s="17">
        <v>13</v>
      </c>
    </row>
    <row r="763" spans="1:14" ht="73.5" x14ac:dyDescent="0.25">
      <c r="A763" s="13">
        <v>762</v>
      </c>
      <c r="B763" s="22">
        <v>20221140153832</v>
      </c>
      <c r="C763" s="18" t="s">
        <v>2029</v>
      </c>
      <c r="D763" s="18" t="s">
        <v>75</v>
      </c>
      <c r="E763" s="16" t="s">
        <v>104</v>
      </c>
      <c r="F763" s="18" t="s">
        <v>793</v>
      </c>
      <c r="G763" s="18" t="s">
        <v>2030</v>
      </c>
      <c r="H763" s="18" t="s">
        <v>739</v>
      </c>
      <c r="I763" s="18" t="s">
        <v>27</v>
      </c>
      <c r="J763" s="18" t="s">
        <v>102</v>
      </c>
      <c r="K763" s="18">
        <v>0</v>
      </c>
      <c r="L763" s="14"/>
      <c r="M763" s="14"/>
      <c r="N763" s="18">
        <v>-1</v>
      </c>
    </row>
    <row r="764" spans="1:14" ht="31.5" x14ac:dyDescent="0.25">
      <c r="A764" s="11">
        <v>763</v>
      </c>
      <c r="B764" s="21">
        <v>20221140153842</v>
      </c>
      <c r="C764" s="17" t="s">
        <v>2031</v>
      </c>
      <c r="D764" s="17" t="s">
        <v>75</v>
      </c>
      <c r="E764" s="15" t="s">
        <v>353</v>
      </c>
      <c r="F764" s="17" t="s">
        <v>2014</v>
      </c>
      <c r="G764" s="17" t="s">
        <v>2032</v>
      </c>
      <c r="H764" s="17" t="s">
        <v>182</v>
      </c>
      <c r="I764" s="17" t="s">
        <v>31</v>
      </c>
      <c r="J764" s="17" t="s">
        <v>56</v>
      </c>
      <c r="K764" s="17">
        <v>10</v>
      </c>
      <c r="L764" s="12"/>
      <c r="M764" s="12"/>
      <c r="N764" s="17">
        <v>13</v>
      </c>
    </row>
    <row r="765" spans="1:14" ht="31.5" x14ac:dyDescent="0.25">
      <c r="A765" s="13">
        <v>764</v>
      </c>
      <c r="B765" s="22">
        <v>20221140153852</v>
      </c>
      <c r="C765" s="18" t="s">
        <v>2033</v>
      </c>
      <c r="D765" s="18" t="s">
        <v>75</v>
      </c>
      <c r="E765" s="16" t="s">
        <v>217</v>
      </c>
      <c r="F765" s="18" t="s">
        <v>737</v>
      </c>
      <c r="G765" s="18" t="s">
        <v>2034</v>
      </c>
      <c r="H765" s="18" t="s">
        <v>1024</v>
      </c>
      <c r="I765" s="18" t="s">
        <v>31</v>
      </c>
      <c r="J765" s="18" t="s">
        <v>56</v>
      </c>
      <c r="K765" s="18">
        <v>10</v>
      </c>
      <c r="L765" s="14"/>
      <c r="M765" s="14"/>
      <c r="N765" s="18">
        <v>13</v>
      </c>
    </row>
    <row r="766" spans="1:14" ht="31.5" x14ac:dyDescent="0.25">
      <c r="A766" s="11">
        <v>765</v>
      </c>
      <c r="B766" s="21">
        <v>20221140153862</v>
      </c>
      <c r="C766" s="17" t="s">
        <v>2035</v>
      </c>
      <c r="D766" s="17" t="s">
        <v>75</v>
      </c>
      <c r="E766" s="15" t="s">
        <v>217</v>
      </c>
      <c r="F766" s="17" t="s">
        <v>737</v>
      </c>
      <c r="G766" s="17" t="s">
        <v>2036</v>
      </c>
      <c r="H766" s="17" t="s">
        <v>1024</v>
      </c>
      <c r="I766" s="17" t="s">
        <v>31</v>
      </c>
      <c r="J766" s="17" t="s">
        <v>56</v>
      </c>
      <c r="K766" s="17">
        <v>10</v>
      </c>
      <c r="L766" s="12"/>
      <c r="M766" s="12"/>
      <c r="N766" s="17">
        <v>13</v>
      </c>
    </row>
    <row r="767" spans="1:14" ht="21" x14ac:dyDescent="0.25">
      <c r="A767" s="13">
        <v>766</v>
      </c>
      <c r="B767" s="22">
        <v>20221140153872</v>
      </c>
      <c r="C767" s="18" t="s">
        <v>2037</v>
      </c>
      <c r="D767" s="18" t="s">
        <v>75</v>
      </c>
      <c r="E767" s="16" t="s">
        <v>76</v>
      </c>
      <c r="F767" s="18" t="s">
        <v>1419</v>
      </c>
      <c r="G767" s="18" t="s">
        <v>2038</v>
      </c>
      <c r="H767" s="18" t="s">
        <v>1024</v>
      </c>
      <c r="I767" s="18" t="s">
        <v>31</v>
      </c>
      <c r="J767" s="18" t="s">
        <v>56</v>
      </c>
      <c r="K767" s="18">
        <v>10</v>
      </c>
      <c r="L767" s="14"/>
      <c r="M767" s="14"/>
      <c r="N767" s="18">
        <v>13</v>
      </c>
    </row>
    <row r="768" spans="1:14" ht="42" x14ac:dyDescent="0.25">
      <c r="A768" s="11">
        <v>767</v>
      </c>
      <c r="B768" s="21">
        <v>20221140153882</v>
      </c>
      <c r="C768" s="17" t="s">
        <v>2039</v>
      </c>
      <c r="D768" s="17" t="s">
        <v>75</v>
      </c>
      <c r="E768" s="15" t="s">
        <v>179</v>
      </c>
      <c r="F768" s="17" t="s">
        <v>2040</v>
      </c>
      <c r="G768" s="17" t="s">
        <v>2041</v>
      </c>
      <c r="H768" s="17" t="s">
        <v>1024</v>
      </c>
      <c r="I768" s="17" t="s">
        <v>31</v>
      </c>
      <c r="J768" s="17" t="s">
        <v>56</v>
      </c>
      <c r="K768" s="17">
        <v>10</v>
      </c>
      <c r="L768" s="12"/>
      <c r="M768" s="12"/>
      <c r="N768" s="17">
        <v>13</v>
      </c>
    </row>
    <row r="769" spans="1:14" ht="84" x14ac:dyDescent="0.25">
      <c r="A769" s="13">
        <v>768</v>
      </c>
      <c r="B769" s="22">
        <v>20221140153892</v>
      </c>
      <c r="C769" s="18" t="s">
        <v>2042</v>
      </c>
      <c r="D769" s="18" t="s">
        <v>75</v>
      </c>
      <c r="E769" s="16" t="s">
        <v>263</v>
      </c>
      <c r="F769" s="18" t="s">
        <v>2043</v>
      </c>
      <c r="G769" s="18" t="s">
        <v>2044</v>
      </c>
      <c r="H769" s="18" t="s">
        <v>864</v>
      </c>
      <c r="I769" s="18" t="s">
        <v>29</v>
      </c>
      <c r="J769" s="18" t="s">
        <v>102</v>
      </c>
      <c r="K769" s="18">
        <v>0</v>
      </c>
      <c r="L769" s="14"/>
      <c r="M769" s="14"/>
      <c r="N769" s="18">
        <v>-1</v>
      </c>
    </row>
    <row r="770" spans="1:14" ht="31.5" x14ac:dyDescent="0.25">
      <c r="A770" s="11">
        <v>769</v>
      </c>
      <c r="B770" s="21">
        <v>20221140153902</v>
      </c>
      <c r="C770" s="17" t="s">
        <v>2045</v>
      </c>
      <c r="D770" s="17" t="s">
        <v>75</v>
      </c>
      <c r="E770" s="15" t="s">
        <v>51</v>
      </c>
      <c r="F770" s="17" t="s">
        <v>2046</v>
      </c>
      <c r="G770" s="17" t="s">
        <v>2047</v>
      </c>
      <c r="H770" s="17" t="s">
        <v>182</v>
      </c>
      <c r="I770" s="17" t="s">
        <v>31</v>
      </c>
      <c r="J770" s="17" t="s">
        <v>96</v>
      </c>
      <c r="K770" s="17">
        <v>30</v>
      </c>
      <c r="L770" s="12"/>
      <c r="M770" s="12"/>
      <c r="N770" s="17">
        <v>41</v>
      </c>
    </row>
    <row r="771" spans="1:14" ht="31.5" x14ac:dyDescent="0.25">
      <c r="A771" s="13">
        <v>770</v>
      </c>
      <c r="B771" s="22">
        <v>20221140153912</v>
      </c>
      <c r="C771" s="18" t="s">
        <v>2048</v>
      </c>
      <c r="D771" s="18" t="s">
        <v>75</v>
      </c>
      <c r="E771" s="16" t="s">
        <v>51</v>
      </c>
      <c r="F771" s="18" t="s">
        <v>2049</v>
      </c>
      <c r="G771" s="18" t="s">
        <v>1312</v>
      </c>
      <c r="H771" s="18" t="s">
        <v>54</v>
      </c>
      <c r="I771" s="18" t="s">
        <v>55</v>
      </c>
      <c r="J771" s="18" t="s">
        <v>102</v>
      </c>
      <c r="K771" s="18">
        <v>0</v>
      </c>
      <c r="L771" s="14"/>
      <c r="M771" s="14"/>
      <c r="N771" s="18">
        <v>-1</v>
      </c>
    </row>
    <row r="772" spans="1:14" ht="42" x14ac:dyDescent="0.25">
      <c r="A772" s="11">
        <v>771</v>
      </c>
      <c r="B772" s="21">
        <v>20221140153922</v>
      </c>
      <c r="C772" s="17" t="s">
        <v>2050</v>
      </c>
      <c r="D772" s="17" t="s">
        <v>75</v>
      </c>
      <c r="E772" s="15" t="s">
        <v>51</v>
      </c>
      <c r="F772" s="17" t="s">
        <v>1853</v>
      </c>
      <c r="G772" s="17" t="s">
        <v>1854</v>
      </c>
      <c r="H772" s="17" t="s">
        <v>54</v>
      </c>
      <c r="I772" s="17" t="s">
        <v>55</v>
      </c>
      <c r="J772" s="17" t="s">
        <v>102</v>
      </c>
      <c r="K772" s="17">
        <v>0</v>
      </c>
      <c r="L772" s="12"/>
      <c r="M772" s="12"/>
      <c r="N772" s="17">
        <v>-1</v>
      </c>
    </row>
    <row r="773" spans="1:14" ht="42" x14ac:dyDescent="0.25">
      <c r="A773" s="13">
        <v>772</v>
      </c>
      <c r="B773" s="22">
        <v>20221140153932</v>
      </c>
      <c r="C773" s="18" t="s">
        <v>2051</v>
      </c>
      <c r="D773" s="18" t="s">
        <v>75</v>
      </c>
      <c r="E773" s="16" t="s">
        <v>145</v>
      </c>
      <c r="F773" s="18" t="s">
        <v>369</v>
      </c>
      <c r="G773" s="18" t="s">
        <v>2052</v>
      </c>
      <c r="H773" s="18" t="s">
        <v>1024</v>
      </c>
      <c r="I773" s="18" t="s">
        <v>31</v>
      </c>
      <c r="J773" s="18" t="s">
        <v>73</v>
      </c>
      <c r="K773" s="18">
        <v>35</v>
      </c>
      <c r="L773" s="14"/>
      <c r="M773" s="14"/>
      <c r="N773" s="18">
        <v>48</v>
      </c>
    </row>
    <row r="774" spans="1:14" ht="42" x14ac:dyDescent="0.25">
      <c r="A774" s="11">
        <v>773</v>
      </c>
      <c r="B774" s="21">
        <v>20221140153942</v>
      </c>
      <c r="C774" s="17" t="s">
        <v>2053</v>
      </c>
      <c r="D774" s="17" t="s">
        <v>75</v>
      </c>
      <c r="E774" s="15" t="s">
        <v>51</v>
      </c>
      <c r="F774" s="17" t="s">
        <v>1853</v>
      </c>
      <c r="G774" s="17" t="s">
        <v>2054</v>
      </c>
      <c r="H774" s="17" t="s">
        <v>54</v>
      </c>
      <c r="I774" s="17" t="s">
        <v>55</v>
      </c>
      <c r="J774" s="17" t="s">
        <v>102</v>
      </c>
      <c r="K774" s="17">
        <v>0</v>
      </c>
      <c r="L774" s="12"/>
      <c r="M774" s="12"/>
      <c r="N774" s="17">
        <v>-1</v>
      </c>
    </row>
    <row r="775" spans="1:14" ht="42" x14ac:dyDescent="0.25">
      <c r="A775" s="13">
        <v>774</v>
      </c>
      <c r="B775" s="22">
        <v>20221140153952</v>
      </c>
      <c r="C775" s="18" t="s">
        <v>2055</v>
      </c>
      <c r="D775" s="18" t="s">
        <v>75</v>
      </c>
      <c r="E775" s="16" t="s">
        <v>51</v>
      </c>
      <c r="F775" s="18" t="s">
        <v>1853</v>
      </c>
      <c r="G775" s="18" t="s">
        <v>2056</v>
      </c>
      <c r="H775" s="18" t="s">
        <v>54</v>
      </c>
      <c r="I775" s="18" t="s">
        <v>55</v>
      </c>
      <c r="J775" s="18" t="s">
        <v>102</v>
      </c>
      <c r="K775" s="18">
        <v>0</v>
      </c>
      <c r="L775" s="14"/>
      <c r="M775" s="14"/>
      <c r="N775" s="18">
        <v>-1</v>
      </c>
    </row>
    <row r="776" spans="1:14" ht="31.5" x14ac:dyDescent="0.25">
      <c r="A776" s="11">
        <v>775</v>
      </c>
      <c r="B776" s="21">
        <v>20221140153962</v>
      </c>
      <c r="C776" s="17" t="s">
        <v>2057</v>
      </c>
      <c r="D776" s="17" t="s">
        <v>75</v>
      </c>
      <c r="E776" s="15" t="s">
        <v>104</v>
      </c>
      <c r="F776" s="17" t="s">
        <v>2058</v>
      </c>
      <c r="G776" s="17" t="s">
        <v>2059</v>
      </c>
      <c r="H776" s="17" t="s">
        <v>1024</v>
      </c>
      <c r="I776" s="17" t="s">
        <v>31</v>
      </c>
      <c r="J776" s="17" t="s">
        <v>56</v>
      </c>
      <c r="K776" s="17">
        <v>10</v>
      </c>
      <c r="L776" s="12"/>
      <c r="M776" s="12"/>
      <c r="N776" s="17">
        <v>13</v>
      </c>
    </row>
    <row r="777" spans="1:14" ht="63" x14ac:dyDescent="0.25">
      <c r="A777" s="13">
        <v>776</v>
      </c>
      <c r="B777" s="22">
        <v>20221140153972</v>
      </c>
      <c r="C777" s="18" t="s">
        <v>2060</v>
      </c>
      <c r="D777" s="18" t="s">
        <v>75</v>
      </c>
      <c r="E777" s="16" t="s">
        <v>139</v>
      </c>
      <c r="F777" s="18" t="s">
        <v>1119</v>
      </c>
      <c r="G777" s="18" t="s">
        <v>2061</v>
      </c>
      <c r="H777" s="18" t="s">
        <v>1024</v>
      </c>
      <c r="I777" s="18" t="s">
        <v>31</v>
      </c>
      <c r="J777" s="18" t="s">
        <v>56</v>
      </c>
      <c r="K777" s="18">
        <v>10</v>
      </c>
      <c r="L777" s="14"/>
      <c r="M777" s="14"/>
      <c r="N777" s="18">
        <v>13</v>
      </c>
    </row>
    <row r="778" spans="1:14" ht="31.5" x14ac:dyDescent="0.25">
      <c r="A778" s="11">
        <v>777</v>
      </c>
      <c r="B778" s="21">
        <v>20221140153982</v>
      </c>
      <c r="C778" s="17" t="s">
        <v>2062</v>
      </c>
      <c r="D778" s="17" t="s">
        <v>88</v>
      </c>
      <c r="E778" s="15" t="s">
        <v>156</v>
      </c>
      <c r="F778" s="17" t="s">
        <v>2063</v>
      </c>
      <c r="G778" s="17" t="s">
        <v>2064</v>
      </c>
      <c r="H778" s="17" t="s">
        <v>182</v>
      </c>
      <c r="I778" s="17" t="s">
        <v>31</v>
      </c>
      <c r="J778" s="17" t="s">
        <v>56</v>
      </c>
      <c r="K778" s="17">
        <v>10</v>
      </c>
      <c r="L778" s="12"/>
      <c r="M778" s="12"/>
      <c r="N778" s="17">
        <v>13</v>
      </c>
    </row>
    <row r="779" spans="1:14" ht="52.5" x14ac:dyDescent="0.25">
      <c r="A779" s="13">
        <v>778</v>
      </c>
      <c r="B779" s="22">
        <v>20221140153992</v>
      </c>
      <c r="C779" s="18" t="s">
        <v>2065</v>
      </c>
      <c r="D779" s="18" t="s">
        <v>75</v>
      </c>
      <c r="E779" s="16" t="s">
        <v>51</v>
      </c>
      <c r="F779" s="18" t="s">
        <v>2066</v>
      </c>
      <c r="G779" s="18" t="s">
        <v>2067</v>
      </c>
      <c r="H779" s="18" t="s">
        <v>1730</v>
      </c>
      <c r="I779" s="18" t="s">
        <v>29</v>
      </c>
      <c r="J779" s="18" t="s">
        <v>73</v>
      </c>
      <c r="K779" s="18">
        <v>35</v>
      </c>
      <c r="L779" s="14"/>
      <c r="M779" s="14"/>
      <c r="N779" s="18">
        <v>48</v>
      </c>
    </row>
    <row r="780" spans="1:14" ht="42" x14ac:dyDescent="0.25">
      <c r="A780" s="11">
        <v>779</v>
      </c>
      <c r="B780" s="21">
        <v>20221140154002</v>
      </c>
      <c r="C780" s="17" t="s">
        <v>2068</v>
      </c>
      <c r="D780" s="17" t="s">
        <v>75</v>
      </c>
      <c r="E780" s="15" t="s">
        <v>228</v>
      </c>
      <c r="F780" s="17" t="s">
        <v>2069</v>
      </c>
      <c r="G780" s="17" t="s">
        <v>2070</v>
      </c>
      <c r="H780" s="17" t="s">
        <v>1730</v>
      </c>
      <c r="I780" s="17" t="s">
        <v>29</v>
      </c>
      <c r="J780" s="17" t="s">
        <v>96</v>
      </c>
      <c r="K780" s="17">
        <v>30</v>
      </c>
      <c r="L780" s="12"/>
      <c r="M780" s="12"/>
      <c r="N780" s="17">
        <v>42</v>
      </c>
    </row>
    <row r="781" spans="1:14" ht="31.5" x14ac:dyDescent="0.25">
      <c r="A781" s="13">
        <v>780</v>
      </c>
      <c r="B781" s="22">
        <v>20221140154012</v>
      </c>
      <c r="C781" s="18" t="s">
        <v>2071</v>
      </c>
      <c r="D781" s="18" t="s">
        <v>75</v>
      </c>
      <c r="E781" s="16" t="s">
        <v>135</v>
      </c>
      <c r="F781" s="18" t="s">
        <v>1053</v>
      </c>
      <c r="G781" s="18" t="s">
        <v>2072</v>
      </c>
      <c r="H781" s="18" t="s">
        <v>34</v>
      </c>
      <c r="I781" s="18" t="s">
        <v>31</v>
      </c>
      <c r="J781" s="18" t="s">
        <v>56</v>
      </c>
      <c r="K781" s="18">
        <v>10</v>
      </c>
      <c r="L781" s="14"/>
      <c r="M781" s="14"/>
      <c r="N781" s="18">
        <v>14</v>
      </c>
    </row>
    <row r="782" spans="1:14" ht="42" x14ac:dyDescent="0.25">
      <c r="A782" s="11">
        <v>781</v>
      </c>
      <c r="B782" s="21">
        <v>20221140154022</v>
      </c>
      <c r="C782" s="17" t="s">
        <v>2073</v>
      </c>
      <c r="D782" s="17" t="s">
        <v>75</v>
      </c>
      <c r="E782" s="15" t="s">
        <v>156</v>
      </c>
      <c r="F782" s="17" t="s">
        <v>1101</v>
      </c>
      <c r="G782" s="17" t="s">
        <v>2074</v>
      </c>
      <c r="H782" s="17" t="s">
        <v>34</v>
      </c>
      <c r="I782" s="17" t="s">
        <v>31</v>
      </c>
      <c r="J782" s="17" t="s">
        <v>56</v>
      </c>
      <c r="K782" s="17">
        <v>10</v>
      </c>
      <c r="L782" s="12"/>
      <c r="M782" s="12"/>
      <c r="N782" s="17">
        <v>14</v>
      </c>
    </row>
    <row r="783" spans="1:14" ht="42" x14ac:dyDescent="0.25">
      <c r="A783" s="13">
        <v>782</v>
      </c>
      <c r="B783" s="22">
        <v>20221140154032</v>
      </c>
      <c r="C783" s="18" t="s">
        <v>2075</v>
      </c>
      <c r="D783" s="18" t="s">
        <v>75</v>
      </c>
      <c r="E783" s="16" t="s">
        <v>51</v>
      </c>
      <c r="F783" s="18" t="s">
        <v>2076</v>
      </c>
      <c r="G783" s="18" t="s">
        <v>2077</v>
      </c>
      <c r="H783" s="18" t="s">
        <v>1730</v>
      </c>
      <c r="I783" s="18" t="s">
        <v>29</v>
      </c>
      <c r="J783" s="18" t="s">
        <v>154</v>
      </c>
      <c r="K783" s="18">
        <v>30</v>
      </c>
      <c r="L783" s="14"/>
      <c r="M783" s="14"/>
      <c r="N783" s="18">
        <v>42</v>
      </c>
    </row>
    <row r="784" spans="1:14" ht="21" x14ac:dyDescent="0.25">
      <c r="A784" s="11">
        <v>783</v>
      </c>
      <c r="B784" s="21">
        <v>20221140154042</v>
      </c>
      <c r="C784" s="17" t="s">
        <v>2078</v>
      </c>
      <c r="D784" s="17" t="s">
        <v>75</v>
      </c>
      <c r="E784" s="15" t="s">
        <v>228</v>
      </c>
      <c r="F784" s="17" t="s">
        <v>2079</v>
      </c>
      <c r="G784" s="17" t="s">
        <v>2080</v>
      </c>
      <c r="H784" s="17" t="s">
        <v>54</v>
      </c>
      <c r="I784" s="17" t="s">
        <v>55</v>
      </c>
      <c r="J784" s="17" t="s">
        <v>56</v>
      </c>
      <c r="K784" s="17">
        <v>10</v>
      </c>
      <c r="L784" s="12"/>
      <c r="M784" s="12"/>
      <c r="N784" s="17">
        <v>14</v>
      </c>
    </row>
    <row r="785" spans="1:14" ht="21" x14ac:dyDescent="0.25">
      <c r="A785" s="13">
        <v>784</v>
      </c>
      <c r="B785" s="22">
        <v>20221140154052</v>
      </c>
      <c r="C785" s="18" t="s">
        <v>2081</v>
      </c>
      <c r="D785" s="18" t="s">
        <v>75</v>
      </c>
      <c r="E785" s="16" t="s">
        <v>51</v>
      </c>
      <c r="F785" s="18" t="s">
        <v>1490</v>
      </c>
      <c r="G785" s="18" t="s">
        <v>2082</v>
      </c>
      <c r="H785" s="18" t="s">
        <v>32</v>
      </c>
      <c r="I785" s="18" t="s">
        <v>842</v>
      </c>
      <c r="J785" s="18" t="s">
        <v>296</v>
      </c>
      <c r="K785" s="18">
        <v>20</v>
      </c>
      <c r="L785" s="14"/>
      <c r="M785" s="14"/>
      <c r="N785" s="18">
        <v>28</v>
      </c>
    </row>
    <row r="786" spans="1:14" ht="21" x14ac:dyDescent="0.25">
      <c r="A786" s="11">
        <v>785</v>
      </c>
      <c r="B786" s="21">
        <v>20221140154062</v>
      </c>
      <c r="C786" s="17" t="s">
        <v>2083</v>
      </c>
      <c r="D786" s="17" t="s">
        <v>75</v>
      </c>
      <c r="E786" s="15" t="s">
        <v>228</v>
      </c>
      <c r="F786" s="17" t="s">
        <v>2079</v>
      </c>
      <c r="G786" s="17" t="s">
        <v>2084</v>
      </c>
      <c r="H786" s="17" t="s">
        <v>54</v>
      </c>
      <c r="I786" s="17" t="s">
        <v>55</v>
      </c>
      <c r="J786" s="17" t="s">
        <v>56</v>
      </c>
      <c r="K786" s="17">
        <v>10</v>
      </c>
      <c r="L786" s="12"/>
      <c r="M786" s="12"/>
      <c r="N786" s="17">
        <v>14</v>
      </c>
    </row>
    <row r="787" spans="1:14" ht="21" x14ac:dyDescent="0.25">
      <c r="A787" s="13">
        <v>786</v>
      </c>
      <c r="B787" s="22">
        <v>20221140154072</v>
      </c>
      <c r="C787" s="18" t="s">
        <v>2085</v>
      </c>
      <c r="D787" s="18" t="s">
        <v>75</v>
      </c>
      <c r="E787" s="16" t="s">
        <v>228</v>
      </c>
      <c r="F787" s="18" t="s">
        <v>621</v>
      </c>
      <c r="G787" s="18" t="s">
        <v>1304</v>
      </c>
      <c r="H787" s="18" t="s">
        <v>1024</v>
      </c>
      <c r="I787" s="18" t="s">
        <v>31</v>
      </c>
      <c r="J787" s="18" t="s">
        <v>102</v>
      </c>
      <c r="K787" s="18">
        <v>0</v>
      </c>
      <c r="L787" s="14"/>
      <c r="M787" s="14"/>
      <c r="N787" s="18">
        <v>0</v>
      </c>
    </row>
    <row r="788" spans="1:14" ht="42" x14ac:dyDescent="0.25">
      <c r="A788" s="11">
        <v>787</v>
      </c>
      <c r="B788" s="21">
        <v>20221140154082</v>
      </c>
      <c r="C788" s="17" t="s">
        <v>2086</v>
      </c>
      <c r="D788" s="17" t="s">
        <v>75</v>
      </c>
      <c r="E788" s="15" t="s">
        <v>228</v>
      </c>
      <c r="F788" s="17" t="s">
        <v>2087</v>
      </c>
      <c r="G788" s="17" t="s">
        <v>2088</v>
      </c>
      <c r="H788" s="17" t="s">
        <v>2089</v>
      </c>
      <c r="I788" s="17" t="s">
        <v>29</v>
      </c>
      <c r="J788" s="17" t="s">
        <v>56</v>
      </c>
      <c r="K788" s="17">
        <v>10</v>
      </c>
      <c r="L788" s="12"/>
      <c r="M788" s="12"/>
      <c r="N788" s="17">
        <v>14</v>
      </c>
    </row>
    <row r="789" spans="1:14" ht="21" x14ac:dyDescent="0.25">
      <c r="A789" s="13">
        <v>788</v>
      </c>
      <c r="B789" s="22">
        <v>20221140154092</v>
      </c>
      <c r="C789" s="18" t="s">
        <v>2090</v>
      </c>
      <c r="D789" s="18" t="s">
        <v>88</v>
      </c>
      <c r="E789" s="16" t="s">
        <v>51</v>
      </c>
      <c r="F789" s="18" t="s">
        <v>833</v>
      </c>
      <c r="G789" s="18" t="s">
        <v>1956</v>
      </c>
      <c r="H789" s="18" t="s">
        <v>1530</v>
      </c>
      <c r="I789" s="18" t="s">
        <v>1531</v>
      </c>
      <c r="J789" s="18" t="s">
        <v>56</v>
      </c>
      <c r="K789" s="18">
        <v>10</v>
      </c>
      <c r="L789" s="14"/>
      <c r="M789" s="14"/>
      <c r="N789" s="18">
        <v>14</v>
      </c>
    </row>
    <row r="790" spans="1:14" ht="31.5" x14ac:dyDescent="0.25">
      <c r="A790" s="11">
        <v>789</v>
      </c>
      <c r="B790" s="21">
        <v>20221140154102</v>
      </c>
      <c r="C790" s="17" t="s">
        <v>2091</v>
      </c>
      <c r="D790" s="17" t="s">
        <v>75</v>
      </c>
      <c r="E790" s="15" t="s">
        <v>156</v>
      </c>
      <c r="F790" s="17" t="s">
        <v>2092</v>
      </c>
      <c r="G790" s="17" t="s">
        <v>2093</v>
      </c>
      <c r="H790" s="17" t="s">
        <v>182</v>
      </c>
      <c r="I790" s="17" t="s">
        <v>31</v>
      </c>
      <c r="J790" s="17" t="s">
        <v>102</v>
      </c>
      <c r="K790" s="17">
        <v>0</v>
      </c>
      <c r="L790" s="12"/>
      <c r="M790" s="12"/>
      <c r="N790" s="17">
        <v>0</v>
      </c>
    </row>
    <row r="791" spans="1:14" ht="63" x14ac:dyDescent="0.25">
      <c r="A791" s="13">
        <v>790</v>
      </c>
      <c r="B791" s="22">
        <v>20221140154112</v>
      </c>
      <c r="C791" s="18" t="s">
        <v>2094</v>
      </c>
      <c r="D791" s="18" t="s">
        <v>75</v>
      </c>
      <c r="E791" s="16" t="s">
        <v>51</v>
      </c>
      <c r="F791" s="18" t="s">
        <v>1635</v>
      </c>
      <c r="G791" s="18" t="s">
        <v>2095</v>
      </c>
      <c r="H791" s="18" t="s">
        <v>182</v>
      </c>
      <c r="I791" s="18" t="s">
        <v>31</v>
      </c>
      <c r="J791" s="18" t="s">
        <v>56</v>
      </c>
      <c r="K791" s="18">
        <v>10</v>
      </c>
      <c r="L791" s="14"/>
      <c r="M791" s="14"/>
      <c r="N791" s="18">
        <v>14</v>
      </c>
    </row>
    <row r="792" spans="1:14" ht="21" x14ac:dyDescent="0.25">
      <c r="A792" s="11">
        <v>791</v>
      </c>
      <c r="B792" s="21">
        <v>20221140154122</v>
      </c>
      <c r="C792" s="17" t="s">
        <v>2096</v>
      </c>
      <c r="D792" s="17" t="s">
        <v>88</v>
      </c>
      <c r="E792" s="15" t="s">
        <v>51</v>
      </c>
      <c r="F792" s="17" t="s">
        <v>364</v>
      </c>
      <c r="G792" s="17" t="s">
        <v>1956</v>
      </c>
      <c r="H792" s="17" t="s">
        <v>1530</v>
      </c>
      <c r="I792" s="17" t="s">
        <v>1531</v>
      </c>
      <c r="J792" s="17" t="s">
        <v>56</v>
      </c>
      <c r="K792" s="17">
        <v>10</v>
      </c>
      <c r="L792" s="12"/>
      <c r="M792" s="12"/>
      <c r="N792" s="17">
        <v>14</v>
      </c>
    </row>
    <row r="793" spans="1:14" ht="21" x14ac:dyDescent="0.25">
      <c r="A793" s="13">
        <v>792</v>
      </c>
      <c r="B793" s="22">
        <v>20221140154132</v>
      </c>
      <c r="C793" s="18" t="s">
        <v>2097</v>
      </c>
      <c r="D793" s="18" t="s">
        <v>88</v>
      </c>
      <c r="E793" s="16" t="s">
        <v>51</v>
      </c>
      <c r="F793" s="18" t="s">
        <v>1450</v>
      </c>
      <c r="G793" s="18" t="s">
        <v>2098</v>
      </c>
      <c r="H793" s="18" t="s">
        <v>1530</v>
      </c>
      <c r="I793" s="18" t="s">
        <v>1531</v>
      </c>
      <c r="J793" s="18" t="s">
        <v>56</v>
      </c>
      <c r="K793" s="18">
        <v>10</v>
      </c>
      <c r="L793" s="14"/>
      <c r="M793" s="14"/>
      <c r="N793" s="18">
        <v>14</v>
      </c>
    </row>
    <row r="794" spans="1:14" ht="52.5" x14ac:dyDescent="0.25">
      <c r="A794" s="11">
        <v>793</v>
      </c>
      <c r="B794" s="21">
        <v>20221140154142</v>
      </c>
      <c r="C794" s="17" t="s">
        <v>2099</v>
      </c>
      <c r="D794" s="17" t="s">
        <v>75</v>
      </c>
      <c r="E794" s="15" t="s">
        <v>104</v>
      </c>
      <c r="F794" s="17" t="s">
        <v>2100</v>
      </c>
      <c r="G794" s="17" t="s">
        <v>2101</v>
      </c>
      <c r="H794" s="17" t="s">
        <v>991</v>
      </c>
      <c r="I794" s="17" t="s">
        <v>1157</v>
      </c>
      <c r="J794" s="17" t="s">
        <v>96</v>
      </c>
      <c r="K794" s="17">
        <v>30</v>
      </c>
      <c r="L794" s="12"/>
      <c r="M794" s="12"/>
      <c r="N794" s="17">
        <v>42</v>
      </c>
    </row>
    <row r="795" spans="1:14" ht="21" x14ac:dyDescent="0.25">
      <c r="A795" s="13">
        <v>794</v>
      </c>
      <c r="B795" s="22">
        <v>20221140154152</v>
      </c>
      <c r="C795" s="18" t="s">
        <v>2102</v>
      </c>
      <c r="D795" s="18" t="s">
        <v>88</v>
      </c>
      <c r="E795" s="16" t="s">
        <v>51</v>
      </c>
      <c r="F795" s="18" t="s">
        <v>1448</v>
      </c>
      <c r="G795" s="18" t="s">
        <v>2098</v>
      </c>
      <c r="H795" s="18" t="s">
        <v>1530</v>
      </c>
      <c r="I795" s="18" t="s">
        <v>1531</v>
      </c>
      <c r="J795" s="18" t="s">
        <v>56</v>
      </c>
      <c r="K795" s="18">
        <v>10</v>
      </c>
      <c r="L795" s="14"/>
      <c r="M795" s="14"/>
      <c r="N795" s="18">
        <v>14</v>
      </c>
    </row>
    <row r="796" spans="1:14" ht="21" x14ac:dyDescent="0.25">
      <c r="A796" s="11">
        <v>795</v>
      </c>
      <c r="B796" s="21">
        <v>20221140154162</v>
      </c>
      <c r="C796" s="17" t="s">
        <v>2103</v>
      </c>
      <c r="D796" s="17" t="s">
        <v>88</v>
      </c>
      <c r="E796" s="15" t="s">
        <v>51</v>
      </c>
      <c r="F796" s="17" t="s">
        <v>61</v>
      </c>
      <c r="G796" s="17" t="s">
        <v>2104</v>
      </c>
      <c r="H796" s="17" t="s">
        <v>1530</v>
      </c>
      <c r="I796" s="17" t="s">
        <v>1531</v>
      </c>
      <c r="J796" s="17" t="s">
        <v>56</v>
      </c>
      <c r="K796" s="17">
        <v>10</v>
      </c>
      <c r="L796" s="12"/>
      <c r="M796" s="12"/>
      <c r="N796" s="17">
        <v>14</v>
      </c>
    </row>
    <row r="797" spans="1:14" ht="21" x14ac:dyDescent="0.25">
      <c r="A797" s="13">
        <v>796</v>
      </c>
      <c r="B797" s="22">
        <v>20221140154172</v>
      </c>
      <c r="C797" s="18" t="s">
        <v>2105</v>
      </c>
      <c r="D797" s="18" t="s">
        <v>88</v>
      </c>
      <c r="E797" s="16" t="s">
        <v>51</v>
      </c>
      <c r="F797" s="18" t="s">
        <v>67</v>
      </c>
      <c r="G797" s="18" t="s">
        <v>2104</v>
      </c>
      <c r="H797" s="18" t="s">
        <v>1530</v>
      </c>
      <c r="I797" s="18" t="s">
        <v>1531</v>
      </c>
      <c r="J797" s="18" t="s">
        <v>56</v>
      </c>
      <c r="K797" s="18">
        <v>10</v>
      </c>
      <c r="L797" s="14"/>
      <c r="M797" s="14"/>
      <c r="N797" s="18">
        <v>14</v>
      </c>
    </row>
    <row r="798" spans="1:14" ht="42" x14ac:dyDescent="0.25">
      <c r="A798" s="11">
        <v>797</v>
      </c>
      <c r="B798" s="21">
        <v>20221140154182</v>
      </c>
      <c r="C798" s="17" t="s">
        <v>2106</v>
      </c>
      <c r="D798" s="17" t="s">
        <v>88</v>
      </c>
      <c r="E798" s="15" t="s">
        <v>51</v>
      </c>
      <c r="F798" s="17" t="s">
        <v>120</v>
      </c>
      <c r="G798" s="17" t="s">
        <v>2107</v>
      </c>
      <c r="H798" s="17" t="s">
        <v>1530</v>
      </c>
      <c r="I798" s="17" t="s">
        <v>1531</v>
      </c>
      <c r="J798" s="17" t="s">
        <v>56</v>
      </c>
      <c r="K798" s="17">
        <v>10</v>
      </c>
      <c r="L798" s="12"/>
      <c r="M798" s="12"/>
      <c r="N798" s="17">
        <v>14</v>
      </c>
    </row>
    <row r="799" spans="1:14" ht="31.5" x14ac:dyDescent="0.25">
      <c r="A799" s="13">
        <v>798</v>
      </c>
      <c r="B799" s="22">
        <v>20221140154192</v>
      </c>
      <c r="C799" s="18" t="s">
        <v>2108</v>
      </c>
      <c r="D799" s="18" t="s">
        <v>88</v>
      </c>
      <c r="E799" s="16" t="s">
        <v>51</v>
      </c>
      <c r="F799" s="18" t="s">
        <v>1576</v>
      </c>
      <c r="G799" s="18" t="s">
        <v>2109</v>
      </c>
      <c r="H799" s="18" t="s">
        <v>1530</v>
      </c>
      <c r="I799" s="18" t="s">
        <v>1531</v>
      </c>
      <c r="J799" s="18" t="s">
        <v>56</v>
      </c>
      <c r="K799" s="18">
        <v>10</v>
      </c>
      <c r="L799" s="14"/>
      <c r="M799" s="14"/>
      <c r="N799" s="18">
        <v>14</v>
      </c>
    </row>
    <row r="800" spans="1:14" ht="31.5" x14ac:dyDescent="0.25">
      <c r="A800" s="11">
        <v>799</v>
      </c>
      <c r="B800" s="21">
        <v>20221140154202</v>
      </c>
      <c r="C800" s="17" t="s">
        <v>2110</v>
      </c>
      <c r="D800" s="17" t="s">
        <v>88</v>
      </c>
      <c r="E800" s="15" t="s">
        <v>51</v>
      </c>
      <c r="F800" s="17" t="s">
        <v>1934</v>
      </c>
      <c r="G800" s="17" t="s">
        <v>2109</v>
      </c>
      <c r="H800" s="17" t="s">
        <v>1530</v>
      </c>
      <c r="I800" s="17" t="s">
        <v>1531</v>
      </c>
      <c r="J800" s="17" t="s">
        <v>56</v>
      </c>
      <c r="K800" s="17">
        <v>10</v>
      </c>
      <c r="L800" s="12"/>
      <c r="M800" s="12"/>
      <c r="N800" s="17">
        <v>14</v>
      </c>
    </row>
    <row r="801" spans="1:14" ht="31.5" x14ac:dyDescent="0.25">
      <c r="A801" s="13">
        <v>800</v>
      </c>
      <c r="B801" s="22">
        <v>20221140154212</v>
      </c>
      <c r="C801" s="18" t="s">
        <v>2111</v>
      </c>
      <c r="D801" s="18" t="s">
        <v>75</v>
      </c>
      <c r="E801" s="16" t="s">
        <v>156</v>
      </c>
      <c r="F801" s="18" t="s">
        <v>2092</v>
      </c>
      <c r="G801" s="18" t="s">
        <v>2112</v>
      </c>
      <c r="H801" s="18" t="s">
        <v>182</v>
      </c>
      <c r="I801" s="18" t="s">
        <v>31</v>
      </c>
      <c r="J801" s="18" t="s">
        <v>102</v>
      </c>
      <c r="K801" s="18">
        <v>0</v>
      </c>
      <c r="L801" s="14"/>
      <c r="M801" s="14"/>
      <c r="N801" s="18">
        <v>0</v>
      </c>
    </row>
    <row r="802" spans="1:14" ht="21" x14ac:dyDescent="0.25">
      <c r="A802" s="11">
        <v>801</v>
      </c>
      <c r="B802" s="21">
        <v>20221140154222</v>
      </c>
      <c r="C802" s="17" t="s">
        <v>2113</v>
      </c>
      <c r="D802" s="17" t="s">
        <v>88</v>
      </c>
      <c r="E802" s="15" t="s">
        <v>51</v>
      </c>
      <c r="F802" s="17" t="s">
        <v>943</v>
      </c>
      <c r="G802" s="17" t="s">
        <v>1633</v>
      </c>
      <c r="H802" s="17" t="s">
        <v>1530</v>
      </c>
      <c r="I802" s="17" t="s">
        <v>1531</v>
      </c>
      <c r="J802" s="17" t="s">
        <v>1975</v>
      </c>
      <c r="K802" s="17">
        <v>10</v>
      </c>
      <c r="L802" s="12"/>
      <c r="M802" s="12"/>
      <c r="N802" s="17">
        <v>14</v>
      </c>
    </row>
    <row r="803" spans="1:14" ht="31.5" x14ac:dyDescent="0.25">
      <c r="A803" s="13">
        <v>802</v>
      </c>
      <c r="B803" s="22">
        <v>20221140154232</v>
      </c>
      <c r="C803" s="18" t="s">
        <v>2114</v>
      </c>
      <c r="D803" s="18" t="s">
        <v>88</v>
      </c>
      <c r="E803" s="16" t="s">
        <v>228</v>
      </c>
      <c r="F803" s="18" t="s">
        <v>1640</v>
      </c>
      <c r="G803" s="18" t="s">
        <v>2115</v>
      </c>
      <c r="H803" s="18" t="s">
        <v>182</v>
      </c>
      <c r="I803" s="18" t="s">
        <v>31</v>
      </c>
      <c r="J803" s="18" t="s">
        <v>56</v>
      </c>
      <c r="K803" s="18">
        <v>10</v>
      </c>
      <c r="L803" s="14"/>
      <c r="M803" s="14"/>
      <c r="N803" s="18">
        <v>14</v>
      </c>
    </row>
    <row r="804" spans="1:14" ht="31.5" x14ac:dyDescent="0.25">
      <c r="A804" s="11">
        <v>803</v>
      </c>
      <c r="B804" s="21">
        <v>20221140154242</v>
      </c>
      <c r="C804" s="17" t="s">
        <v>2116</v>
      </c>
      <c r="D804" s="17" t="s">
        <v>88</v>
      </c>
      <c r="E804" s="15" t="s">
        <v>76</v>
      </c>
      <c r="F804" s="17" t="s">
        <v>2117</v>
      </c>
      <c r="G804" s="17" t="s">
        <v>2118</v>
      </c>
      <c r="H804" s="17" t="s">
        <v>529</v>
      </c>
      <c r="I804" s="17" t="s">
        <v>530</v>
      </c>
      <c r="J804" s="17" t="s">
        <v>102</v>
      </c>
      <c r="K804" s="17">
        <v>0</v>
      </c>
      <c r="L804" s="12"/>
      <c r="M804" s="12"/>
      <c r="N804" s="17">
        <v>0</v>
      </c>
    </row>
    <row r="805" spans="1:14" ht="21" x14ac:dyDescent="0.25">
      <c r="A805" s="13">
        <v>804</v>
      </c>
      <c r="B805" s="22">
        <v>20221140154252</v>
      </c>
      <c r="C805" s="18" t="s">
        <v>2119</v>
      </c>
      <c r="D805" s="18" t="s">
        <v>88</v>
      </c>
      <c r="E805" s="16" t="s">
        <v>139</v>
      </c>
      <c r="F805" s="18" t="s">
        <v>315</v>
      </c>
      <c r="G805" s="18" t="s">
        <v>2120</v>
      </c>
      <c r="H805" s="18" t="s">
        <v>182</v>
      </c>
      <c r="I805" s="18" t="s">
        <v>31</v>
      </c>
      <c r="J805" s="18" t="s">
        <v>56</v>
      </c>
      <c r="K805" s="18">
        <v>10</v>
      </c>
      <c r="L805" s="14"/>
      <c r="M805" s="14"/>
      <c r="N805" s="18">
        <v>14</v>
      </c>
    </row>
    <row r="806" spans="1:14" ht="73.5" x14ac:dyDescent="0.25">
      <c r="A806" s="11">
        <v>805</v>
      </c>
      <c r="B806" s="21">
        <v>20221140154262</v>
      </c>
      <c r="C806" s="17" t="s">
        <v>2121</v>
      </c>
      <c r="D806" s="17" t="s">
        <v>88</v>
      </c>
      <c r="E806" s="15" t="s">
        <v>145</v>
      </c>
      <c r="F806" s="17" t="s">
        <v>2122</v>
      </c>
      <c r="G806" s="17" t="s">
        <v>2123</v>
      </c>
      <c r="H806" s="17" t="s">
        <v>1842</v>
      </c>
      <c r="I806" s="17" t="s">
        <v>615</v>
      </c>
      <c r="J806" s="17" t="s">
        <v>198</v>
      </c>
      <c r="K806" s="17">
        <v>0</v>
      </c>
      <c r="L806" s="12"/>
      <c r="M806" s="12"/>
      <c r="N806" s="17">
        <v>0</v>
      </c>
    </row>
    <row r="807" spans="1:14" ht="31.5" x14ac:dyDescent="0.25">
      <c r="A807" s="13">
        <v>806</v>
      </c>
      <c r="B807" s="22">
        <v>20221140154272</v>
      </c>
      <c r="C807" s="18" t="s">
        <v>2124</v>
      </c>
      <c r="D807" s="18" t="s">
        <v>88</v>
      </c>
      <c r="E807" s="16" t="s">
        <v>228</v>
      </c>
      <c r="F807" s="18" t="s">
        <v>2125</v>
      </c>
      <c r="G807" s="18" t="s">
        <v>2126</v>
      </c>
      <c r="H807" s="18" t="s">
        <v>1842</v>
      </c>
      <c r="I807" s="18" t="s">
        <v>615</v>
      </c>
      <c r="J807" s="18" t="s">
        <v>198</v>
      </c>
      <c r="K807" s="18">
        <v>0</v>
      </c>
      <c r="L807" s="14"/>
      <c r="M807" s="14"/>
      <c r="N807" s="18">
        <v>0</v>
      </c>
    </row>
    <row r="808" spans="1:14" ht="31.5" x14ac:dyDescent="0.25">
      <c r="A808" s="11">
        <v>807</v>
      </c>
      <c r="B808" s="21">
        <v>20221140154282</v>
      </c>
      <c r="C808" s="17" t="s">
        <v>2127</v>
      </c>
      <c r="D808" s="17" t="s">
        <v>75</v>
      </c>
      <c r="E808" s="15" t="s">
        <v>156</v>
      </c>
      <c r="F808" s="17" t="s">
        <v>2092</v>
      </c>
      <c r="G808" s="17" t="s">
        <v>2128</v>
      </c>
      <c r="H808" s="17" t="s">
        <v>1842</v>
      </c>
      <c r="I808" s="17" t="s">
        <v>615</v>
      </c>
      <c r="J808" s="17" t="s">
        <v>198</v>
      </c>
      <c r="K808" s="17">
        <v>0</v>
      </c>
      <c r="L808" s="12"/>
      <c r="M808" s="12"/>
      <c r="N808" s="17">
        <v>0</v>
      </c>
    </row>
    <row r="809" spans="1:14" ht="31.5" x14ac:dyDescent="0.25">
      <c r="A809" s="13">
        <v>808</v>
      </c>
      <c r="B809" s="22">
        <v>20229000146292</v>
      </c>
      <c r="C809" s="19">
        <v>44683.832858796297</v>
      </c>
      <c r="D809" s="14"/>
      <c r="E809" s="16" t="s">
        <v>135</v>
      </c>
      <c r="F809" s="18" t="s">
        <v>1888</v>
      </c>
      <c r="G809" s="18" t="s">
        <v>1889</v>
      </c>
      <c r="H809" s="18" t="s">
        <v>54</v>
      </c>
      <c r="I809" s="18" t="s">
        <v>55</v>
      </c>
      <c r="J809" s="18" t="s">
        <v>56</v>
      </c>
      <c r="K809" s="18">
        <v>10</v>
      </c>
      <c r="L809" s="14"/>
      <c r="M809" s="14"/>
      <c r="N809" s="18">
        <v>-15</v>
      </c>
    </row>
    <row r="810" spans="1:14" ht="84" x14ac:dyDescent="0.25">
      <c r="A810" s="11">
        <v>809</v>
      </c>
      <c r="B810" s="21">
        <v>20229000146562</v>
      </c>
      <c r="C810" s="20">
        <v>44684.697291666664</v>
      </c>
      <c r="D810" s="12"/>
      <c r="E810" s="15" t="s">
        <v>135</v>
      </c>
      <c r="F810" s="17" t="s">
        <v>1890</v>
      </c>
      <c r="G810" s="17" t="s">
        <v>1891</v>
      </c>
      <c r="H810" s="17" t="s">
        <v>54</v>
      </c>
      <c r="I810" s="17" t="s">
        <v>55</v>
      </c>
      <c r="J810" s="17" t="s">
        <v>56</v>
      </c>
      <c r="K810" s="17">
        <v>10</v>
      </c>
      <c r="L810" s="17">
        <v>20222130053961</v>
      </c>
      <c r="M810" s="17">
        <v>20222130053961</v>
      </c>
      <c r="N810" s="17">
        <v>-14</v>
      </c>
    </row>
    <row r="811" spans="1:14" ht="21" x14ac:dyDescent="0.25">
      <c r="A811" s="13">
        <v>810</v>
      </c>
      <c r="B811" s="22">
        <v>20229000147292</v>
      </c>
      <c r="C811" s="19">
        <v>44685.920451388891</v>
      </c>
      <c r="D811" s="14"/>
      <c r="E811" s="16" t="s">
        <v>1892</v>
      </c>
      <c r="F811" s="18" t="s">
        <v>1893</v>
      </c>
      <c r="G811" s="18" t="s">
        <v>1894</v>
      </c>
      <c r="H811" s="18" t="s">
        <v>521</v>
      </c>
      <c r="I811" s="18" t="s">
        <v>187</v>
      </c>
      <c r="J811" s="18" t="s">
        <v>56</v>
      </c>
      <c r="K811" s="18">
        <v>10</v>
      </c>
      <c r="L811" s="14"/>
      <c r="M811" s="14"/>
      <c r="N811" s="18">
        <v>-13</v>
      </c>
    </row>
    <row r="812" spans="1:14" ht="21" x14ac:dyDescent="0.25">
      <c r="A812" s="11">
        <v>811</v>
      </c>
      <c r="B812" s="21">
        <v>20229000147612</v>
      </c>
      <c r="C812" s="20">
        <v>44686.623020833336</v>
      </c>
      <c r="D812" s="12"/>
      <c r="E812" s="15" t="s">
        <v>51</v>
      </c>
      <c r="F812" s="17" t="s">
        <v>1895</v>
      </c>
      <c r="G812" s="17" t="s">
        <v>1896</v>
      </c>
      <c r="H812" s="17" t="s">
        <v>28</v>
      </c>
      <c r="I812" s="17" t="s">
        <v>226</v>
      </c>
      <c r="J812" s="17" t="s">
        <v>296</v>
      </c>
      <c r="K812" s="17">
        <v>20</v>
      </c>
      <c r="L812" s="17">
        <v>20221000054391</v>
      </c>
      <c r="M812" s="17">
        <v>20221000054391</v>
      </c>
      <c r="N812" s="17">
        <v>2</v>
      </c>
    </row>
    <row r="813" spans="1:14" ht="73.5" x14ac:dyDescent="0.25">
      <c r="A813" s="13">
        <v>812</v>
      </c>
      <c r="B813" s="22">
        <v>20229000148432</v>
      </c>
      <c r="C813" s="19">
        <v>44688.56050925926</v>
      </c>
      <c r="D813" s="14"/>
      <c r="E813" s="16" t="s">
        <v>156</v>
      </c>
      <c r="F813" s="18" t="s">
        <v>1897</v>
      </c>
      <c r="G813" s="18" t="s">
        <v>1898</v>
      </c>
      <c r="H813" s="18" t="s">
        <v>33</v>
      </c>
      <c r="I813" s="18" t="s">
        <v>29</v>
      </c>
      <c r="J813" s="18" t="s">
        <v>73</v>
      </c>
      <c r="K813" s="18">
        <v>35</v>
      </c>
      <c r="L813" s="18">
        <v>20222110056081</v>
      </c>
      <c r="M813" s="18">
        <v>20222110056081</v>
      </c>
      <c r="N813" s="18">
        <v>25</v>
      </c>
    </row>
    <row r="814" spans="1:14" ht="21" x14ac:dyDescent="0.25">
      <c r="A814" s="11">
        <v>813</v>
      </c>
      <c r="B814" s="21">
        <v>20229000149252</v>
      </c>
      <c r="C814" s="20">
        <v>44691.67560185185</v>
      </c>
      <c r="D814" s="17" t="s">
        <v>88</v>
      </c>
      <c r="E814" s="15" t="s">
        <v>135</v>
      </c>
      <c r="F814" s="17" t="s">
        <v>2129</v>
      </c>
      <c r="G814" s="17" t="s">
        <v>1899</v>
      </c>
      <c r="H814" s="17" t="s">
        <v>54</v>
      </c>
      <c r="I814" s="17" t="s">
        <v>55</v>
      </c>
      <c r="J814" s="17" t="s">
        <v>198</v>
      </c>
      <c r="K814" s="17">
        <v>0</v>
      </c>
      <c r="L814" s="12"/>
      <c r="M814" s="12"/>
      <c r="N814" s="17">
        <v>-21</v>
      </c>
    </row>
    <row r="815" spans="1:14" ht="52.5" x14ac:dyDescent="0.25">
      <c r="A815" s="13">
        <v>814</v>
      </c>
      <c r="B815" s="22">
        <v>20229000149382</v>
      </c>
      <c r="C815" s="19">
        <v>44692.390081018515</v>
      </c>
      <c r="D815" s="14"/>
      <c r="E815" s="16" t="s">
        <v>135</v>
      </c>
      <c r="F815" s="18" t="s">
        <v>1890</v>
      </c>
      <c r="G815" s="18" t="s">
        <v>1900</v>
      </c>
      <c r="H815" s="18" t="s">
        <v>578</v>
      </c>
      <c r="I815" s="18" t="s">
        <v>293</v>
      </c>
      <c r="J815" s="18" t="s">
        <v>953</v>
      </c>
      <c r="K815" s="18">
        <v>15</v>
      </c>
      <c r="L815" s="14"/>
      <c r="M815" s="14"/>
      <c r="N815" s="18">
        <v>0</v>
      </c>
    </row>
    <row r="816" spans="1:14" ht="31.5" x14ac:dyDescent="0.25">
      <c r="A816" s="11">
        <v>815</v>
      </c>
      <c r="B816" s="21">
        <v>20229000149882</v>
      </c>
      <c r="C816" s="20">
        <v>44693.852824074071</v>
      </c>
      <c r="D816" s="12"/>
      <c r="E816" s="15" t="s">
        <v>51</v>
      </c>
      <c r="F816" s="17" t="s">
        <v>1901</v>
      </c>
      <c r="G816" s="17" t="s">
        <v>1902</v>
      </c>
      <c r="H816" s="17" t="s">
        <v>28</v>
      </c>
      <c r="I816" s="17" t="s">
        <v>226</v>
      </c>
      <c r="J816" s="17" t="s">
        <v>296</v>
      </c>
      <c r="K816" s="17">
        <v>20</v>
      </c>
      <c r="L816" s="12"/>
      <c r="M816" s="12"/>
      <c r="N816" s="17">
        <v>9</v>
      </c>
    </row>
    <row r="817" spans="1:14" x14ac:dyDescent="0.25">
      <c r="A817" s="13">
        <v>816</v>
      </c>
      <c r="B817" s="22">
        <v>20229000149982</v>
      </c>
      <c r="C817" s="19">
        <v>44694.647581018522</v>
      </c>
      <c r="D817" s="14"/>
      <c r="E817" s="16" t="s">
        <v>51</v>
      </c>
      <c r="F817" s="18" t="s">
        <v>1903</v>
      </c>
      <c r="G817" s="18" t="s">
        <v>1904</v>
      </c>
      <c r="H817" s="18" t="s">
        <v>54</v>
      </c>
      <c r="I817" s="18" t="s">
        <v>55</v>
      </c>
      <c r="J817" s="18" t="s">
        <v>56</v>
      </c>
      <c r="K817" s="18">
        <v>10</v>
      </c>
      <c r="L817" s="14"/>
      <c r="M817" s="14"/>
      <c r="N817" s="18">
        <v>-4</v>
      </c>
    </row>
    <row r="818" spans="1:14" ht="21" x14ac:dyDescent="0.25">
      <c r="A818" s="11">
        <v>817</v>
      </c>
      <c r="B818" s="21">
        <v>20229000150412</v>
      </c>
      <c r="C818" s="20">
        <v>44695.704629629632</v>
      </c>
      <c r="D818" s="12"/>
      <c r="E818" s="15" t="s">
        <v>228</v>
      </c>
      <c r="F818" s="17" t="s">
        <v>1905</v>
      </c>
      <c r="G818" s="17" t="s">
        <v>1906</v>
      </c>
      <c r="H818" s="17" t="s">
        <v>54</v>
      </c>
      <c r="I818" s="17" t="s">
        <v>55</v>
      </c>
      <c r="J818" s="17" t="s">
        <v>154</v>
      </c>
      <c r="K818" s="17">
        <v>30</v>
      </c>
      <c r="L818" s="12"/>
      <c r="M818" s="12"/>
      <c r="N818" s="17">
        <v>25</v>
      </c>
    </row>
    <row r="819" spans="1:14" ht="21" x14ac:dyDescent="0.25">
      <c r="A819" s="13">
        <v>818</v>
      </c>
      <c r="B819" s="22">
        <v>20229000150422</v>
      </c>
      <c r="C819" s="19">
        <v>44697.35696759259</v>
      </c>
      <c r="D819" s="14"/>
      <c r="E819" s="16" t="s">
        <v>51</v>
      </c>
      <c r="F819" s="18" t="s">
        <v>1907</v>
      </c>
      <c r="G819" s="18" t="s">
        <v>1908</v>
      </c>
      <c r="H819" s="18" t="s">
        <v>1124</v>
      </c>
      <c r="I819" s="18" t="s">
        <v>1125</v>
      </c>
      <c r="J819" s="18" t="s">
        <v>154</v>
      </c>
      <c r="K819" s="18">
        <v>30</v>
      </c>
      <c r="L819" s="14"/>
      <c r="M819" s="14"/>
      <c r="N819" s="18">
        <v>26</v>
      </c>
    </row>
    <row r="820" spans="1:14" ht="42" x14ac:dyDescent="0.25">
      <c r="A820" s="11">
        <v>819</v>
      </c>
      <c r="B820" s="21">
        <v>20229000151502</v>
      </c>
      <c r="C820" s="20">
        <v>44700.446608796294</v>
      </c>
      <c r="D820" s="12"/>
      <c r="E820" s="15" t="s">
        <v>135</v>
      </c>
      <c r="F820" s="17" t="s">
        <v>1909</v>
      </c>
      <c r="G820" s="17" t="s">
        <v>1910</v>
      </c>
      <c r="H820" s="17" t="s">
        <v>521</v>
      </c>
      <c r="I820" s="17" t="s">
        <v>187</v>
      </c>
      <c r="J820" s="17" t="s">
        <v>154</v>
      </c>
      <c r="K820" s="17">
        <v>30</v>
      </c>
      <c r="L820" s="12"/>
      <c r="M820" s="12"/>
      <c r="N820" s="17">
        <v>30</v>
      </c>
    </row>
    <row r="821" spans="1:14" ht="21" x14ac:dyDescent="0.25">
      <c r="A821" s="13">
        <v>820</v>
      </c>
      <c r="B821" s="22">
        <v>20229000151592</v>
      </c>
      <c r="C821" s="19">
        <v>44700.71671296296</v>
      </c>
      <c r="D821" s="14"/>
      <c r="E821" s="16" t="s">
        <v>135</v>
      </c>
      <c r="F821" s="18" t="s">
        <v>1911</v>
      </c>
      <c r="G821" s="18" t="s">
        <v>1912</v>
      </c>
      <c r="H821" s="18" t="s">
        <v>521</v>
      </c>
      <c r="I821" s="18" t="s">
        <v>187</v>
      </c>
      <c r="J821" s="18" t="s">
        <v>102</v>
      </c>
      <c r="K821" s="18">
        <v>0</v>
      </c>
      <c r="L821" s="14"/>
      <c r="M821" s="14"/>
      <c r="N821" s="18">
        <v>-12</v>
      </c>
    </row>
    <row r="822" spans="1:14" ht="21" x14ac:dyDescent="0.25">
      <c r="A822" s="11">
        <v>821</v>
      </c>
      <c r="B822" s="21">
        <v>20229000152302</v>
      </c>
      <c r="C822" s="20">
        <v>44704.497233796297</v>
      </c>
      <c r="D822" s="12"/>
      <c r="E822" s="15" t="s">
        <v>160</v>
      </c>
      <c r="F822" s="17" t="s">
        <v>1913</v>
      </c>
      <c r="G822" s="17" t="s">
        <v>1914</v>
      </c>
      <c r="H822" s="17" t="s">
        <v>54</v>
      </c>
      <c r="I822" s="17" t="s">
        <v>55</v>
      </c>
      <c r="J822" s="17" t="s">
        <v>154</v>
      </c>
      <c r="K822" s="17">
        <v>30</v>
      </c>
      <c r="L822" s="12"/>
      <c r="M822" s="12"/>
      <c r="N822" s="17">
        <v>34</v>
      </c>
    </row>
    <row r="823" spans="1:14" ht="31.5" x14ac:dyDescent="0.25">
      <c r="A823" s="13">
        <v>822</v>
      </c>
      <c r="B823" s="22">
        <v>20229000153152</v>
      </c>
      <c r="C823" s="19">
        <v>44706.490636574075</v>
      </c>
      <c r="D823" s="18" t="s">
        <v>88</v>
      </c>
      <c r="E823" s="16" t="s">
        <v>1892</v>
      </c>
      <c r="F823" s="18" t="s">
        <v>2129</v>
      </c>
      <c r="G823" s="18" t="s">
        <v>1915</v>
      </c>
      <c r="H823" s="18" t="s">
        <v>54</v>
      </c>
      <c r="I823" s="18" t="s">
        <v>55</v>
      </c>
      <c r="J823" s="18" t="s">
        <v>102</v>
      </c>
      <c r="K823" s="18">
        <v>0</v>
      </c>
      <c r="L823" s="14"/>
      <c r="M823" s="14"/>
      <c r="N823" s="18">
        <v>-6</v>
      </c>
    </row>
  </sheetData>
  <hyperlinks>
    <hyperlink ref="B1" r:id="rId1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C1" r:id="rId2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D1" r:id="rId3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E1" r:id="rId4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F1" r:id="rId5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G1" r:id="rId6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H1" r:id="rId7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I1" r:id="rId8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J1" r:id="rId9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K1" r:id="rId10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L1" r:id="rId11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M1" r:id="rId12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N1" r:id="rId13" display="http://40.75.99.166/orfeo3/estadisticas/genEstadistica.php?&amp;genTodosDetalle=1&amp;fechaf=&amp;genDetalle=&amp;tipoEstadistica=19&amp;codus=0&amp;dependencia_busq=99999&amp;dependencia_busqOri=114&amp;ruta_raiz=..&amp;fecha_ini=2022/05/01&amp;fecha_fin=2022/05/31&amp;tipoRadicado=2&amp;tipoDocumento=9999&amp;codUs=&amp;fecSel=&amp;condiRep=NO"/>
    <hyperlink ref="E2" r:id="rId14" display="javascript:noPermiso()"/>
    <hyperlink ref="E3" r:id="rId15" display="javascript:noPermiso()"/>
    <hyperlink ref="E4" r:id="rId16" display="javascript:noPermiso()"/>
    <hyperlink ref="E5" r:id="rId17" display="javascript:noPermiso()"/>
    <hyperlink ref="E6" r:id="rId18" display="javascript:noPermiso()"/>
    <hyperlink ref="E7" r:id="rId19" display="javascript:noPermiso()"/>
    <hyperlink ref="E8" r:id="rId20" display="javascript:noPermiso()"/>
    <hyperlink ref="E9" r:id="rId21" display="javascript:noPermiso()"/>
    <hyperlink ref="E10" r:id="rId22" display="javascript:noPermiso()"/>
    <hyperlink ref="E11" r:id="rId23" display="javascript:noPermiso()"/>
    <hyperlink ref="E12" r:id="rId24" display="javascript:noPermiso()"/>
    <hyperlink ref="E13" r:id="rId25" display="javascript:noPermiso()"/>
    <hyperlink ref="E14" r:id="rId26" display="javascript:noPermiso()"/>
    <hyperlink ref="E15" r:id="rId27" display="javascript:noPermiso()"/>
    <hyperlink ref="E16" r:id="rId28" display="javascript:noPermiso()"/>
    <hyperlink ref="E17" r:id="rId29" display="javascript:noPermiso()"/>
    <hyperlink ref="E18" r:id="rId30" display="javascript:noPermiso()"/>
    <hyperlink ref="E19" r:id="rId31" display="javascript:noPermiso()"/>
    <hyperlink ref="E20" r:id="rId32" display="javascript:noPermiso()"/>
    <hyperlink ref="E21" r:id="rId33" display="javascript:noPermiso()"/>
    <hyperlink ref="E22" r:id="rId34" display="javascript:noPermiso()"/>
    <hyperlink ref="E23" r:id="rId35" display="javascript:noPermiso()"/>
    <hyperlink ref="E24" r:id="rId36" display="javascript:noPermiso()"/>
    <hyperlink ref="E25" r:id="rId37" display="javascript:noPermiso()"/>
    <hyperlink ref="E26" r:id="rId38" display="javascript:noPermiso()"/>
    <hyperlink ref="E27" r:id="rId39" display="javascript:noPermiso()"/>
    <hyperlink ref="E28" r:id="rId40" display="javascript:noPermiso()"/>
    <hyperlink ref="E29" r:id="rId41" display="javascript:noPermiso()"/>
    <hyperlink ref="E30" r:id="rId42" display="javascript:noPermiso()"/>
    <hyperlink ref="E31" r:id="rId43" display="javascript:noPermiso()"/>
    <hyperlink ref="E32" r:id="rId44" display="javascript:noPermiso()"/>
    <hyperlink ref="E33" r:id="rId45" display="javascript:noPermiso()"/>
    <hyperlink ref="E34" r:id="rId46" display="javascript:noPermiso()"/>
    <hyperlink ref="E35" r:id="rId47" display="javascript:noPermiso()"/>
    <hyperlink ref="E36" r:id="rId48" display="javascript:noPermiso()"/>
    <hyperlink ref="E37" r:id="rId49" display="javascript:noPermiso()"/>
    <hyperlink ref="E38" r:id="rId50" display="javascript:noPermiso()"/>
    <hyperlink ref="E39" r:id="rId51" display="javascript:noPermiso()"/>
    <hyperlink ref="E40" r:id="rId52" display="javascript:noPermiso()"/>
    <hyperlink ref="E41" r:id="rId53" display="javascript:noPermiso()"/>
    <hyperlink ref="E42" r:id="rId54" display="javascript:noPermiso()"/>
    <hyperlink ref="E43" r:id="rId55" display="javascript:noPermiso()"/>
    <hyperlink ref="E44" r:id="rId56" display="javascript:noPermiso()"/>
    <hyperlink ref="E45" r:id="rId57" display="javascript:noPermiso()"/>
    <hyperlink ref="E46" r:id="rId58" display="javascript:noPermiso()"/>
    <hyperlink ref="E47" r:id="rId59" display="javascript:noPermiso()"/>
    <hyperlink ref="E48" r:id="rId60" display="javascript:noPermiso()"/>
    <hyperlink ref="E49" r:id="rId61" display="javascript:noPermiso()"/>
    <hyperlink ref="E50" r:id="rId62" display="javascript:noPermiso()"/>
    <hyperlink ref="E51" r:id="rId63" display="javascript:noPermiso()"/>
    <hyperlink ref="E52" r:id="rId64" display="javascript:noPermiso()"/>
    <hyperlink ref="E53" r:id="rId65" display="javascript:noPermiso()"/>
    <hyperlink ref="E54" r:id="rId66" display="javascript:noPermiso()"/>
    <hyperlink ref="E55" r:id="rId67" display="javascript:noPermiso()"/>
    <hyperlink ref="E56" r:id="rId68" display="javascript:noPermiso()"/>
    <hyperlink ref="E57" r:id="rId69" display="javascript:noPermiso()"/>
    <hyperlink ref="E58" r:id="rId70" display="javascript:noPermiso()"/>
    <hyperlink ref="E59" r:id="rId71" display="javascript:noPermiso()"/>
    <hyperlink ref="E60" r:id="rId72" display="javascript:noPermiso()"/>
    <hyperlink ref="E61" r:id="rId73" display="javascript:noPermiso()"/>
    <hyperlink ref="E62" r:id="rId74" display="javascript:noPermiso()"/>
    <hyperlink ref="E63" r:id="rId75" display="javascript:noPermiso()"/>
    <hyperlink ref="E64" r:id="rId76" display="javascript:noPermiso()"/>
    <hyperlink ref="E65" r:id="rId77" display="javascript:noPermiso()"/>
    <hyperlink ref="E66" r:id="rId78" display="javascript:noPermiso()"/>
    <hyperlink ref="E67" r:id="rId79" display="javascript:noPermiso()"/>
    <hyperlink ref="E68" r:id="rId80" display="javascript:noPermiso()"/>
    <hyperlink ref="E69" r:id="rId81" display="javascript:noPermiso()"/>
    <hyperlink ref="E70" r:id="rId82" display="javascript:noPermiso()"/>
    <hyperlink ref="E71" r:id="rId83" display="javascript:noPermiso()"/>
    <hyperlink ref="E72" r:id="rId84" display="javascript:noPermiso()"/>
    <hyperlink ref="E73" r:id="rId85" display="javascript:noPermiso()"/>
    <hyperlink ref="E74" r:id="rId86" display="javascript:noPermiso()"/>
    <hyperlink ref="E75" r:id="rId87" display="javascript:noPermiso()"/>
    <hyperlink ref="E76" r:id="rId88" display="javascript:noPermiso()"/>
    <hyperlink ref="E77" r:id="rId89" display="javascript:noPermiso()"/>
    <hyperlink ref="E78" r:id="rId90" display="javascript:noPermiso()"/>
    <hyperlink ref="E79" r:id="rId91" display="javascript:noPermiso()"/>
    <hyperlink ref="E80" r:id="rId92" display="javascript:noPermiso()"/>
    <hyperlink ref="E81" r:id="rId93" display="javascript:noPermiso()"/>
    <hyperlink ref="E82" r:id="rId94" display="javascript:noPermiso()"/>
    <hyperlink ref="E83" r:id="rId95" display="javascript:noPermiso()"/>
    <hyperlink ref="E84" r:id="rId96" display="javascript:noPermiso()"/>
    <hyperlink ref="E85" r:id="rId97" display="javascript:noPermiso()"/>
    <hyperlink ref="E86" r:id="rId98" display="javascript:noPermiso()"/>
    <hyperlink ref="E87" r:id="rId99" display="javascript:noPermiso()"/>
    <hyperlink ref="E88" r:id="rId100" display="javascript:noPermiso()"/>
    <hyperlink ref="E89" r:id="rId101" display="javascript:noPermiso()"/>
    <hyperlink ref="E90" r:id="rId102" display="javascript:noPermiso()"/>
    <hyperlink ref="E91" r:id="rId103" display="javascript:noPermiso()"/>
    <hyperlink ref="E92" r:id="rId104" display="javascript:noPermiso()"/>
    <hyperlink ref="E93" r:id="rId105" display="javascript:noPermiso()"/>
    <hyperlink ref="E94" r:id="rId106" display="javascript:noPermiso()"/>
    <hyperlink ref="E95" r:id="rId107" display="javascript:noPermiso()"/>
    <hyperlink ref="E96" r:id="rId108" display="javascript:noPermiso()"/>
    <hyperlink ref="E97" r:id="rId109" display="javascript:noPermiso()"/>
    <hyperlink ref="E98" r:id="rId110" display="javascript:noPermiso()"/>
    <hyperlink ref="E99" r:id="rId111" display="javascript:noPermiso()"/>
    <hyperlink ref="E100" r:id="rId112" display="javascript:noPermiso()"/>
    <hyperlink ref="E101" r:id="rId113" display="javascript:noPermiso()"/>
    <hyperlink ref="E102" r:id="rId114" display="javascript:noPermiso()"/>
    <hyperlink ref="E103" r:id="rId115" display="javascript:noPermiso()"/>
    <hyperlink ref="E104" r:id="rId116" display="javascript:noPermiso()"/>
    <hyperlink ref="E105" r:id="rId117" display="javascript:noPermiso()"/>
    <hyperlink ref="E106" r:id="rId118" display="javascript:noPermiso()"/>
    <hyperlink ref="E107" r:id="rId119" display="javascript:noPermiso()"/>
    <hyperlink ref="E108" r:id="rId120" display="javascript:noPermiso()"/>
    <hyperlink ref="E109" r:id="rId121" display="javascript:noPermiso()"/>
    <hyperlink ref="E110" r:id="rId122" display="javascript:noPermiso()"/>
    <hyperlink ref="E111" r:id="rId123" display="javascript:noPermiso()"/>
    <hyperlink ref="E112" r:id="rId124" display="javascript:noPermiso()"/>
    <hyperlink ref="E113" r:id="rId125" display="javascript:noPermiso()"/>
    <hyperlink ref="E114" r:id="rId126" display="javascript:noPermiso()"/>
    <hyperlink ref="E115" r:id="rId127" display="javascript:noPermiso()"/>
    <hyperlink ref="E116" r:id="rId128" display="javascript:noPermiso()"/>
    <hyperlink ref="E117" r:id="rId129" display="javascript:noPermiso()"/>
    <hyperlink ref="E118" r:id="rId130" display="javascript:noPermiso()"/>
    <hyperlink ref="E119" r:id="rId131" display="javascript:noPermiso()"/>
    <hyperlink ref="E120" r:id="rId132" display="javascript:noPermiso()"/>
    <hyperlink ref="E121" r:id="rId133" display="javascript:noPermiso()"/>
    <hyperlink ref="E122" r:id="rId134" display="javascript:noPermiso()"/>
    <hyperlink ref="E123" r:id="rId135" display="javascript:noPermiso()"/>
    <hyperlink ref="E124" r:id="rId136" display="javascript:noPermiso()"/>
    <hyperlink ref="E125" r:id="rId137" display="javascript:noPermiso()"/>
    <hyperlink ref="E126" r:id="rId138" display="javascript:noPermiso()"/>
    <hyperlink ref="E127" r:id="rId139" display="javascript:noPermiso()"/>
    <hyperlink ref="E128" r:id="rId140" display="javascript:noPermiso()"/>
    <hyperlink ref="E129" r:id="rId141" display="javascript:noPermiso()"/>
    <hyperlink ref="E130" r:id="rId142" display="javascript:noPermiso()"/>
    <hyperlink ref="E131" r:id="rId143" display="javascript:noPermiso()"/>
    <hyperlink ref="E132" r:id="rId144" display="javascript:noPermiso()"/>
    <hyperlink ref="E133" r:id="rId145" display="javascript:noPermiso()"/>
    <hyperlink ref="E134" r:id="rId146" display="javascript:noPermiso()"/>
    <hyperlink ref="E135" r:id="rId147" display="javascript:noPermiso()"/>
    <hyperlink ref="E136" r:id="rId148" display="javascript:noPermiso()"/>
    <hyperlink ref="E137" r:id="rId149" display="javascript:noPermiso()"/>
    <hyperlink ref="E138" r:id="rId150" display="javascript:noPermiso()"/>
    <hyperlink ref="E139" r:id="rId151" display="javascript:noPermiso()"/>
    <hyperlink ref="E140" r:id="rId152" display="javascript:noPermiso()"/>
    <hyperlink ref="E141" r:id="rId153" display="javascript:noPermiso()"/>
    <hyperlink ref="E142" r:id="rId154" display="javascript:noPermiso()"/>
    <hyperlink ref="E143" r:id="rId155" display="javascript:noPermiso()"/>
    <hyperlink ref="E144" r:id="rId156" display="javascript:noPermiso()"/>
    <hyperlink ref="E145" r:id="rId157" display="javascript:noPermiso()"/>
    <hyperlink ref="E146" r:id="rId158" display="javascript:noPermiso()"/>
    <hyperlink ref="E147" r:id="rId159" display="javascript:noPermiso()"/>
    <hyperlink ref="E148" r:id="rId160" display="javascript:noPermiso()"/>
    <hyperlink ref="E149" r:id="rId161" display="javascript:noPermiso()"/>
    <hyperlink ref="E150" r:id="rId162" display="javascript:noPermiso()"/>
    <hyperlink ref="E151" r:id="rId163" display="javascript:noPermiso()"/>
    <hyperlink ref="E152" r:id="rId164" display="javascript:noPermiso()"/>
    <hyperlink ref="E153" r:id="rId165" display="javascript:noPermiso()"/>
    <hyperlink ref="E154" r:id="rId166" display="javascript:noPermiso()"/>
    <hyperlink ref="E155" r:id="rId167" display="javascript:noPermiso()"/>
    <hyperlink ref="E156" r:id="rId168" display="javascript:noPermiso()"/>
    <hyperlink ref="E157" r:id="rId169" display="javascript:noPermiso()"/>
    <hyperlink ref="E158" r:id="rId170" display="javascript:noPermiso()"/>
    <hyperlink ref="E159" r:id="rId171" display="javascript:noPermiso()"/>
    <hyperlink ref="E160" r:id="rId172" display="javascript:noPermiso()"/>
    <hyperlink ref="E161" r:id="rId173" display="javascript:noPermiso()"/>
    <hyperlink ref="E162" r:id="rId174" display="javascript:noPermiso()"/>
    <hyperlink ref="E163" r:id="rId175" display="javascript:noPermiso()"/>
    <hyperlink ref="E164" r:id="rId176" display="javascript:noPermiso()"/>
    <hyperlink ref="E165" r:id="rId177" display="javascript:noPermiso()"/>
    <hyperlink ref="E166" r:id="rId178" display="javascript:noPermiso()"/>
    <hyperlink ref="E167" r:id="rId179" display="javascript:noPermiso()"/>
    <hyperlink ref="E168" r:id="rId180" display="javascript:noPermiso()"/>
    <hyperlink ref="E169" r:id="rId181" display="javascript:noPermiso()"/>
    <hyperlink ref="E170" r:id="rId182" display="javascript:noPermiso()"/>
    <hyperlink ref="E171" r:id="rId183" display="javascript:noPermiso()"/>
    <hyperlink ref="E172" r:id="rId184" display="javascript:noPermiso()"/>
    <hyperlink ref="E173" r:id="rId185" display="javascript:noPermiso()"/>
    <hyperlink ref="E174" r:id="rId186" display="javascript:noPermiso()"/>
    <hyperlink ref="E175" r:id="rId187" display="javascript:noPermiso()"/>
    <hyperlink ref="E176" r:id="rId188" display="javascript:noPermiso()"/>
    <hyperlink ref="E177" r:id="rId189" display="javascript:noPermiso()"/>
    <hyperlink ref="E178" r:id="rId190" display="javascript:noPermiso()"/>
    <hyperlink ref="E179" r:id="rId191" display="javascript:noPermiso()"/>
    <hyperlink ref="E180" r:id="rId192" display="javascript:noPermiso()"/>
    <hyperlink ref="E181" r:id="rId193" display="javascript:noPermiso()"/>
    <hyperlink ref="E182" r:id="rId194" display="javascript:noPermiso()"/>
    <hyperlink ref="E183" r:id="rId195" display="javascript:noPermiso()"/>
    <hyperlink ref="E184" r:id="rId196" display="javascript:noPermiso()"/>
    <hyperlink ref="E185" r:id="rId197" display="javascript:noPermiso()"/>
    <hyperlink ref="E186" r:id="rId198" display="javascript:noPermiso()"/>
    <hyperlink ref="E187" r:id="rId199" display="javascript:noPermiso()"/>
    <hyperlink ref="E188" r:id="rId200" display="javascript:noPermiso()"/>
    <hyperlink ref="E189" r:id="rId201" display="javascript:noPermiso()"/>
    <hyperlink ref="E190" r:id="rId202" display="javascript:noPermiso()"/>
    <hyperlink ref="E191" r:id="rId203" display="javascript:noPermiso()"/>
    <hyperlink ref="E192" r:id="rId204" display="javascript:noPermiso()"/>
    <hyperlink ref="E193" r:id="rId205" display="javascript:noPermiso()"/>
    <hyperlink ref="E194" r:id="rId206" display="javascript:noPermiso()"/>
    <hyperlink ref="E195" r:id="rId207" display="javascript:noPermiso()"/>
    <hyperlink ref="E196" r:id="rId208" display="javascript:noPermiso()"/>
    <hyperlink ref="E197" r:id="rId209" display="javascript:noPermiso()"/>
    <hyperlink ref="E198" r:id="rId210" display="javascript:noPermiso()"/>
    <hyperlink ref="E199" r:id="rId211" display="javascript:noPermiso()"/>
    <hyperlink ref="E200" r:id="rId212" display="javascript:noPermiso()"/>
    <hyperlink ref="E201" r:id="rId213" display="javascript:noPermiso()"/>
    <hyperlink ref="E202" r:id="rId214" display="javascript:noPermiso()"/>
    <hyperlink ref="E203" r:id="rId215" display="javascript:noPermiso()"/>
    <hyperlink ref="E204" r:id="rId216" display="javascript:noPermiso()"/>
    <hyperlink ref="E205" r:id="rId217" display="javascript:noPermiso()"/>
    <hyperlink ref="E206" r:id="rId218" display="javascript:noPermiso()"/>
    <hyperlink ref="E207" r:id="rId219" display="javascript:noPermiso()"/>
    <hyperlink ref="E208" r:id="rId220" display="javascript:noPermiso()"/>
    <hyperlink ref="E209" r:id="rId221" display="javascript:noPermiso()"/>
    <hyperlink ref="E210" r:id="rId222" display="javascript:noPermiso()"/>
    <hyperlink ref="E211" r:id="rId223" display="javascript:noPermiso()"/>
    <hyperlink ref="E212" r:id="rId224" display="javascript:noPermiso()"/>
    <hyperlink ref="E213" r:id="rId225" display="javascript:noPermiso()"/>
    <hyperlink ref="E214" r:id="rId226" display="javascript:noPermiso()"/>
    <hyperlink ref="E215" r:id="rId227" display="javascript:noPermiso()"/>
    <hyperlink ref="E216" r:id="rId228" display="javascript:noPermiso()"/>
    <hyperlink ref="E217" r:id="rId229" display="javascript:noPermiso()"/>
    <hyperlink ref="E218" r:id="rId230" display="javascript:noPermiso()"/>
    <hyperlink ref="E219" r:id="rId231" display="javascript:noPermiso()"/>
    <hyperlink ref="E220" r:id="rId232" display="javascript:noPermiso()"/>
    <hyperlink ref="E221" r:id="rId233" display="javascript:noPermiso()"/>
    <hyperlink ref="E222" r:id="rId234" display="javascript:noPermiso()"/>
    <hyperlink ref="E223" r:id="rId235" display="javascript:noPermiso()"/>
    <hyperlink ref="E224" r:id="rId236" display="javascript:noPermiso()"/>
    <hyperlink ref="E225" r:id="rId237" display="javascript:noPermiso()"/>
    <hyperlink ref="E226" r:id="rId238" display="javascript:noPermiso()"/>
    <hyperlink ref="E227" r:id="rId239" display="javascript:noPermiso()"/>
    <hyperlink ref="E228" r:id="rId240" display="javascript:noPermiso()"/>
    <hyperlink ref="E229" r:id="rId241" display="javascript:noPermiso()"/>
    <hyperlink ref="E230" r:id="rId242" display="javascript:noPermiso()"/>
    <hyperlink ref="E231" r:id="rId243" display="javascript:noPermiso()"/>
    <hyperlink ref="E232" r:id="rId244" display="javascript:noPermiso()"/>
    <hyperlink ref="E233" r:id="rId245" display="javascript:noPermiso()"/>
    <hyperlink ref="E234" r:id="rId246" display="javascript:noPermiso()"/>
    <hyperlink ref="E235" r:id="rId247" display="javascript:noPermiso()"/>
    <hyperlink ref="E236" r:id="rId248" display="javascript:noPermiso()"/>
    <hyperlink ref="E237" r:id="rId249" display="javascript:noPermiso()"/>
    <hyperlink ref="E238" r:id="rId250" display="javascript:noPermiso()"/>
    <hyperlink ref="E239" r:id="rId251" display="javascript:noPermiso()"/>
    <hyperlink ref="E240" r:id="rId252" display="javascript:noPermiso()"/>
    <hyperlink ref="E241" r:id="rId253" display="javascript:noPermiso()"/>
    <hyperlink ref="E242" r:id="rId254" display="javascript:noPermiso()"/>
    <hyperlink ref="E243" r:id="rId255" display="javascript:noPermiso()"/>
    <hyperlink ref="E244" r:id="rId256" display="javascript:noPermiso()"/>
    <hyperlink ref="E245" r:id="rId257" display="javascript:noPermiso()"/>
    <hyperlink ref="E246" r:id="rId258" display="javascript:noPermiso()"/>
    <hyperlink ref="E247" r:id="rId259" display="javascript:noPermiso()"/>
    <hyperlink ref="E248" r:id="rId260" display="javascript:noPermiso()"/>
    <hyperlink ref="E249" r:id="rId261" display="javascript:noPermiso()"/>
    <hyperlink ref="E250" r:id="rId262" display="javascript:noPermiso()"/>
    <hyperlink ref="E251" r:id="rId263" display="javascript:noPermiso()"/>
    <hyperlink ref="E252" r:id="rId264" display="javascript:noPermiso()"/>
    <hyperlink ref="E253" r:id="rId265" display="javascript:noPermiso()"/>
    <hyperlink ref="E254" r:id="rId266" display="javascript:noPermiso()"/>
    <hyperlink ref="E255" r:id="rId267" display="javascript:noPermiso()"/>
    <hyperlink ref="E256" r:id="rId268" display="javascript:noPermiso()"/>
    <hyperlink ref="E257" r:id="rId269" display="javascript:noPermiso()"/>
    <hyperlink ref="E258" r:id="rId270" display="javascript:noPermiso()"/>
    <hyperlink ref="E259" r:id="rId271" display="javascript:noPermiso()"/>
    <hyperlink ref="E260" r:id="rId272" display="javascript:noPermiso()"/>
    <hyperlink ref="E261" r:id="rId273" display="javascript:noPermiso()"/>
    <hyperlink ref="E262" r:id="rId274" display="javascript:noPermiso()"/>
    <hyperlink ref="E263" r:id="rId275" display="javascript:noPermiso()"/>
    <hyperlink ref="E264" r:id="rId276" display="javascript:noPermiso()"/>
    <hyperlink ref="E265" r:id="rId277" display="javascript:noPermiso()"/>
    <hyperlink ref="E266" r:id="rId278" display="javascript:noPermiso()"/>
    <hyperlink ref="E267" r:id="rId279" display="javascript:noPermiso()"/>
    <hyperlink ref="E268" r:id="rId280" display="javascript:noPermiso()"/>
    <hyperlink ref="E269" r:id="rId281" display="javascript:noPermiso()"/>
    <hyperlink ref="E270" r:id="rId282" display="javascript:noPermiso()"/>
    <hyperlink ref="E271" r:id="rId283" display="javascript:noPermiso()"/>
    <hyperlink ref="E272" r:id="rId284" display="javascript:noPermiso()"/>
    <hyperlink ref="E273" r:id="rId285" display="javascript:noPermiso()"/>
    <hyperlink ref="E274" r:id="rId286" display="javascript:noPermiso()"/>
    <hyperlink ref="E275" r:id="rId287" display="javascript:noPermiso()"/>
    <hyperlink ref="E276" r:id="rId288" display="javascript:noPermiso()"/>
    <hyperlink ref="E277" r:id="rId289" display="javascript:noPermiso()"/>
    <hyperlink ref="E278" r:id="rId290" display="javascript:noPermiso()"/>
    <hyperlink ref="E279" r:id="rId291" display="javascript:noPermiso()"/>
    <hyperlink ref="E280" r:id="rId292" display="javascript:noPermiso()"/>
    <hyperlink ref="E281" r:id="rId293" display="javascript:noPermiso()"/>
    <hyperlink ref="E282" r:id="rId294" display="javascript:noPermiso()"/>
    <hyperlink ref="E283" r:id="rId295" display="javascript:noPermiso()"/>
    <hyperlink ref="E284" r:id="rId296" display="javascript:noPermiso()"/>
    <hyperlink ref="E285" r:id="rId297" display="javascript:noPermiso()"/>
    <hyperlink ref="E286" r:id="rId298" display="javascript:noPermiso()"/>
    <hyperlink ref="E287" r:id="rId299" display="javascript:noPermiso()"/>
    <hyperlink ref="E288" r:id="rId300" display="javascript:noPermiso()"/>
    <hyperlink ref="E289" r:id="rId301" display="javascript:noPermiso()"/>
    <hyperlink ref="E290" r:id="rId302" display="javascript:noPermiso()"/>
    <hyperlink ref="E291" r:id="rId303" display="javascript:noPermiso()"/>
    <hyperlink ref="E292" r:id="rId304" display="javascript:noPermiso()"/>
    <hyperlink ref="E293" r:id="rId305" display="javascript:noPermiso()"/>
    <hyperlink ref="E294" r:id="rId306" display="javascript:noPermiso()"/>
    <hyperlink ref="E295" r:id="rId307" display="javascript:noPermiso()"/>
    <hyperlink ref="E296" r:id="rId308" display="javascript:noPermiso()"/>
    <hyperlink ref="E297" r:id="rId309" display="javascript:noPermiso()"/>
    <hyperlink ref="E298" r:id="rId310" display="javascript:noPermiso()"/>
    <hyperlink ref="E299" r:id="rId311" display="javascript:noPermiso()"/>
    <hyperlink ref="E300" r:id="rId312" display="javascript:noPermiso()"/>
    <hyperlink ref="E301" r:id="rId313" display="javascript:noPermiso()"/>
    <hyperlink ref="E302" r:id="rId314" display="javascript:noPermiso()"/>
    <hyperlink ref="E303" r:id="rId315" display="javascript:noPermiso()"/>
    <hyperlink ref="E304" r:id="rId316" display="javascript:noPermiso()"/>
    <hyperlink ref="E305" r:id="rId317" display="javascript:noPermiso()"/>
    <hyperlink ref="E306" r:id="rId318" display="javascript:noPermiso()"/>
    <hyperlink ref="E307" r:id="rId319" display="javascript:noPermiso()"/>
    <hyperlink ref="E308" r:id="rId320" display="javascript:noPermiso()"/>
    <hyperlink ref="E309" r:id="rId321" display="javascript:noPermiso()"/>
    <hyperlink ref="E310" r:id="rId322" display="javascript:noPermiso()"/>
    <hyperlink ref="E311" r:id="rId323" display="javascript:noPermiso()"/>
    <hyperlink ref="E312" r:id="rId324" display="javascript:noPermiso()"/>
    <hyperlink ref="E313" r:id="rId325" display="javascript:noPermiso()"/>
    <hyperlink ref="E314" r:id="rId326" display="javascript:noPermiso()"/>
    <hyperlink ref="E315" r:id="rId327" display="javascript:noPermiso()"/>
    <hyperlink ref="E316" r:id="rId328" display="javascript:noPermiso()"/>
    <hyperlink ref="E317" r:id="rId329" display="javascript:noPermiso()"/>
    <hyperlink ref="E318" r:id="rId330" display="javascript:noPermiso()"/>
    <hyperlink ref="E319" r:id="rId331" display="javascript:noPermiso()"/>
    <hyperlink ref="E320" r:id="rId332" display="javascript:noPermiso()"/>
    <hyperlink ref="E321" r:id="rId333" display="javascript:noPermiso()"/>
    <hyperlink ref="E322" r:id="rId334" display="javascript:noPermiso()"/>
    <hyperlink ref="E323" r:id="rId335" display="javascript:noPermiso()"/>
    <hyperlink ref="E324" r:id="rId336" display="javascript:noPermiso()"/>
    <hyperlink ref="E325" r:id="rId337" display="javascript:noPermiso()"/>
    <hyperlink ref="E326" r:id="rId338" display="javascript:noPermiso()"/>
    <hyperlink ref="E327" r:id="rId339" display="javascript:noPermiso()"/>
    <hyperlink ref="E328" r:id="rId340" display="javascript:noPermiso()"/>
    <hyperlink ref="E329" r:id="rId341" display="javascript:noPermiso()"/>
    <hyperlink ref="E330" r:id="rId342" display="javascript:noPermiso()"/>
    <hyperlink ref="E331" r:id="rId343" display="javascript:noPermiso()"/>
    <hyperlink ref="E332" r:id="rId344" display="javascript:noPermiso()"/>
    <hyperlink ref="E333" r:id="rId345" display="javascript:noPermiso()"/>
    <hyperlink ref="E334" r:id="rId346" display="javascript:noPermiso()"/>
    <hyperlink ref="E335" r:id="rId347" display="javascript:noPermiso()"/>
    <hyperlink ref="E336" r:id="rId348" display="javascript:noPermiso()"/>
    <hyperlink ref="E337" r:id="rId349" display="javascript:noPermiso()"/>
    <hyperlink ref="E338" r:id="rId350" display="javascript:noPermiso()"/>
    <hyperlink ref="E339" r:id="rId351" display="javascript:noPermiso()"/>
    <hyperlink ref="E340" r:id="rId352" display="javascript:noPermiso()"/>
    <hyperlink ref="E341" r:id="rId353" display="javascript:noPermiso()"/>
    <hyperlink ref="E342" r:id="rId354" display="javascript:noPermiso()"/>
    <hyperlink ref="E343" r:id="rId355" display="javascript:noPermiso()"/>
    <hyperlink ref="E344" r:id="rId356" display="javascript:noPermiso()"/>
    <hyperlink ref="E345" r:id="rId357" display="javascript:noPermiso()"/>
    <hyperlink ref="E346" r:id="rId358" display="javascript:noPermiso()"/>
    <hyperlink ref="E347" r:id="rId359" display="javascript:noPermiso()"/>
    <hyperlink ref="E348" r:id="rId360" display="javascript:noPermiso()"/>
    <hyperlink ref="E349" r:id="rId361" display="javascript:noPermiso()"/>
    <hyperlink ref="E350" r:id="rId362" display="javascript:noPermiso()"/>
    <hyperlink ref="E351" r:id="rId363" display="javascript:noPermiso()"/>
    <hyperlink ref="E352" r:id="rId364" display="javascript:noPermiso()"/>
    <hyperlink ref="E353" r:id="rId365" display="javascript:noPermiso()"/>
    <hyperlink ref="E354" r:id="rId366" display="javascript:noPermiso()"/>
    <hyperlink ref="E355" r:id="rId367" display="javascript:noPermiso()"/>
    <hyperlink ref="E356" r:id="rId368" display="javascript:noPermiso()"/>
    <hyperlink ref="E357" r:id="rId369" display="javascript:noPermiso()"/>
    <hyperlink ref="E358" r:id="rId370" display="javascript:noPermiso()"/>
    <hyperlink ref="E359" r:id="rId371" display="javascript:noPermiso()"/>
    <hyperlink ref="E360" r:id="rId372" display="javascript:noPermiso()"/>
    <hyperlink ref="E361" r:id="rId373" display="javascript:noPermiso()"/>
    <hyperlink ref="E362" r:id="rId374" display="javascript:noPermiso()"/>
    <hyperlink ref="E363" r:id="rId375" display="javascript:noPermiso()"/>
    <hyperlink ref="E364" r:id="rId376" display="javascript:noPermiso()"/>
    <hyperlink ref="E365" r:id="rId377" display="javascript:noPermiso()"/>
    <hyperlink ref="E366" r:id="rId378" display="javascript:noPermiso()"/>
    <hyperlink ref="E367" r:id="rId379" display="javascript:noPermiso()"/>
    <hyperlink ref="E368" r:id="rId380" display="javascript:noPermiso()"/>
    <hyperlink ref="E369" r:id="rId381" display="javascript:noPermiso()"/>
    <hyperlink ref="E370" r:id="rId382" display="javascript:noPermiso()"/>
    <hyperlink ref="E371" r:id="rId383" display="javascript:noPermiso()"/>
    <hyperlink ref="E372" r:id="rId384" display="javascript:noPermiso()"/>
    <hyperlink ref="E373" r:id="rId385" display="javascript:noPermiso()"/>
    <hyperlink ref="E374" r:id="rId386" display="javascript:noPermiso()"/>
    <hyperlink ref="E375" r:id="rId387" display="javascript:noPermiso()"/>
    <hyperlink ref="E376" r:id="rId388" display="javascript:noPermiso()"/>
    <hyperlink ref="E377" r:id="rId389" display="javascript:noPermiso()"/>
    <hyperlink ref="E378" r:id="rId390" display="javascript:noPermiso()"/>
    <hyperlink ref="E379" r:id="rId391" display="javascript:noPermiso()"/>
    <hyperlink ref="E380" r:id="rId392" display="javascript:noPermiso()"/>
    <hyperlink ref="E381" r:id="rId393" display="javascript:noPermiso()"/>
    <hyperlink ref="E382" r:id="rId394" display="javascript:noPermiso()"/>
    <hyperlink ref="E383" r:id="rId395" display="javascript:noPermiso()"/>
    <hyperlink ref="E384" r:id="rId396" display="javascript:noPermiso()"/>
    <hyperlink ref="E385" r:id="rId397" display="javascript:noPermiso()"/>
    <hyperlink ref="E386" r:id="rId398" display="javascript:noPermiso()"/>
    <hyperlink ref="E387" r:id="rId399" display="javascript:noPermiso()"/>
    <hyperlink ref="E388" r:id="rId400" display="javascript:noPermiso()"/>
    <hyperlink ref="E389" r:id="rId401" display="javascript:noPermiso()"/>
    <hyperlink ref="E390" r:id="rId402" display="javascript:noPermiso()"/>
    <hyperlink ref="E391" r:id="rId403" display="javascript:noPermiso()"/>
    <hyperlink ref="E392" r:id="rId404" display="javascript:noPermiso()"/>
    <hyperlink ref="E393" r:id="rId405" display="javascript:noPermiso()"/>
    <hyperlink ref="E394" r:id="rId406" display="javascript:noPermiso()"/>
    <hyperlink ref="E395" r:id="rId407" display="javascript:noPermiso()"/>
    <hyperlink ref="E396" r:id="rId408" display="javascript:noPermiso()"/>
    <hyperlink ref="E397" r:id="rId409" display="javascript:noPermiso()"/>
    <hyperlink ref="E398" r:id="rId410" display="javascript:noPermiso()"/>
    <hyperlink ref="E399" r:id="rId411" display="javascript:noPermiso()"/>
    <hyperlink ref="E400" r:id="rId412" display="javascript:noPermiso()"/>
    <hyperlink ref="E401" r:id="rId413" display="javascript:noPermiso()"/>
    <hyperlink ref="E402" r:id="rId414" display="javascript:noPermiso()"/>
    <hyperlink ref="E403" r:id="rId415" display="javascript:noPermiso()"/>
    <hyperlink ref="E404" r:id="rId416" display="javascript:noPermiso()"/>
    <hyperlink ref="E405" r:id="rId417" display="javascript:noPermiso()"/>
    <hyperlink ref="E406" r:id="rId418" display="javascript:noPermiso()"/>
    <hyperlink ref="E407" r:id="rId419" display="javascript:noPermiso()"/>
    <hyperlink ref="E408" r:id="rId420" display="javascript:noPermiso()"/>
    <hyperlink ref="E409" r:id="rId421" display="javascript:noPermiso()"/>
    <hyperlink ref="E410" r:id="rId422" display="javascript:noPermiso()"/>
    <hyperlink ref="E411" r:id="rId423" display="javascript:noPermiso()"/>
    <hyperlink ref="E412" r:id="rId424" display="javascript:noPermiso()"/>
    <hyperlink ref="E413" r:id="rId425" display="javascript:noPermiso()"/>
    <hyperlink ref="E414" r:id="rId426" display="javascript:noPermiso()"/>
    <hyperlink ref="E415" r:id="rId427" display="javascript:noPermiso()"/>
    <hyperlink ref="E416" r:id="rId428" display="javascript:noPermiso()"/>
    <hyperlink ref="E417" r:id="rId429" display="javascript:noPermiso()"/>
    <hyperlink ref="E418" r:id="rId430" display="javascript:noPermiso()"/>
    <hyperlink ref="E419" r:id="rId431" display="javascript:noPermiso()"/>
    <hyperlink ref="E420" r:id="rId432" display="javascript:noPermiso()"/>
    <hyperlink ref="E421" r:id="rId433" display="javascript:noPermiso()"/>
    <hyperlink ref="E422" r:id="rId434" display="javascript:noPermiso()"/>
    <hyperlink ref="E423" r:id="rId435" display="javascript:noPermiso()"/>
    <hyperlink ref="E424" r:id="rId436" display="javascript:noPermiso()"/>
    <hyperlink ref="E425" r:id="rId437" display="javascript:noPermiso()"/>
    <hyperlink ref="E426" r:id="rId438" display="javascript:noPermiso()"/>
    <hyperlink ref="E427" r:id="rId439" display="javascript:noPermiso()"/>
    <hyperlink ref="E428" r:id="rId440" display="javascript:noPermiso()"/>
    <hyperlink ref="E429" r:id="rId441" display="javascript:noPermiso()"/>
    <hyperlink ref="E430" r:id="rId442" display="javascript:noPermiso()"/>
    <hyperlink ref="E431" r:id="rId443" display="javascript:noPermiso()"/>
    <hyperlink ref="E432" r:id="rId444" display="javascript:noPermiso()"/>
    <hyperlink ref="E433" r:id="rId445" display="javascript:noPermiso()"/>
    <hyperlink ref="E434" r:id="rId446" display="javascript:noPermiso()"/>
    <hyperlink ref="E435" r:id="rId447" display="javascript:noPermiso()"/>
    <hyperlink ref="E436" r:id="rId448" display="javascript:noPermiso()"/>
    <hyperlink ref="E437" r:id="rId449" display="javascript:noPermiso()"/>
    <hyperlink ref="E438" r:id="rId450" display="javascript:noPermiso()"/>
    <hyperlink ref="E439" r:id="rId451" display="javascript:noPermiso()"/>
    <hyperlink ref="E440" r:id="rId452" display="javascript:noPermiso()"/>
    <hyperlink ref="E441" r:id="rId453" display="javascript:noPermiso()"/>
    <hyperlink ref="E442" r:id="rId454" display="javascript:noPermiso()"/>
    <hyperlink ref="E443" r:id="rId455" display="javascript:noPermiso()"/>
    <hyperlink ref="E444" r:id="rId456" display="javascript:noPermiso()"/>
    <hyperlink ref="E445" r:id="rId457" display="javascript:noPermiso()"/>
    <hyperlink ref="E446" r:id="rId458" display="javascript:noPermiso()"/>
    <hyperlink ref="E447" r:id="rId459" display="javascript:noPermiso()"/>
    <hyperlink ref="E448" r:id="rId460" display="javascript:noPermiso()"/>
    <hyperlink ref="E449" r:id="rId461" display="javascript:noPermiso()"/>
    <hyperlink ref="E450" r:id="rId462" display="javascript:noPermiso()"/>
    <hyperlink ref="E451" r:id="rId463" display="javascript:noPermiso()"/>
    <hyperlink ref="E452" r:id="rId464" display="javascript:noPermiso()"/>
    <hyperlink ref="E453" r:id="rId465" display="javascript:noPermiso()"/>
    <hyperlink ref="E454" r:id="rId466" display="javascript:noPermiso()"/>
    <hyperlink ref="E455" r:id="rId467" display="javascript:noPermiso()"/>
    <hyperlink ref="E456" r:id="rId468" display="javascript:noPermiso()"/>
    <hyperlink ref="E457" r:id="rId469" display="javascript:noPermiso()"/>
    <hyperlink ref="E458" r:id="rId470" display="javascript:noPermiso()"/>
    <hyperlink ref="E459" r:id="rId471" display="javascript:noPermiso()"/>
    <hyperlink ref="E460" r:id="rId472" display="javascript:noPermiso()"/>
    <hyperlink ref="E461" r:id="rId473" display="javascript:noPermiso()"/>
    <hyperlink ref="E462" r:id="rId474" display="javascript:noPermiso()"/>
    <hyperlink ref="E463" r:id="rId475" display="javascript:noPermiso()"/>
    <hyperlink ref="E464" r:id="rId476" display="javascript:noPermiso()"/>
    <hyperlink ref="E465" r:id="rId477" display="javascript:noPermiso()"/>
    <hyperlink ref="E466" r:id="rId478" display="javascript:noPermiso()"/>
    <hyperlink ref="E467" r:id="rId479" display="javascript:noPermiso()"/>
    <hyperlink ref="E468" r:id="rId480" display="javascript:noPermiso()"/>
    <hyperlink ref="E469" r:id="rId481" display="javascript:noPermiso()"/>
    <hyperlink ref="E470" r:id="rId482" display="javascript:noPermiso()"/>
    <hyperlink ref="E471" r:id="rId483" display="javascript:noPermiso()"/>
    <hyperlink ref="E472" r:id="rId484" display="javascript:noPermiso()"/>
    <hyperlink ref="E473" r:id="rId485" display="javascript:noPermiso()"/>
    <hyperlink ref="E474" r:id="rId486" display="javascript:noPermiso()"/>
    <hyperlink ref="E475" r:id="rId487" display="javascript:noPermiso()"/>
    <hyperlink ref="E476" r:id="rId488" display="javascript:noPermiso()"/>
    <hyperlink ref="E477" r:id="rId489" display="javascript:noPermiso()"/>
    <hyperlink ref="E478" r:id="rId490" display="javascript:noPermiso()"/>
    <hyperlink ref="E479" r:id="rId491" display="javascript:noPermiso()"/>
    <hyperlink ref="E480" r:id="rId492" display="javascript:noPermiso()"/>
    <hyperlink ref="E481" r:id="rId493" display="javascript:noPermiso()"/>
    <hyperlink ref="E482" r:id="rId494" display="javascript:noPermiso()"/>
    <hyperlink ref="E483" r:id="rId495" display="javascript:noPermiso()"/>
    <hyperlink ref="E484" r:id="rId496" display="javascript:noPermiso()"/>
    <hyperlink ref="E485" r:id="rId497" display="javascript:noPermiso()"/>
    <hyperlink ref="E486" r:id="rId498" display="javascript:noPermiso()"/>
    <hyperlink ref="E487" r:id="rId499" display="javascript:noPermiso()"/>
    <hyperlink ref="E488" r:id="rId500" display="javascript:noPermiso()"/>
    <hyperlink ref="E489" r:id="rId501" display="javascript:noPermiso()"/>
    <hyperlink ref="E490" r:id="rId502" display="javascript:noPermiso()"/>
    <hyperlink ref="E491" r:id="rId503" display="javascript:noPermiso()"/>
    <hyperlink ref="E492" r:id="rId504" display="javascript:noPermiso()"/>
    <hyperlink ref="E493" r:id="rId505" display="javascript:noPermiso()"/>
    <hyperlink ref="E494" r:id="rId506" display="javascript:noPermiso()"/>
    <hyperlink ref="E495" r:id="rId507" display="javascript:noPermiso()"/>
    <hyperlink ref="E496" r:id="rId508" display="javascript:noPermiso()"/>
    <hyperlink ref="E497" r:id="rId509" display="javascript:noPermiso()"/>
    <hyperlink ref="E498" r:id="rId510" display="javascript:noPermiso()"/>
    <hyperlink ref="E499" r:id="rId511" display="javascript:noPermiso()"/>
    <hyperlink ref="E500" r:id="rId512" display="javascript:noPermiso()"/>
    <hyperlink ref="E501" r:id="rId513" display="javascript:noPermiso()"/>
    <hyperlink ref="E502" r:id="rId514" display="javascript:noPermiso()"/>
    <hyperlink ref="E503" r:id="rId515" display="javascript:noPermiso()"/>
    <hyperlink ref="E504" r:id="rId516" display="javascript:noPermiso()"/>
    <hyperlink ref="E505" r:id="rId517" display="javascript:noPermiso()"/>
    <hyperlink ref="E506" r:id="rId518" display="javascript:noPermiso()"/>
    <hyperlink ref="E507" r:id="rId519" display="javascript:noPermiso()"/>
    <hyperlink ref="E508" r:id="rId520" display="javascript:noPermiso()"/>
    <hyperlink ref="E509" r:id="rId521" display="javascript:noPermiso()"/>
    <hyperlink ref="E510" r:id="rId522" display="javascript:noPermiso()"/>
    <hyperlink ref="E511" r:id="rId523" display="javascript:noPermiso()"/>
    <hyperlink ref="E512" r:id="rId524" display="javascript:noPermiso()"/>
    <hyperlink ref="E513" r:id="rId525" display="javascript:noPermiso()"/>
    <hyperlink ref="E514" r:id="rId526" display="javascript:noPermiso()"/>
    <hyperlink ref="E515" r:id="rId527" display="javascript:noPermiso()"/>
    <hyperlink ref="E516" r:id="rId528" display="javascript:noPermiso()"/>
    <hyperlink ref="E517" r:id="rId529" display="javascript:noPermiso()"/>
    <hyperlink ref="E518" r:id="rId530" display="javascript:noPermiso()"/>
    <hyperlink ref="E519" r:id="rId531" display="javascript:noPermiso()"/>
    <hyperlink ref="E520" r:id="rId532" display="javascript:noPermiso()"/>
    <hyperlink ref="E521" r:id="rId533" display="javascript:noPermiso()"/>
    <hyperlink ref="E522" r:id="rId534" display="javascript:noPermiso()"/>
    <hyperlink ref="E523" r:id="rId535" display="javascript:noPermiso()"/>
    <hyperlink ref="E524" r:id="rId536" display="javascript:noPermiso()"/>
    <hyperlink ref="E525" r:id="rId537" display="javascript:noPermiso()"/>
    <hyperlink ref="E526" r:id="rId538" display="javascript:noPermiso()"/>
    <hyperlink ref="E527" r:id="rId539" display="javascript:noPermiso()"/>
    <hyperlink ref="E528" r:id="rId540" display="javascript:noPermiso()"/>
    <hyperlink ref="E529" r:id="rId541" display="javascript:noPermiso()"/>
    <hyperlink ref="E530" r:id="rId542" display="javascript:noPermiso()"/>
    <hyperlink ref="E531" r:id="rId543" display="javascript:noPermiso()"/>
    <hyperlink ref="E532" r:id="rId544" display="javascript:noPermiso()"/>
    <hyperlink ref="E533" r:id="rId545" display="javascript:noPermiso()"/>
    <hyperlink ref="E534" r:id="rId546" display="javascript:noPermiso()"/>
    <hyperlink ref="E535" r:id="rId547" display="javascript:noPermiso()"/>
    <hyperlink ref="E536" r:id="rId548" display="javascript:noPermiso()"/>
    <hyperlink ref="E537" r:id="rId549" display="javascript:noPermiso()"/>
    <hyperlink ref="E538" r:id="rId550" display="javascript:noPermiso()"/>
    <hyperlink ref="E539" r:id="rId551" display="javascript:noPermiso()"/>
    <hyperlink ref="E540" r:id="rId552" display="javascript:noPermiso()"/>
    <hyperlink ref="E541" r:id="rId553" display="javascript:noPermiso()"/>
    <hyperlink ref="E542" r:id="rId554" display="javascript:noPermiso()"/>
    <hyperlink ref="E543" r:id="rId555" display="javascript:noPermiso()"/>
    <hyperlink ref="E544" r:id="rId556" display="javascript:noPermiso()"/>
    <hyperlink ref="E545" r:id="rId557" display="javascript:noPermiso()"/>
    <hyperlink ref="E546" r:id="rId558" display="javascript:noPermiso()"/>
    <hyperlink ref="E547" r:id="rId559" display="javascript:noPermiso()"/>
    <hyperlink ref="E548" r:id="rId560" display="javascript:noPermiso()"/>
    <hyperlink ref="E549" r:id="rId561" display="javascript:noPermiso()"/>
    <hyperlink ref="E550" r:id="rId562" display="javascript:noPermiso()"/>
    <hyperlink ref="E551" r:id="rId563" display="javascript:noPermiso()"/>
    <hyperlink ref="E552" r:id="rId564" display="javascript:noPermiso()"/>
    <hyperlink ref="E553" r:id="rId565" display="javascript:noPermiso()"/>
    <hyperlink ref="E554" r:id="rId566" display="javascript:noPermiso()"/>
    <hyperlink ref="E555" r:id="rId567" display="javascript:noPermiso()"/>
    <hyperlink ref="E556" r:id="rId568" display="javascript:noPermiso()"/>
    <hyperlink ref="E557" r:id="rId569" display="javascript:noPermiso()"/>
    <hyperlink ref="E558" r:id="rId570" display="javascript:noPermiso()"/>
    <hyperlink ref="E559" r:id="rId571" display="javascript:noPermiso()"/>
    <hyperlink ref="E560" r:id="rId572" display="javascript:noPermiso()"/>
    <hyperlink ref="E561" r:id="rId573" display="javascript:noPermiso()"/>
    <hyperlink ref="E562" r:id="rId574" display="javascript:noPermiso()"/>
    <hyperlink ref="E563" r:id="rId575" display="javascript:noPermiso()"/>
    <hyperlink ref="E564" r:id="rId576" display="javascript:noPermiso()"/>
    <hyperlink ref="E565" r:id="rId577" display="javascript:noPermiso()"/>
    <hyperlink ref="E566" r:id="rId578" display="javascript:noPermiso()"/>
    <hyperlink ref="E567" r:id="rId579" display="javascript:noPermiso()"/>
    <hyperlink ref="E568" r:id="rId580" display="javascript:noPermiso()"/>
    <hyperlink ref="E569" r:id="rId581" display="javascript:noPermiso()"/>
    <hyperlink ref="E570" r:id="rId582" display="javascript:noPermiso()"/>
    <hyperlink ref="E571" r:id="rId583" display="javascript:noPermiso()"/>
    <hyperlink ref="E572" r:id="rId584" display="javascript:noPermiso()"/>
    <hyperlink ref="E573" r:id="rId585" display="javascript:noPermiso()"/>
    <hyperlink ref="E574" r:id="rId586" display="javascript:noPermiso()"/>
    <hyperlink ref="E575" r:id="rId587" display="javascript:noPermiso()"/>
    <hyperlink ref="E576" r:id="rId588" display="javascript:noPermiso()"/>
    <hyperlink ref="E577" r:id="rId589" display="javascript:noPermiso()"/>
    <hyperlink ref="E578" r:id="rId590" display="javascript:noPermiso()"/>
    <hyperlink ref="E579" r:id="rId591" display="javascript:noPermiso()"/>
    <hyperlink ref="E580" r:id="rId592" display="javascript:noPermiso()"/>
    <hyperlink ref="E581" r:id="rId593" display="javascript:noPermiso()"/>
    <hyperlink ref="E582" r:id="rId594" display="javascript:noPermiso()"/>
    <hyperlink ref="E583" r:id="rId595" display="javascript:noPermiso()"/>
    <hyperlink ref="E584" r:id="rId596" display="javascript:noPermiso()"/>
    <hyperlink ref="E585" r:id="rId597" display="javascript:noPermiso()"/>
    <hyperlink ref="E586" r:id="rId598" display="javascript:noPermiso()"/>
    <hyperlink ref="E587" r:id="rId599" display="javascript:noPermiso()"/>
    <hyperlink ref="E588" r:id="rId600" display="javascript:noPermiso()"/>
    <hyperlink ref="E589" r:id="rId601" display="javascript:noPermiso()"/>
    <hyperlink ref="E590" r:id="rId602" display="javascript:noPermiso()"/>
    <hyperlink ref="E591" r:id="rId603" display="javascript:noPermiso()"/>
    <hyperlink ref="E592" r:id="rId604" display="javascript:noPermiso()"/>
    <hyperlink ref="E593" r:id="rId605" display="javascript:noPermiso()"/>
    <hyperlink ref="E594" r:id="rId606" display="javascript:noPermiso()"/>
    <hyperlink ref="E595" r:id="rId607" display="javascript:noPermiso()"/>
    <hyperlink ref="E596" r:id="rId608" display="javascript:noPermiso()"/>
    <hyperlink ref="E597" r:id="rId609" display="javascript:noPermiso()"/>
    <hyperlink ref="E598" r:id="rId610" display="javascript:noPermiso()"/>
    <hyperlink ref="E599" r:id="rId611" display="javascript:noPermiso()"/>
    <hyperlink ref="E600" r:id="rId612" display="javascript:noPermiso()"/>
    <hyperlink ref="E601" r:id="rId613" display="javascript:noPermiso()"/>
    <hyperlink ref="E602" r:id="rId614" display="javascript:noPermiso()"/>
    <hyperlink ref="E603" r:id="rId615" display="javascript:noPermiso()"/>
    <hyperlink ref="E604" r:id="rId616" display="javascript:noPermiso()"/>
    <hyperlink ref="E605" r:id="rId617" display="javascript:noPermiso()"/>
    <hyperlink ref="E606" r:id="rId618" display="javascript:noPermiso()"/>
    <hyperlink ref="E607" r:id="rId619" display="javascript:noPermiso()"/>
    <hyperlink ref="E608" r:id="rId620" display="javascript:noPermiso()"/>
    <hyperlink ref="E609" r:id="rId621" display="javascript:noPermiso()"/>
    <hyperlink ref="E610" r:id="rId622" display="javascript:noPermiso()"/>
    <hyperlink ref="E611" r:id="rId623" display="javascript:noPermiso()"/>
    <hyperlink ref="E612" r:id="rId624" display="javascript:noPermiso()"/>
    <hyperlink ref="E613" r:id="rId625" display="javascript:noPermiso()"/>
    <hyperlink ref="E614" r:id="rId626" display="javascript:noPermiso()"/>
    <hyperlink ref="E615" r:id="rId627" display="javascript:noPermiso()"/>
    <hyperlink ref="E616" r:id="rId628" display="javascript:noPermiso()"/>
    <hyperlink ref="E617" r:id="rId629" display="javascript:noPermiso()"/>
    <hyperlink ref="E618" r:id="rId630" display="javascript:noPermiso()"/>
    <hyperlink ref="E619" r:id="rId631" display="javascript:noPermiso()"/>
    <hyperlink ref="E620" r:id="rId632" display="javascript:noPermiso()"/>
    <hyperlink ref="E621" r:id="rId633" display="javascript:noPermiso()"/>
    <hyperlink ref="E622" r:id="rId634" display="javascript:noPermiso()"/>
    <hyperlink ref="E623" r:id="rId635" display="javascript:noPermiso()"/>
    <hyperlink ref="E624" r:id="rId636" display="javascript:noPermiso()"/>
    <hyperlink ref="E625" r:id="rId637" display="javascript:noPermiso()"/>
    <hyperlink ref="E626" r:id="rId638" display="javascript:noPermiso()"/>
    <hyperlink ref="E627" r:id="rId639" display="javascript:noPermiso()"/>
    <hyperlink ref="E628" r:id="rId640" display="javascript:noPermiso()"/>
    <hyperlink ref="E629" r:id="rId641" display="javascript:noPermiso()"/>
    <hyperlink ref="E630" r:id="rId642" display="javascript:noPermiso()"/>
    <hyperlink ref="E631" r:id="rId643" display="javascript:noPermiso()"/>
    <hyperlink ref="E632" r:id="rId644" display="javascript:noPermiso()"/>
    <hyperlink ref="E633" r:id="rId645" display="javascript:noPermiso()"/>
    <hyperlink ref="E634" r:id="rId646" display="javascript:noPermiso()"/>
    <hyperlink ref="E635" r:id="rId647" display="javascript:noPermiso()"/>
    <hyperlink ref="E636" r:id="rId648" display="javascript:noPermiso()"/>
    <hyperlink ref="E637" r:id="rId649" display="javascript:noPermiso()"/>
    <hyperlink ref="E638" r:id="rId650" display="javascript:noPermiso()"/>
    <hyperlink ref="E639" r:id="rId651" display="javascript:noPermiso()"/>
    <hyperlink ref="E640" r:id="rId652" display="javascript:noPermiso()"/>
    <hyperlink ref="E641" r:id="rId653" display="javascript:noPermiso()"/>
    <hyperlink ref="E642" r:id="rId654" display="javascript:noPermiso()"/>
    <hyperlink ref="E643" r:id="rId655" display="javascript:noPermiso()"/>
    <hyperlink ref="E644" r:id="rId656" display="javascript:noPermiso()"/>
    <hyperlink ref="E645" r:id="rId657" display="javascript:noPermiso()"/>
    <hyperlink ref="E646" r:id="rId658" display="javascript:noPermiso()"/>
    <hyperlink ref="E647" r:id="rId659" display="javascript:noPermiso()"/>
    <hyperlink ref="E648" r:id="rId660" display="javascript:noPermiso()"/>
    <hyperlink ref="E649" r:id="rId661" display="javascript:noPermiso()"/>
    <hyperlink ref="E650" r:id="rId662" display="javascript:noPermiso()"/>
    <hyperlink ref="E651" r:id="rId663" display="javascript:noPermiso()"/>
    <hyperlink ref="E652" r:id="rId664" display="javascript:noPermiso()"/>
    <hyperlink ref="E653" r:id="rId665" display="javascript:noPermiso()"/>
    <hyperlink ref="E654" r:id="rId666" display="javascript:noPermiso()"/>
    <hyperlink ref="E655" r:id="rId667" display="javascript:noPermiso()"/>
    <hyperlink ref="E656" r:id="rId668" display="javascript:noPermiso()"/>
    <hyperlink ref="E657" r:id="rId669" display="javascript:noPermiso()"/>
    <hyperlink ref="E658" r:id="rId670" display="javascript:noPermiso()"/>
    <hyperlink ref="E659" r:id="rId671" display="javascript:noPermiso()"/>
    <hyperlink ref="E660" r:id="rId672" display="javascript:noPermiso()"/>
    <hyperlink ref="E661" r:id="rId673" display="javascript:noPermiso()"/>
    <hyperlink ref="E662" r:id="rId674" display="javascript:noPermiso()"/>
    <hyperlink ref="E663" r:id="rId675" display="javascript:noPermiso()"/>
    <hyperlink ref="E664" r:id="rId676" display="javascript:noPermiso()"/>
    <hyperlink ref="E665" r:id="rId677" display="javascript:noPermiso()"/>
    <hyperlink ref="E666" r:id="rId678" display="javascript:noPermiso()"/>
    <hyperlink ref="E667" r:id="rId679" display="javascript:noPermiso()"/>
    <hyperlink ref="E668" r:id="rId680" display="javascript:noPermiso()"/>
    <hyperlink ref="E669" r:id="rId681" display="javascript:noPermiso()"/>
    <hyperlink ref="E670" r:id="rId682" display="javascript:noPermiso()"/>
    <hyperlink ref="E671" r:id="rId683" display="javascript:noPermiso()"/>
    <hyperlink ref="E672" r:id="rId684" display="javascript:noPermiso()"/>
    <hyperlink ref="E673" r:id="rId685" display="javascript:noPermiso()"/>
    <hyperlink ref="E674" r:id="rId686" display="javascript:noPermiso()"/>
    <hyperlink ref="E675" r:id="rId687" display="javascript:noPermiso()"/>
    <hyperlink ref="E676" r:id="rId688" display="javascript:noPermiso()"/>
    <hyperlink ref="E677" r:id="rId689" display="javascript:noPermiso()"/>
    <hyperlink ref="E678" r:id="rId690" display="javascript:noPermiso()"/>
    <hyperlink ref="E679" r:id="rId691" display="javascript:noPermiso()"/>
    <hyperlink ref="E680" r:id="rId692" display="javascript:noPermiso()"/>
    <hyperlink ref="E681" r:id="rId693" display="javascript:noPermiso()"/>
    <hyperlink ref="E682" r:id="rId694" display="javascript:noPermiso()"/>
    <hyperlink ref="E683" r:id="rId695" display="javascript:noPermiso()"/>
    <hyperlink ref="E684" r:id="rId696" display="javascript:noPermiso()"/>
    <hyperlink ref="E685" r:id="rId697" display="javascript:noPermiso()"/>
    <hyperlink ref="E686" r:id="rId698" display="javascript:noPermiso()"/>
    <hyperlink ref="E687" r:id="rId699" display="javascript:noPermiso()"/>
    <hyperlink ref="E688" r:id="rId700" display="javascript:noPermiso()"/>
    <hyperlink ref="E689" r:id="rId701" display="javascript:noPermiso()"/>
    <hyperlink ref="E690" r:id="rId702" display="javascript:noPermiso()"/>
    <hyperlink ref="E691" r:id="rId703" display="javascript:noPermiso()"/>
    <hyperlink ref="E692" r:id="rId704" display="javascript:noPermiso()"/>
    <hyperlink ref="E693" r:id="rId705" display="javascript:noPermiso()"/>
    <hyperlink ref="E694" r:id="rId706" display="javascript:noPermiso()"/>
    <hyperlink ref="E695" r:id="rId707" display="javascript:noPermiso()"/>
    <hyperlink ref="E696" r:id="rId708" display="javascript:noPermiso()"/>
    <hyperlink ref="E697" r:id="rId709" display="javascript:noPermiso()"/>
    <hyperlink ref="E698" r:id="rId710" display="javascript:noPermiso()"/>
    <hyperlink ref="E699" r:id="rId711" display="javascript:noPermiso()"/>
    <hyperlink ref="E700" r:id="rId712" display="javascript:noPermiso()"/>
    <hyperlink ref="E701" r:id="rId713" display="javascript:noPermiso()"/>
    <hyperlink ref="E702" r:id="rId714" display="javascript:noPermiso()"/>
    <hyperlink ref="E703" r:id="rId715" display="javascript:noPermiso()"/>
    <hyperlink ref="E704" r:id="rId716" display="javascript:noPermiso()"/>
    <hyperlink ref="E705" r:id="rId717" display="javascript:noPermiso()"/>
    <hyperlink ref="E706" r:id="rId718" display="javascript:noPermiso()"/>
    <hyperlink ref="E707" r:id="rId719" display="javascript:noPermiso()"/>
    <hyperlink ref="E708" r:id="rId720" display="javascript:noPermiso()"/>
    <hyperlink ref="E709" r:id="rId721" display="javascript:noPermiso()"/>
    <hyperlink ref="E710" r:id="rId722" display="javascript:noPermiso()"/>
    <hyperlink ref="E711" r:id="rId723" display="javascript:noPermiso()"/>
    <hyperlink ref="E712" r:id="rId724" display="javascript:noPermiso()"/>
    <hyperlink ref="E713" r:id="rId725" display="javascript:noPermiso()"/>
    <hyperlink ref="E714" r:id="rId726" display="javascript:noPermiso()"/>
    <hyperlink ref="E715" r:id="rId727" display="javascript:noPermiso()"/>
    <hyperlink ref="E716" r:id="rId728" display="javascript:noPermiso()"/>
    <hyperlink ref="E717" r:id="rId729" display="javascript:noPermiso()"/>
    <hyperlink ref="E718" r:id="rId730" display="javascript:noPermiso()"/>
    <hyperlink ref="E719" r:id="rId731" display="javascript:noPermiso()"/>
    <hyperlink ref="E720" r:id="rId732" display="javascript:noPermiso()"/>
    <hyperlink ref="E721" r:id="rId733" display="javascript:noPermiso()"/>
    <hyperlink ref="E722" r:id="rId734" display="javascript:noPermiso()"/>
    <hyperlink ref="E723" r:id="rId735" display="javascript:noPermiso()"/>
    <hyperlink ref="E724" r:id="rId736" display="javascript:noPermiso()"/>
    <hyperlink ref="E725" r:id="rId737" display="javascript:noPermiso()"/>
    <hyperlink ref="E726" r:id="rId738" display="javascript:noPermiso()"/>
    <hyperlink ref="E727" r:id="rId739" display="javascript:noPermiso()"/>
    <hyperlink ref="E728" r:id="rId740" display="javascript:noPermiso()"/>
    <hyperlink ref="E729" r:id="rId741" display="javascript:noPermiso()"/>
    <hyperlink ref="E730" r:id="rId742" display="javascript:noPermiso()"/>
    <hyperlink ref="E731" r:id="rId743" display="javascript:noPermiso()"/>
    <hyperlink ref="E732" r:id="rId744" display="javascript:noPermiso()"/>
    <hyperlink ref="E733" r:id="rId745" display="javascript:noPermiso()"/>
    <hyperlink ref="E734" r:id="rId746" display="javascript:noPermiso()"/>
    <hyperlink ref="E735" r:id="rId747" display="javascript:noPermiso()"/>
    <hyperlink ref="E736" r:id="rId748" display="javascript:noPermiso()"/>
    <hyperlink ref="E737" r:id="rId749" display="javascript:noPermiso()"/>
    <hyperlink ref="E738" r:id="rId750" display="javascript:noPermiso()"/>
    <hyperlink ref="E739" r:id="rId751" display="javascript:noPermiso()"/>
    <hyperlink ref="E740" r:id="rId752" display="javascript:noPermiso()"/>
    <hyperlink ref="E741" r:id="rId753" display="javascript:noPermiso()"/>
    <hyperlink ref="E742" r:id="rId754" display="javascript:noPermiso()"/>
    <hyperlink ref="E743" r:id="rId755" display="javascript:noPermiso()"/>
    <hyperlink ref="E744" r:id="rId756" display="javascript:noPermiso()"/>
    <hyperlink ref="E745" r:id="rId757" display="javascript:noPermiso()"/>
    <hyperlink ref="E746" r:id="rId758" display="javascript:noPermiso()"/>
    <hyperlink ref="E747" r:id="rId759" display="javascript:noPermiso()"/>
    <hyperlink ref="E748" r:id="rId760" display="javascript:noPermiso()"/>
    <hyperlink ref="E749" r:id="rId761" display="javascript:noPermiso()"/>
    <hyperlink ref="E750" r:id="rId762" display="javascript:noPermiso()"/>
    <hyperlink ref="E751" r:id="rId763" display="javascript:noPermiso()"/>
    <hyperlink ref="E752" r:id="rId764" display="javascript:noPermiso()"/>
    <hyperlink ref="E753" r:id="rId765" display="javascript:noPermiso()"/>
    <hyperlink ref="E754" r:id="rId766" display="javascript:noPermiso()"/>
    <hyperlink ref="E755" r:id="rId767" display="javascript:noPermiso()"/>
    <hyperlink ref="E756" r:id="rId768" display="javascript:noPermiso()"/>
    <hyperlink ref="E757" r:id="rId769" display="javascript:noPermiso()"/>
    <hyperlink ref="E758" r:id="rId770" display="javascript:noPermiso()"/>
    <hyperlink ref="E759" r:id="rId771" display="javascript:noPermiso()"/>
    <hyperlink ref="E760" r:id="rId772" display="javascript:noPermiso()"/>
    <hyperlink ref="E761" r:id="rId773" display="javascript:noPermiso()"/>
    <hyperlink ref="E762" r:id="rId774" display="javascript:noPermiso()"/>
    <hyperlink ref="E763" r:id="rId775" display="javascript:noPermiso()"/>
    <hyperlink ref="E764" r:id="rId776" display="javascript:noPermiso()"/>
    <hyperlink ref="E765" r:id="rId777" display="javascript:noPermiso()"/>
    <hyperlink ref="E766" r:id="rId778" display="javascript:noPermiso()"/>
    <hyperlink ref="E767" r:id="rId779" display="javascript:noPermiso()"/>
    <hyperlink ref="E768" r:id="rId780" display="javascript:noPermiso()"/>
    <hyperlink ref="E769" r:id="rId781" display="javascript:noPermiso()"/>
    <hyperlink ref="E770" r:id="rId782" display="javascript:noPermiso()"/>
    <hyperlink ref="E771" r:id="rId783" display="javascript:noPermiso()"/>
    <hyperlink ref="E772" r:id="rId784" display="javascript:noPermiso()"/>
    <hyperlink ref="E773" r:id="rId785" display="javascript:noPermiso()"/>
    <hyperlink ref="E774" r:id="rId786" display="javascript:noPermiso()"/>
    <hyperlink ref="E775" r:id="rId787" display="javascript:noPermiso()"/>
    <hyperlink ref="E776" r:id="rId788" display="javascript:noPermiso()"/>
    <hyperlink ref="E777" r:id="rId789" display="javascript:noPermiso()"/>
    <hyperlink ref="E778" r:id="rId790" display="javascript:noPermiso()"/>
    <hyperlink ref="E779" r:id="rId791" display="javascript:noPermiso()"/>
    <hyperlink ref="E780" r:id="rId792" display="javascript:noPermiso()"/>
    <hyperlink ref="E781" r:id="rId793" display="javascript:noPermiso()"/>
    <hyperlink ref="E782" r:id="rId794" display="javascript:noPermiso()"/>
    <hyperlink ref="E783" r:id="rId795" display="javascript:noPermiso()"/>
    <hyperlink ref="E784" r:id="rId796" display="javascript:noPermiso()"/>
    <hyperlink ref="E785" r:id="rId797" display="javascript:noPermiso()"/>
    <hyperlink ref="E786" r:id="rId798" display="javascript:noPermiso()"/>
    <hyperlink ref="E787" r:id="rId799" display="javascript:noPermiso()"/>
    <hyperlink ref="E788" r:id="rId800" display="javascript:noPermiso()"/>
    <hyperlink ref="E789" r:id="rId801" display="javascript:noPermiso()"/>
    <hyperlink ref="E790" r:id="rId802" display="javascript:noPermiso()"/>
    <hyperlink ref="E791" r:id="rId803" display="javascript:noPermiso()"/>
    <hyperlink ref="E792" r:id="rId804" display="javascript:noPermiso()"/>
    <hyperlink ref="E793" r:id="rId805" display="javascript:noPermiso()"/>
    <hyperlink ref="E794" r:id="rId806" display="javascript:noPermiso()"/>
    <hyperlink ref="E795" r:id="rId807" display="javascript:noPermiso()"/>
    <hyperlink ref="E796" r:id="rId808" display="javascript:noPermiso()"/>
    <hyperlink ref="E797" r:id="rId809" display="javascript:noPermiso()"/>
    <hyperlink ref="E798" r:id="rId810" display="javascript:noPermiso()"/>
    <hyperlink ref="E799" r:id="rId811" display="javascript:noPermiso()"/>
    <hyperlink ref="E800" r:id="rId812" display="javascript:noPermiso()"/>
    <hyperlink ref="E801" r:id="rId813" display="javascript:noPermiso()"/>
    <hyperlink ref="E802" r:id="rId814" display="javascript:noPermiso()"/>
    <hyperlink ref="E803" r:id="rId815" display="javascript:noPermiso()"/>
    <hyperlink ref="E804" r:id="rId816" display="javascript:noPermiso()"/>
    <hyperlink ref="E805" r:id="rId817" display="javascript:noPermiso()"/>
    <hyperlink ref="E806" r:id="rId818" display="javascript:noPermiso()"/>
    <hyperlink ref="E807" r:id="rId819" display="javascript:noPermiso()"/>
    <hyperlink ref="E808" r:id="rId820" display="javascript:noPermiso()"/>
    <hyperlink ref="E809" r:id="rId821" display="javascript:noPermiso()"/>
    <hyperlink ref="E810" r:id="rId822" display="javascript:noPermiso()"/>
    <hyperlink ref="E811" r:id="rId823" display="javascript:noPermiso()"/>
    <hyperlink ref="E812" r:id="rId824" display="javascript:noPermiso()"/>
    <hyperlink ref="E813" r:id="rId825" display="javascript:noPermiso()"/>
    <hyperlink ref="E814" r:id="rId826" display="javascript:noPermiso()"/>
    <hyperlink ref="E815" r:id="rId827" display="javascript:noPermiso()"/>
    <hyperlink ref="E816" r:id="rId828" display="javascript:noPermiso()"/>
    <hyperlink ref="E817" r:id="rId829" display="javascript:noPermiso()"/>
    <hyperlink ref="E818" r:id="rId830" display="javascript:noPermiso()"/>
    <hyperlink ref="E819" r:id="rId831" display="javascript:noPermiso()"/>
    <hyperlink ref="E820" r:id="rId832" display="javascript:noPermiso()"/>
    <hyperlink ref="E821" r:id="rId833" display="javascript:noPermiso()"/>
    <hyperlink ref="E822" r:id="rId834" display="javascript:noPermiso()"/>
    <hyperlink ref="E823" r:id="rId835" display="javascript:noPermiso()"/>
  </hyperlinks>
  <pageMargins left="0.7" right="0.7" top="0.75" bottom="0.75" header="0.3" footer="0.3"/>
  <drawing r:id="rId8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3"/>
  <sheetViews>
    <sheetView tabSelected="1" topLeftCell="C1" zoomScale="80" zoomScaleNormal="80" workbookViewId="0">
      <selection activeCell="J2" sqref="J2"/>
    </sheetView>
  </sheetViews>
  <sheetFormatPr baseColWidth="10" defaultColWidth="11.42578125" defaultRowHeight="15" zeroHeight="1" x14ac:dyDescent="0.25"/>
  <cols>
    <col min="1" max="1" width="15" style="5" customWidth="1"/>
    <col min="2" max="2" width="18" style="5" customWidth="1"/>
    <col min="3" max="3" width="24.85546875" style="5" customWidth="1"/>
    <col min="4" max="4" width="29.85546875" style="5" customWidth="1"/>
    <col min="5" max="5" width="19.5703125" style="5" customWidth="1"/>
    <col min="6" max="6" width="25.7109375" style="5" customWidth="1"/>
    <col min="7" max="7" width="49.28515625" style="5" customWidth="1"/>
    <col min="8" max="8" width="24.7109375" style="5" customWidth="1"/>
    <col min="9" max="9" width="32.140625" style="5" customWidth="1"/>
    <col min="10" max="10" width="28.28515625" style="5" customWidth="1"/>
    <col min="11" max="11" width="21.140625" style="5" customWidth="1"/>
    <col min="12" max="12" width="16.85546875" style="6" customWidth="1"/>
    <col min="13" max="13" width="29.140625" style="6" customWidth="1"/>
    <col min="14" max="14" width="24" style="7" customWidth="1"/>
    <col min="15" max="15" width="23.7109375" style="6" customWidth="1"/>
    <col min="16" max="16" width="14.85546875" style="8" customWidth="1"/>
    <col min="17" max="17" width="16.28515625" style="6" customWidth="1"/>
    <col min="18" max="18" width="13" style="6" customWidth="1"/>
    <col min="19" max="19" width="15.28515625" style="5" customWidth="1"/>
    <col min="20" max="20" width="39.140625" style="5" customWidth="1"/>
    <col min="21" max="21" width="24.28515625" style="7" customWidth="1"/>
    <col min="22" max="22" width="19.85546875" style="5" customWidth="1"/>
    <col min="23" max="23" width="20.5703125" style="5" customWidth="1"/>
    <col min="24" max="24" width="20.28515625" style="5" customWidth="1"/>
    <col min="25" max="25" width="49" style="33" customWidth="1"/>
    <col min="26" max="26" width="11.42578125" style="31" customWidth="1"/>
    <col min="27" max="16384" width="11.42578125" style="9"/>
  </cols>
  <sheetData>
    <row r="1" spans="1:46" s="2" customFormat="1" ht="45" x14ac:dyDescent="0.25">
      <c r="A1" s="1" t="s">
        <v>1</v>
      </c>
      <c r="B1" s="1" t="s">
        <v>2131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0</v>
      </c>
      <c r="H1" s="27" t="s">
        <v>6</v>
      </c>
      <c r="I1" s="27" t="s">
        <v>7</v>
      </c>
      <c r="J1" s="27" t="s">
        <v>8</v>
      </c>
      <c r="K1" s="27" t="s">
        <v>9</v>
      </c>
      <c r="L1" s="28" t="s">
        <v>10</v>
      </c>
      <c r="M1" s="28" t="s">
        <v>11</v>
      </c>
      <c r="N1" s="51" t="s">
        <v>22</v>
      </c>
      <c r="O1" s="28" t="s">
        <v>12</v>
      </c>
      <c r="P1" s="30" t="s">
        <v>13</v>
      </c>
      <c r="Q1" s="28" t="s">
        <v>24</v>
      </c>
      <c r="R1" s="28" t="s">
        <v>14</v>
      </c>
      <c r="S1" s="27" t="s">
        <v>15</v>
      </c>
      <c r="T1" s="27" t="s">
        <v>16</v>
      </c>
      <c r="U1" s="29" t="s">
        <v>17</v>
      </c>
      <c r="V1" s="27" t="s">
        <v>18</v>
      </c>
      <c r="W1" s="27" t="s">
        <v>19</v>
      </c>
      <c r="X1" s="27" t="s">
        <v>20</v>
      </c>
      <c r="Y1" s="27" t="s">
        <v>21</v>
      </c>
      <c r="Z1" s="32"/>
      <c r="AL1" s="2" t="s">
        <v>23</v>
      </c>
    </row>
    <row r="2" spans="1:46" s="48" customFormat="1" ht="49.5" customHeight="1" x14ac:dyDescent="0.25">
      <c r="A2" s="35" t="s">
        <v>2146</v>
      </c>
      <c r="B2" s="36" t="s">
        <v>2141</v>
      </c>
      <c r="C2" s="46" t="s">
        <v>2147</v>
      </c>
      <c r="D2" s="36" t="s">
        <v>71</v>
      </c>
      <c r="E2" s="35" t="s">
        <v>2136</v>
      </c>
      <c r="F2" s="36" t="s">
        <v>2161</v>
      </c>
      <c r="G2" s="36" t="s">
        <v>72</v>
      </c>
      <c r="H2" s="36" t="s">
        <v>33</v>
      </c>
      <c r="I2" s="35" t="s">
        <v>27</v>
      </c>
      <c r="J2" s="35" t="s">
        <v>29</v>
      </c>
      <c r="K2" s="36" t="s">
        <v>73</v>
      </c>
      <c r="L2" s="37">
        <v>35</v>
      </c>
      <c r="M2" s="38">
        <v>20221140146232</v>
      </c>
      <c r="N2" s="39">
        <v>44683</v>
      </c>
      <c r="O2" s="37">
        <v>20222110054191</v>
      </c>
      <c r="P2" s="40">
        <v>44697</v>
      </c>
      <c r="Q2" s="37">
        <v>10</v>
      </c>
      <c r="R2" s="37">
        <f>NETWORKDAYS(N2,P2,AL2:AO2:AP2:AQ2:AR2:AS2:AT2)</f>
        <v>11</v>
      </c>
      <c r="S2" s="35" t="s">
        <v>2150</v>
      </c>
      <c r="T2" s="35" t="s">
        <v>2183</v>
      </c>
      <c r="U2" s="42">
        <v>44697</v>
      </c>
      <c r="V2" s="35" t="s">
        <v>2153</v>
      </c>
      <c r="W2" s="35" t="s">
        <v>2154</v>
      </c>
      <c r="X2" s="35" t="s">
        <v>2151</v>
      </c>
      <c r="Y2" s="35" t="s">
        <v>2151</v>
      </c>
      <c r="Z2" s="47"/>
      <c r="AL2" s="49">
        <v>44641</v>
      </c>
      <c r="AM2" s="49">
        <v>44665</v>
      </c>
      <c r="AN2" s="49">
        <v>44666</v>
      </c>
      <c r="AO2" s="49">
        <v>44711</v>
      </c>
      <c r="AP2" s="49">
        <v>44732</v>
      </c>
      <c r="AQ2" s="49">
        <v>44739</v>
      </c>
      <c r="AR2" s="49">
        <v>44746</v>
      </c>
      <c r="AS2" s="49">
        <v>44762</v>
      </c>
      <c r="AT2" s="49">
        <v>44788</v>
      </c>
    </row>
    <row r="3" spans="1:46" s="97" customFormat="1" ht="64.5" customHeight="1" x14ac:dyDescent="0.25">
      <c r="A3" s="55" t="s">
        <v>2146</v>
      </c>
      <c r="B3" s="56" t="s">
        <v>2140</v>
      </c>
      <c r="C3" s="71" t="s">
        <v>92</v>
      </c>
      <c r="D3" s="56" t="s">
        <v>93</v>
      </c>
      <c r="E3" s="55" t="s">
        <v>2135</v>
      </c>
      <c r="F3" s="56" t="s">
        <v>2185</v>
      </c>
      <c r="G3" s="56" t="s">
        <v>94</v>
      </c>
      <c r="H3" s="56" t="s">
        <v>95</v>
      </c>
      <c r="I3" s="56" t="s">
        <v>27</v>
      </c>
      <c r="J3" s="56" t="s">
        <v>29</v>
      </c>
      <c r="K3" s="56" t="s">
        <v>96</v>
      </c>
      <c r="L3" s="76">
        <v>30</v>
      </c>
      <c r="M3" s="73">
        <v>20221140146302</v>
      </c>
      <c r="N3" s="74">
        <v>44684</v>
      </c>
      <c r="O3" s="76">
        <v>20222110054341</v>
      </c>
      <c r="P3" s="75">
        <v>44697</v>
      </c>
      <c r="Q3" s="76">
        <v>9</v>
      </c>
      <c r="R3" s="76">
        <f>NETWORKDAYS(N3,P3,AL3:AO3:AP3:AQ3:AR3:AS3:AT3)</f>
        <v>10</v>
      </c>
      <c r="S3" s="55" t="s">
        <v>2150</v>
      </c>
      <c r="T3" s="55"/>
      <c r="U3" s="95">
        <v>44698</v>
      </c>
      <c r="V3" s="55" t="s">
        <v>2153</v>
      </c>
      <c r="W3" s="55" t="s">
        <v>2154</v>
      </c>
      <c r="X3" s="55" t="s">
        <v>2151</v>
      </c>
      <c r="Y3" s="94" t="s">
        <v>2205</v>
      </c>
      <c r="Z3" s="96"/>
      <c r="AL3" s="79">
        <v>44641</v>
      </c>
      <c r="AM3" s="79">
        <v>44665</v>
      </c>
      <c r="AN3" s="79">
        <v>44666</v>
      </c>
      <c r="AO3" s="79">
        <v>44711</v>
      </c>
      <c r="AP3" s="79">
        <v>44732</v>
      </c>
      <c r="AQ3" s="79">
        <v>44739</v>
      </c>
      <c r="AR3" s="79">
        <v>44746</v>
      </c>
      <c r="AS3" s="79">
        <v>44762</v>
      </c>
      <c r="AT3" s="79">
        <v>44788</v>
      </c>
    </row>
    <row r="4" spans="1:46" s="97" customFormat="1" ht="69" customHeight="1" x14ac:dyDescent="0.25">
      <c r="A4" s="55" t="s">
        <v>2146</v>
      </c>
      <c r="B4" s="56" t="s">
        <v>2140</v>
      </c>
      <c r="C4" s="71" t="s">
        <v>92</v>
      </c>
      <c r="D4" s="56" t="s">
        <v>93</v>
      </c>
      <c r="E4" s="55" t="s">
        <v>2135</v>
      </c>
      <c r="F4" s="56" t="s">
        <v>2185</v>
      </c>
      <c r="G4" s="56" t="s">
        <v>143</v>
      </c>
      <c r="H4" s="56" t="s">
        <v>95</v>
      </c>
      <c r="I4" s="56" t="s">
        <v>27</v>
      </c>
      <c r="J4" s="56" t="s">
        <v>29</v>
      </c>
      <c r="K4" s="56" t="s">
        <v>96</v>
      </c>
      <c r="L4" s="76">
        <v>30</v>
      </c>
      <c r="M4" s="73">
        <v>20221140146472</v>
      </c>
      <c r="N4" s="74">
        <v>44684</v>
      </c>
      <c r="O4" s="76">
        <v>20222110054351</v>
      </c>
      <c r="P4" s="75">
        <v>44697</v>
      </c>
      <c r="Q4" s="76">
        <v>9</v>
      </c>
      <c r="R4" s="76">
        <f>NETWORKDAYS(N4,P4,AL4:AO4:AP4:AQ4:AR4:AS4:AT4)</f>
        <v>10</v>
      </c>
      <c r="S4" s="55" t="s">
        <v>2150</v>
      </c>
      <c r="T4" s="55"/>
      <c r="U4" s="95">
        <v>44698</v>
      </c>
      <c r="V4" s="55" t="s">
        <v>2153</v>
      </c>
      <c r="W4" s="55" t="s">
        <v>2154</v>
      </c>
      <c r="X4" s="55" t="s">
        <v>2151</v>
      </c>
      <c r="Y4" s="94" t="s">
        <v>2205</v>
      </c>
      <c r="Z4" s="96"/>
      <c r="AL4" s="79">
        <v>44641</v>
      </c>
      <c r="AM4" s="79">
        <v>44665</v>
      </c>
      <c r="AN4" s="79">
        <v>44666</v>
      </c>
      <c r="AO4" s="79">
        <v>44711</v>
      </c>
      <c r="AP4" s="79">
        <v>44732</v>
      </c>
      <c r="AQ4" s="79">
        <v>44739</v>
      </c>
      <c r="AR4" s="79">
        <v>44746</v>
      </c>
      <c r="AS4" s="79">
        <v>44762</v>
      </c>
      <c r="AT4" s="79">
        <v>44788</v>
      </c>
    </row>
    <row r="5" spans="1:46" s="97" customFormat="1" ht="42" customHeight="1" x14ac:dyDescent="0.25">
      <c r="A5" s="55" t="s">
        <v>2146</v>
      </c>
      <c r="B5" s="56" t="s">
        <v>2140</v>
      </c>
      <c r="C5" s="71" t="s">
        <v>2147</v>
      </c>
      <c r="D5" s="56" t="s">
        <v>151</v>
      </c>
      <c r="E5" s="55" t="s">
        <v>2136</v>
      </c>
      <c r="F5" s="56" t="s">
        <v>2161</v>
      </c>
      <c r="G5" s="56" t="s">
        <v>152</v>
      </c>
      <c r="H5" s="56" t="s">
        <v>153</v>
      </c>
      <c r="I5" s="56" t="s">
        <v>27</v>
      </c>
      <c r="J5" s="56" t="s">
        <v>29</v>
      </c>
      <c r="K5" s="56" t="s">
        <v>154</v>
      </c>
      <c r="L5" s="76">
        <v>30</v>
      </c>
      <c r="M5" s="73">
        <v>20221140146502</v>
      </c>
      <c r="N5" s="74">
        <v>44684</v>
      </c>
      <c r="O5" s="76" t="s">
        <v>2151</v>
      </c>
      <c r="P5" s="75">
        <v>44685</v>
      </c>
      <c r="Q5" s="76">
        <v>1</v>
      </c>
      <c r="R5" s="76">
        <f>NETWORKDAYS(N5,P5,AL5:AO5:AP5:AQ5:AR5:AS5:AT5)</f>
        <v>2</v>
      </c>
      <c r="S5" s="55" t="s">
        <v>2150</v>
      </c>
      <c r="T5" s="55"/>
      <c r="U5" s="95" t="s">
        <v>2151</v>
      </c>
      <c r="V5" s="55" t="s">
        <v>2151</v>
      </c>
      <c r="W5" s="55" t="s">
        <v>2154</v>
      </c>
      <c r="X5" s="55" t="s">
        <v>2151</v>
      </c>
      <c r="Y5" s="94" t="s">
        <v>2212</v>
      </c>
      <c r="Z5" s="96"/>
      <c r="AL5" s="79">
        <v>44641</v>
      </c>
      <c r="AM5" s="79">
        <v>44665</v>
      </c>
      <c r="AN5" s="79">
        <v>44666</v>
      </c>
      <c r="AO5" s="79">
        <v>44711</v>
      </c>
      <c r="AP5" s="79">
        <v>44732</v>
      </c>
      <c r="AQ5" s="79">
        <v>44739</v>
      </c>
      <c r="AR5" s="79">
        <v>44746</v>
      </c>
      <c r="AS5" s="79">
        <v>44762</v>
      </c>
      <c r="AT5" s="79">
        <v>44788</v>
      </c>
    </row>
    <row r="6" spans="1:46" s="48" customFormat="1" ht="39.75" customHeight="1" x14ac:dyDescent="0.25">
      <c r="A6" s="35" t="s">
        <v>2146</v>
      </c>
      <c r="B6" s="36" t="s">
        <v>2140</v>
      </c>
      <c r="C6" s="46" t="s">
        <v>2147</v>
      </c>
      <c r="D6" s="36" t="s">
        <v>172</v>
      </c>
      <c r="E6" s="35" t="s">
        <v>2136</v>
      </c>
      <c r="F6" s="36" t="s">
        <v>2148</v>
      </c>
      <c r="G6" s="36" t="s">
        <v>173</v>
      </c>
      <c r="H6" s="36" t="s">
        <v>32</v>
      </c>
      <c r="I6" s="35" t="s">
        <v>2152</v>
      </c>
      <c r="J6" s="35" t="s">
        <v>842</v>
      </c>
      <c r="K6" s="36" t="s">
        <v>154</v>
      </c>
      <c r="L6" s="37">
        <v>30</v>
      </c>
      <c r="M6" s="38">
        <v>20221140146582</v>
      </c>
      <c r="N6" s="41">
        <v>44684</v>
      </c>
      <c r="O6" s="37" t="s">
        <v>2151</v>
      </c>
      <c r="P6" s="40">
        <v>44686</v>
      </c>
      <c r="Q6" s="37">
        <v>2</v>
      </c>
      <c r="R6" s="37">
        <f>NETWORKDAYS(N6,P6,AL6:AO6:AP6:AQ6:AR6:AS6:AT6)</f>
        <v>3</v>
      </c>
      <c r="S6" s="35" t="s">
        <v>2150</v>
      </c>
      <c r="T6" s="35" t="s">
        <v>2149</v>
      </c>
      <c r="U6" s="42">
        <v>44686</v>
      </c>
      <c r="V6" s="35" t="s">
        <v>2153</v>
      </c>
      <c r="W6" s="35" t="s">
        <v>2154</v>
      </c>
      <c r="X6" s="35" t="s">
        <v>2151</v>
      </c>
      <c r="Y6" s="35" t="s">
        <v>2155</v>
      </c>
      <c r="Z6" s="47"/>
      <c r="AL6" s="49">
        <v>44641</v>
      </c>
      <c r="AM6" s="49">
        <v>44665</v>
      </c>
      <c r="AN6" s="49">
        <v>44666</v>
      </c>
      <c r="AO6" s="49">
        <v>44711</v>
      </c>
      <c r="AP6" s="49">
        <v>44732</v>
      </c>
      <c r="AQ6" s="49">
        <v>44739</v>
      </c>
      <c r="AR6" s="49">
        <v>44746</v>
      </c>
      <c r="AS6" s="49">
        <v>44762</v>
      </c>
    </row>
    <row r="7" spans="1:46" s="67" customFormat="1" ht="50.25" customHeight="1" x14ac:dyDescent="0.25">
      <c r="A7" s="54" t="s">
        <v>2146</v>
      </c>
      <c r="B7" s="53" t="s">
        <v>2140</v>
      </c>
      <c r="C7" s="60" t="s">
        <v>2147</v>
      </c>
      <c r="D7" s="53" t="s">
        <v>175</v>
      </c>
      <c r="E7" s="54" t="s">
        <v>2136</v>
      </c>
      <c r="F7" s="53" t="s">
        <v>2148</v>
      </c>
      <c r="G7" s="53" t="s">
        <v>176</v>
      </c>
      <c r="H7" s="53" t="s">
        <v>35</v>
      </c>
      <c r="I7" s="57" t="s">
        <v>27</v>
      </c>
      <c r="J7" s="53" t="s">
        <v>293</v>
      </c>
      <c r="K7" s="53" t="s">
        <v>154</v>
      </c>
      <c r="L7" s="61">
        <v>30</v>
      </c>
      <c r="M7" s="62">
        <v>20221140146592</v>
      </c>
      <c r="N7" s="63">
        <v>44685</v>
      </c>
      <c r="O7" s="61"/>
      <c r="P7" s="64">
        <v>44726</v>
      </c>
      <c r="Q7" s="61">
        <v>27</v>
      </c>
      <c r="R7" s="61">
        <f>NETWORKDAYS(N7,P7,AL7:AO7:AP7:AQ7:AR7:AS7:AT7)</f>
        <v>29</v>
      </c>
      <c r="S7" s="54" t="s">
        <v>2133</v>
      </c>
      <c r="T7" s="54"/>
      <c r="U7" s="65"/>
      <c r="V7" s="54"/>
      <c r="W7" s="54"/>
      <c r="X7" s="54"/>
      <c r="Y7" s="54"/>
      <c r="Z7" s="66"/>
      <c r="AL7" s="68">
        <v>44641</v>
      </c>
      <c r="AM7" s="68">
        <v>44665</v>
      </c>
      <c r="AN7" s="68">
        <v>44666</v>
      </c>
      <c r="AO7" s="68">
        <v>44711</v>
      </c>
      <c r="AP7" s="68">
        <v>44732</v>
      </c>
      <c r="AQ7" s="68">
        <v>44739</v>
      </c>
      <c r="AR7" s="68">
        <v>44746</v>
      </c>
      <c r="AS7" s="68">
        <v>44762</v>
      </c>
      <c r="AT7" s="68">
        <v>44788</v>
      </c>
    </row>
    <row r="8" spans="1:46" s="97" customFormat="1" ht="52.5" customHeight="1" x14ac:dyDescent="0.25">
      <c r="A8" s="55" t="s">
        <v>2146</v>
      </c>
      <c r="B8" s="56" t="s">
        <v>2140</v>
      </c>
      <c r="C8" s="71" t="s">
        <v>189</v>
      </c>
      <c r="D8" s="56" t="s">
        <v>190</v>
      </c>
      <c r="E8" s="55" t="s">
        <v>2135</v>
      </c>
      <c r="F8" s="56" t="s">
        <v>2161</v>
      </c>
      <c r="G8" s="56" t="s">
        <v>191</v>
      </c>
      <c r="H8" s="56" t="s">
        <v>95</v>
      </c>
      <c r="I8" s="56" t="s">
        <v>27</v>
      </c>
      <c r="J8" s="56" t="s">
        <v>29</v>
      </c>
      <c r="K8" s="56" t="s">
        <v>73</v>
      </c>
      <c r="L8" s="76">
        <v>35</v>
      </c>
      <c r="M8" s="73">
        <v>20221140146622</v>
      </c>
      <c r="N8" s="74">
        <v>44685</v>
      </c>
      <c r="O8" s="76">
        <v>20222110054131</v>
      </c>
      <c r="P8" s="75">
        <v>44694</v>
      </c>
      <c r="Q8" s="76">
        <v>7</v>
      </c>
      <c r="R8" s="76">
        <f>NETWORKDAYS(N8,P8,AL8:AO8:AP8:AQ8:AR8:AS8:AT8)</f>
        <v>8</v>
      </c>
      <c r="S8" s="55" t="s">
        <v>2150</v>
      </c>
      <c r="T8" s="55"/>
      <c r="U8" s="95"/>
      <c r="V8" s="55"/>
      <c r="W8" s="55" t="s">
        <v>2154</v>
      </c>
      <c r="X8" s="55" t="s">
        <v>2151</v>
      </c>
      <c r="Y8" s="94" t="s">
        <v>2231</v>
      </c>
      <c r="Z8" s="96"/>
      <c r="AL8" s="79">
        <v>44641</v>
      </c>
      <c r="AM8" s="79">
        <v>44665</v>
      </c>
      <c r="AN8" s="79">
        <v>44666</v>
      </c>
      <c r="AO8" s="79">
        <v>44711</v>
      </c>
      <c r="AP8" s="79">
        <v>44732</v>
      </c>
      <c r="AQ8" s="79">
        <v>44739</v>
      </c>
      <c r="AR8" s="79">
        <v>44746</v>
      </c>
      <c r="AS8" s="79">
        <v>44762</v>
      </c>
      <c r="AT8" s="79">
        <v>44788</v>
      </c>
    </row>
    <row r="9" spans="1:46" s="67" customFormat="1" ht="31.5" customHeight="1" x14ac:dyDescent="0.25">
      <c r="A9" s="54" t="s">
        <v>2146</v>
      </c>
      <c r="B9" s="53" t="s">
        <v>2140</v>
      </c>
      <c r="C9" s="60" t="s">
        <v>2147</v>
      </c>
      <c r="D9" s="53" t="s">
        <v>200</v>
      </c>
      <c r="E9" s="54" t="s">
        <v>2137</v>
      </c>
      <c r="F9" s="53" t="s">
        <v>2161</v>
      </c>
      <c r="G9" s="53" t="s">
        <v>201</v>
      </c>
      <c r="H9" s="53" t="s">
        <v>202</v>
      </c>
      <c r="I9" s="53" t="s">
        <v>27</v>
      </c>
      <c r="J9" s="53" t="s">
        <v>31</v>
      </c>
      <c r="K9" s="53" t="s">
        <v>73</v>
      </c>
      <c r="L9" s="61">
        <v>35</v>
      </c>
      <c r="M9" s="62">
        <v>20221140146652</v>
      </c>
      <c r="N9" s="63">
        <v>44685</v>
      </c>
      <c r="O9" s="61"/>
      <c r="P9" s="64">
        <v>44726</v>
      </c>
      <c r="Q9" s="61">
        <v>28</v>
      </c>
      <c r="R9" s="61">
        <f>NETWORKDAYS(N9,P9,AL9:AO9:AP9:AQ9:AR9:AS9:AT9)</f>
        <v>29</v>
      </c>
      <c r="S9" s="54" t="s">
        <v>2133</v>
      </c>
      <c r="T9" s="54"/>
      <c r="U9" s="65"/>
      <c r="V9" s="54"/>
      <c r="W9" s="54"/>
      <c r="X9" s="54"/>
      <c r="Y9" s="54"/>
      <c r="Z9" s="66"/>
      <c r="AL9" s="68">
        <v>44641</v>
      </c>
      <c r="AM9" s="68">
        <v>44665</v>
      </c>
      <c r="AN9" s="68">
        <v>44666</v>
      </c>
      <c r="AO9" s="68">
        <v>44711</v>
      </c>
      <c r="AP9" s="68">
        <v>44732</v>
      </c>
      <c r="AQ9" s="68">
        <v>44739</v>
      </c>
      <c r="AR9" s="68">
        <v>44746</v>
      </c>
      <c r="AS9" s="68">
        <v>44762</v>
      </c>
      <c r="AT9" s="68">
        <v>44788</v>
      </c>
    </row>
    <row r="10" spans="1:46" s="48" customFormat="1" ht="51" customHeight="1" x14ac:dyDescent="0.25">
      <c r="A10" s="35" t="s">
        <v>2146</v>
      </c>
      <c r="B10" s="36" t="s">
        <v>2140</v>
      </c>
      <c r="C10" s="46" t="s">
        <v>475</v>
      </c>
      <c r="D10" s="36" t="s">
        <v>204</v>
      </c>
      <c r="E10" s="35" t="s">
        <v>2135</v>
      </c>
      <c r="F10" s="36" t="s">
        <v>2157</v>
      </c>
      <c r="G10" s="36" t="s">
        <v>205</v>
      </c>
      <c r="H10" s="36" t="s">
        <v>28</v>
      </c>
      <c r="I10" s="36" t="s">
        <v>226</v>
      </c>
      <c r="J10" s="35" t="s">
        <v>2158</v>
      </c>
      <c r="K10" s="36" t="s">
        <v>96</v>
      </c>
      <c r="L10" s="37">
        <v>30</v>
      </c>
      <c r="M10" s="38">
        <v>20221140146662</v>
      </c>
      <c r="N10" s="41">
        <v>44685</v>
      </c>
      <c r="O10" s="37">
        <v>20221000053831</v>
      </c>
      <c r="P10" s="40">
        <v>44685</v>
      </c>
      <c r="Q10" s="37">
        <v>0</v>
      </c>
      <c r="R10" s="37">
        <f>NETWORKDAYS(N10,P10,AL10:AO10:AP10:AQ10:AR10:AS10:AT10)</f>
        <v>1</v>
      </c>
      <c r="S10" s="35" t="s">
        <v>2150</v>
      </c>
      <c r="T10" s="35" t="s">
        <v>2156</v>
      </c>
      <c r="U10" s="42" t="s">
        <v>2151</v>
      </c>
      <c r="V10" s="35" t="s">
        <v>2151</v>
      </c>
      <c r="W10" s="35" t="s">
        <v>2151</v>
      </c>
      <c r="X10" s="35" t="s">
        <v>2151</v>
      </c>
      <c r="Y10" s="35" t="s">
        <v>2159</v>
      </c>
      <c r="Z10" s="47"/>
      <c r="AL10" s="49">
        <v>44641</v>
      </c>
      <c r="AM10" s="49">
        <v>44665</v>
      </c>
      <c r="AN10" s="49">
        <v>44666</v>
      </c>
      <c r="AO10" s="49">
        <v>44711</v>
      </c>
      <c r="AP10" s="49">
        <v>44732</v>
      </c>
      <c r="AQ10" s="49">
        <v>44739</v>
      </c>
      <c r="AR10" s="49">
        <v>44746</v>
      </c>
      <c r="AS10" s="49">
        <v>44762</v>
      </c>
    </row>
    <row r="11" spans="1:46" s="97" customFormat="1" ht="47.25" customHeight="1" x14ac:dyDescent="0.25">
      <c r="A11" s="55" t="s">
        <v>2146</v>
      </c>
      <c r="B11" s="56" t="s">
        <v>2140</v>
      </c>
      <c r="C11" s="71" t="s">
        <v>2147</v>
      </c>
      <c r="D11" s="56" t="s">
        <v>224</v>
      </c>
      <c r="E11" s="55" t="s">
        <v>2136</v>
      </c>
      <c r="F11" s="56" t="s">
        <v>2148</v>
      </c>
      <c r="G11" s="56" t="s">
        <v>225</v>
      </c>
      <c r="H11" s="56" t="s">
        <v>28</v>
      </c>
      <c r="I11" s="56" t="s">
        <v>226</v>
      </c>
      <c r="J11" s="55" t="s">
        <v>2158</v>
      </c>
      <c r="K11" s="56" t="s">
        <v>154</v>
      </c>
      <c r="L11" s="76">
        <v>30</v>
      </c>
      <c r="M11" s="73">
        <v>20221140146722</v>
      </c>
      <c r="N11" s="74">
        <v>44685</v>
      </c>
      <c r="O11" s="76">
        <v>20221000054201</v>
      </c>
      <c r="P11" s="75">
        <v>44692</v>
      </c>
      <c r="Q11" s="76">
        <v>22</v>
      </c>
      <c r="R11" s="76">
        <f>NETWORKDAYS(N11,P11,AL11:AO11:AP11:AQ11:AR11:AS11:AT11)</f>
        <v>6</v>
      </c>
      <c r="S11" s="55" t="s">
        <v>2150</v>
      </c>
      <c r="T11" s="55"/>
      <c r="U11" s="95"/>
      <c r="V11" s="55"/>
      <c r="W11" s="55" t="s">
        <v>2154</v>
      </c>
      <c r="X11" s="55"/>
      <c r="Y11" s="94" t="s">
        <v>2224</v>
      </c>
      <c r="Z11" s="96"/>
      <c r="AL11" s="79">
        <v>44641</v>
      </c>
      <c r="AM11" s="79">
        <v>44665</v>
      </c>
      <c r="AN11" s="79">
        <v>44666</v>
      </c>
      <c r="AO11" s="79">
        <v>44711</v>
      </c>
      <c r="AP11" s="79">
        <v>44732</v>
      </c>
      <c r="AQ11" s="79">
        <v>44739</v>
      </c>
      <c r="AR11" s="79">
        <v>44746</v>
      </c>
      <c r="AS11" s="79">
        <v>44762</v>
      </c>
      <c r="AT11" s="79">
        <v>44788</v>
      </c>
    </row>
    <row r="12" spans="1:46" s="78" customFormat="1" ht="34.5" customHeight="1" x14ac:dyDescent="0.25">
      <c r="A12" s="55" t="s">
        <v>2146</v>
      </c>
      <c r="B12" s="56" t="s">
        <v>2140</v>
      </c>
      <c r="C12" s="71" t="s">
        <v>2147</v>
      </c>
      <c r="D12" s="56" t="s">
        <v>284</v>
      </c>
      <c r="E12" s="59" t="s">
        <v>2136</v>
      </c>
      <c r="F12" s="56" t="s">
        <v>2148</v>
      </c>
      <c r="G12" s="56" t="s">
        <v>285</v>
      </c>
      <c r="H12" s="56" t="s">
        <v>28</v>
      </c>
      <c r="I12" s="56" t="s">
        <v>226</v>
      </c>
      <c r="J12" s="55" t="s">
        <v>2158</v>
      </c>
      <c r="K12" s="56" t="s">
        <v>154</v>
      </c>
      <c r="L12" s="72">
        <v>30</v>
      </c>
      <c r="M12" s="73">
        <v>20221140146922</v>
      </c>
      <c r="N12" s="74">
        <v>44685</v>
      </c>
      <c r="O12" s="72">
        <v>20221000056741</v>
      </c>
      <c r="P12" s="75">
        <v>44718</v>
      </c>
      <c r="Q12" s="72">
        <v>22</v>
      </c>
      <c r="R12" s="76">
        <f>NETWORKDAYS(N12,P12,AL12:AO12:AP12:AQ12:AR12:AS12:AT12)</f>
        <v>23</v>
      </c>
      <c r="S12" s="59" t="s">
        <v>2150</v>
      </c>
      <c r="T12" s="59"/>
      <c r="U12" s="80"/>
      <c r="V12" s="59"/>
      <c r="W12" s="55" t="s">
        <v>2154</v>
      </c>
      <c r="X12" s="59"/>
      <c r="Y12" s="94" t="s">
        <v>2224</v>
      </c>
      <c r="AN12" s="79">
        <v>44666</v>
      </c>
      <c r="AO12" s="79">
        <v>44711</v>
      </c>
      <c r="AP12" s="79">
        <v>44732</v>
      </c>
      <c r="AQ12" s="79">
        <v>44739</v>
      </c>
      <c r="AR12" s="79">
        <v>44746</v>
      </c>
      <c r="AS12" s="79">
        <v>44762</v>
      </c>
      <c r="AT12" s="79">
        <v>44788</v>
      </c>
    </row>
    <row r="13" spans="1:46" s="78" customFormat="1" ht="41.25" customHeight="1" x14ac:dyDescent="0.25">
      <c r="A13" s="55" t="s">
        <v>2146</v>
      </c>
      <c r="B13" s="56" t="s">
        <v>2140</v>
      </c>
      <c r="C13" s="71" t="s">
        <v>135</v>
      </c>
      <c r="D13" s="56" t="s">
        <v>210</v>
      </c>
      <c r="E13" s="59" t="s">
        <v>2135</v>
      </c>
      <c r="F13" s="56" t="s">
        <v>2148</v>
      </c>
      <c r="G13" s="56" t="s">
        <v>295</v>
      </c>
      <c r="H13" s="56" t="s">
        <v>28</v>
      </c>
      <c r="I13" s="56" t="s">
        <v>226</v>
      </c>
      <c r="J13" s="55" t="s">
        <v>2158</v>
      </c>
      <c r="K13" s="56" t="s">
        <v>296</v>
      </c>
      <c r="L13" s="72">
        <v>20</v>
      </c>
      <c r="M13" s="73">
        <v>20221140146952</v>
      </c>
      <c r="N13" s="74">
        <v>44685</v>
      </c>
      <c r="O13" s="72">
        <v>20221000054321</v>
      </c>
      <c r="P13" s="75">
        <v>44692</v>
      </c>
      <c r="Q13" s="72">
        <v>5</v>
      </c>
      <c r="R13" s="76">
        <f>NETWORKDAYS(N13,P13,AL13:AO13:AP13:AQ13:AR13:AS13:AT13)</f>
        <v>6</v>
      </c>
      <c r="S13" s="59" t="s">
        <v>2150</v>
      </c>
      <c r="T13" s="59"/>
      <c r="U13" s="80"/>
      <c r="V13" s="59"/>
      <c r="W13" s="59"/>
      <c r="X13" s="59"/>
      <c r="Y13" s="77" t="s">
        <v>2202</v>
      </c>
      <c r="AN13" s="79">
        <v>44666</v>
      </c>
      <c r="AO13" s="79">
        <v>44711</v>
      </c>
      <c r="AP13" s="79">
        <v>44732</v>
      </c>
      <c r="AQ13" s="79">
        <v>44739</v>
      </c>
      <c r="AR13" s="79">
        <v>44746</v>
      </c>
      <c r="AS13" s="79">
        <v>44762</v>
      </c>
      <c r="AT13" s="79">
        <v>44788</v>
      </c>
    </row>
    <row r="14" spans="1:46" s="50" customFormat="1" ht="57" customHeight="1" x14ac:dyDescent="0.25">
      <c r="A14" s="35" t="s">
        <v>2146</v>
      </c>
      <c r="B14" s="36" t="s">
        <v>2140</v>
      </c>
      <c r="C14" s="46" t="s">
        <v>156</v>
      </c>
      <c r="D14" s="36" t="s">
        <v>312</v>
      </c>
      <c r="E14" s="43" t="s">
        <v>2135</v>
      </c>
      <c r="F14" s="36" t="s">
        <v>2161</v>
      </c>
      <c r="G14" s="36" t="s">
        <v>313</v>
      </c>
      <c r="H14" s="36" t="s">
        <v>30</v>
      </c>
      <c r="I14" s="35" t="s">
        <v>27</v>
      </c>
      <c r="J14" s="43" t="s">
        <v>31</v>
      </c>
      <c r="K14" s="36" t="s">
        <v>154</v>
      </c>
      <c r="L14" s="44">
        <v>30</v>
      </c>
      <c r="M14" s="38">
        <v>20221140147012</v>
      </c>
      <c r="N14" s="41">
        <v>44685</v>
      </c>
      <c r="O14" s="44" t="s">
        <v>2151</v>
      </c>
      <c r="P14" s="40">
        <v>44712</v>
      </c>
      <c r="Q14" s="44">
        <v>19</v>
      </c>
      <c r="R14" s="37">
        <f>NETWORKDAYS(N14,P14,AL14:AO14:AP14:AQ14:AR14:AS14:AT14)</f>
        <v>20</v>
      </c>
      <c r="S14" s="43" t="s">
        <v>2150</v>
      </c>
      <c r="T14" s="43" t="s">
        <v>2160</v>
      </c>
      <c r="U14" s="45" t="s">
        <v>2151</v>
      </c>
      <c r="V14" s="43" t="s">
        <v>2151</v>
      </c>
      <c r="W14" s="43" t="s">
        <v>2154</v>
      </c>
      <c r="X14" s="43" t="s">
        <v>2151</v>
      </c>
      <c r="Y14" s="43" t="s">
        <v>2162</v>
      </c>
    </row>
    <row r="15" spans="1:46" s="50" customFormat="1" ht="54" customHeight="1" x14ac:dyDescent="0.25">
      <c r="A15" s="35" t="s">
        <v>2146</v>
      </c>
      <c r="B15" s="36" t="s">
        <v>2140</v>
      </c>
      <c r="C15" s="46" t="s">
        <v>228</v>
      </c>
      <c r="D15" s="36" t="s">
        <v>327</v>
      </c>
      <c r="E15" s="43" t="s">
        <v>2138</v>
      </c>
      <c r="F15" s="36" t="s">
        <v>2148</v>
      </c>
      <c r="G15" s="36" t="s">
        <v>328</v>
      </c>
      <c r="H15" s="36" t="s">
        <v>153</v>
      </c>
      <c r="I15" s="35" t="s">
        <v>27</v>
      </c>
      <c r="J15" s="35" t="s">
        <v>29</v>
      </c>
      <c r="K15" s="36" t="s">
        <v>79</v>
      </c>
      <c r="L15" s="44">
        <v>10</v>
      </c>
      <c r="M15" s="38">
        <v>20221140147062</v>
      </c>
      <c r="N15" s="39">
        <v>44685</v>
      </c>
      <c r="O15" s="44">
        <v>20222110053971</v>
      </c>
      <c r="P15" s="40">
        <v>44694</v>
      </c>
      <c r="Q15" s="44">
        <v>7</v>
      </c>
      <c r="R15" s="37">
        <f>NETWORKDAYS(N15,P15,AL15:AO15:AP15:AQ15:AR15:AS15:AT15)</f>
        <v>8</v>
      </c>
      <c r="S15" s="43" t="s">
        <v>2150</v>
      </c>
      <c r="T15" s="43" t="s">
        <v>2196</v>
      </c>
      <c r="U15" s="45">
        <v>44694</v>
      </c>
      <c r="V15" s="43" t="s">
        <v>2153</v>
      </c>
      <c r="W15" s="43" t="s">
        <v>2154</v>
      </c>
      <c r="X15" s="43" t="s">
        <v>2151</v>
      </c>
      <c r="Y15" s="43" t="s">
        <v>2151</v>
      </c>
    </row>
    <row r="16" spans="1:46" s="78" customFormat="1" ht="42" customHeight="1" x14ac:dyDescent="0.25">
      <c r="A16" s="55" t="s">
        <v>2146</v>
      </c>
      <c r="B16" s="56" t="s">
        <v>2140</v>
      </c>
      <c r="C16" s="71" t="s">
        <v>145</v>
      </c>
      <c r="D16" s="56" t="s">
        <v>330</v>
      </c>
      <c r="E16" s="59" t="s">
        <v>2138</v>
      </c>
      <c r="F16" s="56" t="s">
        <v>2185</v>
      </c>
      <c r="G16" s="56" t="s">
        <v>331</v>
      </c>
      <c r="H16" s="56" t="s">
        <v>95</v>
      </c>
      <c r="I16" s="56" t="s">
        <v>27</v>
      </c>
      <c r="J16" s="56" t="s">
        <v>29</v>
      </c>
      <c r="K16" s="56" t="s">
        <v>73</v>
      </c>
      <c r="L16" s="72">
        <v>35</v>
      </c>
      <c r="M16" s="73">
        <v>20221140147072</v>
      </c>
      <c r="N16" s="74">
        <v>44685</v>
      </c>
      <c r="O16" s="72">
        <v>20222110054791</v>
      </c>
      <c r="P16" s="75">
        <v>44718</v>
      </c>
      <c r="Q16" s="72">
        <v>22</v>
      </c>
      <c r="R16" s="76">
        <f>NETWORKDAYS(N16,P16,AL16:AO16:AP16:AQ16:AR16:AS16:AT16)</f>
        <v>23</v>
      </c>
      <c r="S16" s="59" t="s">
        <v>2150</v>
      </c>
      <c r="T16" s="59"/>
      <c r="U16" s="80"/>
      <c r="V16" s="59"/>
      <c r="W16" s="59" t="s">
        <v>2154</v>
      </c>
      <c r="X16" s="59" t="s">
        <v>2151</v>
      </c>
      <c r="Y16" s="55" t="s">
        <v>2224</v>
      </c>
      <c r="AN16" s="79">
        <v>44666</v>
      </c>
      <c r="AO16" s="79">
        <v>44711</v>
      </c>
      <c r="AP16" s="79">
        <v>44732</v>
      </c>
      <c r="AQ16" s="79">
        <v>44739</v>
      </c>
      <c r="AR16" s="79">
        <v>44746</v>
      </c>
      <c r="AS16" s="79">
        <v>44762</v>
      </c>
      <c r="AT16" s="79">
        <v>44788</v>
      </c>
    </row>
    <row r="17" spans="1:46" s="50" customFormat="1" ht="64.5" customHeight="1" x14ac:dyDescent="0.25">
      <c r="A17" s="35" t="s">
        <v>2146</v>
      </c>
      <c r="B17" s="36" t="s">
        <v>2140</v>
      </c>
      <c r="C17" s="46" t="s">
        <v>2147</v>
      </c>
      <c r="D17" s="36" t="s">
        <v>333</v>
      </c>
      <c r="E17" s="43" t="s">
        <v>2137</v>
      </c>
      <c r="F17" s="36" t="s">
        <v>2148</v>
      </c>
      <c r="G17" s="36" t="s">
        <v>334</v>
      </c>
      <c r="H17" s="36" t="s">
        <v>32</v>
      </c>
      <c r="I17" s="35" t="s">
        <v>2152</v>
      </c>
      <c r="J17" s="43" t="s">
        <v>842</v>
      </c>
      <c r="K17" s="36" t="s">
        <v>79</v>
      </c>
      <c r="L17" s="44">
        <v>10</v>
      </c>
      <c r="M17" s="38">
        <v>20221140147082</v>
      </c>
      <c r="N17" s="39">
        <v>44685</v>
      </c>
      <c r="O17" s="44" t="s">
        <v>2151</v>
      </c>
      <c r="P17" s="40">
        <v>44694</v>
      </c>
      <c r="Q17" s="44">
        <v>7</v>
      </c>
      <c r="R17" s="37">
        <f>NETWORKDAYS(N17,P17,AL17:AO17:AP17:AQ17:AR17:AS17:AT17)</f>
        <v>8</v>
      </c>
      <c r="S17" s="43" t="s">
        <v>2150</v>
      </c>
      <c r="T17" s="43" t="s">
        <v>2197</v>
      </c>
      <c r="U17" s="45" t="s">
        <v>2151</v>
      </c>
      <c r="V17" s="43" t="s">
        <v>2151</v>
      </c>
      <c r="W17" s="43" t="s">
        <v>2154</v>
      </c>
      <c r="X17" s="43" t="s">
        <v>2151</v>
      </c>
      <c r="Y17" s="43" t="s">
        <v>2198</v>
      </c>
    </row>
    <row r="18" spans="1:46" s="106" customFormat="1" ht="51" customHeight="1" x14ac:dyDescent="0.25">
      <c r="A18" s="98" t="s">
        <v>2146</v>
      </c>
      <c r="B18" s="99" t="s">
        <v>2140</v>
      </c>
      <c r="C18" s="100" t="s">
        <v>2147</v>
      </c>
      <c r="D18" s="99" t="s">
        <v>336</v>
      </c>
      <c r="E18" s="93" t="s">
        <v>2138</v>
      </c>
      <c r="F18" s="99" t="s">
        <v>2157</v>
      </c>
      <c r="G18" s="99" t="s">
        <v>337</v>
      </c>
      <c r="H18" s="99" t="s">
        <v>338</v>
      </c>
      <c r="I18" s="99" t="s">
        <v>226</v>
      </c>
      <c r="J18" s="99" t="s">
        <v>339</v>
      </c>
      <c r="K18" s="99" t="s">
        <v>79</v>
      </c>
      <c r="L18" s="101">
        <v>10</v>
      </c>
      <c r="M18" s="102">
        <v>20221140147092</v>
      </c>
      <c r="N18" s="103">
        <v>44685</v>
      </c>
      <c r="O18" s="101">
        <v>20223000055281</v>
      </c>
      <c r="P18" s="104">
        <v>44700</v>
      </c>
      <c r="Q18" s="101">
        <v>11</v>
      </c>
      <c r="R18" s="105">
        <f>NETWORKDAYS(N18,P18,AL18:AO18:AP18:AQ18:AR18:AS18:AT18)</f>
        <v>12</v>
      </c>
      <c r="S18" s="93" t="s">
        <v>2214</v>
      </c>
      <c r="T18" s="93"/>
      <c r="U18" s="108" t="s">
        <v>2151</v>
      </c>
      <c r="V18" s="93" t="s">
        <v>2151</v>
      </c>
      <c r="W18" s="93" t="s">
        <v>2154</v>
      </c>
      <c r="X18" s="93" t="s">
        <v>2151</v>
      </c>
      <c r="Y18" s="93" t="s">
        <v>2218</v>
      </c>
      <c r="AN18" s="107">
        <v>44666</v>
      </c>
      <c r="AO18" s="107">
        <v>44711</v>
      </c>
      <c r="AP18" s="107">
        <v>44732</v>
      </c>
      <c r="AQ18" s="107">
        <v>44739</v>
      </c>
      <c r="AR18" s="107">
        <v>44746</v>
      </c>
      <c r="AS18" s="107">
        <v>44762</v>
      </c>
      <c r="AT18" s="107">
        <v>44788</v>
      </c>
    </row>
    <row r="19" spans="1:46" s="78" customFormat="1" ht="79.5" customHeight="1" x14ac:dyDescent="0.25">
      <c r="A19" s="55" t="s">
        <v>2146</v>
      </c>
      <c r="B19" s="56" t="s">
        <v>2140</v>
      </c>
      <c r="C19" s="71" t="s">
        <v>145</v>
      </c>
      <c r="D19" s="56" t="s">
        <v>341</v>
      </c>
      <c r="E19" s="59" t="s">
        <v>2138</v>
      </c>
      <c r="F19" s="56" t="s">
        <v>2161</v>
      </c>
      <c r="G19" s="56" t="s">
        <v>342</v>
      </c>
      <c r="H19" s="56" t="s">
        <v>95</v>
      </c>
      <c r="I19" s="56" t="s">
        <v>27</v>
      </c>
      <c r="J19" s="56" t="s">
        <v>29</v>
      </c>
      <c r="K19" s="56" t="s">
        <v>73</v>
      </c>
      <c r="L19" s="72">
        <v>35</v>
      </c>
      <c r="M19" s="73">
        <v>20221140147102</v>
      </c>
      <c r="N19" s="74">
        <v>44685</v>
      </c>
      <c r="O19" s="72">
        <v>20222110054291</v>
      </c>
      <c r="P19" s="75">
        <v>44697</v>
      </c>
      <c r="Q19" s="72">
        <v>8</v>
      </c>
      <c r="R19" s="76">
        <f>NETWORKDAYS(N19,P19,AL19:AO19:AP19:AQ19:AR19:AS19:AT19)</f>
        <v>9</v>
      </c>
      <c r="S19" s="59" t="s">
        <v>2150</v>
      </c>
      <c r="T19" s="59"/>
      <c r="U19" s="80">
        <v>44697</v>
      </c>
      <c r="V19" s="59" t="s">
        <v>2153</v>
      </c>
      <c r="W19" s="59" t="s">
        <v>2154</v>
      </c>
      <c r="X19" s="59" t="s">
        <v>2151</v>
      </c>
      <c r="Y19" s="77" t="s">
        <v>2203</v>
      </c>
      <c r="AN19" s="79">
        <v>44666</v>
      </c>
      <c r="AO19" s="79">
        <v>44711</v>
      </c>
      <c r="AP19" s="79">
        <v>44732</v>
      </c>
      <c r="AQ19" s="79">
        <v>44739</v>
      </c>
      <c r="AR19" s="79">
        <v>44746</v>
      </c>
      <c r="AS19" s="79">
        <v>44762</v>
      </c>
      <c r="AT19" s="79">
        <v>44788</v>
      </c>
    </row>
    <row r="20" spans="1:46" s="70" customFormat="1" ht="52.5" customHeight="1" x14ac:dyDescent="0.25">
      <c r="A20" s="54" t="s">
        <v>2146</v>
      </c>
      <c r="B20" s="53" t="s">
        <v>2140</v>
      </c>
      <c r="C20" s="60" t="s">
        <v>156</v>
      </c>
      <c r="D20" s="53" t="s">
        <v>383</v>
      </c>
      <c r="E20" s="57" t="s">
        <v>2136</v>
      </c>
      <c r="F20" s="53" t="s">
        <v>2169</v>
      </c>
      <c r="G20" s="53" t="s">
        <v>384</v>
      </c>
      <c r="H20" s="53" t="s">
        <v>186</v>
      </c>
      <c r="I20" s="53" t="s">
        <v>27</v>
      </c>
      <c r="J20" s="57" t="s">
        <v>2200</v>
      </c>
      <c r="K20" s="53" t="s">
        <v>154</v>
      </c>
      <c r="L20" s="69">
        <v>30</v>
      </c>
      <c r="M20" s="62">
        <v>20221140147242</v>
      </c>
      <c r="N20" s="63">
        <v>44685</v>
      </c>
      <c r="O20" s="69"/>
      <c r="P20" s="64">
        <v>44726</v>
      </c>
      <c r="Q20" s="69">
        <v>28</v>
      </c>
      <c r="R20" s="61">
        <f>NETWORKDAYS(N20,P20,AL20:AO20:AP20:AQ20:AR20:AS20:AT20)</f>
        <v>29</v>
      </c>
      <c r="S20" s="57" t="s">
        <v>2133</v>
      </c>
      <c r="T20" s="57"/>
      <c r="U20" s="92"/>
      <c r="V20" s="57"/>
      <c r="W20" s="57"/>
      <c r="X20" s="57"/>
      <c r="Y20" s="57"/>
      <c r="AN20" s="68">
        <v>44666</v>
      </c>
      <c r="AO20" s="68">
        <v>44711</v>
      </c>
      <c r="AP20" s="68">
        <v>44732</v>
      </c>
      <c r="AQ20" s="68">
        <v>44739</v>
      </c>
      <c r="AR20" s="68">
        <v>44746</v>
      </c>
      <c r="AS20" s="68">
        <v>44762</v>
      </c>
      <c r="AT20" s="68">
        <v>44788</v>
      </c>
    </row>
    <row r="21" spans="1:46" s="78" customFormat="1" ht="31.5" customHeight="1" x14ac:dyDescent="0.25">
      <c r="A21" s="55" t="s">
        <v>2146</v>
      </c>
      <c r="B21" s="56" t="s">
        <v>2140</v>
      </c>
      <c r="C21" s="71" t="s">
        <v>228</v>
      </c>
      <c r="D21" s="56" t="s">
        <v>389</v>
      </c>
      <c r="E21" s="59" t="s">
        <v>2135</v>
      </c>
      <c r="F21" s="56" t="s">
        <v>2148</v>
      </c>
      <c r="G21" s="56" t="s">
        <v>390</v>
      </c>
      <c r="H21" s="56" t="s">
        <v>28</v>
      </c>
      <c r="I21" s="56" t="s">
        <v>226</v>
      </c>
      <c r="J21" s="55" t="s">
        <v>2158</v>
      </c>
      <c r="K21" s="56" t="s">
        <v>73</v>
      </c>
      <c r="L21" s="72">
        <v>35</v>
      </c>
      <c r="M21" s="73">
        <v>20221140147262</v>
      </c>
      <c r="N21" s="74">
        <v>44685</v>
      </c>
      <c r="O21" s="72">
        <v>20221000054331</v>
      </c>
      <c r="P21" s="75">
        <v>44692</v>
      </c>
      <c r="Q21" s="72">
        <v>5</v>
      </c>
      <c r="R21" s="76">
        <f>NETWORKDAYS(N21,P21,AL21:AO21:AP21:AQ21:AR21:AS21:AT21)</f>
        <v>6</v>
      </c>
      <c r="S21" s="59" t="s">
        <v>2150</v>
      </c>
      <c r="T21" s="59"/>
      <c r="U21" s="80">
        <v>44692</v>
      </c>
      <c r="V21" s="59" t="s">
        <v>2153</v>
      </c>
      <c r="W21" s="59" t="s">
        <v>2154</v>
      </c>
      <c r="X21" s="59" t="s">
        <v>2151</v>
      </c>
      <c r="Y21" s="77" t="s">
        <v>2203</v>
      </c>
      <c r="AN21" s="79">
        <v>44666</v>
      </c>
      <c r="AO21" s="79">
        <v>44711</v>
      </c>
      <c r="AP21" s="79">
        <v>44732</v>
      </c>
      <c r="AQ21" s="79">
        <v>44739</v>
      </c>
      <c r="AR21" s="79">
        <v>44746</v>
      </c>
      <c r="AS21" s="79">
        <v>44762</v>
      </c>
      <c r="AT21" s="79">
        <v>44788</v>
      </c>
    </row>
    <row r="22" spans="1:46" s="70" customFormat="1" ht="83.25" customHeight="1" x14ac:dyDescent="0.25">
      <c r="A22" s="54" t="s">
        <v>2146</v>
      </c>
      <c r="B22" s="53" t="s">
        <v>2140</v>
      </c>
      <c r="C22" s="60" t="s">
        <v>135</v>
      </c>
      <c r="D22" s="53" t="s">
        <v>465</v>
      </c>
      <c r="E22" s="57" t="s">
        <v>2138</v>
      </c>
      <c r="F22" s="53" t="s">
        <v>2185</v>
      </c>
      <c r="G22" s="53" t="s">
        <v>466</v>
      </c>
      <c r="H22" s="53" t="s">
        <v>467</v>
      </c>
      <c r="I22" s="53" t="s">
        <v>27</v>
      </c>
      <c r="J22" s="53" t="s">
        <v>29</v>
      </c>
      <c r="K22" s="53" t="s">
        <v>96</v>
      </c>
      <c r="L22" s="69">
        <v>30</v>
      </c>
      <c r="M22" s="62">
        <v>20221140147522</v>
      </c>
      <c r="N22" s="63">
        <v>44686</v>
      </c>
      <c r="O22" s="69"/>
      <c r="P22" s="64">
        <v>44726</v>
      </c>
      <c r="Q22" s="69">
        <v>27</v>
      </c>
      <c r="R22" s="61">
        <f>NETWORKDAYS(N22,P22,AL22:AO22:AP22:AQ22:AR22:AS22:AT22)</f>
        <v>28</v>
      </c>
      <c r="S22" s="57" t="s">
        <v>2133</v>
      </c>
      <c r="T22" s="57"/>
      <c r="U22" s="92"/>
      <c r="V22" s="57"/>
      <c r="W22" s="57"/>
      <c r="X22" s="57"/>
      <c r="Y22" s="57"/>
      <c r="AN22" s="68">
        <v>44666</v>
      </c>
      <c r="AO22" s="68">
        <v>44711</v>
      </c>
      <c r="AP22" s="68">
        <v>44732</v>
      </c>
      <c r="AQ22" s="68">
        <v>44739</v>
      </c>
      <c r="AR22" s="68">
        <v>44746</v>
      </c>
      <c r="AS22" s="68">
        <v>44762</v>
      </c>
      <c r="AT22" s="68">
        <v>44788</v>
      </c>
    </row>
    <row r="23" spans="1:46" s="70" customFormat="1" ht="75" customHeight="1" x14ac:dyDescent="0.25">
      <c r="A23" s="54" t="s">
        <v>2146</v>
      </c>
      <c r="B23" s="53" t="s">
        <v>2140</v>
      </c>
      <c r="C23" s="60" t="s">
        <v>492</v>
      </c>
      <c r="D23" s="53" t="s">
        <v>493</v>
      </c>
      <c r="E23" s="57" t="s">
        <v>2135</v>
      </c>
      <c r="F23" s="53" t="s">
        <v>2148</v>
      </c>
      <c r="G23" s="53" t="s">
        <v>494</v>
      </c>
      <c r="H23" s="53" t="s">
        <v>153</v>
      </c>
      <c r="I23" s="53" t="s">
        <v>27</v>
      </c>
      <c r="J23" s="53" t="s">
        <v>29</v>
      </c>
      <c r="K23" s="53" t="s">
        <v>96</v>
      </c>
      <c r="L23" s="69">
        <v>30</v>
      </c>
      <c r="M23" s="62">
        <v>20221140147622</v>
      </c>
      <c r="N23" s="63">
        <v>44686</v>
      </c>
      <c r="O23" s="69">
        <v>20222110054491</v>
      </c>
      <c r="P23" s="64">
        <v>44726</v>
      </c>
      <c r="Q23" s="69">
        <v>27</v>
      </c>
      <c r="R23" s="61">
        <f>NETWORKDAYS(N23,P23,AL23:AO23:AP23:AQ23:AR23:AS23:AT23)</f>
        <v>28</v>
      </c>
      <c r="S23" s="57" t="s">
        <v>2133</v>
      </c>
      <c r="T23" s="57"/>
      <c r="U23" s="92"/>
      <c r="V23" s="57"/>
      <c r="W23" s="57"/>
      <c r="X23" s="57"/>
      <c r="Y23" s="57"/>
      <c r="AN23" s="68">
        <v>44666</v>
      </c>
      <c r="AO23" s="68">
        <v>44711</v>
      </c>
      <c r="AP23" s="68">
        <v>44732</v>
      </c>
      <c r="AQ23" s="68">
        <v>44739</v>
      </c>
      <c r="AR23" s="68">
        <v>44746</v>
      </c>
      <c r="AS23" s="68">
        <v>44762</v>
      </c>
      <c r="AT23" s="68">
        <v>44788</v>
      </c>
    </row>
    <row r="24" spans="1:46" s="78" customFormat="1" ht="61.5" customHeight="1" x14ac:dyDescent="0.25">
      <c r="A24" s="55" t="s">
        <v>2146</v>
      </c>
      <c r="B24" s="56" t="s">
        <v>2140</v>
      </c>
      <c r="C24" s="71" t="s">
        <v>2147</v>
      </c>
      <c r="D24" s="56" t="s">
        <v>551</v>
      </c>
      <c r="E24" s="59" t="s">
        <v>2136</v>
      </c>
      <c r="F24" s="56" t="s">
        <v>2148</v>
      </c>
      <c r="G24" s="56" t="s">
        <v>552</v>
      </c>
      <c r="H24" s="56" t="s">
        <v>739</v>
      </c>
      <c r="I24" s="55" t="s">
        <v>27</v>
      </c>
      <c r="J24" s="55" t="s">
        <v>2200</v>
      </c>
      <c r="K24" s="56" t="s">
        <v>296</v>
      </c>
      <c r="L24" s="72">
        <v>20</v>
      </c>
      <c r="M24" s="73">
        <v>20221140147822</v>
      </c>
      <c r="N24" s="74">
        <v>44686</v>
      </c>
      <c r="O24" s="72">
        <v>20222000054211</v>
      </c>
      <c r="P24" s="75">
        <v>44690</v>
      </c>
      <c r="Q24" s="72">
        <v>2</v>
      </c>
      <c r="R24" s="76">
        <f>NETWORKDAYS(N24,P24,AL24:AO24:AP24:AQ24:AR24:AS24:AT24)</f>
        <v>3</v>
      </c>
      <c r="S24" s="59" t="s">
        <v>2150</v>
      </c>
      <c r="T24" s="59" t="s">
        <v>2199</v>
      </c>
      <c r="U24" s="80" t="s">
        <v>2151</v>
      </c>
      <c r="V24" s="59" t="s">
        <v>2151</v>
      </c>
      <c r="W24" s="59" t="s">
        <v>2154</v>
      </c>
      <c r="X24" s="59" t="s">
        <v>2151</v>
      </c>
      <c r="Y24" s="77" t="s">
        <v>2260</v>
      </c>
    </row>
    <row r="25" spans="1:46" s="78" customFormat="1" ht="33.75" x14ac:dyDescent="0.25">
      <c r="A25" s="55" t="s">
        <v>2146</v>
      </c>
      <c r="B25" s="56" t="s">
        <v>2144</v>
      </c>
      <c r="C25" s="71" t="s">
        <v>2147</v>
      </c>
      <c r="D25" s="56" t="s">
        <v>1895</v>
      </c>
      <c r="E25" s="59" t="s">
        <v>2136</v>
      </c>
      <c r="F25" s="56" t="s">
        <v>2148</v>
      </c>
      <c r="G25" s="56" t="s">
        <v>1896</v>
      </c>
      <c r="H25" s="56" t="s">
        <v>28</v>
      </c>
      <c r="I25" s="56" t="s">
        <v>226</v>
      </c>
      <c r="J25" s="55" t="s">
        <v>2158</v>
      </c>
      <c r="K25" s="56" t="s">
        <v>296</v>
      </c>
      <c r="L25" s="72">
        <v>20</v>
      </c>
      <c r="M25" s="73">
        <v>20229000147612</v>
      </c>
      <c r="N25" s="74">
        <v>44686</v>
      </c>
      <c r="O25" s="72">
        <v>20221000054391</v>
      </c>
      <c r="P25" s="75">
        <v>44692</v>
      </c>
      <c r="Q25" s="72">
        <v>4</v>
      </c>
      <c r="R25" s="76">
        <f>NETWORKDAYS(N25,P25,AL25:AO25:AP25:AQ25:AR25:AS25:AT25)</f>
        <v>5</v>
      </c>
      <c r="S25" s="59" t="s">
        <v>2150</v>
      </c>
      <c r="T25" s="59"/>
      <c r="U25" s="80" t="s">
        <v>2151</v>
      </c>
      <c r="V25" s="59" t="s">
        <v>2151</v>
      </c>
      <c r="W25" s="59" t="s">
        <v>2151</v>
      </c>
      <c r="X25" s="59" t="s">
        <v>2151</v>
      </c>
      <c r="Y25" s="77" t="s">
        <v>2202</v>
      </c>
      <c r="AN25" s="79">
        <v>44666</v>
      </c>
      <c r="AO25" s="79">
        <v>44711</v>
      </c>
      <c r="AP25" s="79">
        <v>44732</v>
      </c>
      <c r="AQ25" s="79">
        <v>44739</v>
      </c>
      <c r="AR25" s="79">
        <v>44746</v>
      </c>
      <c r="AS25" s="79">
        <v>44762</v>
      </c>
      <c r="AT25" s="79">
        <v>44788</v>
      </c>
    </row>
    <row r="26" spans="1:46" s="70" customFormat="1" ht="46.5" customHeight="1" x14ac:dyDescent="0.25">
      <c r="A26" s="54" t="s">
        <v>2146</v>
      </c>
      <c r="B26" s="53" t="s">
        <v>2140</v>
      </c>
      <c r="C26" s="60" t="s">
        <v>2147</v>
      </c>
      <c r="D26" s="53" t="s">
        <v>576</v>
      </c>
      <c r="E26" s="57" t="s">
        <v>2136</v>
      </c>
      <c r="F26" s="53" t="s">
        <v>2157</v>
      </c>
      <c r="G26" s="53" t="s">
        <v>577</v>
      </c>
      <c r="H26" s="53" t="s">
        <v>578</v>
      </c>
      <c r="I26" s="57" t="s">
        <v>27</v>
      </c>
      <c r="J26" s="53" t="s">
        <v>293</v>
      </c>
      <c r="K26" s="53" t="s">
        <v>154</v>
      </c>
      <c r="L26" s="69">
        <v>30</v>
      </c>
      <c r="M26" s="62">
        <v>20221140147912</v>
      </c>
      <c r="N26" s="63">
        <v>44687</v>
      </c>
      <c r="O26" s="69"/>
      <c r="P26" s="64">
        <v>44726</v>
      </c>
      <c r="Q26" s="69">
        <v>26</v>
      </c>
      <c r="R26" s="61">
        <f>NETWORKDAYS(N26,P26,AL26:AO26:AP26:AQ26:AR26:AS26:AT26)</f>
        <v>27</v>
      </c>
      <c r="S26" s="57" t="s">
        <v>2133</v>
      </c>
      <c r="T26" s="57"/>
      <c r="U26" s="92"/>
      <c r="V26" s="57"/>
      <c r="W26" s="57"/>
      <c r="X26" s="57"/>
      <c r="Y26" s="57"/>
      <c r="AN26" s="68">
        <v>44666</v>
      </c>
      <c r="AO26" s="68">
        <v>44711</v>
      </c>
      <c r="AP26" s="68">
        <v>44732</v>
      </c>
      <c r="AQ26" s="68">
        <v>44739</v>
      </c>
      <c r="AR26" s="68">
        <v>44746</v>
      </c>
      <c r="AS26" s="68">
        <v>44762</v>
      </c>
      <c r="AT26" s="68">
        <v>44788</v>
      </c>
    </row>
    <row r="27" spans="1:46" s="78" customFormat="1" ht="71.25" customHeight="1" x14ac:dyDescent="0.25">
      <c r="A27" s="55" t="s">
        <v>2146</v>
      </c>
      <c r="B27" s="56" t="s">
        <v>2140</v>
      </c>
      <c r="C27" s="71" t="s">
        <v>179</v>
      </c>
      <c r="D27" s="56" t="s">
        <v>591</v>
      </c>
      <c r="E27" s="59" t="s">
        <v>2139</v>
      </c>
      <c r="F27" s="56" t="s">
        <v>2161</v>
      </c>
      <c r="G27" s="56" t="s">
        <v>592</v>
      </c>
      <c r="H27" s="56" t="s">
        <v>33</v>
      </c>
      <c r="I27" s="56" t="s">
        <v>27</v>
      </c>
      <c r="J27" s="59" t="s">
        <v>29</v>
      </c>
      <c r="K27" s="56" t="s">
        <v>73</v>
      </c>
      <c r="L27" s="72">
        <v>35</v>
      </c>
      <c r="M27" s="73">
        <v>20221140147962</v>
      </c>
      <c r="N27" s="74">
        <v>44687</v>
      </c>
      <c r="O27" s="72">
        <v>20222110056061</v>
      </c>
      <c r="P27" s="75">
        <v>44719</v>
      </c>
      <c r="Q27" s="72">
        <v>21</v>
      </c>
      <c r="R27" s="76">
        <f>NETWORKDAYS(N27,P27,AL27:AO27:AP27:AQ27:AR27:AS27:AT27)</f>
        <v>22</v>
      </c>
      <c r="S27" s="59" t="s">
        <v>2150</v>
      </c>
      <c r="T27" s="59" t="s">
        <v>2232</v>
      </c>
      <c r="U27" s="80"/>
      <c r="V27" s="59"/>
      <c r="W27" s="59" t="s">
        <v>2154</v>
      </c>
      <c r="X27" s="59" t="s">
        <v>2151</v>
      </c>
      <c r="Y27" s="77" t="s">
        <v>2233</v>
      </c>
      <c r="AN27" s="79">
        <v>44666</v>
      </c>
      <c r="AO27" s="79">
        <v>44711</v>
      </c>
      <c r="AP27" s="79">
        <v>44732</v>
      </c>
      <c r="AQ27" s="79">
        <v>44739</v>
      </c>
      <c r="AR27" s="79">
        <v>44746</v>
      </c>
      <c r="AS27" s="79">
        <v>44762</v>
      </c>
      <c r="AT27" s="79">
        <v>44788</v>
      </c>
    </row>
    <row r="28" spans="1:46" s="78" customFormat="1" ht="64.5" customHeight="1" x14ac:dyDescent="0.25">
      <c r="A28" s="55" t="s">
        <v>2146</v>
      </c>
      <c r="B28" s="56" t="s">
        <v>2140</v>
      </c>
      <c r="C28" s="71" t="s">
        <v>189</v>
      </c>
      <c r="D28" s="56" t="s">
        <v>617</v>
      </c>
      <c r="E28" s="59" t="s">
        <v>2138</v>
      </c>
      <c r="F28" s="56" t="s">
        <v>2161</v>
      </c>
      <c r="G28" s="56" t="s">
        <v>618</v>
      </c>
      <c r="H28" s="56" t="s">
        <v>619</v>
      </c>
      <c r="I28" s="56" t="s">
        <v>27</v>
      </c>
      <c r="J28" s="59" t="s">
        <v>2200</v>
      </c>
      <c r="K28" s="56" t="s">
        <v>154</v>
      </c>
      <c r="L28" s="72">
        <v>30</v>
      </c>
      <c r="M28" s="73">
        <v>20221140148042</v>
      </c>
      <c r="N28" s="74">
        <v>44687</v>
      </c>
      <c r="O28" s="72" t="s">
        <v>2204</v>
      </c>
      <c r="P28" s="75">
        <v>44718</v>
      </c>
      <c r="Q28" s="72">
        <v>20</v>
      </c>
      <c r="R28" s="76">
        <f>NETWORKDAYS(N28,P28,AL28:AO28:AP28:AQ28:AR28:AS28:AT28)</f>
        <v>21</v>
      </c>
      <c r="S28" s="59" t="s">
        <v>2150</v>
      </c>
      <c r="T28" s="59"/>
      <c r="U28" s="80"/>
      <c r="V28" s="59"/>
      <c r="W28" s="59" t="s">
        <v>2154</v>
      </c>
      <c r="X28" s="59" t="s">
        <v>2151</v>
      </c>
      <c r="Y28" s="94" t="s">
        <v>2224</v>
      </c>
      <c r="AN28" s="79">
        <v>44666</v>
      </c>
      <c r="AO28" s="79">
        <v>44711</v>
      </c>
      <c r="AP28" s="79">
        <v>44732</v>
      </c>
      <c r="AQ28" s="79">
        <v>44739</v>
      </c>
      <c r="AR28" s="79">
        <v>44746</v>
      </c>
      <c r="AS28" s="79">
        <v>44762</v>
      </c>
      <c r="AT28" s="79">
        <v>44788</v>
      </c>
    </row>
    <row r="29" spans="1:46" s="78" customFormat="1" ht="42" customHeight="1" x14ac:dyDescent="0.25">
      <c r="A29" s="55" t="s">
        <v>2146</v>
      </c>
      <c r="B29" s="56" t="s">
        <v>2140</v>
      </c>
      <c r="C29" s="71" t="s">
        <v>156</v>
      </c>
      <c r="D29" s="56" t="s">
        <v>627</v>
      </c>
      <c r="E29" s="59" t="s">
        <v>2135</v>
      </c>
      <c r="F29" s="56" t="s">
        <v>2148</v>
      </c>
      <c r="G29" s="56" t="s">
        <v>628</v>
      </c>
      <c r="H29" s="56" t="s">
        <v>578</v>
      </c>
      <c r="I29" s="59" t="s">
        <v>27</v>
      </c>
      <c r="J29" s="56" t="s">
        <v>293</v>
      </c>
      <c r="K29" s="56" t="s">
        <v>96</v>
      </c>
      <c r="L29" s="72">
        <v>30</v>
      </c>
      <c r="M29" s="73">
        <v>20221140148072</v>
      </c>
      <c r="N29" s="74">
        <v>44687</v>
      </c>
      <c r="O29" s="72" t="s">
        <v>2151</v>
      </c>
      <c r="P29" s="75">
        <v>44718</v>
      </c>
      <c r="Q29" s="72">
        <v>20</v>
      </c>
      <c r="R29" s="76">
        <f>NETWORKDAYS(N29,P29,AL29:AO29:AP29:AQ29:AR29:AS29:AT29)</f>
        <v>21</v>
      </c>
      <c r="S29" s="59" t="s">
        <v>2150</v>
      </c>
      <c r="T29" s="59" t="s">
        <v>2234</v>
      </c>
      <c r="U29" s="80" t="s">
        <v>2151</v>
      </c>
      <c r="V29" s="59" t="s">
        <v>2151</v>
      </c>
      <c r="W29" s="59" t="s">
        <v>2154</v>
      </c>
      <c r="X29" s="59" t="s">
        <v>2151</v>
      </c>
      <c r="Y29" s="77" t="s">
        <v>2235</v>
      </c>
      <c r="AN29" s="79">
        <v>44666</v>
      </c>
      <c r="AO29" s="79">
        <v>44711</v>
      </c>
      <c r="AP29" s="79">
        <v>44732</v>
      </c>
      <c r="AQ29" s="79">
        <v>44739</v>
      </c>
      <c r="AR29" s="79">
        <v>44746</v>
      </c>
      <c r="AS29" s="79">
        <v>44762</v>
      </c>
      <c r="AT29" s="79">
        <v>44788</v>
      </c>
    </row>
    <row r="30" spans="1:46" s="89" customFormat="1" ht="33.75" x14ac:dyDescent="0.25">
      <c r="A30" s="58" t="s">
        <v>2146</v>
      </c>
      <c r="B30" s="81" t="s">
        <v>2140</v>
      </c>
      <c r="C30" s="82" t="s">
        <v>228</v>
      </c>
      <c r="D30" s="81" t="s">
        <v>632</v>
      </c>
      <c r="E30" s="83" t="s">
        <v>2135</v>
      </c>
      <c r="F30" s="81" t="s">
        <v>2148</v>
      </c>
      <c r="G30" s="81" t="s">
        <v>633</v>
      </c>
      <c r="H30" s="81" t="s">
        <v>292</v>
      </c>
      <c r="I30" s="81" t="s">
        <v>27</v>
      </c>
      <c r="J30" s="81" t="s">
        <v>293</v>
      </c>
      <c r="K30" s="81" t="s">
        <v>296</v>
      </c>
      <c r="L30" s="84">
        <v>20</v>
      </c>
      <c r="M30" s="85">
        <v>20221140148092</v>
      </c>
      <c r="N30" s="86">
        <v>44687</v>
      </c>
      <c r="O30" s="84"/>
      <c r="P30" s="87">
        <v>44726</v>
      </c>
      <c r="Q30" s="84">
        <v>26</v>
      </c>
      <c r="R30" s="88">
        <f>NETWORKDAYS(N30,P30,AL30:AO30:AP30:AQ30:AR30:AS30:AT30)</f>
        <v>27</v>
      </c>
      <c r="S30" s="83" t="s">
        <v>2132</v>
      </c>
      <c r="T30" s="83"/>
      <c r="U30" s="109"/>
      <c r="V30" s="83"/>
      <c r="W30" s="83"/>
      <c r="X30" s="83"/>
      <c r="Y30" s="83"/>
      <c r="AN30" s="91">
        <v>44666</v>
      </c>
      <c r="AO30" s="91">
        <v>44711</v>
      </c>
      <c r="AP30" s="91">
        <v>44732</v>
      </c>
      <c r="AQ30" s="91">
        <v>44739</v>
      </c>
      <c r="AR30" s="91">
        <v>44746</v>
      </c>
      <c r="AS30" s="91">
        <v>44762</v>
      </c>
      <c r="AT30" s="91">
        <v>44788</v>
      </c>
    </row>
    <row r="31" spans="1:46" s="78" customFormat="1" ht="67.5" customHeight="1" x14ac:dyDescent="0.25">
      <c r="A31" s="55" t="s">
        <v>2146</v>
      </c>
      <c r="B31" s="56" t="s">
        <v>2140</v>
      </c>
      <c r="C31" s="71" t="s">
        <v>2147</v>
      </c>
      <c r="D31" s="56" t="s">
        <v>635</v>
      </c>
      <c r="E31" s="59" t="s">
        <v>2136</v>
      </c>
      <c r="F31" s="56" t="s">
        <v>2161</v>
      </c>
      <c r="G31" s="56" t="s">
        <v>636</v>
      </c>
      <c r="H31" s="56" t="s">
        <v>95</v>
      </c>
      <c r="I31" s="56" t="s">
        <v>27</v>
      </c>
      <c r="J31" s="56" t="s">
        <v>29</v>
      </c>
      <c r="K31" s="56" t="s">
        <v>96</v>
      </c>
      <c r="L31" s="72">
        <v>30</v>
      </c>
      <c r="M31" s="73">
        <v>20221140148102</v>
      </c>
      <c r="N31" s="74">
        <v>44687</v>
      </c>
      <c r="O31" s="72">
        <v>20222110054401</v>
      </c>
      <c r="P31" s="75">
        <v>44697</v>
      </c>
      <c r="Q31" s="72">
        <v>6</v>
      </c>
      <c r="R31" s="76">
        <f>NETWORKDAYS(N31,P31,AL31:AO31:AP31:AQ31:AR31:AS31:AT31)</f>
        <v>7</v>
      </c>
      <c r="S31" s="59" t="s">
        <v>2150</v>
      </c>
      <c r="T31" s="59"/>
      <c r="U31" s="80">
        <v>44699</v>
      </c>
      <c r="V31" s="59" t="s">
        <v>2153</v>
      </c>
      <c r="W31" s="59" t="s">
        <v>2154</v>
      </c>
      <c r="X31" s="59" t="s">
        <v>2151</v>
      </c>
      <c r="Y31" s="77" t="s">
        <v>2205</v>
      </c>
      <c r="AN31" s="79">
        <v>44666</v>
      </c>
      <c r="AO31" s="79">
        <v>44711</v>
      </c>
      <c r="AP31" s="79">
        <v>44732</v>
      </c>
      <c r="AQ31" s="79">
        <v>44739</v>
      </c>
      <c r="AR31" s="79">
        <v>44746</v>
      </c>
      <c r="AS31" s="79">
        <v>44762</v>
      </c>
      <c r="AT31" s="79">
        <v>44788</v>
      </c>
    </row>
    <row r="32" spans="1:46" s="78" customFormat="1" ht="61.5" customHeight="1" x14ac:dyDescent="0.25">
      <c r="A32" s="55" t="s">
        <v>2146</v>
      </c>
      <c r="B32" s="59" t="s">
        <v>2144</v>
      </c>
      <c r="C32" s="71" t="s">
        <v>156</v>
      </c>
      <c r="D32" s="56" t="s">
        <v>1897</v>
      </c>
      <c r="E32" s="59" t="s">
        <v>2136</v>
      </c>
      <c r="F32" s="56" t="s">
        <v>2161</v>
      </c>
      <c r="G32" s="56" t="s">
        <v>1898</v>
      </c>
      <c r="H32" s="56" t="s">
        <v>33</v>
      </c>
      <c r="I32" s="56" t="s">
        <v>27</v>
      </c>
      <c r="J32" s="59" t="s">
        <v>29</v>
      </c>
      <c r="K32" s="56" t="s">
        <v>73</v>
      </c>
      <c r="L32" s="72">
        <v>35</v>
      </c>
      <c r="M32" s="73">
        <v>20229000148432</v>
      </c>
      <c r="N32" s="74">
        <v>44688</v>
      </c>
      <c r="O32" s="72">
        <v>20222110056081</v>
      </c>
      <c r="P32" s="75">
        <v>44719</v>
      </c>
      <c r="Q32" s="72">
        <v>20</v>
      </c>
      <c r="R32" s="76">
        <f>NETWORKDAYS(N32,P32,AL32:AO32:AP32:AQ32:AR32:AS32:AT32)</f>
        <v>21</v>
      </c>
      <c r="S32" s="59" t="s">
        <v>2150</v>
      </c>
      <c r="T32" s="59" t="s">
        <v>2236</v>
      </c>
      <c r="U32" s="80"/>
      <c r="V32" s="59" t="s">
        <v>2166</v>
      </c>
      <c r="W32" s="59" t="s">
        <v>2154</v>
      </c>
      <c r="X32" s="59" t="s">
        <v>2151</v>
      </c>
      <c r="Y32" s="77" t="s">
        <v>2233</v>
      </c>
      <c r="AN32" s="79">
        <v>44666</v>
      </c>
      <c r="AO32" s="79">
        <v>44711</v>
      </c>
      <c r="AP32" s="79">
        <v>44732</v>
      </c>
      <c r="AQ32" s="79">
        <v>44739</v>
      </c>
      <c r="AR32" s="79">
        <v>44746</v>
      </c>
      <c r="AS32" s="79">
        <v>44762</v>
      </c>
      <c r="AT32" s="79">
        <v>44788</v>
      </c>
    </row>
    <row r="33" spans="1:46" s="50" customFormat="1" ht="50.25" customHeight="1" x14ac:dyDescent="0.25">
      <c r="A33" s="35" t="s">
        <v>2146</v>
      </c>
      <c r="B33" s="36" t="s">
        <v>2140</v>
      </c>
      <c r="C33" s="46" t="s">
        <v>453</v>
      </c>
      <c r="D33" s="36" t="s">
        <v>731</v>
      </c>
      <c r="E33" s="43" t="s">
        <v>2135</v>
      </c>
      <c r="F33" s="36" t="s">
        <v>2157</v>
      </c>
      <c r="G33" s="36" t="s">
        <v>152</v>
      </c>
      <c r="H33" s="36" t="s">
        <v>28</v>
      </c>
      <c r="I33" s="36" t="s">
        <v>226</v>
      </c>
      <c r="J33" s="35" t="s">
        <v>2158</v>
      </c>
      <c r="K33" s="36" t="s">
        <v>96</v>
      </c>
      <c r="L33" s="44">
        <v>30</v>
      </c>
      <c r="M33" s="38">
        <v>20221140148442</v>
      </c>
      <c r="N33" s="41">
        <v>44690</v>
      </c>
      <c r="O33" s="44" t="s">
        <v>2151</v>
      </c>
      <c r="P33" s="40">
        <v>44690</v>
      </c>
      <c r="Q33" s="44">
        <v>0</v>
      </c>
      <c r="R33" s="37">
        <f>NETWORKDAYS(N33,P33,AL33:AO33:AP33:AQ33:AR33:AS33:AT33)</f>
        <v>1</v>
      </c>
      <c r="S33" s="43" t="s">
        <v>2150</v>
      </c>
      <c r="T33" s="43" t="s">
        <v>2163</v>
      </c>
      <c r="U33" s="45" t="s">
        <v>2151</v>
      </c>
      <c r="V33" s="43" t="s">
        <v>2151</v>
      </c>
      <c r="W33" s="43" t="s">
        <v>2151</v>
      </c>
      <c r="X33" s="43" t="s">
        <v>2151</v>
      </c>
      <c r="Y33" s="43" t="s">
        <v>2164</v>
      </c>
    </row>
    <row r="34" spans="1:46" s="78" customFormat="1" ht="88.5" customHeight="1" x14ac:dyDescent="0.25">
      <c r="A34" s="55" t="s">
        <v>2146</v>
      </c>
      <c r="B34" s="56" t="s">
        <v>2140</v>
      </c>
      <c r="C34" s="71" t="s">
        <v>217</v>
      </c>
      <c r="D34" s="56" t="s">
        <v>737</v>
      </c>
      <c r="E34" s="59" t="s">
        <v>2135</v>
      </c>
      <c r="F34" s="56" t="s">
        <v>2148</v>
      </c>
      <c r="G34" s="56" t="s">
        <v>738</v>
      </c>
      <c r="H34" s="56" t="s">
        <v>739</v>
      </c>
      <c r="I34" s="56" t="s">
        <v>27</v>
      </c>
      <c r="J34" s="59" t="s">
        <v>2200</v>
      </c>
      <c r="K34" s="56" t="s">
        <v>296</v>
      </c>
      <c r="L34" s="72">
        <v>20</v>
      </c>
      <c r="M34" s="73">
        <v>20221140148462</v>
      </c>
      <c r="N34" s="74">
        <v>44690</v>
      </c>
      <c r="O34" s="72" t="s">
        <v>2151</v>
      </c>
      <c r="P34" s="75">
        <v>44715</v>
      </c>
      <c r="Q34" s="72">
        <v>18</v>
      </c>
      <c r="R34" s="76">
        <f>NETWORKDAYS(N34,P34,AL34:AO34:AP34:AQ34:AR34:AS34:AT34)</f>
        <v>19</v>
      </c>
      <c r="S34" s="59" t="s">
        <v>2150</v>
      </c>
      <c r="T34" s="59" t="s">
        <v>2206</v>
      </c>
      <c r="U34" s="80"/>
      <c r="V34" s="59"/>
      <c r="W34" s="59"/>
      <c r="X34" s="59"/>
      <c r="Y34" s="83" t="s">
        <v>2207</v>
      </c>
      <c r="AN34" s="79">
        <v>44666</v>
      </c>
      <c r="AO34" s="79">
        <v>44711</v>
      </c>
      <c r="AP34" s="79">
        <v>44732</v>
      </c>
      <c r="AQ34" s="79">
        <v>44739</v>
      </c>
      <c r="AR34" s="79">
        <v>44746</v>
      </c>
      <c r="AS34" s="79">
        <v>44762</v>
      </c>
      <c r="AT34" s="79">
        <v>44788</v>
      </c>
    </row>
    <row r="35" spans="1:46" s="50" customFormat="1" ht="54.75" customHeight="1" x14ac:dyDescent="0.25">
      <c r="A35" s="43" t="s">
        <v>2145</v>
      </c>
      <c r="B35" s="36" t="s">
        <v>2143</v>
      </c>
      <c r="C35" s="46" t="s">
        <v>648</v>
      </c>
      <c r="D35" s="36" t="s">
        <v>777</v>
      </c>
      <c r="E35" s="43" t="s">
        <v>2135</v>
      </c>
      <c r="F35" s="36" t="s">
        <v>2185</v>
      </c>
      <c r="G35" s="36" t="s">
        <v>778</v>
      </c>
      <c r="H35" s="36" t="s">
        <v>153</v>
      </c>
      <c r="I35" s="35" t="s">
        <v>27</v>
      </c>
      <c r="J35" s="35" t="s">
        <v>29</v>
      </c>
      <c r="K35" s="36" t="s">
        <v>73</v>
      </c>
      <c r="L35" s="44">
        <v>35</v>
      </c>
      <c r="M35" s="38">
        <v>20221140148592</v>
      </c>
      <c r="N35" s="39">
        <v>44690</v>
      </c>
      <c r="O35" s="44">
        <v>20222110054411</v>
      </c>
      <c r="P35" s="40">
        <v>44694</v>
      </c>
      <c r="Q35" s="44">
        <v>4</v>
      </c>
      <c r="R35" s="37">
        <f>NETWORKDAYS(N35,P35,AL35:AO35:AP35:AQ35:AR35:AS35:AT35)</f>
        <v>5</v>
      </c>
      <c r="S35" s="43" t="s">
        <v>2150</v>
      </c>
      <c r="T35" s="43" t="s">
        <v>2184</v>
      </c>
      <c r="U35" s="45">
        <v>44694</v>
      </c>
      <c r="V35" s="43" t="s">
        <v>2153</v>
      </c>
      <c r="W35" s="43" t="s">
        <v>2154</v>
      </c>
      <c r="X35" s="43" t="s">
        <v>2151</v>
      </c>
      <c r="Y35" s="43" t="s">
        <v>2151</v>
      </c>
    </row>
    <row r="36" spans="1:46" s="50" customFormat="1" ht="60" customHeight="1" x14ac:dyDescent="0.25">
      <c r="A36" s="35" t="s">
        <v>2146</v>
      </c>
      <c r="B36" s="36" t="s">
        <v>2141</v>
      </c>
      <c r="C36" s="46" t="s">
        <v>2134</v>
      </c>
      <c r="D36" s="36" t="s">
        <v>801</v>
      </c>
      <c r="E36" s="43" t="s">
        <v>2138</v>
      </c>
      <c r="F36" s="36" t="s">
        <v>2185</v>
      </c>
      <c r="G36" s="36" t="s">
        <v>802</v>
      </c>
      <c r="H36" s="36" t="s">
        <v>33</v>
      </c>
      <c r="I36" s="35" t="s">
        <v>27</v>
      </c>
      <c r="J36" s="35" t="s">
        <v>29</v>
      </c>
      <c r="K36" s="36" t="s">
        <v>73</v>
      </c>
      <c r="L36" s="44">
        <v>35</v>
      </c>
      <c r="M36" s="38">
        <v>20221140148682</v>
      </c>
      <c r="N36" s="39">
        <v>44690</v>
      </c>
      <c r="O36" s="44">
        <v>20222110054601</v>
      </c>
      <c r="P36" s="40">
        <v>44698</v>
      </c>
      <c r="Q36" s="44">
        <v>6</v>
      </c>
      <c r="R36" s="37">
        <f>NETWORKDAYS(N36,P36,AL36:AO36:AP36:AQ36:AR36:AS36:AT36)</f>
        <v>7</v>
      </c>
      <c r="S36" s="43" t="s">
        <v>2150</v>
      </c>
      <c r="T36" s="43" t="s">
        <v>2186</v>
      </c>
      <c r="U36" s="45">
        <v>44698</v>
      </c>
      <c r="V36" s="43" t="s">
        <v>2153</v>
      </c>
      <c r="W36" s="43" t="s">
        <v>2154</v>
      </c>
      <c r="X36" s="43" t="s">
        <v>2151</v>
      </c>
      <c r="Y36" s="43" t="s">
        <v>2151</v>
      </c>
    </row>
    <row r="37" spans="1:46" s="78" customFormat="1" ht="45" x14ac:dyDescent="0.25">
      <c r="A37" s="55" t="s">
        <v>2146</v>
      </c>
      <c r="B37" s="56" t="s">
        <v>2140</v>
      </c>
      <c r="C37" s="71" t="s">
        <v>2147</v>
      </c>
      <c r="D37" s="56" t="s">
        <v>333</v>
      </c>
      <c r="E37" s="59" t="s">
        <v>2137</v>
      </c>
      <c r="F37" s="56" t="s">
        <v>2148</v>
      </c>
      <c r="G37" s="56" t="s">
        <v>841</v>
      </c>
      <c r="H37" s="56" t="s">
        <v>32</v>
      </c>
      <c r="I37" s="56" t="s">
        <v>2152</v>
      </c>
      <c r="J37" s="59" t="s">
        <v>842</v>
      </c>
      <c r="K37" s="56" t="s">
        <v>296</v>
      </c>
      <c r="L37" s="72">
        <v>20</v>
      </c>
      <c r="M37" s="73">
        <v>20221140148832</v>
      </c>
      <c r="N37" s="74">
        <v>44690</v>
      </c>
      <c r="O37" s="72">
        <v>20223000055491</v>
      </c>
      <c r="P37" s="75">
        <v>44701</v>
      </c>
      <c r="Q37" s="72">
        <v>9</v>
      </c>
      <c r="R37" s="76">
        <f>NETWORKDAYS(N37,P37,AL37:AO37:AP37:AQ37:AR37:AS37:AT37)</f>
        <v>10</v>
      </c>
      <c r="S37" s="59" t="s">
        <v>2150</v>
      </c>
      <c r="T37" s="59" t="s">
        <v>2237</v>
      </c>
      <c r="U37" s="80" t="s">
        <v>2151</v>
      </c>
      <c r="V37" s="59" t="s">
        <v>2153</v>
      </c>
      <c r="W37" s="59" t="s">
        <v>2154</v>
      </c>
      <c r="X37" s="59" t="s">
        <v>2151</v>
      </c>
      <c r="Y37" s="59" t="s">
        <v>2151</v>
      </c>
      <c r="AN37" s="79">
        <v>44666</v>
      </c>
      <c r="AO37" s="79">
        <v>44711</v>
      </c>
      <c r="AP37" s="79">
        <v>44732</v>
      </c>
      <c r="AQ37" s="79">
        <v>44739</v>
      </c>
      <c r="AR37" s="79">
        <v>44746</v>
      </c>
      <c r="AS37" s="79">
        <v>44762</v>
      </c>
      <c r="AT37" s="79">
        <v>44788</v>
      </c>
    </row>
    <row r="38" spans="1:46" s="78" customFormat="1" ht="77.25" customHeight="1" x14ac:dyDescent="0.25">
      <c r="A38" s="55" t="s">
        <v>2146</v>
      </c>
      <c r="B38" s="56" t="s">
        <v>2140</v>
      </c>
      <c r="C38" s="71" t="s">
        <v>2147</v>
      </c>
      <c r="D38" s="56" t="s">
        <v>866</v>
      </c>
      <c r="E38" s="59" t="s">
        <v>2136</v>
      </c>
      <c r="F38" s="56" t="s">
        <v>2161</v>
      </c>
      <c r="G38" s="56" t="s">
        <v>867</v>
      </c>
      <c r="H38" s="56" t="s">
        <v>95</v>
      </c>
      <c r="I38" s="56" t="s">
        <v>27</v>
      </c>
      <c r="J38" s="56" t="s">
        <v>29</v>
      </c>
      <c r="K38" s="56" t="s">
        <v>154</v>
      </c>
      <c r="L38" s="72">
        <v>30</v>
      </c>
      <c r="M38" s="73">
        <v>20221140148922</v>
      </c>
      <c r="N38" s="74">
        <v>44691</v>
      </c>
      <c r="O38" s="72">
        <v>20222110055571</v>
      </c>
      <c r="P38" s="75">
        <v>44718</v>
      </c>
      <c r="Q38" s="72">
        <v>18</v>
      </c>
      <c r="R38" s="76">
        <f>NETWORKDAYS(N38,P38,AL38:AO38:AP38:AQ38:AR38:AS38:AT38)</f>
        <v>19</v>
      </c>
      <c r="S38" s="59" t="s">
        <v>2150</v>
      </c>
      <c r="T38" s="59"/>
      <c r="U38" s="80"/>
      <c r="V38" s="59"/>
      <c r="W38" s="59" t="s">
        <v>2154</v>
      </c>
      <c r="X38" s="59" t="s">
        <v>2151</v>
      </c>
      <c r="Y38" s="94" t="s">
        <v>2224</v>
      </c>
      <c r="AN38" s="79">
        <v>44666</v>
      </c>
      <c r="AO38" s="79">
        <v>44711</v>
      </c>
      <c r="AP38" s="79">
        <v>44732</v>
      </c>
      <c r="AQ38" s="79">
        <v>44739</v>
      </c>
      <c r="AR38" s="79">
        <v>44746</v>
      </c>
      <c r="AS38" s="79">
        <v>44762</v>
      </c>
      <c r="AT38" s="79">
        <v>44788</v>
      </c>
    </row>
    <row r="39" spans="1:46" s="78" customFormat="1" ht="42" customHeight="1" x14ac:dyDescent="0.25">
      <c r="A39" s="55" t="s">
        <v>2146</v>
      </c>
      <c r="B39" s="56" t="s">
        <v>2140</v>
      </c>
      <c r="C39" s="71" t="s">
        <v>139</v>
      </c>
      <c r="D39" s="56" t="s">
        <v>884</v>
      </c>
      <c r="E39" s="59" t="s">
        <v>2135</v>
      </c>
      <c r="F39" s="56" t="s">
        <v>2169</v>
      </c>
      <c r="G39" s="56" t="s">
        <v>885</v>
      </c>
      <c r="H39" s="56" t="s">
        <v>521</v>
      </c>
      <c r="I39" s="56" t="s">
        <v>27</v>
      </c>
      <c r="J39" s="59" t="s">
        <v>2200</v>
      </c>
      <c r="K39" s="56" t="s">
        <v>154</v>
      </c>
      <c r="L39" s="72">
        <v>30</v>
      </c>
      <c r="M39" s="73">
        <v>20221140148982</v>
      </c>
      <c r="N39" s="74">
        <v>44691</v>
      </c>
      <c r="O39" s="72">
        <v>20222150055591</v>
      </c>
      <c r="P39" s="75">
        <v>44718</v>
      </c>
      <c r="Q39" s="72">
        <v>18</v>
      </c>
      <c r="R39" s="76">
        <f>NETWORKDAYS(N39,P39,AL39:AO39:AP39:AQ39:AR39:AS39:AT39)</f>
        <v>19</v>
      </c>
      <c r="S39" s="59" t="s">
        <v>2150</v>
      </c>
      <c r="T39" s="59"/>
      <c r="U39" s="80"/>
      <c r="V39" s="59"/>
      <c r="W39" s="59" t="s">
        <v>2154</v>
      </c>
      <c r="X39" s="59"/>
      <c r="Y39" s="77" t="s">
        <v>2224</v>
      </c>
      <c r="AN39" s="79">
        <v>44666</v>
      </c>
      <c r="AO39" s="79">
        <v>44711</v>
      </c>
      <c r="AP39" s="79">
        <v>44732</v>
      </c>
      <c r="AQ39" s="79">
        <v>44739</v>
      </c>
      <c r="AR39" s="79">
        <v>44746</v>
      </c>
      <c r="AS39" s="79">
        <v>44762</v>
      </c>
      <c r="AT39" s="79">
        <v>44788</v>
      </c>
    </row>
    <row r="40" spans="1:46" s="70" customFormat="1" ht="42" customHeight="1" x14ac:dyDescent="0.25">
      <c r="A40" s="54" t="s">
        <v>2146</v>
      </c>
      <c r="B40" s="53" t="s">
        <v>2140</v>
      </c>
      <c r="C40" s="60" t="s">
        <v>139</v>
      </c>
      <c r="D40" s="53" t="s">
        <v>884</v>
      </c>
      <c r="E40" s="57" t="s">
        <v>2135</v>
      </c>
      <c r="F40" s="53" t="s">
        <v>2169</v>
      </c>
      <c r="G40" s="53" t="s">
        <v>905</v>
      </c>
      <c r="H40" s="53" t="s">
        <v>186</v>
      </c>
      <c r="I40" s="53" t="s">
        <v>27</v>
      </c>
      <c r="J40" s="57" t="s">
        <v>2200</v>
      </c>
      <c r="K40" s="53" t="s">
        <v>96</v>
      </c>
      <c r="L40" s="69">
        <v>30</v>
      </c>
      <c r="M40" s="62">
        <v>20221140149062</v>
      </c>
      <c r="N40" s="63">
        <v>44691</v>
      </c>
      <c r="O40" s="69"/>
      <c r="P40" s="64">
        <v>44726</v>
      </c>
      <c r="Q40" s="69">
        <v>24</v>
      </c>
      <c r="R40" s="61">
        <f>NETWORKDAYS(N40,P40,AL40:AO40:AP40:AQ40:AR40:AS40:AT40)</f>
        <v>25</v>
      </c>
      <c r="S40" s="57" t="s">
        <v>2133</v>
      </c>
      <c r="T40" s="57"/>
      <c r="U40" s="92"/>
      <c r="V40" s="57"/>
      <c r="W40" s="57"/>
      <c r="X40" s="57"/>
      <c r="Y40" s="57"/>
      <c r="AN40" s="68">
        <v>44666</v>
      </c>
      <c r="AO40" s="68">
        <v>44711</v>
      </c>
      <c r="AP40" s="68">
        <v>44732</v>
      </c>
      <c r="AQ40" s="68">
        <v>44739</v>
      </c>
      <c r="AR40" s="68">
        <v>44746</v>
      </c>
      <c r="AS40" s="68">
        <v>44762</v>
      </c>
      <c r="AT40" s="68">
        <v>44788</v>
      </c>
    </row>
    <row r="41" spans="1:46" s="78" customFormat="1" ht="52.5" customHeight="1" x14ac:dyDescent="0.25">
      <c r="A41" s="55" t="s">
        <v>2146</v>
      </c>
      <c r="B41" s="56" t="s">
        <v>2140</v>
      </c>
      <c r="C41" s="71" t="s">
        <v>156</v>
      </c>
      <c r="D41" s="56" t="s">
        <v>756</v>
      </c>
      <c r="E41" s="59" t="s">
        <v>2135</v>
      </c>
      <c r="F41" s="56" t="s">
        <v>2148</v>
      </c>
      <c r="G41" s="56" t="s">
        <v>907</v>
      </c>
      <c r="H41" s="56" t="s">
        <v>28</v>
      </c>
      <c r="I41" s="56" t="s">
        <v>226</v>
      </c>
      <c r="J41" s="59" t="s">
        <v>2158</v>
      </c>
      <c r="K41" s="56" t="s">
        <v>296</v>
      </c>
      <c r="L41" s="72">
        <v>20</v>
      </c>
      <c r="M41" s="73">
        <v>20221140149072</v>
      </c>
      <c r="N41" s="74">
        <v>44691</v>
      </c>
      <c r="O41" s="72" t="s">
        <v>2151</v>
      </c>
      <c r="P41" s="75">
        <v>44684</v>
      </c>
      <c r="Q41" s="72">
        <v>0</v>
      </c>
      <c r="R41" s="76">
        <f>NETWORKDAYS(N41,P41,AL41:AO41:AP41:AQ41:AR41:AS41:AT41)</f>
        <v>-6</v>
      </c>
      <c r="S41" s="59" t="s">
        <v>2150</v>
      </c>
      <c r="T41" s="59" t="s">
        <v>2187</v>
      </c>
      <c r="U41" s="80" t="s">
        <v>2151</v>
      </c>
      <c r="V41" s="59" t="s">
        <v>2151</v>
      </c>
      <c r="W41" s="59" t="s">
        <v>2154</v>
      </c>
      <c r="X41" s="59" t="s">
        <v>2151</v>
      </c>
      <c r="Y41" s="59" t="s">
        <v>2188</v>
      </c>
    </row>
    <row r="42" spans="1:46" s="50" customFormat="1" ht="50.25" customHeight="1" x14ac:dyDescent="0.25">
      <c r="A42" s="35" t="s">
        <v>2146</v>
      </c>
      <c r="B42" s="36" t="s">
        <v>2140</v>
      </c>
      <c r="C42" s="46" t="s">
        <v>2147</v>
      </c>
      <c r="D42" s="36" t="s">
        <v>909</v>
      </c>
      <c r="E42" s="43" t="s">
        <v>2136</v>
      </c>
      <c r="F42" s="36" t="s">
        <v>2148</v>
      </c>
      <c r="G42" s="36" t="s">
        <v>910</v>
      </c>
      <c r="H42" s="36" t="s">
        <v>182</v>
      </c>
      <c r="I42" s="35" t="s">
        <v>27</v>
      </c>
      <c r="J42" s="43" t="s">
        <v>31</v>
      </c>
      <c r="K42" s="36" t="s">
        <v>296</v>
      </c>
      <c r="L42" s="44">
        <v>20</v>
      </c>
      <c r="M42" s="38">
        <v>20221140149082</v>
      </c>
      <c r="N42" s="39">
        <v>44691</v>
      </c>
      <c r="O42" s="44">
        <v>20222140055021</v>
      </c>
      <c r="P42" s="40">
        <v>44699</v>
      </c>
      <c r="Q42" s="44">
        <v>6</v>
      </c>
      <c r="R42" s="37">
        <f>NETWORKDAYS(N42,P42,AL42:AO42:AP42:AQ42:AR42:AS42:AT42)</f>
        <v>7</v>
      </c>
      <c r="S42" s="43" t="s">
        <v>2150</v>
      </c>
      <c r="T42" s="43" t="s">
        <v>2189</v>
      </c>
      <c r="U42" s="45">
        <v>44699</v>
      </c>
      <c r="V42" s="43" t="s">
        <v>2153</v>
      </c>
      <c r="W42" s="43" t="s">
        <v>2154</v>
      </c>
      <c r="X42" s="43" t="s">
        <v>2151</v>
      </c>
      <c r="Y42" s="43" t="s">
        <v>2151</v>
      </c>
    </row>
    <row r="43" spans="1:46" s="70" customFormat="1" ht="50.25" customHeight="1" x14ac:dyDescent="0.25">
      <c r="A43" s="54" t="s">
        <v>2146</v>
      </c>
      <c r="B43" s="53" t="s">
        <v>2140</v>
      </c>
      <c r="C43" s="60" t="s">
        <v>2147</v>
      </c>
      <c r="D43" s="53" t="s">
        <v>918</v>
      </c>
      <c r="E43" s="57" t="s">
        <v>2137</v>
      </c>
      <c r="F43" s="53" t="s">
        <v>2157</v>
      </c>
      <c r="G43" s="53" t="s">
        <v>919</v>
      </c>
      <c r="H43" s="53" t="s">
        <v>578</v>
      </c>
      <c r="I43" s="57" t="s">
        <v>27</v>
      </c>
      <c r="J43" s="53" t="s">
        <v>293</v>
      </c>
      <c r="K43" s="53" t="s">
        <v>96</v>
      </c>
      <c r="L43" s="69">
        <v>30</v>
      </c>
      <c r="M43" s="62">
        <v>20221140149112</v>
      </c>
      <c r="N43" s="63">
        <v>44691</v>
      </c>
      <c r="O43" s="69"/>
      <c r="P43" s="64">
        <v>44726</v>
      </c>
      <c r="Q43" s="69">
        <v>24</v>
      </c>
      <c r="R43" s="61">
        <f>NETWORKDAYS(N43,P43,AL43:AO43:AP43:AQ43:AR43:AS43:AT43)</f>
        <v>25</v>
      </c>
      <c r="S43" s="57" t="s">
        <v>2133</v>
      </c>
      <c r="T43" s="57"/>
      <c r="U43" s="92"/>
      <c r="V43" s="57"/>
      <c r="W43" s="57"/>
      <c r="X43" s="57"/>
      <c r="Y43" s="57"/>
      <c r="AN43" s="68">
        <v>44666</v>
      </c>
      <c r="AO43" s="68">
        <v>44711</v>
      </c>
      <c r="AP43" s="68">
        <v>44732</v>
      </c>
      <c r="AQ43" s="68">
        <v>44739</v>
      </c>
      <c r="AR43" s="68">
        <v>44746</v>
      </c>
      <c r="AS43" s="68">
        <v>44762</v>
      </c>
      <c r="AT43" s="68">
        <v>44788</v>
      </c>
    </row>
    <row r="44" spans="1:46" s="70" customFormat="1" ht="70.5" customHeight="1" x14ac:dyDescent="0.25">
      <c r="A44" s="54" t="s">
        <v>2146</v>
      </c>
      <c r="B44" s="53" t="s">
        <v>2140</v>
      </c>
      <c r="C44" s="60" t="s">
        <v>2147</v>
      </c>
      <c r="D44" s="53" t="s">
        <v>951</v>
      </c>
      <c r="E44" s="57" t="s">
        <v>2136</v>
      </c>
      <c r="F44" s="53" t="s">
        <v>2169</v>
      </c>
      <c r="G44" s="53" t="s">
        <v>952</v>
      </c>
      <c r="H44" s="53" t="s">
        <v>153</v>
      </c>
      <c r="I44" s="53" t="s">
        <v>27</v>
      </c>
      <c r="J44" s="53" t="s">
        <v>29</v>
      </c>
      <c r="K44" s="53" t="s">
        <v>953</v>
      </c>
      <c r="L44" s="69">
        <v>30</v>
      </c>
      <c r="M44" s="62">
        <v>20221140149242</v>
      </c>
      <c r="N44" s="63">
        <v>44691</v>
      </c>
      <c r="O44" s="69">
        <v>20222110057051</v>
      </c>
      <c r="P44" s="64">
        <v>44726</v>
      </c>
      <c r="Q44" s="69">
        <v>24</v>
      </c>
      <c r="R44" s="61">
        <f>NETWORKDAYS(N44,P44,AL44:AO44:AP44:AQ44:AR44:AS44:AT44)</f>
        <v>25</v>
      </c>
      <c r="S44" s="57" t="s">
        <v>2133</v>
      </c>
      <c r="T44" s="57"/>
      <c r="U44" s="92"/>
      <c r="V44" s="57"/>
      <c r="W44" s="57"/>
      <c r="X44" s="57"/>
      <c r="Y44" s="77" t="s">
        <v>2208</v>
      </c>
      <c r="AN44" s="68">
        <v>44666</v>
      </c>
      <c r="AO44" s="68">
        <v>44711</v>
      </c>
      <c r="AP44" s="68">
        <v>44732</v>
      </c>
      <c r="AQ44" s="68">
        <v>44739</v>
      </c>
      <c r="AR44" s="68">
        <v>44746</v>
      </c>
      <c r="AS44" s="68">
        <v>44762</v>
      </c>
      <c r="AT44" s="68">
        <v>44788</v>
      </c>
    </row>
    <row r="45" spans="1:46" s="70" customFormat="1" ht="66.75" customHeight="1" x14ac:dyDescent="0.25">
      <c r="A45" s="54" t="s">
        <v>2146</v>
      </c>
      <c r="B45" s="53" t="s">
        <v>2140</v>
      </c>
      <c r="C45" s="60" t="s">
        <v>2147</v>
      </c>
      <c r="D45" s="53" t="s">
        <v>975</v>
      </c>
      <c r="E45" s="57" t="s">
        <v>2136</v>
      </c>
      <c r="F45" s="53" t="s">
        <v>2161</v>
      </c>
      <c r="G45" s="53" t="s">
        <v>976</v>
      </c>
      <c r="H45" s="53" t="s">
        <v>467</v>
      </c>
      <c r="I45" s="53" t="s">
        <v>27</v>
      </c>
      <c r="J45" s="53" t="s">
        <v>29</v>
      </c>
      <c r="K45" s="53" t="s">
        <v>154</v>
      </c>
      <c r="L45" s="69">
        <v>30</v>
      </c>
      <c r="M45" s="62">
        <v>20221140149352</v>
      </c>
      <c r="N45" s="63">
        <v>44691</v>
      </c>
      <c r="O45" s="69"/>
      <c r="P45" s="64">
        <v>44726</v>
      </c>
      <c r="Q45" s="69">
        <v>24</v>
      </c>
      <c r="R45" s="61">
        <f>NETWORKDAYS(N45,P45,AL45:AO45:AP45:AQ45:AR45:AS45:AT45)</f>
        <v>25</v>
      </c>
      <c r="S45" s="57" t="s">
        <v>2133</v>
      </c>
      <c r="T45" s="57"/>
      <c r="U45" s="92"/>
      <c r="V45" s="57"/>
      <c r="W45" s="57"/>
      <c r="X45" s="57"/>
      <c r="Y45" s="57"/>
      <c r="AN45" s="68">
        <v>44666</v>
      </c>
      <c r="AO45" s="68">
        <v>44711</v>
      </c>
      <c r="AP45" s="68">
        <v>44732</v>
      </c>
      <c r="AQ45" s="68">
        <v>44739</v>
      </c>
      <c r="AR45" s="68">
        <v>44746</v>
      </c>
      <c r="AS45" s="68">
        <v>44762</v>
      </c>
      <c r="AT45" s="68">
        <v>44788</v>
      </c>
    </row>
    <row r="46" spans="1:46" s="78" customFormat="1" ht="62.25" customHeight="1" x14ac:dyDescent="0.25">
      <c r="A46" s="55" t="s">
        <v>2146</v>
      </c>
      <c r="B46" s="56" t="s">
        <v>2141</v>
      </c>
      <c r="C46" s="71" t="s">
        <v>135</v>
      </c>
      <c r="D46" s="56" t="s">
        <v>1005</v>
      </c>
      <c r="E46" s="59" t="s">
        <v>2135</v>
      </c>
      <c r="F46" s="56" t="s">
        <v>2148</v>
      </c>
      <c r="G46" s="56" t="s">
        <v>1006</v>
      </c>
      <c r="H46" s="56" t="s">
        <v>186</v>
      </c>
      <c r="I46" s="56" t="s">
        <v>27</v>
      </c>
      <c r="J46" s="59" t="s">
        <v>2200</v>
      </c>
      <c r="K46" s="56" t="s">
        <v>296</v>
      </c>
      <c r="L46" s="72">
        <v>20</v>
      </c>
      <c r="M46" s="73">
        <v>20221140149472</v>
      </c>
      <c r="N46" s="74">
        <v>44692</v>
      </c>
      <c r="O46" s="72">
        <v>20222150055351</v>
      </c>
      <c r="P46" s="75">
        <v>44714</v>
      </c>
      <c r="Q46" s="72">
        <v>15</v>
      </c>
      <c r="R46" s="76">
        <f>NETWORKDAYS(N46,P46,AL46:AO46:AP46:AQ46:AR46:AS46:AT46)</f>
        <v>16</v>
      </c>
      <c r="S46" s="59" t="s">
        <v>2150</v>
      </c>
      <c r="T46" s="59"/>
      <c r="U46" s="80"/>
      <c r="V46" s="59"/>
      <c r="W46" s="59" t="s">
        <v>2154</v>
      </c>
      <c r="X46" s="59"/>
      <c r="Y46" s="77" t="s">
        <v>2224</v>
      </c>
      <c r="AN46" s="79">
        <v>44666</v>
      </c>
      <c r="AO46" s="79">
        <v>44711</v>
      </c>
      <c r="AP46" s="79">
        <v>44732</v>
      </c>
      <c r="AQ46" s="79">
        <v>44739</v>
      </c>
      <c r="AR46" s="79">
        <v>44746</v>
      </c>
      <c r="AS46" s="79">
        <v>44762</v>
      </c>
      <c r="AT46" s="79">
        <v>44788</v>
      </c>
    </row>
    <row r="47" spans="1:46" s="78" customFormat="1" ht="50.25" customHeight="1" x14ac:dyDescent="0.25">
      <c r="A47" s="55" t="s">
        <v>2146</v>
      </c>
      <c r="B47" s="56" t="s">
        <v>2140</v>
      </c>
      <c r="C47" s="71" t="s">
        <v>2147</v>
      </c>
      <c r="D47" s="56" t="s">
        <v>1011</v>
      </c>
      <c r="E47" s="59" t="s">
        <v>2136</v>
      </c>
      <c r="F47" s="56" t="s">
        <v>2161</v>
      </c>
      <c r="G47" s="56" t="s">
        <v>1012</v>
      </c>
      <c r="H47" s="56" t="s">
        <v>1024</v>
      </c>
      <c r="I47" s="55" t="s">
        <v>27</v>
      </c>
      <c r="J47" s="59" t="s">
        <v>31</v>
      </c>
      <c r="K47" s="56" t="s">
        <v>154</v>
      </c>
      <c r="L47" s="72">
        <v>30</v>
      </c>
      <c r="M47" s="73">
        <v>20221140149492</v>
      </c>
      <c r="N47" s="74">
        <v>44692</v>
      </c>
      <c r="O47" s="72">
        <v>20222140055701</v>
      </c>
      <c r="P47" s="75">
        <v>44718</v>
      </c>
      <c r="Q47" s="72">
        <v>18</v>
      </c>
      <c r="R47" s="76">
        <f>NETWORKDAYS(N47,P47,AL47:AO47:AP47:AQ47:AR47:AS47:AT47)</f>
        <v>19</v>
      </c>
      <c r="S47" s="59" t="s">
        <v>2150</v>
      </c>
      <c r="T47" s="59" t="s">
        <v>2165</v>
      </c>
      <c r="U47" s="80" t="s">
        <v>2151</v>
      </c>
      <c r="V47" s="59" t="s">
        <v>2166</v>
      </c>
      <c r="W47" s="59" t="s">
        <v>2151</v>
      </c>
      <c r="X47" s="59" t="s">
        <v>2151</v>
      </c>
      <c r="Y47" s="77" t="s">
        <v>2224</v>
      </c>
    </row>
    <row r="48" spans="1:46" s="106" customFormat="1" ht="46.5" customHeight="1" x14ac:dyDescent="0.25">
      <c r="A48" s="98" t="s">
        <v>2146</v>
      </c>
      <c r="B48" s="93" t="s">
        <v>2144</v>
      </c>
      <c r="C48" s="100" t="s">
        <v>135</v>
      </c>
      <c r="D48" s="99" t="s">
        <v>1890</v>
      </c>
      <c r="E48" s="93" t="s">
        <v>2136</v>
      </c>
      <c r="F48" s="99" t="s">
        <v>2157</v>
      </c>
      <c r="G48" s="99" t="s">
        <v>1900</v>
      </c>
      <c r="H48" s="99" t="s">
        <v>578</v>
      </c>
      <c r="I48" s="93" t="s">
        <v>27</v>
      </c>
      <c r="J48" s="99" t="s">
        <v>293</v>
      </c>
      <c r="K48" s="99" t="s">
        <v>953</v>
      </c>
      <c r="L48" s="101">
        <v>15</v>
      </c>
      <c r="M48" s="102">
        <v>20229000149382</v>
      </c>
      <c r="N48" s="103">
        <v>44692</v>
      </c>
      <c r="O48" s="101">
        <v>20222130055431</v>
      </c>
      <c r="P48" s="104">
        <v>44718</v>
      </c>
      <c r="Q48" s="101">
        <v>17</v>
      </c>
      <c r="R48" s="105">
        <f>NETWORKDAYS(N48,P48,AL48:AO48:AP48:AQ48:AR48:AS48:AT48)</f>
        <v>18</v>
      </c>
      <c r="S48" s="93" t="s">
        <v>2214</v>
      </c>
      <c r="T48" s="93" t="s">
        <v>2261</v>
      </c>
      <c r="U48" s="108" t="s">
        <v>2151</v>
      </c>
      <c r="V48" s="93" t="s">
        <v>2151</v>
      </c>
      <c r="W48" s="93" t="s">
        <v>2154</v>
      </c>
      <c r="X48" s="93" t="s">
        <v>2151</v>
      </c>
      <c r="Y48" s="77" t="s">
        <v>2262</v>
      </c>
      <c r="AN48" s="107">
        <v>44666</v>
      </c>
      <c r="AO48" s="107">
        <v>44711</v>
      </c>
      <c r="AP48" s="107">
        <v>44732</v>
      </c>
      <c r="AQ48" s="107">
        <v>44739</v>
      </c>
      <c r="AR48" s="107">
        <v>44746</v>
      </c>
      <c r="AS48" s="107">
        <v>44762</v>
      </c>
      <c r="AT48" s="107">
        <v>44788</v>
      </c>
    </row>
    <row r="49" spans="1:46" s="70" customFormat="1" ht="57.75" customHeight="1" x14ac:dyDescent="0.25">
      <c r="A49" s="54" t="s">
        <v>2146</v>
      </c>
      <c r="B49" s="53" t="s">
        <v>2140</v>
      </c>
      <c r="C49" s="60" t="s">
        <v>357</v>
      </c>
      <c r="D49" s="53" t="s">
        <v>1017</v>
      </c>
      <c r="E49" s="57" t="s">
        <v>2135</v>
      </c>
      <c r="F49" s="53" t="s">
        <v>2185</v>
      </c>
      <c r="G49" s="53" t="s">
        <v>1018</v>
      </c>
      <c r="H49" s="53" t="s">
        <v>153</v>
      </c>
      <c r="I49" s="53" t="s">
        <v>27</v>
      </c>
      <c r="J49" s="53" t="s">
        <v>29</v>
      </c>
      <c r="K49" s="53" t="s">
        <v>96</v>
      </c>
      <c r="L49" s="69">
        <v>30</v>
      </c>
      <c r="M49" s="62">
        <v>20221140149512</v>
      </c>
      <c r="N49" s="63">
        <v>44693</v>
      </c>
      <c r="O49" s="69"/>
      <c r="P49" s="64">
        <v>44726</v>
      </c>
      <c r="Q49" s="69">
        <v>22</v>
      </c>
      <c r="R49" s="61">
        <f>NETWORKDAYS(N49,P49,AL49:AO49:AP49:AQ49:AR49:AS49:AT49)</f>
        <v>23</v>
      </c>
      <c r="S49" s="57" t="s">
        <v>2133</v>
      </c>
      <c r="T49" s="57"/>
      <c r="U49" s="92"/>
      <c r="V49" s="57"/>
      <c r="W49" s="57"/>
      <c r="X49" s="57"/>
      <c r="Y49" s="57"/>
      <c r="AN49" s="68">
        <v>44666</v>
      </c>
      <c r="AO49" s="68">
        <v>44711</v>
      </c>
      <c r="AP49" s="68">
        <v>44732</v>
      </c>
      <c r="AQ49" s="68">
        <v>44739</v>
      </c>
      <c r="AR49" s="68">
        <v>44746</v>
      </c>
      <c r="AS49" s="68">
        <v>44762</v>
      </c>
      <c r="AT49" s="68">
        <v>44788</v>
      </c>
    </row>
    <row r="50" spans="1:46" s="70" customFormat="1" ht="56.25" customHeight="1" x14ac:dyDescent="0.25">
      <c r="A50" s="54" t="s">
        <v>2146</v>
      </c>
      <c r="B50" s="53" t="s">
        <v>2140</v>
      </c>
      <c r="C50" s="60" t="s">
        <v>145</v>
      </c>
      <c r="D50" s="53" t="s">
        <v>1029</v>
      </c>
      <c r="E50" s="57" t="s">
        <v>2138</v>
      </c>
      <c r="F50" s="53" t="s">
        <v>2185</v>
      </c>
      <c r="G50" s="53" t="s">
        <v>1030</v>
      </c>
      <c r="H50" s="53" t="s">
        <v>153</v>
      </c>
      <c r="I50" s="53" t="s">
        <v>27</v>
      </c>
      <c r="J50" s="53" t="s">
        <v>29</v>
      </c>
      <c r="K50" s="53" t="s">
        <v>96</v>
      </c>
      <c r="L50" s="69">
        <v>30</v>
      </c>
      <c r="M50" s="62">
        <v>20221140149552</v>
      </c>
      <c r="N50" s="63">
        <v>44693</v>
      </c>
      <c r="O50" s="69"/>
      <c r="P50" s="64">
        <v>44726</v>
      </c>
      <c r="Q50" s="69">
        <v>22</v>
      </c>
      <c r="R50" s="61">
        <f>NETWORKDAYS(N50,P50,AL50:AO50:AP50:AQ50:AR50:AS50:AT50)</f>
        <v>23</v>
      </c>
      <c r="S50" s="57" t="s">
        <v>2133</v>
      </c>
      <c r="T50" s="57"/>
      <c r="U50" s="92"/>
      <c r="V50" s="57"/>
      <c r="W50" s="57"/>
      <c r="X50" s="57"/>
      <c r="Y50" s="57"/>
      <c r="AN50" s="68">
        <v>44666</v>
      </c>
      <c r="AO50" s="68">
        <v>44711</v>
      </c>
      <c r="AP50" s="68">
        <v>44732</v>
      </c>
      <c r="AQ50" s="68">
        <v>44739</v>
      </c>
      <c r="AR50" s="68">
        <v>44746</v>
      </c>
      <c r="AS50" s="68">
        <v>44762</v>
      </c>
      <c r="AT50" s="68">
        <v>44788</v>
      </c>
    </row>
    <row r="51" spans="1:46" s="78" customFormat="1" ht="39.75" customHeight="1" x14ac:dyDescent="0.25">
      <c r="A51" s="55" t="s">
        <v>2146</v>
      </c>
      <c r="B51" s="56" t="s">
        <v>2140</v>
      </c>
      <c r="C51" s="71" t="s">
        <v>404</v>
      </c>
      <c r="D51" s="56" t="s">
        <v>1038</v>
      </c>
      <c r="E51" s="59" t="s">
        <v>2135</v>
      </c>
      <c r="F51" s="56" t="s">
        <v>2157</v>
      </c>
      <c r="G51" s="56" t="s">
        <v>1039</v>
      </c>
      <c r="H51" s="56" t="s">
        <v>34</v>
      </c>
      <c r="I51" s="55" t="s">
        <v>27</v>
      </c>
      <c r="J51" s="59" t="s">
        <v>31</v>
      </c>
      <c r="K51" s="56" t="s">
        <v>96</v>
      </c>
      <c r="L51" s="72">
        <v>30</v>
      </c>
      <c r="M51" s="73">
        <v>20221140149592</v>
      </c>
      <c r="N51" s="90">
        <v>44693</v>
      </c>
      <c r="O51" s="72" t="s">
        <v>2151</v>
      </c>
      <c r="P51" s="75">
        <v>44695</v>
      </c>
      <c r="Q51" s="72">
        <v>1</v>
      </c>
      <c r="R51" s="76">
        <f>NETWORKDAYS(N51,P51,AL51:AO51:AP51:AQ51:AR51:AS51:AT51)</f>
        <v>2</v>
      </c>
      <c r="S51" s="59" t="s">
        <v>2150</v>
      </c>
      <c r="T51" s="59" t="s">
        <v>2167</v>
      </c>
      <c r="U51" s="80" t="s">
        <v>2151</v>
      </c>
      <c r="V51" s="59" t="s">
        <v>2151</v>
      </c>
      <c r="W51" s="59" t="s">
        <v>2151</v>
      </c>
      <c r="X51" s="59" t="s">
        <v>2151</v>
      </c>
      <c r="Y51" s="59" t="s">
        <v>2151</v>
      </c>
    </row>
    <row r="52" spans="1:46" s="78" customFormat="1" ht="33.75" x14ac:dyDescent="0.25">
      <c r="A52" s="55" t="s">
        <v>2146</v>
      </c>
      <c r="B52" s="56" t="s">
        <v>2140</v>
      </c>
      <c r="C52" s="71" t="s">
        <v>453</v>
      </c>
      <c r="D52" s="56" t="s">
        <v>1056</v>
      </c>
      <c r="E52" s="59" t="s">
        <v>2138</v>
      </c>
      <c r="F52" s="56" t="s">
        <v>2148</v>
      </c>
      <c r="G52" s="56" t="s">
        <v>1057</v>
      </c>
      <c r="H52" s="56" t="s">
        <v>28</v>
      </c>
      <c r="I52" s="56" t="s">
        <v>226</v>
      </c>
      <c r="J52" s="55" t="s">
        <v>2158</v>
      </c>
      <c r="K52" s="56" t="s">
        <v>296</v>
      </c>
      <c r="L52" s="72">
        <v>20</v>
      </c>
      <c r="M52" s="73">
        <v>20221140149652</v>
      </c>
      <c r="N52" s="74">
        <v>44693</v>
      </c>
      <c r="O52" s="72">
        <v>20221000055691</v>
      </c>
      <c r="P52" s="75">
        <v>44705</v>
      </c>
      <c r="Q52" s="72">
        <v>8</v>
      </c>
      <c r="R52" s="76">
        <f>NETWORKDAYS(N52,P52,AL52:AO52:AP52:AQ52:AR52:AS52:AT52)</f>
        <v>9</v>
      </c>
      <c r="S52" s="59" t="s">
        <v>2150</v>
      </c>
      <c r="T52" s="59"/>
      <c r="U52" s="80">
        <v>44705</v>
      </c>
      <c r="V52" s="59" t="s">
        <v>2153</v>
      </c>
      <c r="W52" s="59" t="s">
        <v>2154</v>
      </c>
      <c r="X52" s="59" t="s">
        <v>2151</v>
      </c>
      <c r="Y52" s="77" t="s">
        <v>2205</v>
      </c>
      <c r="AN52" s="79">
        <v>44666</v>
      </c>
      <c r="AO52" s="79">
        <v>44711</v>
      </c>
      <c r="AP52" s="79">
        <v>44732</v>
      </c>
      <c r="AQ52" s="79">
        <v>44739</v>
      </c>
      <c r="AR52" s="79">
        <v>44746</v>
      </c>
      <c r="AS52" s="79">
        <v>44762</v>
      </c>
      <c r="AT52" s="79">
        <v>44788</v>
      </c>
    </row>
    <row r="53" spans="1:46" s="78" customFormat="1" ht="63" customHeight="1" x14ac:dyDescent="0.25">
      <c r="A53" s="55" t="s">
        <v>2146</v>
      </c>
      <c r="B53" s="56" t="s">
        <v>2140</v>
      </c>
      <c r="C53" s="71" t="s">
        <v>135</v>
      </c>
      <c r="D53" s="56" t="s">
        <v>519</v>
      </c>
      <c r="E53" s="59" t="s">
        <v>2135</v>
      </c>
      <c r="F53" s="56" t="s">
        <v>2169</v>
      </c>
      <c r="G53" s="56" t="s">
        <v>1061</v>
      </c>
      <c r="H53" s="56" t="s">
        <v>521</v>
      </c>
      <c r="I53" s="55" t="s">
        <v>27</v>
      </c>
      <c r="J53" s="56" t="s">
        <v>2200</v>
      </c>
      <c r="K53" s="56" t="s">
        <v>96</v>
      </c>
      <c r="L53" s="72">
        <v>30</v>
      </c>
      <c r="M53" s="73">
        <v>20221140149672</v>
      </c>
      <c r="N53" s="74">
        <v>44693</v>
      </c>
      <c r="O53" s="72">
        <v>20222150055301</v>
      </c>
      <c r="P53" s="75">
        <v>44714</v>
      </c>
      <c r="Q53" s="72">
        <v>15</v>
      </c>
      <c r="R53" s="76">
        <f>NETWORKDAYS(N53,P53,AL53:AO53:AP53:AQ53:AR53:AS53:AT53)</f>
        <v>16</v>
      </c>
      <c r="S53" s="59" t="s">
        <v>2150</v>
      </c>
      <c r="T53" s="59" t="s">
        <v>2168</v>
      </c>
      <c r="U53" s="80"/>
      <c r="V53" s="59"/>
      <c r="W53" s="59" t="s">
        <v>2154</v>
      </c>
      <c r="X53" s="59"/>
      <c r="Y53" s="77" t="s">
        <v>2238</v>
      </c>
    </row>
    <row r="54" spans="1:46" s="78" customFormat="1" ht="77.25" customHeight="1" x14ac:dyDescent="0.25">
      <c r="A54" s="55" t="s">
        <v>2146</v>
      </c>
      <c r="B54" s="56" t="s">
        <v>2140</v>
      </c>
      <c r="C54" s="71" t="s">
        <v>135</v>
      </c>
      <c r="D54" s="56" t="s">
        <v>519</v>
      </c>
      <c r="E54" s="59" t="s">
        <v>2135</v>
      </c>
      <c r="F54" s="56" t="s">
        <v>2157</v>
      </c>
      <c r="G54" s="56" t="s">
        <v>1063</v>
      </c>
      <c r="H54" s="56" t="s">
        <v>578</v>
      </c>
      <c r="I54" s="59" t="s">
        <v>27</v>
      </c>
      <c r="J54" s="56" t="s">
        <v>293</v>
      </c>
      <c r="K54" s="56" t="s">
        <v>96</v>
      </c>
      <c r="L54" s="72">
        <v>30</v>
      </c>
      <c r="M54" s="73">
        <v>20221140149682</v>
      </c>
      <c r="N54" s="74">
        <v>44693</v>
      </c>
      <c r="O54" s="72" t="s">
        <v>2151</v>
      </c>
      <c r="P54" s="75">
        <v>44693</v>
      </c>
      <c r="Q54" s="72">
        <v>0</v>
      </c>
      <c r="R54" s="76">
        <f>NETWORKDAYS(N54,P54,AL54:AO54:AP54:AQ54:AR54:AS54:AT54)</f>
        <v>1</v>
      </c>
      <c r="S54" s="59" t="s">
        <v>2150</v>
      </c>
      <c r="T54" s="59" t="s">
        <v>2239</v>
      </c>
      <c r="U54" s="80" t="s">
        <v>2151</v>
      </c>
      <c r="V54" s="59" t="s">
        <v>2151</v>
      </c>
      <c r="W54" s="59" t="s">
        <v>2154</v>
      </c>
      <c r="X54" s="59" t="s">
        <v>2151</v>
      </c>
      <c r="Y54" s="77" t="s">
        <v>2240</v>
      </c>
      <c r="AN54" s="79">
        <v>44666</v>
      </c>
      <c r="AO54" s="79">
        <v>44711</v>
      </c>
      <c r="AP54" s="79">
        <v>44732</v>
      </c>
      <c r="AQ54" s="79">
        <v>44739</v>
      </c>
      <c r="AR54" s="79">
        <v>44746</v>
      </c>
      <c r="AS54" s="79">
        <v>44762</v>
      </c>
      <c r="AT54" s="79">
        <v>44788</v>
      </c>
    </row>
    <row r="55" spans="1:46" s="78" customFormat="1" ht="64.5" customHeight="1" x14ac:dyDescent="0.25">
      <c r="A55" s="55" t="s">
        <v>2146</v>
      </c>
      <c r="B55" s="56" t="s">
        <v>2140</v>
      </c>
      <c r="C55" s="71" t="s">
        <v>420</v>
      </c>
      <c r="D55" s="56" t="s">
        <v>1082</v>
      </c>
      <c r="E55" s="59" t="s">
        <v>2135</v>
      </c>
      <c r="F55" s="56" t="s">
        <v>2161</v>
      </c>
      <c r="G55" s="56" t="s">
        <v>1083</v>
      </c>
      <c r="H55" s="56" t="s">
        <v>95</v>
      </c>
      <c r="I55" s="56" t="s">
        <v>27</v>
      </c>
      <c r="J55" s="56" t="s">
        <v>29</v>
      </c>
      <c r="K55" s="56" t="s">
        <v>73</v>
      </c>
      <c r="L55" s="72">
        <v>35</v>
      </c>
      <c r="M55" s="73">
        <v>20221140149762</v>
      </c>
      <c r="N55" s="74">
        <v>44693</v>
      </c>
      <c r="O55" s="72">
        <v>20222110054771</v>
      </c>
      <c r="P55" s="75">
        <v>44714</v>
      </c>
      <c r="Q55" s="72">
        <v>14</v>
      </c>
      <c r="R55" s="76">
        <f>NETWORKDAYS(N55,P55,AL55:AO55:AP55:AQ55:AR55:AS55:AT55)</f>
        <v>15</v>
      </c>
      <c r="S55" s="59" t="s">
        <v>2150</v>
      </c>
      <c r="T55" s="59"/>
      <c r="U55" s="80">
        <v>44714</v>
      </c>
      <c r="V55" s="59" t="s">
        <v>2153</v>
      </c>
      <c r="W55" s="59" t="s">
        <v>2154</v>
      </c>
      <c r="X55" s="59" t="s">
        <v>2151</v>
      </c>
      <c r="Y55" s="77" t="s">
        <v>2205</v>
      </c>
      <c r="AN55" s="79">
        <v>44666</v>
      </c>
      <c r="AO55" s="79">
        <v>44711</v>
      </c>
      <c r="AP55" s="79">
        <v>44732</v>
      </c>
      <c r="AQ55" s="79">
        <v>44739</v>
      </c>
      <c r="AR55" s="79">
        <v>44746</v>
      </c>
      <c r="AS55" s="79">
        <v>44762</v>
      </c>
      <c r="AT55" s="79">
        <v>44788</v>
      </c>
    </row>
    <row r="56" spans="1:46" s="50" customFormat="1" ht="75.75" customHeight="1" x14ac:dyDescent="0.25">
      <c r="A56" s="35" t="s">
        <v>2146</v>
      </c>
      <c r="B56" s="36" t="s">
        <v>2140</v>
      </c>
      <c r="C56" s="46" t="s">
        <v>453</v>
      </c>
      <c r="D56" s="36" t="s">
        <v>731</v>
      </c>
      <c r="E56" s="43" t="s">
        <v>2135</v>
      </c>
      <c r="F56" s="36" t="s">
        <v>2157</v>
      </c>
      <c r="G56" s="36" t="s">
        <v>1091</v>
      </c>
      <c r="H56" s="36" t="s">
        <v>28</v>
      </c>
      <c r="I56" s="36" t="s">
        <v>226</v>
      </c>
      <c r="J56" s="35" t="s">
        <v>2158</v>
      </c>
      <c r="K56" s="36" t="s">
        <v>96</v>
      </c>
      <c r="L56" s="44">
        <v>30</v>
      </c>
      <c r="M56" s="38">
        <v>20221140149792</v>
      </c>
      <c r="N56" s="41">
        <v>44693</v>
      </c>
      <c r="O56" s="44" t="s">
        <v>2151</v>
      </c>
      <c r="P56" s="40">
        <v>44706</v>
      </c>
      <c r="Q56" s="44">
        <v>9</v>
      </c>
      <c r="R56" s="37">
        <f>NETWORKDAYS(N56,P56,AL56:AO56:AP56:AQ56:AR56:AS56:AT56)</f>
        <v>10</v>
      </c>
      <c r="S56" s="43" t="s">
        <v>2150</v>
      </c>
      <c r="T56" s="43" t="s">
        <v>2170</v>
      </c>
      <c r="U56" s="45" t="s">
        <v>2151</v>
      </c>
      <c r="V56" s="43" t="s">
        <v>2151</v>
      </c>
      <c r="W56" s="43" t="s">
        <v>2154</v>
      </c>
      <c r="X56" s="43" t="s">
        <v>2151</v>
      </c>
      <c r="Y56" s="43" t="s">
        <v>2171</v>
      </c>
    </row>
    <row r="57" spans="1:46" s="50" customFormat="1" ht="91.5" customHeight="1" x14ac:dyDescent="0.25">
      <c r="A57" s="35" t="s">
        <v>2146</v>
      </c>
      <c r="B57" s="36" t="s">
        <v>2140</v>
      </c>
      <c r="C57" s="46" t="s">
        <v>2147</v>
      </c>
      <c r="D57" s="36" t="s">
        <v>926</v>
      </c>
      <c r="E57" s="43" t="s">
        <v>2138</v>
      </c>
      <c r="F57" s="36" t="s">
        <v>2157</v>
      </c>
      <c r="G57" s="36" t="s">
        <v>1093</v>
      </c>
      <c r="H57" s="36" t="s">
        <v>1530</v>
      </c>
      <c r="I57" s="35" t="s">
        <v>2152</v>
      </c>
      <c r="J57" s="43" t="s">
        <v>1531</v>
      </c>
      <c r="K57" s="36" t="s">
        <v>296</v>
      </c>
      <c r="L57" s="44">
        <v>20</v>
      </c>
      <c r="M57" s="38">
        <v>20221140149802</v>
      </c>
      <c r="N57" s="39">
        <v>44693</v>
      </c>
      <c r="O57" s="44" t="s">
        <v>2151</v>
      </c>
      <c r="P57" s="40">
        <v>44693</v>
      </c>
      <c r="Q57" s="44">
        <v>0</v>
      </c>
      <c r="R57" s="37">
        <f>NETWORKDAYS(N57,P57,AL57:AO57:AP57:AQ57:AR57:AS57:AT57)</f>
        <v>1</v>
      </c>
      <c r="S57" s="43" t="s">
        <v>2150</v>
      </c>
      <c r="T57" s="43" t="s">
        <v>2190</v>
      </c>
      <c r="U57" s="45" t="s">
        <v>2151</v>
      </c>
      <c r="V57" s="43" t="s">
        <v>2151</v>
      </c>
      <c r="W57" s="43" t="s">
        <v>2154</v>
      </c>
      <c r="X57" s="43" t="s">
        <v>2151</v>
      </c>
      <c r="Y57" s="43" t="s">
        <v>2191</v>
      </c>
    </row>
    <row r="58" spans="1:46" s="78" customFormat="1" ht="63" customHeight="1" x14ac:dyDescent="0.25">
      <c r="A58" s="55" t="s">
        <v>2146</v>
      </c>
      <c r="B58" s="56" t="s">
        <v>2140</v>
      </c>
      <c r="C58" s="71" t="s">
        <v>156</v>
      </c>
      <c r="D58" s="56" t="s">
        <v>1101</v>
      </c>
      <c r="E58" s="59" t="s">
        <v>2135</v>
      </c>
      <c r="F58" s="56" t="s">
        <v>2161</v>
      </c>
      <c r="G58" s="56" t="s">
        <v>1102</v>
      </c>
      <c r="H58" s="56" t="s">
        <v>33</v>
      </c>
      <c r="I58" s="56" t="s">
        <v>27</v>
      </c>
      <c r="J58" s="59" t="s">
        <v>29</v>
      </c>
      <c r="K58" s="56" t="s">
        <v>73</v>
      </c>
      <c r="L58" s="72">
        <v>35</v>
      </c>
      <c r="M58" s="73">
        <v>20221140149832</v>
      </c>
      <c r="N58" s="74">
        <v>44693</v>
      </c>
      <c r="O58" s="72">
        <v>20222110056091</v>
      </c>
      <c r="P58" s="75">
        <v>44719</v>
      </c>
      <c r="Q58" s="72">
        <v>17</v>
      </c>
      <c r="R58" s="76">
        <f>NETWORKDAYS(N58,P58,AL58:AO58:AP58:AQ58:AR58:AS58:AT58)</f>
        <v>18</v>
      </c>
      <c r="S58" s="59" t="s">
        <v>2150</v>
      </c>
      <c r="T58" s="59" t="s">
        <v>2241</v>
      </c>
      <c r="U58" s="80"/>
      <c r="V58" s="59"/>
      <c r="W58" s="59" t="s">
        <v>2154</v>
      </c>
      <c r="X58" s="59"/>
      <c r="Y58" s="77" t="s">
        <v>2242</v>
      </c>
      <c r="AN58" s="79">
        <v>44666</v>
      </c>
      <c r="AO58" s="79">
        <v>44711</v>
      </c>
      <c r="AP58" s="79">
        <v>44732</v>
      </c>
      <c r="AQ58" s="79">
        <v>44739</v>
      </c>
      <c r="AR58" s="79">
        <v>44746</v>
      </c>
      <c r="AS58" s="79">
        <v>44762</v>
      </c>
      <c r="AT58" s="79">
        <v>44788</v>
      </c>
    </row>
    <row r="59" spans="1:46" s="78" customFormat="1" ht="69.75" customHeight="1" x14ac:dyDescent="0.25">
      <c r="A59" s="55" t="s">
        <v>2146</v>
      </c>
      <c r="B59" s="56" t="s">
        <v>2140</v>
      </c>
      <c r="C59" s="71" t="s">
        <v>135</v>
      </c>
      <c r="D59" s="56" t="s">
        <v>1104</v>
      </c>
      <c r="E59" s="59" t="s">
        <v>2135</v>
      </c>
      <c r="F59" s="56" t="s">
        <v>2185</v>
      </c>
      <c r="G59" s="56" t="s">
        <v>1105</v>
      </c>
      <c r="H59" s="56" t="s">
        <v>95</v>
      </c>
      <c r="I59" s="56" t="s">
        <v>27</v>
      </c>
      <c r="J59" s="56" t="s">
        <v>29</v>
      </c>
      <c r="K59" s="56" t="s">
        <v>96</v>
      </c>
      <c r="L59" s="72">
        <v>30</v>
      </c>
      <c r="M59" s="73">
        <v>20221140149842</v>
      </c>
      <c r="N59" s="74">
        <v>44693</v>
      </c>
      <c r="O59" s="72" t="s">
        <v>2209</v>
      </c>
      <c r="P59" s="75">
        <v>44725</v>
      </c>
      <c r="Q59" s="72">
        <v>21</v>
      </c>
      <c r="R59" s="76">
        <f>NETWORKDAYS(N59,P59,AL59:AO59:AP59:AQ59:AR59:AS59:AT59)</f>
        <v>22</v>
      </c>
      <c r="S59" s="59" t="s">
        <v>2150</v>
      </c>
      <c r="T59" s="59"/>
      <c r="U59" s="80" t="s">
        <v>2151</v>
      </c>
      <c r="V59" s="59" t="s">
        <v>2166</v>
      </c>
      <c r="W59" s="59" t="s">
        <v>2154</v>
      </c>
      <c r="X59" s="59" t="s">
        <v>2151</v>
      </c>
      <c r="Y59" s="77" t="s">
        <v>2269</v>
      </c>
      <c r="AN59" s="79">
        <v>44666</v>
      </c>
      <c r="AO59" s="79">
        <v>44711</v>
      </c>
      <c r="AP59" s="79">
        <v>44732</v>
      </c>
      <c r="AQ59" s="79">
        <v>44739</v>
      </c>
      <c r="AR59" s="79">
        <v>44746</v>
      </c>
      <c r="AS59" s="79">
        <v>44762</v>
      </c>
      <c r="AT59" s="79">
        <v>44788</v>
      </c>
    </row>
    <row r="60" spans="1:46" s="70" customFormat="1" ht="36" customHeight="1" x14ac:dyDescent="0.25">
      <c r="A60" s="54" t="s">
        <v>2146</v>
      </c>
      <c r="B60" s="53" t="s">
        <v>2140</v>
      </c>
      <c r="C60" s="60" t="s">
        <v>156</v>
      </c>
      <c r="D60" s="53" t="s">
        <v>1111</v>
      </c>
      <c r="E60" s="57" t="s">
        <v>2135</v>
      </c>
      <c r="F60" s="53" t="s">
        <v>2157</v>
      </c>
      <c r="G60" s="53" t="s">
        <v>1112</v>
      </c>
      <c r="H60" s="53" t="s">
        <v>186</v>
      </c>
      <c r="I60" s="53" t="s">
        <v>27</v>
      </c>
      <c r="J60" s="57" t="s">
        <v>2200</v>
      </c>
      <c r="K60" s="53" t="s">
        <v>96</v>
      </c>
      <c r="L60" s="69">
        <v>30</v>
      </c>
      <c r="M60" s="62">
        <v>20221140149872</v>
      </c>
      <c r="N60" s="63">
        <v>44693</v>
      </c>
      <c r="O60" s="69">
        <v>20222150055381</v>
      </c>
      <c r="P60" s="64">
        <v>44714</v>
      </c>
      <c r="Q60" s="69">
        <v>14</v>
      </c>
      <c r="R60" s="61">
        <f>NETWORKDAYS(N60,P60,AL60:AO60:AP60:AQ60:AR60:AS60:AT60)</f>
        <v>15</v>
      </c>
      <c r="S60" s="57" t="s">
        <v>2150</v>
      </c>
      <c r="T60" s="57"/>
      <c r="U60" s="92">
        <v>44714</v>
      </c>
      <c r="V60" s="57" t="s">
        <v>2153</v>
      </c>
      <c r="W60" s="57" t="s">
        <v>2154</v>
      </c>
      <c r="X60" s="57" t="s">
        <v>2151</v>
      </c>
      <c r="Y60" s="77" t="s">
        <v>2205</v>
      </c>
      <c r="AN60" s="68">
        <v>44666</v>
      </c>
      <c r="AO60" s="68">
        <v>44711</v>
      </c>
      <c r="AP60" s="68">
        <v>44732</v>
      </c>
      <c r="AQ60" s="68">
        <v>44739</v>
      </c>
      <c r="AR60" s="68">
        <v>44746</v>
      </c>
      <c r="AS60" s="68">
        <v>44762</v>
      </c>
      <c r="AT60" s="68">
        <v>44788</v>
      </c>
    </row>
    <row r="61" spans="1:46" s="78" customFormat="1" ht="36" x14ac:dyDescent="0.25">
      <c r="A61" s="55" t="s">
        <v>2146</v>
      </c>
      <c r="B61" s="59" t="s">
        <v>2144</v>
      </c>
      <c r="C61" s="71" t="s">
        <v>2147</v>
      </c>
      <c r="D61" s="56" t="s">
        <v>1901</v>
      </c>
      <c r="E61" s="59" t="s">
        <v>2136</v>
      </c>
      <c r="F61" s="56" t="s">
        <v>2148</v>
      </c>
      <c r="G61" s="56" t="s">
        <v>1902</v>
      </c>
      <c r="H61" s="56" t="s">
        <v>28</v>
      </c>
      <c r="I61" s="56" t="s">
        <v>226</v>
      </c>
      <c r="J61" s="55" t="s">
        <v>2158</v>
      </c>
      <c r="K61" s="56" t="s">
        <v>296</v>
      </c>
      <c r="L61" s="72">
        <v>20</v>
      </c>
      <c r="M61" s="73">
        <v>20229000149882</v>
      </c>
      <c r="N61" s="74">
        <v>44693</v>
      </c>
      <c r="O61" s="72" t="s">
        <v>2210</v>
      </c>
      <c r="P61" s="75">
        <v>44718</v>
      </c>
      <c r="Q61" s="72">
        <v>16</v>
      </c>
      <c r="R61" s="76">
        <f>NETWORKDAYS(N61,P61,AL61:AO61:AP61:AQ61:AR61:AS61:AT61)</f>
        <v>17</v>
      </c>
      <c r="S61" s="59" t="s">
        <v>2150</v>
      </c>
      <c r="T61" s="59"/>
      <c r="U61" s="80"/>
      <c r="V61" s="59"/>
      <c r="W61" s="59" t="s">
        <v>2154</v>
      </c>
      <c r="X61" s="59"/>
      <c r="Y61" s="59" t="s">
        <v>2242</v>
      </c>
      <c r="AN61" s="79">
        <v>44666</v>
      </c>
      <c r="AO61" s="79">
        <v>44711</v>
      </c>
      <c r="AP61" s="79">
        <v>44732</v>
      </c>
      <c r="AQ61" s="79">
        <v>44739</v>
      </c>
      <c r="AR61" s="79">
        <v>44746</v>
      </c>
      <c r="AS61" s="79">
        <v>44762</v>
      </c>
      <c r="AT61" s="79">
        <v>44788</v>
      </c>
    </row>
    <row r="62" spans="1:46" s="70" customFormat="1" ht="46.5" customHeight="1" x14ac:dyDescent="0.25">
      <c r="A62" s="54" t="s">
        <v>2146</v>
      </c>
      <c r="B62" s="53" t="s">
        <v>2140</v>
      </c>
      <c r="C62" s="60" t="s">
        <v>2147</v>
      </c>
      <c r="D62" s="53" t="s">
        <v>1122</v>
      </c>
      <c r="E62" s="57" t="s">
        <v>2136</v>
      </c>
      <c r="F62" s="53" t="s">
        <v>2148</v>
      </c>
      <c r="G62" s="53" t="s">
        <v>1123</v>
      </c>
      <c r="H62" s="53" t="s">
        <v>1124</v>
      </c>
      <c r="I62" s="53" t="s">
        <v>2152</v>
      </c>
      <c r="J62" s="53" t="s">
        <v>1125</v>
      </c>
      <c r="K62" s="53" t="s">
        <v>154</v>
      </c>
      <c r="L62" s="69">
        <v>30</v>
      </c>
      <c r="M62" s="62">
        <v>20221140149922</v>
      </c>
      <c r="N62" s="63">
        <v>44694</v>
      </c>
      <c r="O62" s="69"/>
      <c r="P62" s="64">
        <v>44726</v>
      </c>
      <c r="Q62" s="69">
        <v>21</v>
      </c>
      <c r="R62" s="61">
        <f>NETWORKDAYS(N62,P62,AL62:AO62:AP62:AQ62:AR62:AS62:AT62)</f>
        <v>22</v>
      </c>
      <c r="S62" s="57" t="s">
        <v>2133</v>
      </c>
      <c r="T62" s="57"/>
      <c r="U62" s="92"/>
      <c r="V62" s="57"/>
      <c r="W62" s="57"/>
      <c r="X62" s="57"/>
      <c r="Y62" s="57"/>
      <c r="AN62" s="68">
        <v>44666</v>
      </c>
      <c r="AO62" s="68">
        <v>44711</v>
      </c>
      <c r="AP62" s="68">
        <v>44732</v>
      </c>
      <c r="AQ62" s="68">
        <v>44739</v>
      </c>
      <c r="AR62" s="68">
        <v>44746</v>
      </c>
      <c r="AS62" s="68">
        <v>44762</v>
      </c>
      <c r="AT62" s="68">
        <v>44788</v>
      </c>
    </row>
    <row r="63" spans="1:46" s="70" customFormat="1" ht="72" customHeight="1" x14ac:dyDescent="0.25">
      <c r="A63" s="54" t="s">
        <v>2146</v>
      </c>
      <c r="B63" s="53" t="s">
        <v>2140</v>
      </c>
      <c r="C63" s="60" t="s">
        <v>2147</v>
      </c>
      <c r="D63" s="53" t="s">
        <v>1143</v>
      </c>
      <c r="E63" s="57" t="s">
        <v>2139</v>
      </c>
      <c r="F63" s="53" t="s">
        <v>2161</v>
      </c>
      <c r="G63" s="53" t="s">
        <v>1144</v>
      </c>
      <c r="H63" s="53" t="s">
        <v>33</v>
      </c>
      <c r="I63" s="53" t="s">
        <v>27</v>
      </c>
      <c r="J63" s="57" t="s">
        <v>29</v>
      </c>
      <c r="K63" s="53" t="s">
        <v>73</v>
      </c>
      <c r="L63" s="69">
        <v>35</v>
      </c>
      <c r="M63" s="62">
        <v>20221140150012</v>
      </c>
      <c r="N63" s="63">
        <v>44694</v>
      </c>
      <c r="O63" s="69"/>
      <c r="P63" s="64">
        <v>44726</v>
      </c>
      <c r="Q63" s="69">
        <v>21</v>
      </c>
      <c r="R63" s="61">
        <f>NETWORKDAYS(N63,P63,AL63:AO63:AP63:AQ63:AR63:AS63:AT63)</f>
        <v>22</v>
      </c>
      <c r="S63" s="57" t="s">
        <v>2133</v>
      </c>
      <c r="T63" s="57"/>
      <c r="U63" s="92"/>
      <c r="V63" s="57"/>
      <c r="W63" s="57"/>
      <c r="X63" s="57"/>
      <c r="Y63" s="57"/>
      <c r="AN63" s="68">
        <v>44666</v>
      </c>
      <c r="AO63" s="68">
        <v>44711</v>
      </c>
      <c r="AP63" s="68">
        <v>44732</v>
      </c>
      <c r="AQ63" s="68">
        <v>44739</v>
      </c>
      <c r="AR63" s="68">
        <v>44746</v>
      </c>
      <c r="AS63" s="68">
        <v>44762</v>
      </c>
      <c r="AT63" s="68">
        <v>44788</v>
      </c>
    </row>
    <row r="64" spans="1:46" s="70" customFormat="1" ht="38.25" customHeight="1" x14ac:dyDescent="0.25">
      <c r="A64" s="54" t="s">
        <v>2146</v>
      </c>
      <c r="B64" s="53" t="s">
        <v>2140</v>
      </c>
      <c r="C64" s="60" t="s">
        <v>2147</v>
      </c>
      <c r="D64" s="53" t="s">
        <v>1166</v>
      </c>
      <c r="E64" s="57" t="s">
        <v>2137</v>
      </c>
      <c r="F64" s="53" t="s">
        <v>2161</v>
      </c>
      <c r="G64" s="53" t="s">
        <v>1167</v>
      </c>
      <c r="H64" s="53" t="s">
        <v>338</v>
      </c>
      <c r="I64" s="53" t="s">
        <v>226</v>
      </c>
      <c r="J64" s="53" t="s">
        <v>339</v>
      </c>
      <c r="K64" s="53" t="s">
        <v>73</v>
      </c>
      <c r="L64" s="69">
        <v>35</v>
      </c>
      <c r="M64" s="62">
        <v>20221140150102</v>
      </c>
      <c r="N64" s="63">
        <v>44694</v>
      </c>
      <c r="O64" s="69"/>
      <c r="P64" s="64">
        <v>44726</v>
      </c>
      <c r="Q64" s="69">
        <v>21</v>
      </c>
      <c r="R64" s="61">
        <f>NETWORKDAYS(N64,P64,AL64:AO64:AP64:AQ64:AR64:AS64:AT64)</f>
        <v>22</v>
      </c>
      <c r="S64" s="57" t="s">
        <v>2133</v>
      </c>
      <c r="T64" s="57"/>
      <c r="U64" s="92"/>
      <c r="V64" s="57"/>
      <c r="W64" s="57"/>
      <c r="X64" s="57"/>
      <c r="Y64" s="57"/>
      <c r="AN64" s="68">
        <v>44666</v>
      </c>
      <c r="AO64" s="68">
        <v>44711</v>
      </c>
      <c r="AP64" s="68">
        <v>44732</v>
      </c>
      <c r="AQ64" s="68">
        <v>44739</v>
      </c>
      <c r="AR64" s="68">
        <v>44746</v>
      </c>
      <c r="AS64" s="68">
        <v>44762</v>
      </c>
      <c r="AT64" s="68">
        <v>44788</v>
      </c>
    </row>
    <row r="65" spans="1:46" s="70" customFormat="1" ht="40.5" customHeight="1" x14ac:dyDescent="0.25">
      <c r="A65" s="54" t="s">
        <v>2146</v>
      </c>
      <c r="B65" s="53" t="s">
        <v>2140</v>
      </c>
      <c r="C65" s="60" t="s">
        <v>2147</v>
      </c>
      <c r="D65" s="53" t="s">
        <v>1175</v>
      </c>
      <c r="E65" s="57" t="s">
        <v>2136</v>
      </c>
      <c r="F65" s="53" t="s">
        <v>2161</v>
      </c>
      <c r="G65" s="53" t="s">
        <v>1176</v>
      </c>
      <c r="H65" s="53" t="s">
        <v>202</v>
      </c>
      <c r="I65" s="53" t="s">
        <v>27</v>
      </c>
      <c r="J65" s="53" t="s">
        <v>31</v>
      </c>
      <c r="K65" s="53" t="s">
        <v>154</v>
      </c>
      <c r="L65" s="69">
        <v>30</v>
      </c>
      <c r="M65" s="62">
        <v>20221140150132</v>
      </c>
      <c r="N65" s="63">
        <v>44694</v>
      </c>
      <c r="O65" s="69"/>
      <c r="P65" s="64">
        <v>44726</v>
      </c>
      <c r="Q65" s="69">
        <v>20</v>
      </c>
      <c r="R65" s="61">
        <f>NETWORKDAYS(N65,P65,AL65:AO65:AP65:AQ65:AR65:AS65:AT65)</f>
        <v>22</v>
      </c>
      <c r="S65" s="57" t="s">
        <v>2133</v>
      </c>
      <c r="T65" s="57"/>
      <c r="U65" s="92"/>
      <c r="V65" s="57"/>
      <c r="W65" s="57"/>
      <c r="X65" s="57"/>
      <c r="Y65" s="57"/>
      <c r="AN65" s="68">
        <v>44666</v>
      </c>
      <c r="AO65" s="68">
        <v>44711</v>
      </c>
      <c r="AP65" s="68">
        <v>44732</v>
      </c>
      <c r="AQ65" s="68">
        <v>44739</v>
      </c>
      <c r="AR65" s="68">
        <v>44746</v>
      </c>
      <c r="AS65" s="68">
        <v>44762</v>
      </c>
      <c r="AT65" s="68">
        <v>44788</v>
      </c>
    </row>
    <row r="66" spans="1:46" s="70" customFormat="1" ht="69" customHeight="1" x14ac:dyDescent="0.25">
      <c r="A66" s="54" t="s">
        <v>2146</v>
      </c>
      <c r="B66" s="53" t="s">
        <v>2140</v>
      </c>
      <c r="C66" s="60" t="s">
        <v>145</v>
      </c>
      <c r="D66" s="53" t="s">
        <v>1181</v>
      </c>
      <c r="E66" s="57" t="s">
        <v>2135</v>
      </c>
      <c r="F66" s="53" t="s">
        <v>2148</v>
      </c>
      <c r="G66" s="53" t="s">
        <v>1182</v>
      </c>
      <c r="H66" s="53" t="s">
        <v>95</v>
      </c>
      <c r="I66" s="53" t="s">
        <v>27</v>
      </c>
      <c r="J66" s="53" t="s">
        <v>29</v>
      </c>
      <c r="K66" s="53" t="s">
        <v>96</v>
      </c>
      <c r="L66" s="69">
        <v>30</v>
      </c>
      <c r="M66" s="62">
        <v>20221140150152</v>
      </c>
      <c r="N66" s="63">
        <v>44694</v>
      </c>
      <c r="O66" s="69" t="s">
        <v>2243</v>
      </c>
      <c r="P66" s="64">
        <v>44726</v>
      </c>
      <c r="Q66" s="69">
        <v>21</v>
      </c>
      <c r="R66" s="61">
        <f>NETWORKDAYS(N66,P66,AL66:AO66:AP66:AQ66:AR66:AS66:AT66)</f>
        <v>22</v>
      </c>
      <c r="S66" s="57" t="s">
        <v>2133</v>
      </c>
      <c r="T66" s="57"/>
      <c r="U66" s="92"/>
      <c r="V66" s="57"/>
      <c r="W66" s="57"/>
      <c r="X66" s="57"/>
      <c r="Y66" s="57"/>
      <c r="AN66" s="68">
        <v>44666</v>
      </c>
      <c r="AO66" s="68">
        <v>44711</v>
      </c>
      <c r="AP66" s="68">
        <v>44732</v>
      </c>
      <c r="AQ66" s="68">
        <v>44739</v>
      </c>
      <c r="AR66" s="68">
        <v>44746</v>
      </c>
      <c r="AS66" s="68">
        <v>44762</v>
      </c>
      <c r="AT66" s="68">
        <v>44788</v>
      </c>
    </row>
    <row r="67" spans="1:46" s="70" customFormat="1" ht="51" customHeight="1" x14ac:dyDescent="0.25">
      <c r="A67" s="54" t="s">
        <v>2146</v>
      </c>
      <c r="B67" s="53" t="s">
        <v>2140</v>
      </c>
      <c r="C67" s="60" t="s">
        <v>453</v>
      </c>
      <c r="D67" s="53" t="s">
        <v>1186</v>
      </c>
      <c r="E67" s="57" t="s">
        <v>2138</v>
      </c>
      <c r="F67" s="53" t="s">
        <v>2148</v>
      </c>
      <c r="G67" s="53" t="s">
        <v>1187</v>
      </c>
      <c r="H67" s="53" t="s">
        <v>202</v>
      </c>
      <c r="I67" s="53" t="s">
        <v>27</v>
      </c>
      <c r="J67" s="53" t="s">
        <v>31</v>
      </c>
      <c r="K67" s="53" t="s">
        <v>154</v>
      </c>
      <c r="L67" s="69">
        <v>30</v>
      </c>
      <c r="M67" s="62">
        <v>20221140150172</v>
      </c>
      <c r="N67" s="63">
        <v>44694</v>
      </c>
      <c r="O67" s="69"/>
      <c r="P67" s="64">
        <v>44726</v>
      </c>
      <c r="Q67" s="69">
        <v>21</v>
      </c>
      <c r="R67" s="61">
        <f>NETWORKDAYS(N67,P67,AL67:AO67:AP67:AQ67:AR67:AS67:AT67)</f>
        <v>22</v>
      </c>
      <c r="S67" s="57" t="s">
        <v>2133</v>
      </c>
      <c r="T67" s="57"/>
      <c r="U67" s="92"/>
      <c r="V67" s="57"/>
      <c r="W67" s="57"/>
      <c r="X67" s="57"/>
      <c r="Y67" s="57"/>
      <c r="AN67" s="68">
        <v>44666</v>
      </c>
      <c r="AO67" s="68">
        <v>44711</v>
      </c>
      <c r="AP67" s="68">
        <v>44732</v>
      </c>
      <c r="AQ67" s="68">
        <v>44739</v>
      </c>
      <c r="AR67" s="68">
        <v>44746</v>
      </c>
      <c r="AS67" s="68">
        <v>44762</v>
      </c>
      <c r="AT67" s="68">
        <v>44788</v>
      </c>
    </row>
    <row r="68" spans="1:46" s="78" customFormat="1" ht="77.25" customHeight="1" x14ac:dyDescent="0.25">
      <c r="A68" s="55" t="s">
        <v>2146</v>
      </c>
      <c r="B68" s="56" t="s">
        <v>2140</v>
      </c>
      <c r="C68" s="71" t="s">
        <v>139</v>
      </c>
      <c r="D68" s="56" t="s">
        <v>1189</v>
      </c>
      <c r="E68" s="59" t="s">
        <v>2138</v>
      </c>
      <c r="F68" s="56" t="s">
        <v>2148</v>
      </c>
      <c r="G68" s="56" t="s">
        <v>1190</v>
      </c>
      <c r="H68" s="56" t="s">
        <v>578</v>
      </c>
      <c r="I68" s="59" t="s">
        <v>27</v>
      </c>
      <c r="J68" s="56" t="s">
        <v>293</v>
      </c>
      <c r="K68" s="56" t="s">
        <v>96</v>
      </c>
      <c r="L68" s="72">
        <v>30</v>
      </c>
      <c r="M68" s="73">
        <v>20221140150182</v>
      </c>
      <c r="N68" s="74">
        <v>44694</v>
      </c>
      <c r="O68" s="72" t="s">
        <v>2151</v>
      </c>
      <c r="P68" s="75">
        <v>44719</v>
      </c>
      <c r="Q68" s="72">
        <v>16</v>
      </c>
      <c r="R68" s="76">
        <f>NETWORKDAYS(N68,P68,AL68:AO68:AP68:AQ68:AR68:AS68:AT68)</f>
        <v>17</v>
      </c>
      <c r="S68" s="59" t="s">
        <v>2150</v>
      </c>
      <c r="T68" s="59" t="s">
        <v>2244</v>
      </c>
      <c r="U68" s="80" t="s">
        <v>2151</v>
      </c>
      <c r="V68" s="59" t="s">
        <v>2151</v>
      </c>
      <c r="W68" s="59" t="s">
        <v>2154</v>
      </c>
      <c r="X68" s="59" t="s">
        <v>2151</v>
      </c>
      <c r="Y68" s="77" t="s">
        <v>2175</v>
      </c>
      <c r="AN68" s="79">
        <v>44666</v>
      </c>
      <c r="AO68" s="79">
        <v>44711</v>
      </c>
      <c r="AP68" s="79">
        <v>44732</v>
      </c>
      <c r="AQ68" s="79">
        <v>44739</v>
      </c>
      <c r="AR68" s="79">
        <v>44746</v>
      </c>
      <c r="AS68" s="79">
        <v>44762</v>
      </c>
      <c r="AT68" s="79">
        <v>44788</v>
      </c>
    </row>
    <row r="69" spans="1:46" s="78" customFormat="1" ht="48" customHeight="1" x14ac:dyDescent="0.25">
      <c r="A69" s="55" t="s">
        <v>2146</v>
      </c>
      <c r="B69" s="56" t="s">
        <v>2140</v>
      </c>
      <c r="C69" s="71" t="s">
        <v>404</v>
      </c>
      <c r="D69" s="56" t="s">
        <v>1200</v>
      </c>
      <c r="E69" s="59" t="s">
        <v>2138</v>
      </c>
      <c r="F69" s="56" t="s">
        <v>2157</v>
      </c>
      <c r="G69" s="56" t="s">
        <v>1201</v>
      </c>
      <c r="H69" s="56" t="s">
        <v>578</v>
      </c>
      <c r="I69" s="59" t="s">
        <v>27</v>
      </c>
      <c r="J69" s="56" t="s">
        <v>293</v>
      </c>
      <c r="K69" s="56" t="s">
        <v>96</v>
      </c>
      <c r="L69" s="72">
        <v>30</v>
      </c>
      <c r="M69" s="73">
        <v>20221140150222</v>
      </c>
      <c r="N69" s="74">
        <v>44694</v>
      </c>
      <c r="O69" s="72" t="s">
        <v>2151</v>
      </c>
      <c r="P69" s="75">
        <v>44702</v>
      </c>
      <c r="Q69" s="72">
        <v>5</v>
      </c>
      <c r="R69" s="76">
        <f>NETWORKDAYS(N69,P69,AL69:AO69:AP69:AQ69:AR69:AS69:AT69)</f>
        <v>6</v>
      </c>
      <c r="S69" s="59" t="s">
        <v>2150</v>
      </c>
      <c r="T69" s="59" t="s">
        <v>2245</v>
      </c>
      <c r="U69" s="80" t="s">
        <v>2151</v>
      </c>
      <c r="V69" s="59" t="s">
        <v>2151</v>
      </c>
      <c r="W69" s="59" t="s">
        <v>2151</v>
      </c>
      <c r="X69" s="59" t="s">
        <v>2151</v>
      </c>
      <c r="Y69" s="77" t="s">
        <v>2263</v>
      </c>
      <c r="AN69" s="79">
        <v>44666</v>
      </c>
      <c r="AO69" s="79">
        <v>44711</v>
      </c>
      <c r="AP69" s="79">
        <v>44732</v>
      </c>
      <c r="AQ69" s="79">
        <v>44739</v>
      </c>
      <c r="AR69" s="79">
        <v>44746</v>
      </c>
      <c r="AS69" s="79">
        <v>44762</v>
      </c>
      <c r="AT69" s="79">
        <v>44788</v>
      </c>
    </row>
    <row r="70" spans="1:46" s="78" customFormat="1" ht="32.25" customHeight="1" x14ac:dyDescent="0.25">
      <c r="A70" s="55" t="s">
        <v>2146</v>
      </c>
      <c r="B70" s="59" t="s">
        <v>2144</v>
      </c>
      <c r="C70" s="71" t="s">
        <v>228</v>
      </c>
      <c r="D70" s="56" t="s">
        <v>1905</v>
      </c>
      <c r="E70" s="59" t="s">
        <v>2136</v>
      </c>
      <c r="F70" s="56" t="s">
        <v>2157</v>
      </c>
      <c r="G70" s="56" t="s">
        <v>1906</v>
      </c>
      <c r="H70" s="56" t="s">
        <v>34</v>
      </c>
      <c r="I70" s="55" t="s">
        <v>27</v>
      </c>
      <c r="J70" s="59" t="s">
        <v>31</v>
      </c>
      <c r="K70" s="56" t="s">
        <v>154</v>
      </c>
      <c r="L70" s="72">
        <v>30</v>
      </c>
      <c r="M70" s="73">
        <v>20229000150412</v>
      </c>
      <c r="N70" s="74">
        <v>44695</v>
      </c>
      <c r="O70" s="72" t="s">
        <v>2151</v>
      </c>
      <c r="P70" s="75">
        <v>44697</v>
      </c>
      <c r="Q70" s="72">
        <v>0</v>
      </c>
      <c r="R70" s="76">
        <f>NETWORKDAYS(N70,P70,AL70:AO70:AP70:AQ70:AR70:AS70:AT70)</f>
        <v>1</v>
      </c>
      <c r="S70" s="59" t="s">
        <v>2150</v>
      </c>
      <c r="T70" s="59" t="s">
        <v>2172</v>
      </c>
      <c r="U70" s="80" t="s">
        <v>2151</v>
      </c>
      <c r="V70" s="59" t="s">
        <v>2151</v>
      </c>
      <c r="W70" s="59" t="s">
        <v>2151</v>
      </c>
      <c r="X70" s="59" t="s">
        <v>2151</v>
      </c>
      <c r="Y70" s="59" t="s">
        <v>2173</v>
      </c>
    </row>
    <row r="71" spans="1:46" s="70" customFormat="1" ht="45" customHeight="1" x14ac:dyDescent="0.25">
      <c r="A71" s="54" t="s">
        <v>2146</v>
      </c>
      <c r="B71" s="57" t="s">
        <v>2144</v>
      </c>
      <c r="C71" s="60" t="s">
        <v>2147</v>
      </c>
      <c r="D71" s="53" t="s">
        <v>1907</v>
      </c>
      <c r="E71" s="57" t="s">
        <v>2136</v>
      </c>
      <c r="F71" s="53" t="s">
        <v>2148</v>
      </c>
      <c r="G71" s="53" t="s">
        <v>1908</v>
      </c>
      <c r="H71" s="53" t="s">
        <v>1124</v>
      </c>
      <c r="I71" s="53" t="s">
        <v>2152</v>
      </c>
      <c r="J71" s="53" t="s">
        <v>1125</v>
      </c>
      <c r="K71" s="53" t="s">
        <v>154</v>
      </c>
      <c r="L71" s="69">
        <v>30</v>
      </c>
      <c r="M71" s="62">
        <v>20229000150422</v>
      </c>
      <c r="N71" s="63">
        <v>44697</v>
      </c>
      <c r="O71" s="69"/>
      <c r="P71" s="64">
        <v>44726</v>
      </c>
      <c r="Q71" s="69">
        <v>20</v>
      </c>
      <c r="R71" s="61">
        <f>NETWORKDAYS(N71,P71,AL71:AO71:AP71:AQ71:AR71:AS71:AT71)</f>
        <v>21</v>
      </c>
      <c r="S71" s="57" t="s">
        <v>2133</v>
      </c>
      <c r="T71" s="57"/>
      <c r="U71" s="92"/>
      <c r="V71" s="57"/>
      <c r="W71" s="57"/>
      <c r="X71" s="57"/>
      <c r="Y71" s="57"/>
      <c r="AN71" s="68">
        <v>44666</v>
      </c>
      <c r="AO71" s="68">
        <v>44711</v>
      </c>
      <c r="AP71" s="68">
        <v>44732</v>
      </c>
      <c r="AQ71" s="68">
        <v>44739</v>
      </c>
      <c r="AR71" s="68">
        <v>44746</v>
      </c>
      <c r="AS71" s="68">
        <v>44762</v>
      </c>
      <c r="AT71" s="68">
        <v>44788</v>
      </c>
    </row>
    <row r="72" spans="1:46" s="78" customFormat="1" ht="72" customHeight="1" x14ac:dyDescent="0.25">
      <c r="A72" s="55" t="s">
        <v>2146</v>
      </c>
      <c r="B72" s="56" t="s">
        <v>2140</v>
      </c>
      <c r="C72" s="71" t="s">
        <v>189</v>
      </c>
      <c r="D72" s="56" t="s">
        <v>1252</v>
      </c>
      <c r="E72" s="59" t="s">
        <v>2135</v>
      </c>
      <c r="F72" s="56" t="s">
        <v>2161</v>
      </c>
      <c r="G72" s="56" t="s">
        <v>1253</v>
      </c>
      <c r="H72" s="56" t="s">
        <v>33</v>
      </c>
      <c r="I72" s="56" t="s">
        <v>27</v>
      </c>
      <c r="J72" s="59" t="s">
        <v>29</v>
      </c>
      <c r="K72" s="56" t="s">
        <v>73</v>
      </c>
      <c r="L72" s="72">
        <v>35</v>
      </c>
      <c r="M72" s="73">
        <v>20221140150492</v>
      </c>
      <c r="N72" s="74">
        <v>44698</v>
      </c>
      <c r="O72" s="72">
        <v>20222110056111</v>
      </c>
      <c r="P72" s="75">
        <v>44719</v>
      </c>
      <c r="Q72" s="72">
        <v>14</v>
      </c>
      <c r="R72" s="76">
        <f>NETWORKDAYS(N72,P72,AL72:AO72:AP72:AQ72:AR72:AS72:AT72)</f>
        <v>15</v>
      </c>
      <c r="S72" s="59" t="s">
        <v>2150</v>
      </c>
      <c r="T72" s="59" t="s">
        <v>2246</v>
      </c>
      <c r="U72" s="80" t="s">
        <v>2151</v>
      </c>
      <c r="V72" s="59" t="s">
        <v>2166</v>
      </c>
      <c r="W72" s="59" t="s">
        <v>2154</v>
      </c>
      <c r="X72" s="59" t="s">
        <v>2151</v>
      </c>
      <c r="Y72" s="77" t="s">
        <v>2247</v>
      </c>
      <c r="AN72" s="79">
        <v>44666</v>
      </c>
      <c r="AO72" s="79">
        <v>44711</v>
      </c>
      <c r="AP72" s="79">
        <v>44732</v>
      </c>
      <c r="AQ72" s="79">
        <v>44739</v>
      </c>
      <c r="AR72" s="79">
        <v>44746</v>
      </c>
      <c r="AS72" s="79">
        <v>44762</v>
      </c>
      <c r="AT72" s="79">
        <v>44788</v>
      </c>
    </row>
    <row r="73" spans="1:46" s="78" customFormat="1" ht="72.75" customHeight="1" x14ac:dyDescent="0.25">
      <c r="A73" s="55" t="s">
        <v>2146</v>
      </c>
      <c r="B73" s="56" t="s">
        <v>2140</v>
      </c>
      <c r="C73" s="71" t="s">
        <v>2147</v>
      </c>
      <c r="D73" s="56" t="s">
        <v>1255</v>
      </c>
      <c r="E73" s="59" t="s">
        <v>2137</v>
      </c>
      <c r="F73" s="56" t="s">
        <v>2148</v>
      </c>
      <c r="G73" s="56" t="s">
        <v>1256</v>
      </c>
      <c r="H73" s="56" t="s">
        <v>32</v>
      </c>
      <c r="I73" s="56" t="s">
        <v>2152</v>
      </c>
      <c r="J73" s="59" t="s">
        <v>842</v>
      </c>
      <c r="K73" s="56" t="s">
        <v>79</v>
      </c>
      <c r="L73" s="72">
        <v>10</v>
      </c>
      <c r="M73" s="73">
        <v>20221140150502</v>
      </c>
      <c r="N73" s="74">
        <v>44698</v>
      </c>
      <c r="O73" s="72">
        <v>20223000055491</v>
      </c>
      <c r="P73" s="75">
        <v>44701</v>
      </c>
      <c r="Q73" s="72">
        <v>3</v>
      </c>
      <c r="R73" s="76">
        <f>NETWORKDAYS(N73,P73,AL73:AO73:AP73:AQ73:AR73:AS73:AT73)</f>
        <v>4</v>
      </c>
      <c r="S73" s="59" t="s">
        <v>2150</v>
      </c>
      <c r="T73" s="59" t="s">
        <v>2213</v>
      </c>
      <c r="U73" s="80">
        <v>44701</v>
      </c>
      <c r="V73" s="59" t="s">
        <v>2153</v>
      </c>
      <c r="W73" s="59" t="s">
        <v>2154</v>
      </c>
      <c r="X73" s="59" t="s">
        <v>2151</v>
      </c>
      <c r="Y73" s="77" t="s">
        <v>2215</v>
      </c>
      <c r="AN73" s="79">
        <v>44666</v>
      </c>
      <c r="AO73" s="79">
        <v>44711</v>
      </c>
      <c r="AP73" s="79">
        <v>44732</v>
      </c>
      <c r="AQ73" s="79">
        <v>44739</v>
      </c>
      <c r="AR73" s="79">
        <v>44746</v>
      </c>
      <c r="AS73" s="79">
        <v>44762</v>
      </c>
      <c r="AT73" s="79">
        <v>44788</v>
      </c>
    </row>
    <row r="74" spans="1:46" s="50" customFormat="1" ht="72" customHeight="1" x14ac:dyDescent="0.25">
      <c r="A74" s="35" t="s">
        <v>2146</v>
      </c>
      <c r="B74" s="36" t="s">
        <v>2140</v>
      </c>
      <c r="C74" s="46" t="s">
        <v>2147</v>
      </c>
      <c r="D74" s="36" t="s">
        <v>1274</v>
      </c>
      <c r="E74" s="43" t="s">
        <v>2136</v>
      </c>
      <c r="F74" s="36" t="s">
        <v>2148</v>
      </c>
      <c r="G74" s="36" t="s">
        <v>1275</v>
      </c>
      <c r="H74" s="36" t="s">
        <v>202</v>
      </c>
      <c r="I74" s="35" t="s">
        <v>27</v>
      </c>
      <c r="J74" s="43" t="s">
        <v>31</v>
      </c>
      <c r="K74" s="36" t="s">
        <v>154</v>
      </c>
      <c r="L74" s="44">
        <v>30</v>
      </c>
      <c r="M74" s="38">
        <v>20221140150572</v>
      </c>
      <c r="N74" s="41">
        <v>44698</v>
      </c>
      <c r="O74" s="44">
        <v>20222140054911</v>
      </c>
      <c r="P74" s="40">
        <v>44701</v>
      </c>
      <c r="Q74" s="44">
        <v>3</v>
      </c>
      <c r="R74" s="37">
        <f>NETWORKDAYS(N74,P74,AL74:AO74:AP74:AQ74:AR74:AS74:AT74)</f>
        <v>4</v>
      </c>
      <c r="S74" s="43" t="s">
        <v>2150</v>
      </c>
      <c r="T74" s="43" t="s">
        <v>2174</v>
      </c>
      <c r="U74" s="45">
        <v>44701</v>
      </c>
      <c r="V74" s="43" t="s">
        <v>2153</v>
      </c>
      <c r="W74" s="43" t="s">
        <v>2154</v>
      </c>
      <c r="X74" s="43" t="s">
        <v>2151</v>
      </c>
      <c r="Y74" s="43" t="s">
        <v>2175</v>
      </c>
    </row>
    <row r="75" spans="1:46" s="78" customFormat="1" ht="60" customHeight="1" x14ac:dyDescent="0.25">
      <c r="A75" s="55" t="s">
        <v>2146</v>
      </c>
      <c r="B75" s="56" t="s">
        <v>2140</v>
      </c>
      <c r="C75" s="71" t="s">
        <v>2147</v>
      </c>
      <c r="D75" s="56" t="s">
        <v>1283</v>
      </c>
      <c r="E75" s="59" t="s">
        <v>2137</v>
      </c>
      <c r="F75" s="56" t="s">
        <v>2148</v>
      </c>
      <c r="G75" s="56" t="s">
        <v>1284</v>
      </c>
      <c r="H75" s="56" t="s">
        <v>33</v>
      </c>
      <c r="I75" s="55" t="s">
        <v>27</v>
      </c>
      <c r="J75" s="55" t="s">
        <v>29</v>
      </c>
      <c r="K75" s="56" t="s">
        <v>73</v>
      </c>
      <c r="L75" s="72">
        <v>35</v>
      </c>
      <c r="M75" s="73">
        <v>20221140150602</v>
      </c>
      <c r="N75" s="74">
        <v>44698</v>
      </c>
      <c r="O75" s="72" t="s">
        <v>2192</v>
      </c>
      <c r="P75" s="75">
        <v>44720</v>
      </c>
      <c r="Q75" s="72">
        <v>16</v>
      </c>
      <c r="R75" s="76">
        <f>NETWORKDAYS(N75,P75,AL75:AO75:AP75:AQ75:AR75:AS75:AT75)</f>
        <v>17</v>
      </c>
      <c r="S75" s="59" t="s">
        <v>2150</v>
      </c>
      <c r="T75" s="59" t="s">
        <v>2192</v>
      </c>
      <c r="U75" s="80" t="s">
        <v>2151</v>
      </c>
      <c r="V75" s="59" t="s">
        <v>2166</v>
      </c>
      <c r="W75" s="59" t="s">
        <v>2154</v>
      </c>
      <c r="X75" s="59" t="s">
        <v>2151</v>
      </c>
      <c r="Y75" s="77" t="s">
        <v>2247</v>
      </c>
    </row>
    <row r="76" spans="1:46" s="70" customFormat="1" ht="53.25" customHeight="1" x14ac:dyDescent="0.25">
      <c r="A76" s="54" t="s">
        <v>2146</v>
      </c>
      <c r="B76" s="53" t="s">
        <v>2140</v>
      </c>
      <c r="C76" s="60" t="s">
        <v>135</v>
      </c>
      <c r="D76" s="53" t="s">
        <v>1271</v>
      </c>
      <c r="E76" s="57" t="s">
        <v>2135</v>
      </c>
      <c r="F76" s="53" t="s">
        <v>2185</v>
      </c>
      <c r="G76" s="53" t="s">
        <v>1272</v>
      </c>
      <c r="H76" s="53" t="s">
        <v>292</v>
      </c>
      <c r="I76" s="53" t="s">
        <v>27</v>
      </c>
      <c r="J76" s="53" t="s">
        <v>293</v>
      </c>
      <c r="K76" s="53" t="s">
        <v>96</v>
      </c>
      <c r="L76" s="69">
        <v>30</v>
      </c>
      <c r="M76" s="62">
        <v>20221140150672</v>
      </c>
      <c r="N76" s="63">
        <v>44698</v>
      </c>
      <c r="O76" s="69"/>
      <c r="P76" s="64">
        <v>44726</v>
      </c>
      <c r="Q76" s="69">
        <v>19</v>
      </c>
      <c r="R76" s="61">
        <f>NETWORKDAYS(N76,P76,AL76:AO76:AP76:AQ76:AR76:AS76:AT76)</f>
        <v>20</v>
      </c>
      <c r="S76" s="57" t="s">
        <v>2133</v>
      </c>
      <c r="T76" s="57"/>
      <c r="U76" s="92"/>
      <c r="V76" s="57"/>
      <c r="W76" s="57"/>
      <c r="X76" s="57"/>
      <c r="Y76" s="57"/>
      <c r="AN76" s="68">
        <v>44666</v>
      </c>
      <c r="AO76" s="68">
        <v>44711</v>
      </c>
      <c r="AP76" s="68">
        <v>44732</v>
      </c>
      <c r="AQ76" s="68">
        <v>44739</v>
      </c>
      <c r="AR76" s="68">
        <v>44746</v>
      </c>
      <c r="AS76" s="68">
        <v>44762</v>
      </c>
      <c r="AT76" s="68">
        <v>44788</v>
      </c>
    </row>
    <row r="77" spans="1:46" s="78" customFormat="1" ht="63" customHeight="1" x14ac:dyDescent="0.25">
      <c r="A77" s="55" t="s">
        <v>2146</v>
      </c>
      <c r="B77" s="56" t="s">
        <v>2140</v>
      </c>
      <c r="C77" s="71" t="s">
        <v>404</v>
      </c>
      <c r="D77" s="56" t="s">
        <v>1306</v>
      </c>
      <c r="E77" s="59" t="s">
        <v>2135</v>
      </c>
      <c r="F77" s="56" t="s">
        <v>2161</v>
      </c>
      <c r="G77" s="56" t="s">
        <v>1307</v>
      </c>
      <c r="H77" s="56" t="s">
        <v>2089</v>
      </c>
      <c r="I77" s="55" t="s">
        <v>27</v>
      </c>
      <c r="J77" s="59" t="s">
        <v>29</v>
      </c>
      <c r="K77" s="56" t="s">
        <v>96</v>
      </c>
      <c r="L77" s="72">
        <v>30</v>
      </c>
      <c r="M77" s="73">
        <v>20221140150712</v>
      </c>
      <c r="N77" s="74">
        <v>44698</v>
      </c>
      <c r="O77" s="72">
        <v>20222110055211</v>
      </c>
      <c r="P77" s="75">
        <v>44714</v>
      </c>
      <c r="Q77" s="72">
        <v>12</v>
      </c>
      <c r="R77" s="76">
        <f>NETWORKDAYS(N77,P77,AL77:AO77:AP77:AQ77:AR77:AS77:AT77)</f>
        <v>13</v>
      </c>
      <c r="S77" s="59" t="s">
        <v>2150</v>
      </c>
      <c r="T77" s="59" t="s">
        <v>2176</v>
      </c>
      <c r="U77" s="80" t="s">
        <v>2151</v>
      </c>
      <c r="V77" s="59" t="s">
        <v>2166</v>
      </c>
      <c r="W77" s="59" t="s">
        <v>2154</v>
      </c>
      <c r="X77" s="59" t="s">
        <v>2151</v>
      </c>
      <c r="Y77" s="77" t="s">
        <v>2247</v>
      </c>
    </row>
    <row r="78" spans="1:46" s="70" customFormat="1" ht="54" customHeight="1" x14ac:dyDescent="0.25">
      <c r="A78" s="54" t="s">
        <v>2146</v>
      </c>
      <c r="B78" s="53" t="s">
        <v>2140</v>
      </c>
      <c r="C78" s="60" t="s">
        <v>424</v>
      </c>
      <c r="D78" s="53" t="s">
        <v>1320</v>
      </c>
      <c r="E78" s="57" t="s">
        <v>2135</v>
      </c>
      <c r="F78" s="53" t="s">
        <v>2148</v>
      </c>
      <c r="G78" s="53" t="s">
        <v>1321</v>
      </c>
      <c r="H78" s="53" t="s">
        <v>33</v>
      </c>
      <c r="I78" s="53" t="s">
        <v>27</v>
      </c>
      <c r="J78" s="57" t="s">
        <v>29</v>
      </c>
      <c r="K78" s="53" t="s">
        <v>96</v>
      </c>
      <c r="L78" s="69">
        <v>30</v>
      </c>
      <c r="M78" s="62">
        <v>20221140150772</v>
      </c>
      <c r="N78" s="63">
        <v>44698</v>
      </c>
      <c r="O78" s="69">
        <v>20222110057151</v>
      </c>
      <c r="P78" s="64">
        <v>44726</v>
      </c>
      <c r="Q78" s="69">
        <v>19</v>
      </c>
      <c r="R78" s="61">
        <f>NETWORKDAYS(N78,P78,AL78:AO78:AP78:AQ78:AR78:AS78:AT78)</f>
        <v>20</v>
      </c>
      <c r="S78" s="57" t="s">
        <v>2133</v>
      </c>
      <c r="T78" s="57"/>
      <c r="U78" s="92"/>
      <c r="V78" s="57"/>
      <c r="W78" s="57"/>
      <c r="X78" s="57"/>
      <c r="Y78" s="57"/>
      <c r="AN78" s="68">
        <v>44666</v>
      </c>
      <c r="AO78" s="68">
        <v>44711</v>
      </c>
      <c r="AP78" s="68">
        <v>44732</v>
      </c>
      <c r="AQ78" s="68">
        <v>44739</v>
      </c>
      <c r="AR78" s="68">
        <v>44746</v>
      </c>
      <c r="AS78" s="68">
        <v>44762</v>
      </c>
      <c r="AT78" s="68">
        <v>44788</v>
      </c>
    </row>
    <row r="79" spans="1:46" s="78" customFormat="1" ht="69.75" customHeight="1" x14ac:dyDescent="0.25">
      <c r="A79" s="55" t="s">
        <v>2146</v>
      </c>
      <c r="B79" s="56" t="s">
        <v>2140</v>
      </c>
      <c r="C79" s="71" t="s">
        <v>263</v>
      </c>
      <c r="D79" s="56" t="s">
        <v>847</v>
      </c>
      <c r="E79" s="59" t="s">
        <v>2135</v>
      </c>
      <c r="F79" s="56" t="s">
        <v>2148</v>
      </c>
      <c r="G79" s="56" t="s">
        <v>1328</v>
      </c>
      <c r="H79" s="56" t="s">
        <v>578</v>
      </c>
      <c r="I79" s="59" t="s">
        <v>27</v>
      </c>
      <c r="J79" s="56" t="s">
        <v>293</v>
      </c>
      <c r="K79" s="56" t="s">
        <v>96</v>
      </c>
      <c r="L79" s="72">
        <v>30</v>
      </c>
      <c r="M79" s="73">
        <v>20221140150802</v>
      </c>
      <c r="N79" s="74">
        <v>44698</v>
      </c>
      <c r="O79" s="72" t="s">
        <v>2151</v>
      </c>
      <c r="P79" s="75">
        <v>44726</v>
      </c>
      <c r="Q79" s="72">
        <v>19</v>
      </c>
      <c r="R79" s="76">
        <f>NETWORKDAYS(N79,P79,AL79:AO79:AP79:AQ79:AR79:AS79:AT79)</f>
        <v>20</v>
      </c>
      <c r="S79" s="59" t="s">
        <v>2133</v>
      </c>
      <c r="T79" s="59" t="s">
        <v>2248</v>
      </c>
      <c r="U79" s="80" t="s">
        <v>2151</v>
      </c>
      <c r="V79" s="59" t="s">
        <v>2151</v>
      </c>
      <c r="W79" s="59" t="s">
        <v>2151</v>
      </c>
      <c r="X79" s="59" t="s">
        <v>2151</v>
      </c>
      <c r="Y79" s="77" t="s">
        <v>2249</v>
      </c>
      <c r="AN79" s="79">
        <v>44666</v>
      </c>
      <c r="AO79" s="79">
        <v>44711</v>
      </c>
      <c r="AP79" s="79">
        <v>44732</v>
      </c>
      <c r="AQ79" s="79">
        <v>44739</v>
      </c>
      <c r="AR79" s="79">
        <v>44746</v>
      </c>
      <c r="AS79" s="79">
        <v>44762</v>
      </c>
      <c r="AT79" s="79">
        <v>44788</v>
      </c>
    </row>
    <row r="80" spans="1:46" s="78" customFormat="1" ht="39.75" customHeight="1" x14ac:dyDescent="0.25">
      <c r="A80" s="55" t="s">
        <v>2146</v>
      </c>
      <c r="B80" s="56" t="s">
        <v>2140</v>
      </c>
      <c r="C80" s="71" t="s">
        <v>2147</v>
      </c>
      <c r="D80" s="56" t="s">
        <v>1336</v>
      </c>
      <c r="E80" s="59" t="s">
        <v>2136</v>
      </c>
      <c r="F80" s="56" t="s">
        <v>2157</v>
      </c>
      <c r="G80" s="56" t="s">
        <v>1337</v>
      </c>
      <c r="H80" s="56" t="s">
        <v>30</v>
      </c>
      <c r="I80" s="56" t="s">
        <v>27</v>
      </c>
      <c r="J80" s="59" t="s">
        <v>31</v>
      </c>
      <c r="K80" s="56" t="s">
        <v>154</v>
      </c>
      <c r="L80" s="72">
        <v>15</v>
      </c>
      <c r="M80" s="73">
        <v>20221140150832</v>
      </c>
      <c r="N80" s="74">
        <v>44699</v>
      </c>
      <c r="O80" s="72">
        <v>20222140056201</v>
      </c>
      <c r="P80" s="75">
        <v>44719</v>
      </c>
      <c r="Q80" s="72">
        <v>13</v>
      </c>
      <c r="R80" s="76">
        <f>NETWORKDAYS(N80,P80,AL80:AO80:AP80:AQ80:AR80:AS80:AT80)</f>
        <v>14</v>
      </c>
      <c r="S80" s="59" t="s">
        <v>2150</v>
      </c>
      <c r="T80" s="59" t="s">
        <v>2216</v>
      </c>
      <c r="U80" s="80"/>
      <c r="V80" s="59" t="s">
        <v>2153</v>
      </c>
      <c r="W80" s="59" t="s">
        <v>2154</v>
      </c>
      <c r="X80" s="59" t="s">
        <v>2151</v>
      </c>
      <c r="Y80" s="77" t="s">
        <v>2225</v>
      </c>
      <c r="AN80" s="79">
        <v>44666</v>
      </c>
      <c r="AO80" s="79">
        <v>44711</v>
      </c>
      <c r="AP80" s="79">
        <v>44732</v>
      </c>
      <c r="AQ80" s="79">
        <v>44739</v>
      </c>
      <c r="AR80" s="79">
        <v>44746</v>
      </c>
      <c r="AS80" s="79">
        <v>44762</v>
      </c>
      <c r="AT80" s="79">
        <v>44788</v>
      </c>
    </row>
    <row r="81" spans="1:46" s="89" customFormat="1" ht="43.5" customHeight="1" x14ac:dyDescent="0.25">
      <c r="A81" s="58" t="s">
        <v>2146</v>
      </c>
      <c r="B81" s="81" t="s">
        <v>2140</v>
      </c>
      <c r="C81" s="82" t="s">
        <v>104</v>
      </c>
      <c r="D81" s="81" t="s">
        <v>1353</v>
      </c>
      <c r="E81" s="83" t="s">
        <v>2136</v>
      </c>
      <c r="F81" s="81" t="s">
        <v>2157</v>
      </c>
      <c r="G81" s="81" t="s">
        <v>1354</v>
      </c>
      <c r="H81" s="81" t="s">
        <v>292</v>
      </c>
      <c r="I81" s="81" t="s">
        <v>27</v>
      </c>
      <c r="J81" s="81" t="s">
        <v>293</v>
      </c>
      <c r="K81" s="81" t="s">
        <v>96</v>
      </c>
      <c r="L81" s="84">
        <v>15</v>
      </c>
      <c r="M81" s="85">
        <v>20221140150892</v>
      </c>
      <c r="N81" s="86">
        <v>44699</v>
      </c>
      <c r="O81" s="84"/>
      <c r="P81" s="87">
        <v>44726</v>
      </c>
      <c r="Q81" s="84">
        <v>18</v>
      </c>
      <c r="R81" s="88">
        <f>NETWORKDAYS(N81,P81,AL81:AO81:AP81:AQ81:AR81:AS81:AT81)</f>
        <v>19</v>
      </c>
      <c r="S81" s="83" t="s">
        <v>2132</v>
      </c>
      <c r="T81" s="83"/>
      <c r="U81" s="109"/>
      <c r="V81" s="83"/>
      <c r="W81" s="83"/>
      <c r="X81" s="83"/>
      <c r="Y81" s="83"/>
      <c r="AN81" s="91">
        <v>44666</v>
      </c>
      <c r="AO81" s="91">
        <v>44711</v>
      </c>
      <c r="AP81" s="91">
        <v>44732</v>
      </c>
      <c r="AQ81" s="91">
        <v>44739</v>
      </c>
      <c r="AR81" s="91">
        <v>44746</v>
      </c>
      <c r="AS81" s="91">
        <v>44762</v>
      </c>
      <c r="AT81" s="91">
        <v>44788</v>
      </c>
    </row>
    <row r="82" spans="1:46" s="78" customFormat="1" ht="51.75" customHeight="1" x14ac:dyDescent="0.25">
      <c r="A82" s="55" t="s">
        <v>2146</v>
      </c>
      <c r="B82" s="56" t="s">
        <v>2140</v>
      </c>
      <c r="C82" s="71" t="s">
        <v>228</v>
      </c>
      <c r="D82" s="56" t="s">
        <v>1365</v>
      </c>
      <c r="E82" s="59" t="s">
        <v>2135</v>
      </c>
      <c r="F82" s="56" t="s">
        <v>2161</v>
      </c>
      <c r="G82" s="56" t="s">
        <v>1366</v>
      </c>
      <c r="H82" s="56" t="s">
        <v>95</v>
      </c>
      <c r="I82" s="56" t="s">
        <v>27</v>
      </c>
      <c r="J82" s="56" t="s">
        <v>29</v>
      </c>
      <c r="K82" s="56" t="s">
        <v>73</v>
      </c>
      <c r="L82" s="72">
        <v>30</v>
      </c>
      <c r="M82" s="73">
        <v>20221140150932</v>
      </c>
      <c r="N82" s="74">
        <v>44699</v>
      </c>
      <c r="O82" s="72">
        <v>20222110056001</v>
      </c>
      <c r="P82" s="75">
        <v>44718</v>
      </c>
      <c r="Q82" s="72">
        <v>12</v>
      </c>
      <c r="R82" s="76">
        <f>NETWORKDAYS(N82,P82,AL82:AO82:AP82:AQ82:AR82:AS82:AT82)</f>
        <v>13</v>
      </c>
      <c r="S82" s="59" t="s">
        <v>2150</v>
      </c>
      <c r="T82" s="59"/>
      <c r="U82" s="80"/>
      <c r="V82" s="59"/>
      <c r="W82" s="59" t="s">
        <v>2226</v>
      </c>
      <c r="X82" s="59"/>
      <c r="Y82" s="77" t="s">
        <v>2227</v>
      </c>
      <c r="AN82" s="79">
        <v>44666</v>
      </c>
      <c r="AO82" s="79">
        <v>44711</v>
      </c>
      <c r="AP82" s="79">
        <v>44732</v>
      </c>
      <c r="AQ82" s="79">
        <v>44739</v>
      </c>
      <c r="AR82" s="79">
        <v>44746</v>
      </c>
      <c r="AS82" s="79">
        <v>44762</v>
      </c>
      <c r="AT82" s="79">
        <v>44788</v>
      </c>
    </row>
    <row r="83" spans="1:46" s="70" customFormat="1" ht="44.25" customHeight="1" x14ac:dyDescent="0.25">
      <c r="A83" s="54" t="s">
        <v>2146</v>
      </c>
      <c r="B83" s="53" t="s">
        <v>2140</v>
      </c>
      <c r="C83" s="60" t="s">
        <v>2147</v>
      </c>
      <c r="D83" s="53" t="s">
        <v>1368</v>
      </c>
      <c r="E83" s="57" t="s">
        <v>2139</v>
      </c>
      <c r="F83" s="53" t="s">
        <v>2185</v>
      </c>
      <c r="G83" s="53" t="s">
        <v>1369</v>
      </c>
      <c r="H83" s="53" t="s">
        <v>2201</v>
      </c>
      <c r="I83" s="53" t="s">
        <v>226</v>
      </c>
      <c r="J83" s="53" t="s">
        <v>615</v>
      </c>
      <c r="K83" s="53" t="s">
        <v>154</v>
      </c>
      <c r="L83" s="69">
        <v>15</v>
      </c>
      <c r="M83" s="62">
        <v>20221140150942</v>
      </c>
      <c r="N83" s="63">
        <v>44699</v>
      </c>
      <c r="O83" s="69"/>
      <c r="P83" s="64">
        <v>44715</v>
      </c>
      <c r="Q83" s="69">
        <v>12</v>
      </c>
      <c r="R83" s="61">
        <f>NETWORKDAYS(N83,P83,AL83:AO83:AP83:AQ83:AR83:AS83:AT83)</f>
        <v>12</v>
      </c>
      <c r="S83" s="57" t="s">
        <v>2133</v>
      </c>
      <c r="T83" s="57" t="s">
        <v>2217</v>
      </c>
      <c r="U83" s="92"/>
      <c r="V83" s="57"/>
      <c r="W83" s="57"/>
      <c r="X83" s="57"/>
      <c r="Y83" s="77" t="s">
        <v>2250</v>
      </c>
      <c r="AN83" s="68">
        <v>44666</v>
      </c>
      <c r="AO83" s="68">
        <v>44711</v>
      </c>
      <c r="AP83" s="68">
        <v>44732</v>
      </c>
      <c r="AQ83" s="68">
        <v>44739</v>
      </c>
      <c r="AR83" s="68">
        <v>44746</v>
      </c>
      <c r="AS83" s="68">
        <v>44762</v>
      </c>
      <c r="AT83" s="68">
        <v>44788</v>
      </c>
    </row>
    <row r="84" spans="1:46" s="89" customFormat="1" ht="42" customHeight="1" x14ac:dyDescent="0.25">
      <c r="A84" s="58" t="s">
        <v>2146</v>
      </c>
      <c r="B84" s="81" t="s">
        <v>2140</v>
      </c>
      <c r="C84" s="82" t="s">
        <v>2147</v>
      </c>
      <c r="D84" s="81" t="s">
        <v>1409</v>
      </c>
      <c r="E84" s="83" t="s">
        <v>2139</v>
      </c>
      <c r="F84" s="81" t="s">
        <v>2148</v>
      </c>
      <c r="G84" s="81" t="s">
        <v>1410</v>
      </c>
      <c r="H84" s="81" t="s">
        <v>153</v>
      </c>
      <c r="I84" s="81" t="s">
        <v>27</v>
      </c>
      <c r="J84" s="81" t="s">
        <v>29</v>
      </c>
      <c r="K84" s="81" t="s">
        <v>154</v>
      </c>
      <c r="L84" s="84">
        <v>15</v>
      </c>
      <c r="M84" s="85">
        <v>20221140151132</v>
      </c>
      <c r="N84" s="86">
        <v>44699</v>
      </c>
      <c r="O84" s="84"/>
      <c r="P84" s="87">
        <v>44726</v>
      </c>
      <c r="Q84" s="84">
        <v>18</v>
      </c>
      <c r="R84" s="88">
        <f>NETWORKDAYS(N84,P84,AL84:AO84:AP84:AQ84:AR84:AS84:AT84)</f>
        <v>19</v>
      </c>
      <c r="S84" s="83" t="s">
        <v>2132</v>
      </c>
      <c r="T84" s="83"/>
      <c r="U84" s="109"/>
      <c r="V84" s="83"/>
      <c r="W84" s="83"/>
      <c r="X84" s="83"/>
      <c r="Y84" s="83"/>
      <c r="AN84" s="91">
        <v>44666</v>
      </c>
      <c r="AO84" s="91">
        <v>44711</v>
      </c>
      <c r="AP84" s="91">
        <v>44732</v>
      </c>
      <c r="AQ84" s="91">
        <v>44739</v>
      </c>
      <c r="AR84" s="91">
        <v>44746</v>
      </c>
      <c r="AS84" s="91">
        <v>44762</v>
      </c>
      <c r="AT84" s="91">
        <v>44788</v>
      </c>
    </row>
    <row r="85" spans="1:46" s="78" customFormat="1" ht="48.75" customHeight="1" x14ac:dyDescent="0.25">
      <c r="A85" s="55" t="s">
        <v>2146</v>
      </c>
      <c r="B85" s="56" t="s">
        <v>2140</v>
      </c>
      <c r="C85" s="71" t="s">
        <v>145</v>
      </c>
      <c r="D85" s="56" t="s">
        <v>1414</v>
      </c>
      <c r="E85" s="59" t="s">
        <v>2135</v>
      </c>
      <c r="F85" s="56" t="s">
        <v>2157</v>
      </c>
      <c r="G85" s="56" t="s">
        <v>1415</v>
      </c>
      <c r="H85" s="56" t="s">
        <v>28</v>
      </c>
      <c r="I85" s="56" t="s">
        <v>226</v>
      </c>
      <c r="J85" s="55" t="s">
        <v>2158</v>
      </c>
      <c r="K85" s="56" t="s">
        <v>96</v>
      </c>
      <c r="L85" s="72">
        <v>15</v>
      </c>
      <c r="M85" s="73">
        <v>20221140151152</v>
      </c>
      <c r="N85" s="74">
        <v>44699</v>
      </c>
      <c r="O85" s="72">
        <v>20221000057171</v>
      </c>
      <c r="P85" s="75">
        <v>44721</v>
      </c>
      <c r="Q85" s="72">
        <v>15</v>
      </c>
      <c r="R85" s="76">
        <f>NETWORKDAYS(N85,P85,AL85:AO85:AP85:AQ85:AR85:AS85:AT85)</f>
        <v>16</v>
      </c>
      <c r="S85" s="59" t="s">
        <v>2150</v>
      </c>
      <c r="T85" s="59"/>
      <c r="U85" s="80">
        <v>44721</v>
      </c>
      <c r="V85" s="59" t="s">
        <v>2153</v>
      </c>
      <c r="W85" s="59" t="s">
        <v>2154</v>
      </c>
      <c r="X85" s="59" t="s">
        <v>2151</v>
      </c>
      <c r="Y85" s="77" t="s">
        <v>2251</v>
      </c>
      <c r="AN85" s="79">
        <v>44666</v>
      </c>
      <c r="AO85" s="79">
        <v>44711</v>
      </c>
      <c r="AP85" s="79">
        <v>44732</v>
      </c>
      <c r="AQ85" s="79">
        <v>44739</v>
      </c>
      <c r="AR85" s="79">
        <v>44746</v>
      </c>
      <c r="AS85" s="79">
        <v>44762</v>
      </c>
      <c r="AT85" s="79">
        <v>44788</v>
      </c>
    </row>
    <row r="86" spans="1:46" s="106" customFormat="1" ht="42.75" customHeight="1" x14ac:dyDescent="0.25">
      <c r="A86" s="98" t="s">
        <v>2146</v>
      </c>
      <c r="B86" s="99" t="s">
        <v>2141</v>
      </c>
      <c r="C86" s="100" t="s">
        <v>2147</v>
      </c>
      <c r="D86" s="99" t="s">
        <v>627</v>
      </c>
      <c r="E86" s="93" t="s">
        <v>2135</v>
      </c>
      <c r="F86" s="99" t="s">
        <v>2157</v>
      </c>
      <c r="G86" s="99" t="s">
        <v>1417</v>
      </c>
      <c r="H86" s="99" t="s">
        <v>578</v>
      </c>
      <c r="I86" s="93" t="s">
        <v>27</v>
      </c>
      <c r="J86" s="99" t="s">
        <v>293</v>
      </c>
      <c r="K86" s="99" t="s">
        <v>96</v>
      </c>
      <c r="L86" s="101">
        <v>15</v>
      </c>
      <c r="M86" s="102">
        <v>20221140151162</v>
      </c>
      <c r="N86" s="103">
        <v>44699</v>
      </c>
      <c r="O86" s="101"/>
      <c r="P86" s="104">
        <v>44726</v>
      </c>
      <c r="Q86" s="101">
        <v>18</v>
      </c>
      <c r="R86" s="105">
        <f>NETWORKDAYS(N86,P86,AL86:AO86:AP86:AQ86:AR86:AS86:AT86)</f>
        <v>19</v>
      </c>
      <c r="S86" s="93" t="s">
        <v>2214</v>
      </c>
      <c r="T86" s="93"/>
      <c r="U86" s="108"/>
      <c r="V86" s="93"/>
      <c r="W86" s="93"/>
      <c r="X86" s="93"/>
      <c r="Y86" s="77" t="s">
        <v>2284</v>
      </c>
      <c r="AN86" s="107">
        <v>44666</v>
      </c>
      <c r="AO86" s="107">
        <v>44711</v>
      </c>
      <c r="AP86" s="107">
        <v>44732</v>
      </c>
      <c r="AQ86" s="107">
        <v>44739</v>
      </c>
      <c r="AR86" s="107">
        <v>44746</v>
      </c>
      <c r="AS86" s="107">
        <v>44762</v>
      </c>
      <c r="AT86" s="107">
        <v>44788</v>
      </c>
    </row>
    <row r="87" spans="1:46" s="50" customFormat="1" ht="72.75" customHeight="1" x14ac:dyDescent="0.25">
      <c r="A87" s="35" t="s">
        <v>2146</v>
      </c>
      <c r="B87" s="36" t="s">
        <v>2140</v>
      </c>
      <c r="C87" s="46" t="s">
        <v>76</v>
      </c>
      <c r="D87" s="36" t="s">
        <v>1419</v>
      </c>
      <c r="E87" s="43" t="s">
        <v>2135</v>
      </c>
      <c r="F87" s="36" t="s">
        <v>2148</v>
      </c>
      <c r="G87" s="36" t="s">
        <v>1420</v>
      </c>
      <c r="H87" s="36" t="s">
        <v>182</v>
      </c>
      <c r="I87" s="35" t="s">
        <v>27</v>
      </c>
      <c r="J87" s="43" t="s">
        <v>31</v>
      </c>
      <c r="K87" s="36" t="s">
        <v>96</v>
      </c>
      <c r="L87" s="44">
        <v>15</v>
      </c>
      <c r="M87" s="38">
        <v>20221140151172</v>
      </c>
      <c r="N87" s="41">
        <v>44699</v>
      </c>
      <c r="O87" s="44">
        <v>20222140055261</v>
      </c>
      <c r="P87" s="40">
        <v>44701</v>
      </c>
      <c r="Q87" s="44">
        <v>2</v>
      </c>
      <c r="R87" s="37">
        <f>NETWORKDAYS(N87,P87,AL87:AO87:AP87:AQ87:AR87:AS87:AT87)</f>
        <v>3</v>
      </c>
      <c r="S87" s="43" t="s">
        <v>2150</v>
      </c>
      <c r="T87" s="43" t="s">
        <v>2177</v>
      </c>
      <c r="U87" s="45">
        <v>44701</v>
      </c>
      <c r="V87" s="43" t="s">
        <v>2153</v>
      </c>
      <c r="W87" s="43" t="s">
        <v>2154</v>
      </c>
      <c r="X87" s="43" t="s">
        <v>2151</v>
      </c>
      <c r="Y87" s="43" t="s">
        <v>2151</v>
      </c>
    </row>
    <row r="88" spans="1:46" s="78" customFormat="1" ht="67.5" customHeight="1" x14ac:dyDescent="0.25">
      <c r="A88" s="55" t="s">
        <v>2146</v>
      </c>
      <c r="B88" s="56" t="s">
        <v>2140</v>
      </c>
      <c r="C88" s="71" t="s">
        <v>2147</v>
      </c>
      <c r="D88" s="56" t="s">
        <v>563</v>
      </c>
      <c r="E88" s="59" t="s">
        <v>2138</v>
      </c>
      <c r="F88" s="56" t="s">
        <v>2161</v>
      </c>
      <c r="G88" s="56" t="s">
        <v>1437</v>
      </c>
      <c r="H88" s="56" t="s">
        <v>33</v>
      </c>
      <c r="I88" s="56" t="s">
        <v>27</v>
      </c>
      <c r="J88" s="59" t="s">
        <v>29</v>
      </c>
      <c r="K88" s="56" t="s">
        <v>96</v>
      </c>
      <c r="L88" s="72">
        <v>15</v>
      </c>
      <c r="M88" s="73">
        <v>20221140151262</v>
      </c>
      <c r="N88" s="74">
        <v>44699</v>
      </c>
      <c r="O88" s="72">
        <v>20222110056271</v>
      </c>
      <c r="P88" s="75">
        <v>44719</v>
      </c>
      <c r="Q88" s="72">
        <v>13</v>
      </c>
      <c r="R88" s="76">
        <f>NETWORKDAYS(N88,P88,AL88:AO88:AP88:AQ88:AR88:AS88:AT88)</f>
        <v>14</v>
      </c>
      <c r="S88" s="59" t="s">
        <v>2150</v>
      </c>
      <c r="T88" s="59" t="s">
        <v>2252</v>
      </c>
      <c r="U88" s="80"/>
      <c r="V88" s="59" t="s">
        <v>2166</v>
      </c>
      <c r="W88" s="59" t="s">
        <v>2154</v>
      </c>
      <c r="X88" s="59" t="s">
        <v>2151</v>
      </c>
      <c r="Y88" s="77" t="s">
        <v>2247</v>
      </c>
      <c r="AN88" s="79">
        <v>44666</v>
      </c>
      <c r="AO88" s="79">
        <v>44711</v>
      </c>
      <c r="AP88" s="79">
        <v>44732</v>
      </c>
      <c r="AQ88" s="79">
        <v>44739</v>
      </c>
      <c r="AR88" s="79">
        <v>44746</v>
      </c>
      <c r="AS88" s="79">
        <v>44762</v>
      </c>
      <c r="AT88" s="79">
        <v>44788</v>
      </c>
    </row>
    <row r="89" spans="1:46" s="78" customFormat="1" ht="56.25" customHeight="1" x14ac:dyDescent="0.25">
      <c r="A89" s="55" t="s">
        <v>2146</v>
      </c>
      <c r="B89" s="56" t="s">
        <v>2140</v>
      </c>
      <c r="C89" s="71" t="s">
        <v>145</v>
      </c>
      <c r="D89" s="56" t="s">
        <v>1461</v>
      </c>
      <c r="E89" s="59" t="s">
        <v>2135</v>
      </c>
      <c r="F89" s="56" t="s">
        <v>2148</v>
      </c>
      <c r="G89" s="56" t="s">
        <v>1462</v>
      </c>
      <c r="H89" s="56" t="s">
        <v>34</v>
      </c>
      <c r="I89" s="55" t="s">
        <v>27</v>
      </c>
      <c r="J89" s="59" t="s">
        <v>31</v>
      </c>
      <c r="K89" s="56" t="s">
        <v>73</v>
      </c>
      <c r="L89" s="72">
        <v>30</v>
      </c>
      <c r="M89" s="73">
        <v>20221140151382</v>
      </c>
      <c r="N89" s="74">
        <v>44700</v>
      </c>
      <c r="O89" s="72"/>
      <c r="P89" s="75">
        <v>44704</v>
      </c>
      <c r="Q89" s="72">
        <v>2</v>
      </c>
      <c r="R89" s="76">
        <f>NETWORKDAYS(N89,P89,AL89:AO89:AP89:AQ89:AR89:AS89:AT89)</f>
        <v>3</v>
      </c>
      <c r="S89" s="59" t="s">
        <v>2150</v>
      </c>
      <c r="T89" s="59" t="s">
        <v>2193</v>
      </c>
      <c r="U89" s="80" t="s">
        <v>2151</v>
      </c>
      <c r="V89" s="59" t="s">
        <v>2151</v>
      </c>
      <c r="W89" s="59" t="s">
        <v>2154</v>
      </c>
      <c r="X89" s="59" t="s">
        <v>2151</v>
      </c>
      <c r="Y89" s="77" t="s">
        <v>2268</v>
      </c>
    </row>
    <row r="90" spans="1:46" s="78" customFormat="1" ht="45" customHeight="1" x14ac:dyDescent="0.25">
      <c r="A90" s="55" t="s">
        <v>2146</v>
      </c>
      <c r="B90" s="56" t="s">
        <v>2140</v>
      </c>
      <c r="C90" s="71" t="s">
        <v>453</v>
      </c>
      <c r="D90" s="56" t="s">
        <v>1464</v>
      </c>
      <c r="E90" s="59" t="s">
        <v>2135</v>
      </c>
      <c r="F90" s="56" t="s">
        <v>2148</v>
      </c>
      <c r="G90" s="56" t="s">
        <v>1465</v>
      </c>
      <c r="H90" s="56" t="s">
        <v>182</v>
      </c>
      <c r="I90" s="56" t="s">
        <v>27</v>
      </c>
      <c r="J90" s="59" t="s">
        <v>31</v>
      </c>
      <c r="K90" s="56" t="s">
        <v>96</v>
      </c>
      <c r="L90" s="72">
        <v>15</v>
      </c>
      <c r="M90" s="73">
        <v>20221140151392</v>
      </c>
      <c r="N90" s="74">
        <v>44700</v>
      </c>
      <c r="O90" s="72"/>
      <c r="P90" s="75">
        <v>44720</v>
      </c>
      <c r="Q90" s="72">
        <v>13</v>
      </c>
      <c r="R90" s="76">
        <f>NETWORKDAYS(N90,P90,AL90:AO90:AP90:AQ90:AR90:AS90:AT90)</f>
        <v>14</v>
      </c>
      <c r="S90" s="59" t="s">
        <v>2150</v>
      </c>
      <c r="T90" s="59" t="s">
        <v>2253</v>
      </c>
      <c r="U90" s="80">
        <v>44720</v>
      </c>
      <c r="V90" s="59" t="s">
        <v>2153</v>
      </c>
      <c r="W90" s="59" t="s">
        <v>2154</v>
      </c>
      <c r="X90" s="59" t="s">
        <v>2151</v>
      </c>
      <c r="Y90" s="59" t="s">
        <v>2151</v>
      </c>
      <c r="AN90" s="79">
        <v>44666</v>
      </c>
      <c r="AO90" s="79">
        <v>44711</v>
      </c>
      <c r="AP90" s="79">
        <v>44732</v>
      </c>
      <c r="AQ90" s="79">
        <v>44739</v>
      </c>
      <c r="AR90" s="79">
        <v>44746</v>
      </c>
      <c r="AS90" s="79">
        <v>44762</v>
      </c>
      <c r="AT90" s="79">
        <v>44788</v>
      </c>
    </row>
    <row r="91" spans="1:46" s="89" customFormat="1" ht="45" customHeight="1" x14ac:dyDescent="0.25">
      <c r="A91" s="58" t="s">
        <v>2146</v>
      </c>
      <c r="B91" s="81" t="s">
        <v>2140</v>
      </c>
      <c r="C91" s="82" t="s">
        <v>2147</v>
      </c>
      <c r="D91" s="81" t="s">
        <v>1501</v>
      </c>
      <c r="E91" s="83" t="s">
        <v>2136</v>
      </c>
      <c r="F91" s="81" t="s">
        <v>2161</v>
      </c>
      <c r="G91" s="81" t="s">
        <v>1502</v>
      </c>
      <c r="H91" s="81" t="s">
        <v>1024</v>
      </c>
      <c r="I91" s="81" t="s">
        <v>27</v>
      </c>
      <c r="J91" s="83" t="s">
        <v>31</v>
      </c>
      <c r="K91" s="81" t="s">
        <v>73</v>
      </c>
      <c r="L91" s="84">
        <v>30</v>
      </c>
      <c r="M91" s="85">
        <v>20221140151622</v>
      </c>
      <c r="N91" s="86">
        <v>44700</v>
      </c>
      <c r="O91" s="84"/>
      <c r="P91" s="87">
        <v>44726</v>
      </c>
      <c r="Q91" s="84">
        <v>17</v>
      </c>
      <c r="R91" s="88">
        <f>NETWORKDAYS(N91,P91,AL91:AO91:AP91:AQ91:AR91:AS91:AT91)</f>
        <v>18</v>
      </c>
      <c r="S91" s="83" t="s">
        <v>2132</v>
      </c>
      <c r="T91" s="83"/>
      <c r="U91" s="109"/>
      <c r="V91" s="83"/>
      <c r="W91" s="83"/>
      <c r="X91" s="83"/>
      <c r="Y91" s="83"/>
      <c r="AN91" s="91">
        <v>44666</v>
      </c>
      <c r="AO91" s="91">
        <v>44711</v>
      </c>
      <c r="AP91" s="91">
        <v>44732</v>
      </c>
      <c r="AQ91" s="91">
        <v>44739</v>
      </c>
      <c r="AR91" s="91">
        <v>44746</v>
      </c>
      <c r="AS91" s="91">
        <v>44762</v>
      </c>
      <c r="AT91" s="91">
        <v>44788</v>
      </c>
    </row>
    <row r="92" spans="1:46" s="89" customFormat="1" ht="46.5" customHeight="1" x14ac:dyDescent="0.25">
      <c r="A92" s="58" t="s">
        <v>2146</v>
      </c>
      <c r="B92" s="83" t="s">
        <v>2144</v>
      </c>
      <c r="C92" s="82" t="s">
        <v>135</v>
      </c>
      <c r="D92" s="81" t="s">
        <v>1909</v>
      </c>
      <c r="E92" s="83" t="s">
        <v>2136</v>
      </c>
      <c r="F92" s="81" t="s">
        <v>2169</v>
      </c>
      <c r="G92" s="81" t="s">
        <v>1910</v>
      </c>
      <c r="H92" s="81" t="s">
        <v>521</v>
      </c>
      <c r="I92" s="81" t="s">
        <v>27</v>
      </c>
      <c r="J92" s="83" t="s">
        <v>2200</v>
      </c>
      <c r="K92" s="81" t="s">
        <v>154</v>
      </c>
      <c r="L92" s="84">
        <v>15</v>
      </c>
      <c r="M92" s="85">
        <v>20229000151502</v>
      </c>
      <c r="N92" s="86">
        <v>44700</v>
      </c>
      <c r="O92" s="84"/>
      <c r="P92" s="87">
        <v>44726</v>
      </c>
      <c r="Q92" s="84">
        <v>17</v>
      </c>
      <c r="R92" s="88">
        <f>NETWORKDAYS(N92,P92,AL92:AO92:AP92:AQ92:AR92:AS92:AT92)</f>
        <v>18</v>
      </c>
      <c r="S92" s="83" t="s">
        <v>2132</v>
      </c>
      <c r="T92" s="83"/>
      <c r="U92" s="109"/>
      <c r="V92" s="83"/>
      <c r="W92" s="83"/>
      <c r="X92" s="83"/>
      <c r="Y92" s="83"/>
      <c r="AN92" s="91">
        <v>44666</v>
      </c>
      <c r="AO92" s="91">
        <v>44711</v>
      </c>
      <c r="AP92" s="91">
        <v>44732</v>
      </c>
      <c r="AQ92" s="91">
        <v>44739</v>
      </c>
      <c r="AR92" s="91">
        <v>44746</v>
      </c>
      <c r="AS92" s="91">
        <v>44762</v>
      </c>
      <c r="AT92" s="91">
        <v>44788</v>
      </c>
    </row>
    <row r="93" spans="1:46" s="89" customFormat="1" ht="38.25" customHeight="1" x14ac:dyDescent="0.25">
      <c r="A93" s="58" t="s">
        <v>2146</v>
      </c>
      <c r="B93" s="81" t="s">
        <v>2140</v>
      </c>
      <c r="C93" s="82" t="s">
        <v>492</v>
      </c>
      <c r="D93" s="81" t="s">
        <v>1507</v>
      </c>
      <c r="E93" s="83" t="s">
        <v>2135</v>
      </c>
      <c r="F93" s="81" t="s">
        <v>2157</v>
      </c>
      <c r="G93" s="81" t="s">
        <v>1508</v>
      </c>
      <c r="H93" s="81" t="s">
        <v>212</v>
      </c>
      <c r="I93" s="81" t="s">
        <v>27</v>
      </c>
      <c r="J93" s="83" t="s">
        <v>29</v>
      </c>
      <c r="K93" s="81" t="s">
        <v>96</v>
      </c>
      <c r="L93" s="84">
        <v>15</v>
      </c>
      <c r="M93" s="85">
        <v>20221140151642</v>
      </c>
      <c r="N93" s="86">
        <v>44701</v>
      </c>
      <c r="O93" s="84"/>
      <c r="P93" s="87">
        <v>44726</v>
      </c>
      <c r="Q93" s="84">
        <v>16</v>
      </c>
      <c r="R93" s="88">
        <f>NETWORKDAYS(N93,P93,AL93:AO93:AP93:AQ93:AR93:AS93:AT93)</f>
        <v>17</v>
      </c>
      <c r="S93" s="83" t="s">
        <v>2132</v>
      </c>
      <c r="T93" s="83"/>
      <c r="U93" s="109"/>
      <c r="V93" s="83"/>
      <c r="W93" s="83"/>
      <c r="X93" s="83"/>
      <c r="Y93" s="83"/>
      <c r="AN93" s="91">
        <v>44666</v>
      </c>
      <c r="AO93" s="91">
        <v>44711</v>
      </c>
      <c r="AP93" s="91">
        <v>44732</v>
      </c>
      <c r="AQ93" s="91">
        <v>44739</v>
      </c>
      <c r="AR93" s="91">
        <v>44746</v>
      </c>
      <c r="AS93" s="91">
        <v>44762</v>
      </c>
      <c r="AT93" s="91">
        <v>44788</v>
      </c>
    </row>
    <row r="94" spans="1:46" s="78" customFormat="1" ht="62.25" customHeight="1" x14ac:dyDescent="0.25">
      <c r="A94" s="55" t="s">
        <v>2146</v>
      </c>
      <c r="B94" s="56" t="s">
        <v>2140</v>
      </c>
      <c r="C94" s="71" t="s">
        <v>492</v>
      </c>
      <c r="D94" s="56" t="s">
        <v>890</v>
      </c>
      <c r="E94" s="59" t="s">
        <v>2135</v>
      </c>
      <c r="F94" s="56" t="s">
        <v>2148</v>
      </c>
      <c r="G94" s="56" t="s">
        <v>1517</v>
      </c>
      <c r="H94" s="56" t="s">
        <v>2089</v>
      </c>
      <c r="I94" s="55" t="s">
        <v>27</v>
      </c>
      <c r="J94" s="59" t="s">
        <v>29</v>
      </c>
      <c r="K94" s="56" t="s">
        <v>96</v>
      </c>
      <c r="L94" s="72">
        <v>15</v>
      </c>
      <c r="M94" s="73">
        <v>20221140151682</v>
      </c>
      <c r="N94" s="74">
        <v>44701</v>
      </c>
      <c r="O94" s="72">
        <v>20222110055601</v>
      </c>
      <c r="P94" s="75">
        <v>44718</v>
      </c>
      <c r="Q94" s="72">
        <v>11</v>
      </c>
      <c r="R94" s="76">
        <f>NETWORKDAYS(N94,P94,AL94:AO94:AP94:AQ94:AR94:AS94:AT94)</f>
        <v>12</v>
      </c>
      <c r="S94" s="59" t="s">
        <v>2150</v>
      </c>
      <c r="T94" s="59" t="s">
        <v>2178</v>
      </c>
      <c r="U94" s="80" t="s">
        <v>2151</v>
      </c>
      <c r="V94" s="59" t="s">
        <v>2166</v>
      </c>
      <c r="W94" s="59" t="s">
        <v>2151</v>
      </c>
      <c r="X94" s="59" t="s">
        <v>2151</v>
      </c>
      <c r="Y94" s="77" t="s">
        <v>2247</v>
      </c>
    </row>
    <row r="95" spans="1:46" s="78" customFormat="1" ht="50.25" customHeight="1" x14ac:dyDescent="0.25">
      <c r="A95" s="55" t="s">
        <v>2146</v>
      </c>
      <c r="B95" s="56" t="s">
        <v>2140</v>
      </c>
      <c r="C95" s="71" t="s">
        <v>353</v>
      </c>
      <c r="D95" s="56" t="s">
        <v>948</v>
      </c>
      <c r="E95" s="59" t="s">
        <v>2135</v>
      </c>
      <c r="F95" s="56" t="s">
        <v>2161</v>
      </c>
      <c r="G95" s="56" t="s">
        <v>1366</v>
      </c>
      <c r="H95" s="56" t="s">
        <v>2089</v>
      </c>
      <c r="I95" s="55" t="s">
        <v>27</v>
      </c>
      <c r="J95" s="55" t="s">
        <v>29</v>
      </c>
      <c r="K95" s="56" t="s">
        <v>73</v>
      </c>
      <c r="L95" s="72">
        <v>30</v>
      </c>
      <c r="M95" s="73">
        <v>20221140151692</v>
      </c>
      <c r="N95" s="74">
        <v>44701</v>
      </c>
      <c r="O95" s="72">
        <v>20222110055711</v>
      </c>
      <c r="P95" s="75">
        <v>44718</v>
      </c>
      <c r="Q95" s="72">
        <v>11</v>
      </c>
      <c r="R95" s="76">
        <f>NETWORKDAYS(N95,P95,AL95:AO95:AP95:AQ95:AR95:AS95:AT95)</f>
        <v>12</v>
      </c>
      <c r="S95" s="59" t="s">
        <v>2150</v>
      </c>
      <c r="T95" s="59" t="s">
        <v>2195</v>
      </c>
      <c r="U95" s="80" t="s">
        <v>2151</v>
      </c>
      <c r="V95" s="59" t="s">
        <v>2166</v>
      </c>
      <c r="W95" s="59" t="s">
        <v>2151</v>
      </c>
      <c r="X95" s="59" t="s">
        <v>2151</v>
      </c>
      <c r="Y95" s="77" t="s">
        <v>2247</v>
      </c>
    </row>
    <row r="96" spans="1:46" s="78" customFormat="1" ht="61.5" customHeight="1" x14ac:dyDescent="0.25">
      <c r="A96" s="55" t="s">
        <v>2146</v>
      </c>
      <c r="B96" s="56" t="s">
        <v>2140</v>
      </c>
      <c r="C96" s="71" t="s">
        <v>475</v>
      </c>
      <c r="D96" s="56" t="s">
        <v>1525</v>
      </c>
      <c r="E96" s="59" t="s">
        <v>2135</v>
      </c>
      <c r="F96" s="56" t="s">
        <v>2185</v>
      </c>
      <c r="G96" s="56" t="s">
        <v>1526</v>
      </c>
      <c r="H96" s="56" t="s">
        <v>33</v>
      </c>
      <c r="I96" s="56" t="s">
        <v>27</v>
      </c>
      <c r="J96" s="59" t="s">
        <v>29</v>
      </c>
      <c r="K96" s="56" t="s">
        <v>96</v>
      </c>
      <c r="L96" s="72">
        <v>15</v>
      </c>
      <c r="M96" s="73">
        <v>20221140151722</v>
      </c>
      <c r="N96" s="74">
        <v>44701</v>
      </c>
      <c r="O96" s="72">
        <v>20222110055721</v>
      </c>
      <c r="P96" s="75">
        <v>44718</v>
      </c>
      <c r="Q96" s="72">
        <v>10</v>
      </c>
      <c r="R96" s="76">
        <f>NETWORKDAYS(N96,P96,AL96:AO96:AP96:AQ96:AR96:AS96:AT96)</f>
        <v>11</v>
      </c>
      <c r="S96" s="59" t="s">
        <v>2150</v>
      </c>
      <c r="T96" s="59" t="s">
        <v>2254</v>
      </c>
      <c r="U96" s="80" t="s">
        <v>2151</v>
      </c>
      <c r="V96" s="59" t="s">
        <v>2166</v>
      </c>
      <c r="W96" s="59" t="s">
        <v>2151</v>
      </c>
      <c r="X96" s="59" t="s">
        <v>2151</v>
      </c>
      <c r="Y96" s="77" t="s">
        <v>2247</v>
      </c>
      <c r="AN96" s="79">
        <v>44666</v>
      </c>
      <c r="AO96" s="79">
        <v>44711</v>
      </c>
      <c r="AP96" s="79">
        <v>44732</v>
      </c>
      <c r="AQ96" s="79">
        <v>44739</v>
      </c>
      <c r="AR96" s="79">
        <v>44746</v>
      </c>
      <c r="AS96" s="79">
        <v>44762</v>
      </c>
      <c r="AT96" s="79">
        <v>44788</v>
      </c>
    </row>
    <row r="97" spans="1:46" s="89" customFormat="1" ht="51" customHeight="1" x14ac:dyDescent="0.25">
      <c r="A97" s="58" t="s">
        <v>2146</v>
      </c>
      <c r="B97" s="81" t="s">
        <v>2140</v>
      </c>
      <c r="C97" s="82" t="s">
        <v>156</v>
      </c>
      <c r="D97" s="81" t="s">
        <v>1542</v>
      </c>
      <c r="E97" s="83" t="s">
        <v>2135</v>
      </c>
      <c r="F97" s="81" t="s">
        <v>2148</v>
      </c>
      <c r="G97" s="81" t="s">
        <v>1543</v>
      </c>
      <c r="H97" s="81" t="s">
        <v>2089</v>
      </c>
      <c r="I97" s="83" t="s">
        <v>27</v>
      </c>
      <c r="J97" s="81" t="s">
        <v>293</v>
      </c>
      <c r="K97" s="81" t="s">
        <v>96</v>
      </c>
      <c r="L97" s="84">
        <v>15</v>
      </c>
      <c r="M97" s="85">
        <v>20221140151782</v>
      </c>
      <c r="N97" s="86">
        <v>44701</v>
      </c>
      <c r="O97" s="84">
        <v>20222110056651</v>
      </c>
      <c r="P97" s="87">
        <v>44726</v>
      </c>
      <c r="Q97" s="84">
        <v>16</v>
      </c>
      <c r="R97" s="88">
        <f>NETWORKDAYS(N97,P97,AL97:AO97:AP97:AQ97:AR97:AS97:AT97)</f>
        <v>17</v>
      </c>
      <c r="S97" s="83" t="s">
        <v>2132</v>
      </c>
      <c r="T97" s="83" t="s">
        <v>2219</v>
      </c>
      <c r="U97" s="109"/>
      <c r="V97" s="83"/>
      <c r="W97" s="83"/>
      <c r="X97" s="83"/>
      <c r="Y97" s="83" t="s">
        <v>2194</v>
      </c>
      <c r="AN97" s="91">
        <v>44666</v>
      </c>
      <c r="AO97" s="91">
        <v>44711</v>
      </c>
      <c r="AP97" s="91">
        <v>44732</v>
      </c>
      <c r="AQ97" s="91">
        <v>44739</v>
      </c>
      <c r="AR97" s="91">
        <v>44746</v>
      </c>
      <c r="AS97" s="91">
        <v>44762</v>
      </c>
      <c r="AT97" s="91">
        <v>44788</v>
      </c>
    </row>
    <row r="98" spans="1:46" s="78" customFormat="1" ht="60.75" customHeight="1" x14ac:dyDescent="0.25">
      <c r="A98" s="55" t="s">
        <v>2146</v>
      </c>
      <c r="B98" s="56" t="s">
        <v>2140</v>
      </c>
      <c r="C98" s="71" t="s">
        <v>2147</v>
      </c>
      <c r="D98" s="56" t="s">
        <v>1549</v>
      </c>
      <c r="E98" s="59" t="s">
        <v>2137</v>
      </c>
      <c r="F98" s="56" t="s">
        <v>2148</v>
      </c>
      <c r="G98" s="56" t="s">
        <v>1550</v>
      </c>
      <c r="H98" s="56" t="s">
        <v>578</v>
      </c>
      <c r="I98" s="59" t="s">
        <v>27</v>
      </c>
      <c r="J98" s="56" t="s">
        <v>293</v>
      </c>
      <c r="K98" s="56" t="s">
        <v>953</v>
      </c>
      <c r="L98" s="72">
        <v>15</v>
      </c>
      <c r="M98" s="73">
        <v>20221140151812</v>
      </c>
      <c r="N98" s="74">
        <v>44701</v>
      </c>
      <c r="O98" s="72">
        <v>20222130055431</v>
      </c>
      <c r="P98" s="75">
        <v>44718</v>
      </c>
      <c r="Q98" s="72">
        <v>10</v>
      </c>
      <c r="R98" s="76">
        <f>NETWORKDAYS(N98,P98,AL98:AO98:AP98:AQ98:AR98:AS98:AT98)</f>
        <v>11</v>
      </c>
      <c r="S98" s="59" t="s">
        <v>2150</v>
      </c>
      <c r="T98" s="59" t="s">
        <v>2255</v>
      </c>
      <c r="U98" s="80" t="s">
        <v>2151</v>
      </c>
      <c r="V98" s="59" t="s">
        <v>2151</v>
      </c>
      <c r="W98" s="59" t="s">
        <v>2154</v>
      </c>
      <c r="X98" s="59" t="s">
        <v>2151</v>
      </c>
      <c r="Y98" s="77" t="s">
        <v>2220</v>
      </c>
      <c r="AN98" s="79">
        <v>44666</v>
      </c>
      <c r="AO98" s="79">
        <v>44711</v>
      </c>
      <c r="AP98" s="79">
        <v>44732</v>
      </c>
      <c r="AQ98" s="79">
        <v>44739</v>
      </c>
      <c r="AR98" s="79">
        <v>44746</v>
      </c>
      <c r="AS98" s="79">
        <v>44762</v>
      </c>
      <c r="AT98" s="79">
        <v>44788</v>
      </c>
    </row>
    <row r="99" spans="1:46" s="78" customFormat="1" ht="37.5" customHeight="1" x14ac:dyDescent="0.25">
      <c r="A99" s="55" t="s">
        <v>2146</v>
      </c>
      <c r="B99" s="56" t="s">
        <v>2140</v>
      </c>
      <c r="C99" s="71" t="s">
        <v>2147</v>
      </c>
      <c r="D99" s="56" t="s">
        <v>1602</v>
      </c>
      <c r="E99" s="59" t="s">
        <v>2136</v>
      </c>
      <c r="F99" s="56" t="s">
        <v>2157</v>
      </c>
      <c r="G99" s="56" t="s">
        <v>1291</v>
      </c>
      <c r="H99" s="56" t="s">
        <v>864</v>
      </c>
      <c r="I99" s="55" t="s">
        <v>27</v>
      </c>
      <c r="J99" s="59" t="s">
        <v>29</v>
      </c>
      <c r="K99" s="56" t="s">
        <v>96</v>
      </c>
      <c r="L99" s="72">
        <v>15</v>
      </c>
      <c r="M99" s="73">
        <v>20221140152092</v>
      </c>
      <c r="N99" s="74">
        <v>44703</v>
      </c>
      <c r="O99" s="72">
        <v>20222110056151</v>
      </c>
      <c r="P99" s="75">
        <v>44719</v>
      </c>
      <c r="Q99" s="72">
        <v>11</v>
      </c>
      <c r="R99" s="76">
        <f>NETWORKDAYS(N99,P99,AL99:AO99:AP99:AQ99:AR99:AS99:AT99)</f>
        <v>12</v>
      </c>
      <c r="S99" s="59" t="s">
        <v>2150</v>
      </c>
      <c r="T99" s="59" t="s">
        <v>2179</v>
      </c>
      <c r="U99" s="80" t="s">
        <v>2151</v>
      </c>
      <c r="V99" s="59" t="s">
        <v>2151</v>
      </c>
      <c r="W99" s="59" t="s">
        <v>2154</v>
      </c>
      <c r="X99" s="59" t="s">
        <v>2151</v>
      </c>
      <c r="Y99" s="77" t="s">
        <v>2256</v>
      </c>
    </row>
    <row r="100" spans="1:46" s="70" customFormat="1" ht="48.75" customHeight="1" x14ac:dyDescent="0.25">
      <c r="A100" s="54" t="s">
        <v>2146</v>
      </c>
      <c r="B100" s="53" t="s">
        <v>2140</v>
      </c>
      <c r="C100" s="60" t="s">
        <v>2147</v>
      </c>
      <c r="D100" s="53" t="s">
        <v>1609</v>
      </c>
      <c r="E100" s="57" t="s">
        <v>2137</v>
      </c>
      <c r="F100" s="53" t="s">
        <v>2157</v>
      </c>
      <c r="G100" s="53" t="s">
        <v>1610</v>
      </c>
      <c r="H100" s="53" t="s">
        <v>578</v>
      </c>
      <c r="I100" s="57" t="s">
        <v>27</v>
      </c>
      <c r="J100" s="53" t="s">
        <v>293</v>
      </c>
      <c r="K100" s="53" t="s">
        <v>96</v>
      </c>
      <c r="L100" s="69">
        <v>15</v>
      </c>
      <c r="M100" s="62">
        <v>20221140152122</v>
      </c>
      <c r="N100" s="63">
        <v>44703</v>
      </c>
      <c r="O100" s="69"/>
      <c r="P100" s="64">
        <v>44726</v>
      </c>
      <c r="Q100" s="69">
        <v>15</v>
      </c>
      <c r="R100" s="61">
        <f>NETWORKDAYS(N100,P100,AL100:AO100:AP100:AQ100:AR100:AS100:AT100)</f>
        <v>16</v>
      </c>
      <c r="S100" s="57" t="s">
        <v>2133</v>
      </c>
      <c r="T100" s="57"/>
      <c r="U100" s="92"/>
      <c r="V100" s="57"/>
      <c r="W100" s="57"/>
      <c r="X100" s="57"/>
      <c r="Y100" s="57"/>
      <c r="AN100" s="68">
        <v>44666</v>
      </c>
      <c r="AO100" s="68">
        <v>44711</v>
      </c>
      <c r="AP100" s="68">
        <v>44732</v>
      </c>
      <c r="AQ100" s="68">
        <v>44739</v>
      </c>
      <c r="AR100" s="68">
        <v>44746</v>
      </c>
      <c r="AS100" s="68">
        <v>44762</v>
      </c>
      <c r="AT100" s="68">
        <v>44788</v>
      </c>
    </row>
    <row r="101" spans="1:46" s="70" customFormat="1" ht="49.5" customHeight="1" x14ac:dyDescent="0.25">
      <c r="A101" s="54" t="s">
        <v>2146</v>
      </c>
      <c r="B101" s="53" t="s">
        <v>2140</v>
      </c>
      <c r="C101" s="60" t="s">
        <v>217</v>
      </c>
      <c r="D101" s="53" t="s">
        <v>701</v>
      </c>
      <c r="E101" s="57" t="s">
        <v>2135</v>
      </c>
      <c r="F101" s="53" t="s">
        <v>2161</v>
      </c>
      <c r="G101" s="53" t="s">
        <v>1326</v>
      </c>
      <c r="H101" s="53" t="s">
        <v>1024</v>
      </c>
      <c r="I101" s="53" t="s">
        <v>27</v>
      </c>
      <c r="J101" s="57" t="s">
        <v>31</v>
      </c>
      <c r="K101" s="53" t="s">
        <v>96</v>
      </c>
      <c r="L101" s="69">
        <v>15</v>
      </c>
      <c r="M101" s="62">
        <v>20221140152182</v>
      </c>
      <c r="N101" s="63">
        <v>44703</v>
      </c>
      <c r="O101" s="69"/>
      <c r="P101" s="64">
        <v>44726</v>
      </c>
      <c r="Q101" s="69">
        <v>15</v>
      </c>
      <c r="R101" s="61">
        <f>NETWORKDAYS(N101,P101,AL101:AO101:AP101:AQ101:AR101:AS101:AT101)</f>
        <v>16</v>
      </c>
      <c r="S101" s="57" t="s">
        <v>2133</v>
      </c>
      <c r="T101" s="57"/>
      <c r="U101" s="92"/>
      <c r="V101" s="57"/>
      <c r="W101" s="57"/>
      <c r="X101" s="57"/>
      <c r="Y101" s="57"/>
      <c r="AN101" s="68">
        <v>44666</v>
      </c>
      <c r="AO101" s="68">
        <v>44711</v>
      </c>
      <c r="AP101" s="68">
        <v>44732</v>
      </c>
      <c r="AQ101" s="68">
        <v>44739</v>
      </c>
      <c r="AR101" s="68">
        <v>44746</v>
      </c>
      <c r="AS101" s="68">
        <v>44762</v>
      </c>
      <c r="AT101" s="68">
        <v>44788</v>
      </c>
    </row>
    <row r="102" spans="1:46" s="78" customFormat="1" ht="48" customHeight="1" x14ac:dyDescent="0.25">
      <c r="A102" s="55" t="s">
        <v>2146</v>
      </c>
      <c r="B102" s="56" t="s">
        <v>2142</v>
      </c>
      <c r="C102" s="71" t="s">
        <v>2147</v>
      </c>
      <c r="D102" s="56" t="s">
        <v>1647</v>
      </c>
      <c r="E102" s="59" t="s">
        <v>2138</v>
      </c>
      <c r="F102" s="56" t="s">
        <v>2148</v>
      </c>
      <c r="G102" s="56" t="s">
        <v>1648</v>
      </c>
      <c r="H102" s="56" t="s">
        <v>32</v>
      </c>
      <c r="I102" s="56" t="s">
        <v>2152</v>
      </c>
      <c r="J102" s="59" t="s">
        <v>842</v>
      </c>
      <c r="K102" s="56" t="s">
        <v>79</v>
      </c>
      <c r="L102" s="72">
        <v>10</v>
      </c>
      <c r="M102" s="73">
        <v>20221140152272</v>
      </c>
      <c r="N102" s="74">
        <v>44704</v>
      </c>
      <c r="O102" s="72">
        <v>20223130056191</v>
      </c>
      <c r="P102" s="75">
        <v>44718</v>
      </c>
      <c r="Q102" s="72">
        <v>9</v>
      </c>
      <c r="R102" s="76">
        <f>NETWORKDAYS(N102,P102,AL102:AO102:AP102:AQ102:AR102:AS102:AT102)</f>
        <v>10</v>
      </c>
      <c r="S102" s="59" t="s">
        <v>2150</v>
      </c>
      <c r="T102" s="59"/>
      <c r="U102" s="80">
        <v>44718</v>
      </c>
      <c r="V102" s="59" t="s">
        <v>2153</v>
      </c>
      <c r="W102" s="59" t="s">
        <v>2154</v>
      </c>
      <c r="X102" s="59" t="s">
        <v>2151</v>
      </c>
      <c r="Y102" s="77" t="s">
        <v>2205</v>
      </c>
      <c r="AN102" s="79">
        <v>44666</v>
      </c>
      <c r="AO102" s="79">
        <v>44711</v>
      </c>
      <c r="AP102" s="79">
        <v>44732</v>
      </c>
      <c r="AQ102" s="79">
        <v>44739</v>
      </c>
      <c r="AR102" s="79">
        <v>44746</v>
      </c>
      <c r="AS102" s="79">
        <v>44762</v>
      </c>
      <c r="AT102" s="79">
        <v>44788</v>
      </c>
    </row>
    <row r="103" spans="1:46" s="78" customFormat="1" ht="51" customHeight="1" x14ac:dyDescent="0.25">
      <c r="A103" s="55" t="s">
        <v>2146</v>
      </c>
      <c r="B103" s="56" t="s">
        <v>2142</v>
      </c>
      <c r="C103" s="71" t="s">
        <v>648</v>
      </c>
      <c r="D103" s="56" t="s">
        <v>1680</v>
      </c>
      <c r="E103" s="59" t="s">
        <v>2136</v>
      </c>
      <c r="F103" s="56" t="s">
        <v>2161</v>
      </c>
      <c r="G103" s="56" t="s">
        <v>1681</v>
      </c>
      <c r="H103" s="56" t="s">
        <v>521</v>
      </c>
      <c r="I103" s="56" t="s">
        <v>27</v>
      </c>
      <c r="J103" s="59" t="s">
        <v>2200</v>
      </c>
      <c r="K103" s="56" t="s">
        <v>154</v>
      </c>
      <c r="L103" s="72">
        <v>15</v>
      </c>
      <c r="M103" s="73">
        <v>20221140152422</v>
      </c>
      <c r="N103" s="74">
        <v>44704</v>
      </c>
      <c r="O103" s="72">
        <v>20222150056601</v>
      </c>
      <c r="P103" s="75">
        <v>44725</v>
      </c>
      <c r="Q103" s="72">
        <v>14</v>
      </c>
      <c r="R103" s="76">
        <f>NETWORKDAYS(N103,P103,AL103:AO103:AP103:AQ103:AR103:AS103:AT103)</f>
        <v>15</v>
      </c>
      <c r="S103" s="59" t="s">
        <v>2150</v>
      </c>
      <c r="T103" s="59"/>
      <c r="U103" s="80" t="s">
        <v>2151</v>
      </c>
      <c r="V103" s="59" t="s">
        <v>2166</v>
      </c>
      <c r="W103" s="59" t="s">
        <v>2154</v>
      </c>
      <c r="X103" s="59" t="s">
        <v>2151</v>
      </c>
      <c r="Y103" s="77" t="s">
        <v>2224</v>
      </c>
      <c r="AN103" s="79">
        <v>44666</v>
      </c>
      <c r="AO103" s="79">
        <v>44711</v>
      </c>
      <c r="AP103" s="79">
        <v>44732</v>
      </c>
      <c r="AQ103" s="79">
        <v>44739</v>
      </c>
      <c r="AR103" s="79">
        <v>44746</v>
      </c>
      <c r="AS103" s="79">
        <v>44762</v>
      </c>
      <c r="AT103" s="79">
        <v>44788</v>
      </c>
    </row>
    <row r="104" spans="1:46" s="50" customFormat="1" ht="54.75" customHeight="1" x14ac:dyDescent="0.25">
      <c r="A104" s="35" t="s">
        <v>2146</v>
      </c>
      <c r="B104" s="43" t="s">
        <v>2144</v>
      </c>
      <c r="C104" s="46" t="s">
        <v>160</v>
      </c>
      <c r="D104" s="36" t="s">
        <v>1913</v>
      </c>
      <c r="E104" s="43" t="s">
        <v>2136</v>
      </c>
      <c r="F104" s="36" t="s">
        <v>2148</v>
      </c>
      <c r="G104" s="36" t="s">
        <v>1914</v>
      </c>
      <c r="H104" s="36" t="s">
        <v>2181</v>
      </c>
      <c r="I104" s="36" t="s">
        <v>226</v>
      </c>
      <c r="J104" s="43" t="s">
        <v>615</v>
      </c>
      <c r="K104" s="36" t="s">
        <v>154</v>
      </c>
      <c r="L104" s="44">
        <v>15</v>
      </c>
      <c r="M104" s="38">
        <v>20229000152302</v>
      </c>
      <c r="N104" s="41">
        <v>44704</v>
      </c>
      <c r="O104" s="44" t="s">
        <v>2151</v>
      </c>
      <c r="P104" s="40">
        <v>44705</v>
      </c>
      <c r="Q104" s="44">
        <v>1</v>
      </c>
      <c r="R104" s="37">
        <f>NETWORKDAYS(N104,P104,AL104:AO104:AP104:AQ104:AR104:AS104:AT104)</f>
        <v>2</v>
      </c>
      <c r="S104" s="43" t="s">
        <v>2150</v>
      </c>
      <c r="T104" s="43" t="s">
        <v>2180</v>
      </c>
      <c r="U104" s="45" t="s">
        <v>2151</v>
      </c>
      <c r="V104" s="43" t="s">
        <v>2151</v>
      </c>
      <c r="W104" s="43" t="s">
        <v>2154</v>
      </c>
      <c r="X104" s="43" t="s">
        <v>2151</v>
      </c>
      <c r="Y104" s="43" t="s">
        <v>2182</v>
      </c>
    </row>
    <row r="105" spans="1:46" s="106" customFormat="1" ht="42.75" customHeight="1" x14ac:dyDescent="0.25">
      <c r="A105" s="98" t="s">
        <v>2146</v>
      </c>
      <c r="B105" s="99" t="s">
        <v>2140</v>
      </c>
      <c r="C105" s="100" t="s">
        <v>2147</v>
      </c>
      <c r="D105" s="99" t="s">
        <v>1732</v>
      </c>
      <c r="E105" s="93" t="s">
        <v>2136</v>
      </c>
      <c r="F105" s="99" t="s">
        <v>2161</v>
      </c>
      <c r="G105" s="99" t="s">
        <v>1733</v>
      </c>
      <c r="H105" s="99" t="s">
        <v>202</v>
      </c>
      <c r="I105" s="99" t="s">
        <v>27</v>
      </c>
      <c r="J105" s="99" t="s">
        <v>31</v>
      </c>
      <c r="K105" s="99" t="s">
        <v>296</v>
      </c>
      <c r="L105" s="101">
        <v>10</v>
      </c>
      <c r="M105" s="102">
        <v>20221140152642</v>
      </c>
      <c r="N105" s="103">
        <v>44705</v>
      </c>
      <c r="O105" s="101"/>
      <c r="P105" s="104">
        <v>44725</v>
      </c>
      <c r="Q105" s="101">
        <v>13</v>
      </c>
      <c r="R105" s="105">
        <f>NETWORKDAYS(N105,P105,AL105:AO105:AP105:AQ105:AR105:AS105:AT105)</f>
        <v>14</v>
      </c>
      <c r="S105" s="93" t="s">
        <v>2214</v>
      </c>
      <c r="T105" s="93" t="s">
        <v>2266</v>
      </c>
      <c r="U105" s="108" t="s">
        <v>2151</v>
      </c>
      <c r="V105" s="93" t="s">
        <v>2151</v>
      </c>
      <c r="W105" s="93" t="s">
        <v>2154</v>
      </c>
      <c r="X105" s="93" t="s">
        <v>2151</v>
      </c>
      <c r="Y105" s="77" t="s">
        <v>2267</v>
      </c>
      <c r="AN105" s="107">
        <v>44666</v>
      </c>
      <c r="AO105" s="107">
        <v>44711</v>
      </c>
      <c r="AP105" s="107">
        <v>44732</v>
      </c>
      <c r="AQ105" s="107">
        <v>44739</v>
      </c>
      <c r="AR105" s="107">
        <v>44746</v>
      </c>
      <c r="AS105" s="107">
        <v>44762</v>
      </c>
      <c r="AT105" s="107">
        <v>44788</v>
      </c>
    </row>
    <row r="106" spans="1:46" s="78" customFormat="1" ht="48.75" customHeight="1" x14ac:dyDescent="0.25">
      <c r="A106" s="55" t="s">
        <v>2146</v>
      </c>
      <c r="B106" s="56" t="s">
        <v>2140</v>
      </c>
      <c r="C106" s="71" t="s">
        <v>2147</v>
      </c>
      <c r="D106" s="56" t="s">
        <v>81</v>
      </c>
      <c r="E106" s="59" t="s">
        <v>2136</v>
      </c>
      <c r="F106" s="56" t="s">
        <v>2161</v>
      </c>
      <c r="G106" s="56" t="s">
        <v>1750</v>
      </c>
      <c r="H106" s="56" t="s">
        <v>202</v>
      </c>
      <c r="I106" s="56" t="s">
        <v>27</v>
      </c>
      <c r="J106" s="56" t="s">
        <v>31</v>
      </c>
      <c r="K106" s="56" t="s">
        <v>154</v>
      </c>
      <c r="L106" s="72">
        <v>15</v>
      </c>
      <c r="M106" s="73">
        <v>20221140152712</v>
      </c>
      <c r="N106" s="74">
        <v>44705</v>
      </c>
      <c r="O106" s="72" t="s">
        <v>2151</v>
      </c>
      <c r="P106" s="75">
        <v>44725</v>
      </c>
      <c r="Q106" s="72">
        <v>13</v>
      </c>
      <c r="R106" s="76">
        <f>NETWORKDAYS(N106,P106,AL106:AO106:AP106:AQ106:AR106:AS106:AT106)</f>
        <v>14</v>
      </c>
      <c r="S106" s="59" t="s">
        <v>2150</v>
      </c>
      <c r="T106" s="59" t="s">
        <v>2264</v>
      </c>
      <c r="U106" s="80" t="s">
        <v>2151</v>
      </c>
      <c r="V106" s="59" t="s">
        <v>2151</v>
      </c>
      <c r="W106" s="59" t="s">
        <v>2154</v>
      </c>
      <c r="X106" s="59" t="s">
        <v>2151</v>
      </c>
      <c r="Y106" s="77" t="s">
        <v>2265</v>
      </c>
      <c r="AN106" s="79">
        <v>44666</v>
      </c>
      <c r="AO106" s="79">
        <v>44711</v>
      </c>
      <c r="AP106" s="79">
        <v>44732</v>
      </c>
      <c r="AQ106" s="79">
        <v>44739</v>
      </c>
      <c r="AR106" s="79">
        <v>44746</v>
      </c>
      <c r="AS106" s="79">
        <v>44762</v>
      </c>
      <c r="AT106" s="79">
        <v>44788</v>
      </c>
    </row>
    <row r="107" spans="1:46" s="70" customFormat="1" ht="66" customHeight="1" x14ac:dyDescent="0.25">
      <c r="A107" s="54" t="s">
        <v>2146</v>
      </c>
      <c r="B107" s="53" t="s">
        <v>2140</v>
      </c>
      <c r="C107" s="60" t="s">
        <v>648</v>
      </c>
      <c r="D107" s="53" t="s">
        <v>777</v>
      </c>
      <c r="E107" s="57" t="s">
        <v>2135</v>
      </c>
      <c r="F107" s="53" t="s">
        <v>2185</v>
      </c>
      <c r="G107" s="53" t="s">
        <v>1764</v>
      </c>
      <c r="H107" s="53" t="s">
        <v>212</v>
      </c>
      <c r="I107" s="53" t="s">
        <v>27</v>
      </c>
      <c r="J107" s="57" t="s">
        <v>29</v>
      </c>
      <c r="K107" s="53" t="s">
        <v>96</v>
      </c>
      <c r="L107" s="69">
        <v>15</v>
      </c>
      <c r="M107" s="62">
        <v>20221140152782</v>
      </c>
      <c r="N107" s="63">
        <v>44705</v>
      </c>
      <c r="O107" s="69"/>
      <c r="P107" s="64">
        <v>44726</v>
      </c>
      <c r="Q107" s="69">
        <v>14</v>
      </c>
      <c r="R107" s="61">
        <f>NETWORKDAYS(N107,P107,AL107:AO107:AP107:AQ107:AR107:AS107:AT107)</f>
        <v>15</v>
      </c>
      <c r="S107" s="57" t="s">
        <v>2133</v>
      </c>
      <c r="T107" s="57"/>
      <c r="U107" s="92"/>
      <c r="V107" s="57"/>
      <c r="W107" s="57"/>
      <c r="X107" s="57"/>
      <c r="Y107" s="57"/>
      <c r="AN107" s="68">
        <v>44666</v>
      </c>
      <c r="AO107" s="68">
        <v>44711</v>
      </c>
      <c r="AP107" s="68">
        <v>44732</v>
      </c>
      <c r="AQ107" s="68">
        <v>44739</v>
      </c>
      <c r="AR107" s="68">
        <v>44746</v>
      </c>
      <c r="AS107" s="68">
        <v>44762</v>
      </c>
      <c r="AT107" s="68">
        <v>44788</v>
      </c>
    </row>
    <row r="108" spans="1:46" s="70" customFormat="1" ht="53.25" customHeight="1" x14ac:dyDescent="0.25">
      <c r="A108" s="54" t="s">
        <v>2146</v>
      </c>
      <c r="B108" s="53" t="s">
        <v>2140</v>
      </c>
      <c r="C108" s="60" t="s">
        <v>648</v>
      </c>
      <c r="D108" s="53" t="s">
        <v>777</v>
      </c>
      <c r="E108" s="57" t="s">
        <v>2135</v>
      </c>
      <c r="F108" s="53" t="s">
        <v>2185</v>
      </c>
      <c r="G108" s="53" t="s">
        <v>1775</v>
      </c>
      <c r="H108" s="53" t="s">
        <v>153</v>
      </c>
      <c r="I108" s="53" t="s">
        <v>27</v>
      </c>
      <c r="J108" s="53" t="s">
        <v>29</v>
      </c>
      <c r="K108" s="53" t="s">
        <v>96</v>
      </c>
      <c r="L108" s="69">
        <v>15</v>
      </c>
      <c r="M108" s="62">
        <v>20221140152842</v>
      </c>
      <c r="N108" s="63">
        <v>44705</v>
      </c>
      <c r="O108" s="69"/>
      <c r="P108" s="64">
        <v>44726</v>
      </c>
      <c r="Q108" s="69">
        <v>14</v>
      </c>
      <c r="R108" s="61">
        <f>NETWORKDAYS(N108,P108,AL108:AO108:AP108:AQ108:AR108:AS108:AT108)</f>
        <v>15</v>
      </c>
      <c r="S108" s="57" t="s">
        <v>2133</v>
      </c>
      <c r="T108" s="57"/>
      <c r="U108" s="92"/>
      <c r="V108" s="57"/>
      <c r="W108" s="57"/>
      <c r="X108" s="57"/>
      <c r="Y108" s="57"/>
      <c r="AN108" s="68">
        <v>44666</v>
      </c>
      <c r="AO108" s="68">
        <v>44711</v>
      </c>
      <c r="AP108" s="68">
        <v>44732</v>
      </c>
      <c r="AQ108" s="68">
        <v>44739</v>
      </c>
      <c r="AR108" s="68">
        <v>44746</v>
      </c>
      <c r="AS108" s="68">
        <v>44762</v>
      </c>
      <c r="AT108" s="68">
        <v>44788</v>
      </c>
    </row>
    <row r="109" spans="1:46" s="70" customFormat="1" ht="45.75" customHeight="1" x14ac:dyDescent="0.25">
      <c r="A109" s="54" t="s">
        <v>2146</v>
      </c>
      <c r="B109" s="53" t="s">
        <v>2141</v>
      </c>
      <c r="C109" s="60" t="s">
        <v>2147</v>
      </c>
      <c r="D109" s="53" t="s">
        <v>1791</v>
      </c>
      <c r="E109" s="57" t="s">
        <v>2136</v>
      </c>
      <c r="F109" s="53" t="s">
        <v>2161</v>
      </c>
      <c r="G109" s="53" t="s">
        <v>1792</v>
      </c>
      <c r="H109" s="53" t="s">
        <v>30</v>
      </c>
      <c r="I109" s="53" t="s">
        <v>27</v>
      </c>
      <c r="J109" s="57" t="s">
        <v>31</v>
      </c>
      <c r="K109" s="53" t="s">
        <v>154</v>
      </c>
      <c r="L109" s="69">
        <v>15</v>
      </c>
      <c r="M109" s="62">
        <v>20221140152912</v>
      </c>
      <c r="N109" s="63">
        <v>44705</v>
      </c>
      <c r="O109" s="69"/>
      <c r="P109" s="64">
        <v>44726</v>
      </c>
      <c r="Q109" s="69">
        <v>14</v>
      </c>
      <c r="R109" s="61">
        <f>NETWORKDAYS(N109,P109,AL109:AO109:AP109:AQ109:AR109:AS109:AT109)</f>
        <v>15</v>
      </c>
      <c r="S109" s="57" t="s">
        <v>2133</v>
      </c>
      <c r="T109" s="57"/>
      <c r="U109" s="92"/>
      <c r="V109" s="57"/>
      <c r="W109" s="57"/>
      <c r="X109" s="57"/>
      <c r="Y109" s="57"/>
      <c r="AN109" s="68">
        <v>44666</v>
      </c>
      <c r="AO109" s="68">
        <v>44711</v>
      </c>
      <c r="AP109" s="68">
        <v>44732</v>
      </c>
      <c r="AQ109" s="68">
        <v>44739</v>
      </c>
      <c r="AR109" s="68">
        <v>44746</v>
      </c>
      <c r="AS109" s="68">
        <v>44762</v>
      </c>
      <c r="AT109" s="68">
        <v>44788</v>
      </c>
    </row>
    <row r="110" spans="1:46" s="70" customFormat="1" ht="46.5" customHeight="1" x14ac:dyDescent="0.25">
      <c r="A110" s="54" t="s">
        <v>2146</v>
      </c>
      <c r="B110" s="53" t="s">
        <v>2141</v>
      </c>
      <c r="C110" s="60" t="s">
        <v>2147</v>
      </c>
      <c r="D110" s="53" t="s">
        <v>1794</v>
      </c>
      <c r="E110" s="57" t="s">
        <v>2136</v>
      </c>
      <c r="F110" s="53" t="s">
        <v>2161</v>
      </c>
      <c r="G110" s="53" t="s">
        <v>1795</v>
      </c>
      <c r="H110" s="53" t="s">
        <v>30</v>
      </c>
      <c r="I110" s="53" t="s">
        <v>27</v>
      </c>
      <c r="J110" s="57" t="s">
        <v>31</v>
      </c>
      <c r="K110" s="53" t="s">
        <v>154</v>
      </c>
      <c r="L110" s="69">
        <v>15</v>
      </c>
      <c r="M110" s="62">
        <v>20221140152922</v>
      </c>
      <c r="N110" s="63">
        <v>44705</v>
      </c>
      <c r="O110" s="69"/>
      <c r="P110" s="64">
        <v>44726</v>
      </c>
      <c r="Q110" s="69">
        <v>14</v>
      </c>
      <c r="R110" s="61">
        <f>NETWORKDAYS(N110,P110,AL110:AO110:AP110:AQ110:AR110:AS110:AT110)</f>
        <v>15</v>
      </c>
      <c r="S110" s="57" t="s">
        <v>2133</v>
      </c>
      <c r="T110" s="57"/>
      <c r="U110" s="92"/>
      <c r="V110" s="57"/>
      <c r="W110" s="57"/>
      <c r="X110" s="57"/>
      <c r="Y110" s="57"/>
      <c r="AN110" s="68">
        <v>44666</v>
      </c>
      <c r="AO110" s="68">
        <v>44711</v>
      </c>
      <c r="AP110" s="68">
        <v>44732</v>
      </c>
      <c r="AQ110" s="68">
        <v>44739</v>
      </c>
      <c r="AR110" s="68">
        <v>44746</v>
      </c>
      <c r="AS110" s="68">
        <v>44762</v>
      </c>
      <c r="AT110" s="68">
        <v>44788</v>
      </c>
    </row>
    <row r="111" spans="1:46" s="78" customFormat="1" ht="47.25" customHeight="1" x14ac:dyDescent="0.25">
      <c r="A111" s="55" t="s">
        <v>2146</v>
      </c>
      <c r="B111" s="56" t="s">
        <v>2140</v>
      </c>
      <c r="C111" s="71" t="s">
        <v>145</v>
      </c>
      <c r="D111" s="56" t="s">
        <v>1829</v>
      </c>
      <c r="E111" s="59" t="s">
        <v>2135</v>
      </c>
      <c r="F111" s="56" t="s">
        <v>2157</v>
      </c>
      <c r="G111" s="56" t="s">
        <v>1830</v>
      </c>
      <c r="H111" s="56" t="s">
        <v>28</v>
      </c>
      <c r="I111" s="56" t="s">
        <v>226</v>
      </c>
      <c r="J111" s="55" t="s">
        <v>2158</v>
      </c>
      <c r="K111" s="56" t="s">
        <v>154</v>
      </c>
      <c r="L111" s="72">
        <v>15</v>
      </c>
      <c r="M111" s="73">
        <v>20221140153082</v>
      </c>
      <c r="N111" s="74">
        <v>44706</v>
      </c>
      <c r="O111" s="72" t="s">
        <v>2151</v>
      </c>
      <c r="P111" s="75">
        <v>44722</v>
      </c>
      <c r="Q111" s="72">
        <v>11</v>
      </c>
      <c r="R111" s="76">
        <f>NETWORKDAYS(N111,P111,AL111:AO111:AP111:AQ111:AR111:AS111:AT111)</f>
        <v>12</v>
      </c>
      <c r="S111" s="59" t="s">
        <v>2150</v>
      </c>
      <c r="T111" s="59" t="s">
        <v>2257</v>
      </c>
      <c r="U111" s="80" t="s">
        <v>2151</v>
      </c>
      <c r="V111" s="59" t="s">
        <v>2151</v>
      </c>
      <c r="W111" s="59" t="s">
        <v>2151</v>
      </c>
      <c r="X111" s="59" t="s">
        <v>2151</v>
      </c>
      <c r="Y111" s="59" t="s">
        <v>2151</v>
      </c>
      <c r="AN111" s="79">
        <v>44666</v>
      </c>
      <c r="AO111" s="79">
        <v>44711</v>
      </c>
      <c r="AP111" s="79">
        <v>44732</v>
      </c>
      <c r="AQ111" s="79">
        <v>44739</v>
      </c>
      <c r="AR111" s="79">
        <v>44746</v>
      </c>
      <c r="AS111" s="79">
        <v>44762</v>
      </c>
      <c r="AT111" s="79">
        <v>44788</v>
      </c>
    </row>
    <row r="112" spans="1:46" s="70" customFormat="1" ht="64.5" customHeight="1" x14ac:dyDescent="0.25">
      <c r="A112" s="54" t="s">
        <v>2146</v>
      </c>
      <c r="B112" s="53" t="s">
        <v>2140</v>
      </c>
      <c r="C112" s="60" t="s">
        <v>492</v>
      </c>
      <c r="D112" s="53" t="s">
        <v>1868</v>
      </c>
      <c r="E112" s="57" t="s">
        <v>2135</v>
      </c>
      <c r="F112" s="53" t="s">
        <v>2161</v>
      </c>
      <c r="G112" s="53" t="s">
        <v>1869</v>
      </c>
      <c r="H112" s="53" t="s">
        <v>739</v>
      </c>
      <c r="I112" s="53" t="s">
        <v>27</v>
      </c>
      <c r="J112" s="57" t="s">
        <v>2200</v>
      </c>
      <c r="K112" s="53" t="s">
        <v>96</v>
      </c>
      <c r="L112" s="69">
        <v>15</v>
      </c>
      <c r="M112" s="62">
        <v>20221140153252</v>
      </c>
      <c r="N112" s="63">
        <v>44706</v>
      </c>
      <c r="O112" s="69">
        <v>20222000057001</v>
      </c>
      <c r="P112" s="64">
        <v>44726</v>
      </c>
      <c r="Q112" s="69">
        <v>13</v>
      </c>
      <c r="R112" s="61">
        <f>NETWORKDAYS(N112,P112,AL112:AO112:AP112:AQ112:AR112:AS112:AT112)</f>
        <v>14</v>
      </c>
      <c r="S112" s="57" t="s">
        <v>2133</v>
      </c>
      <c r="T112" s="57"/>
      <c r="U112" s="92"/>
      <c r="V112" s="57"/>
      <c r="W112" s="57"/>
      <c r="X112" s="57"/>
      <c r="Y112" s="57"/>
      <c r="AN112" s="68">
        <v>44666</v>
      </c>
      <c r="AO112" s="68">
        <v>44711</v>
      </c>
      <c r="AP112" s="68">
        <v>44732</v>
      </c>
      <c r="AQ112" s="68">
        <v>44739</v>
      </c>
      <c r="AR112" s="68">
        <v>44746</v>
      </c>
      <c r="AS112" s="68">
        <v>44762</v>
      </c>
      <c r="AT112" s="68">
        <v>44788</v>
      </c>
    </row>
    <row r="113" spans="1:46" s="70" customFormat="1" ht="49.5" customHeight="1" x14ac:dyDescent="0.25">
      <c r="A113" s="54" t="s">
        <v>2146</v>
      </c>
      <c r="B113" s="53" t="s">
        <v>2140</v>
      </c>
      <c r="C113" s="60" t="s">
        <v>1071</v>
      </c>
      <c r="D113" s="53" t="s">
        <v>1874</v>
      </c>
      <c r="E113" s="57" t="s">
        <v>2135</v>
      </c>
      <c r="F113" s="53" t="s">
        <v>2148</v>
      </c>
      <c r="G113" s="53" t="s">
        <v>1875</v>
      </c>
      <c r="H113" s="53" t="s">
        <v>212</v>
      </c>
      <c r="I113" s="53" t="s">
        <v>27</v>
      </c>
      <c r="J113" s="57" t="s">
        <v>29</v>
      </c>
      <c r="K113" s="53" t="s">
        <v>96</v>
      </c>
      <c r="L113" s="69">
        <v>15</v>
      </c>
      <c r="M113" s="62">
        <v>20221140153272</v>
      </c>
      <c r="N113" s="63">
        <v>44706</v>
      </c>
      <c r="O113" s="69"/>
      <c r="P113" s="64">
        <v>44726</v>
      </c>
      <c r="Q113" s="69">
        <v>13</v>
      </c>
      <c r="R113" s="61">
        <f>NETWORKDAYS(N113,P113,AL113:AO113:AP113:AQ113:AR113:AS113:AT113)</f>
        <v>14</v>
      </c>
      <c r="S113" s="57" t="s">
        <v>2133</v>
      </c>
      <c r="T113" s="57"/>
      <c r="U113" s="92"/>
      <c r="V113" s="57"/>
      <c r="W113" s="57"/>
      <c r="X113" s="57"/>
      <c r="Y113" s="57"/>
      <c r="AN113" s="68">
        <v>44666</v>
      </c>
      <c r="AO113" s="68">
        <v>44711</v>
      </c>
      <c r="AP113" s="68">
        <v>44732</v>
      </c>
      <c r="AQ113" s="68">
        <v>44739</v>
      </c>
      <c r="AR113" s="68">
        <v>44746</v>
      </c>
      <c r="AS113" s="68">
        <v>44762</v>
      </c>
      <c r="AT113" s="68">
        <v>44788</v>
      </c>
    </row>
    <row r="114" spans="1:46" s="78" customFormat="1" ht="33.75" x14ac:dyDescent="0.25">
      <c r="A114" s="55" t="s">
        <v>2146</v>
      </c>
      <c r="B114" s="56" t="s">
        <v>2140</v>
      </c>
      <c r="C114" s="71" t="s">
        <v>2147</v>
      </c>
      <c r="D114" s="56" t="s">
        <v>1941</v>
      </c>
      <c r="E114" s="59" t="s">
        <v>2136</v>
      </c>
      <c r="F114" s="56" t="s">
        <v>2148</v>
      </c>
      <c r="G114" s="56" t="s">
        <v>1942</v>
      </c>
      <c r="H114" s="56" t="s">
        <v>32</v>
      </c>
      <c r="I114" s="56" t="s">
        <v>2152</v>
      </c>
      <c r="J114" s="59" t="s">
        <v>842</v>
      </c>
      <c r="K114" s="56" t="s">
        <v>296</v>
      </c>
      <c r="L114" s="72">
        <v>10</v>
      </c>
      <c r="M114" s="73">
        <v>20221140153442</v>
      </c>
      <c r="N114" s="74">
        <v>44707</v>
      </c>
      <c r="O114" s="72" t="s">
        <v>2151</v>
      </c>
      <c r="P114" s="75">
        <v>44713</v>
      </c>
      <c r="Q114" s="72">
        <v>3</v>
      </c>
      <c r="R114" s="76">
        <f>NETWORKDAYS(N114,P114,AL114:AO114:AP114:AQ114:AR114:AS114:AT114)</f>
        <v>4</v>
      </c>
      <c r="S114" s="59" t="s">
        <v>2150</v>
      </c>
      <c r="T114" s="59"/>
      <c r="U114" s="80">
        <v>44713</v>
      </c>
      <c r="V114" s="59" t="s">
        <v>2153</v>
      </c>
      <c r="W114" s="59" t="s">
        <v>2154</v>
      </c>
      <c r="X114" s="59" t="s">
        <v>2151</v>
      </c>
      <c r="Y114" s="77" t="s">
        <v>2211</v>
      </c>
      <c r="AN114" s="79">
        <v>44666</v>
      </c>
      <c r="AO114" s="79">
        <v>44711</v>
      </c>
      <c r="AP114" s="79">
        <v>44732</v>
      </c>
      <c r="AQ114" s="79">
        <v>44739</v>
      </c>
      <c r="AR114" s="79">
        <v>44746</v>
      </c>
      <c r="AS114" s="79">
        <v>44762</v>
      </c>
      <c r="AT114" s="79">
        <v>44788</v>
      </c>
    </row>
    <row r="115" spans="1:46" s="70" customFormat="1" ht="54" customHeight="1" x14ac:dyDescent="0.25">
      <c r="A115" s="54" t="s">
        <v>2146</v>
      </c>
      <c r="B115" s="53" t="s">
        <v>2142</v>
      </c>
      <c r="C115" s="60" t="s">
        <v>1965</v>
      </c>
      <c r="D115" s="53" t="s">
        <v>1966</v>
      </c>
      <c r="E115" s="57" t="s">
        <v>2138</v>
      </c>
      <c r="F115" s="53" t="s">
        <v>2185</v>
      </c>
      <c r="G115" s="53" t="s">
        <v>1967</v>
      </c>
      <c r="H115" s="53" t="s">
        <v>33</v>
      </c>
      <c r="I115" s="53" t="s">
        <v>27</v>
      </c>
      <c r="J115" s="57" t="s">
        <v>29</v>
      </c>
      <c r="K115" s="53" t="s">
        <v>96</v>
      </c>
      <c r="L115" s="69">
        <v>15</v>
      </c>
      <c r="M115" s="62">
        <v>20221140153562</v>
      </c>
      <c r="N115" s="63">
        <v>44707</v>
      </c>
      <c r="O115" s="69">
        <v>20222110057161</v>
      </c>
      <c r="P115" s="64">
        <v>44726</v>
      </c>
      <c r="Q115" s="69">
        <v>12</v>
      </c>
      <c r="R115" s="61">
        <f>NETWORKDAYS(N115,P115,AL115:AO115:AP115:AQ115:AR115:AS115:AT115)</f>
        <v>13</v>
      </c>
      <c r="S115" s="57" t="s">
        <v>2133</v>
      </c>
      <c r="T115" s="57"/>
      <c r="U115" s="92"/>
      <c r="V115" s="57"/>
      <c r="W115" s="57"/>
      <c r="X115" s="57"/>
      <c r="Y115" s="57"/>
      <c r="AN115" s="68">
        <v>44666</v>
      </c>
      <c r="AO115" s="68">
        <v>44711</v>
      </c>
      <c r="AP115" s="68">
        <v>44732</v>
      </c>
      <c r="AQ115" s="68">
        <v>44739</v>
      </c>
      <c r="AR115" s="68">
        <v>44746</v>
      </c>
      <c r="AS115" s="68">
        <v>44762</v>
      </c>
      <c r="AT115" s="68">
        <v>44788</v>
      </c>
    </row>
    <row r="116" spans="1:46" s="70" customFormat="1" ht="59.25" customHeight="1" x14ac:dyDescent="0.25">
      <c r="A116" s="54" t="s">
        <v>2146</v>
      </c>
      <c r="B116" s="53" t="s">
        <v>2140</v>
      </c>
      <c r="C116" s="60" t="s">
        <v>1965</v>
      </c>
      <c r="D116" s="53" t="s">
        <v>2002</v>
      </c>
      <c r="E116" s="57" t="s">
        <v>2138</v>
      </c>
      <c r="F116" s="53" t="s">
        <v>2185</v>
      </c>
      <c r="G116" s="53" t="s">
        <v>2003</v>
      </c>
      <c r="H116" s="53" t="s">
        <v>1730</v>
      </c>
      <c r="I116" s="53" t="s">
        <v>27</v>
      </c>
      <c r="J116" s="57" t="s">
        <v>29</v>
      </c>
      <c r="K116" s="53" t="s">
        <v>96</v>
      </c>
      <c r="L116" s="69">
        <v>15</v>
      </c>
      <c r="M116" s="62">
        <v>20221140153722</v>
      </c>
      <c r="N116" s="63">
        <v>44708</v>
      </c>
      <c r="O116" s="69">
        <v>20222110056731</v>
      </c>
      <c r="P116" s="64">
        <v>44726</v>
      </c>
      <c r="Q116" s="69">
        <v>11</v>
      </c>
      <c r="R116" s="61">
        <f>NETWORKDAYS(N116,P116,AL116:AO116:AP116:AQ116:AR116:AS116:AT116)</f>
        <v>12</v>
      </c>
      <c r="S116" s="57" t="s">
        <v>2133</v>
      </c>
      <c r="T116" s="57"/>
      <c r="U116" s="92"/>
      <c r="V116" s="57"/>
      <c r="W116" s="57"/>
      <c r="X116" s="57"/>
      <c r="Y116" s="57"/>
      <c r="AN116" s="68">
        <v>44666</v>
      </c>
      <c r="AO116" s="68">
        <v>44711</v>
      </c>
      <c r="AP116" s="68">
        <v>44732</v>
      </c>
      <c r="AQ116" s="68">
        <v>44739</v>
      </c>
      <c r="AR116" s="68">
        <v>44746</v>
      </c>
      <c r="AS116" s="68">
        <v>44762</v>
      </c>
      <c r="AT116" s="68">
        <v>44788</v>
      </c>
    </row>
    <row r="117" spans="1:46" s="70" customFormat="1" ht="70.5" customHeight="1" x14ac:dyDescent="0.25">
      <c r="A117" s="54" t="s">
        <v>2146</v>
      </c>
      <c r="B117" s="53" t="s">
        <v>2140</v>
      </c>
      <c r="C117" s="60" t="s">
        <v>228</v>
      </c>
      <c r="D117" s="53" t="s">
        <v>2022</v>
      </c>
      <c r="E117" s="57" t="s">
        <v>2135</v>
      </c>
      <c r="F117" s="53" t="s">
        <v>2148</v>
      </c>
      <c r="G117" s="53" t="s">
        <v>2023</v>
      </c>
      <c r="H117" s="53" t="s">
        <v>1730</v>
      </c>
      <c r="I117" s="53" t="s">
        <v>27</v>
      </c>
      <c r="J117" s="57" t="s">
        <v>29</v>
      </c>
      <c r="K117" s="53" t="s">
        <v>154</v>
      </c>
      <c r="L117" s="69">
        <v>15</v>
      </c>
      <c r="M117" s="62">
        <v>20221140153802</v>
      </c>
      <c r="N117" s="63">
        <v>44711</v>
      </c>
      <c r="O117" s="69">
        <v>20222150057031</v>
      </c>
      <c r="P117" s="64">
        <v>44726</v>
      </c>
      <c r="Q117" s="69">
        <v>10</v>
      </c>
      <c r="R117" s="61">
        <f>NETWORKDAYS(N117,P117,AL117:AO117:AP117:AQ117:AR117:AS117:AT117)</f>
        <v>11</v>
      </c>
      <c r="S117" s="57" t="s">
        <v>2133</v>
      </c>
      <c r="T117" s="57"/>
      <c r="U117" s="92"/>
      <c r="V117" s="57"/>
      <c r="W117" s="57"/>
      <c r="X117" s="57"/>
      <c r="Y117" s="57"/>
      <c r="AN117" s="68">
        <v>44666</v>
      </c>
      <c r="AO117" s="68">
        <v>44711</v>
      </c>
      <c r="AP117" s="68">
        <v>44732</v>
      </c>
      <c r="AQ117" s="68">
        <v>44739</v>
      </c>
      <c r="AR117" s="68">
        <v>44746</v>
      </c>
      <c r="AS117" s="68">
        <v>44762</v>
      </c>
      <c r="AT117" s="68">
        <v>44788</v>
      </c>
    </row>
    <row r="118" spans="1:46" s="70" customFormat="1" ht="53.25" customHeight="1" x14ac:dyDescent="0.25">
      <c r="A118" s="54" t="s">
        <v>2146</v>
      </c>
      <c r="B118" s="53" t="s">
        <v>2140</v>
      </c>
      <c r="C118" s="60" t="s">
        <v>526</v>
      </c>
      <c r="D118" s="53" t="s">
        <v>2025</v>
      </c>
      <c r="E118" s="57" t="s">
        <v>2135</v>
      </c>
      <c r="F118" s="53" t="s">
        <v>2148</v>
      </c>
      <c r="G118" s="53" t="s">
        <v>2026</v>
      </c>
      <c r="H118" s="53" t="s">
        <v>1730</v>
      </c>
      <c r="I118" s="53" t="s">
        <v>27</v>
      </c>
      <c r="J118" s="57" t="s">
        <v>29</v>
      </c>
      <c r="K118" s="53" t="s">
        <v>154</v>
      </c>
      <c r="L118" s="69">
        <v>15</v>
      </c>
      <c r="M118" s="62">
        <v>20221140153812</v>
      </c>
      <c r="N118" s="63">
        <v>44712</v>
      </c>
      <c r="O118" s="69"/>
      <c r="P118" s="64">
        <v>44726</v>
      </c>
      <c r="Q118" s="69">
        <v>10</v>
      </c>
      <c r="R118" s="61">
        <f>NETWORKDAYS(N118,P118,AL118:AO118:AP118:AQ118:AR118:AS118:AT118)</f>
        <v>11</v>
      </c>
      <c r="S118" s="57" t="s">
        <v>2133</v>
      </c>
      <c r="T118" s="57"/>
      <c r="U118" s="92"/>
      <c r="V118" s="57"/>
      <c r="W118" s="57"/>
      <c r="X118" s="57"/>
      <c r="Y118" s="57"/>
      <c r="AN118" s="68">
        <v>44666</v>
      </c>
      <c r="AO118" s="68">
        <v>44711</v>
      </c>
      <c r="AP118" s="68">
        <v>44732</v>
      </c>
      <c r="AQ118" s="68">
        <v>44739</v>
      </c>
      <c r="AR118" s="68">
        <v>44746</v>
      </c>
      <c r="AS118" s="68">
        <v>44762</v>
      </c>
      <c r="AT118" s="68">
        <v>44788</v>
      </c>
    </row>
    <row r="119" spans="1:46" s="78" customFormat="1" ht="67.5" customHeight="1" x14ac:dyDescent="0.25">
      <c r="A119" s="55" t="s">
        <v>2146</v>
      </c>
      <c r="B119" s="56" t="s">
        <v>2140</v>
      </c>
      <c r="C119" s="71" t="s">
        <v>2147</v>
      </c>
      <c r="D119" s="56" t="s">
        <v>2046</v>
      </c>
      <c r="E119" s="59" t="s">
        <v>2135</v>
      </c>
      <c r="F119" s="56" t="s">
        <v>2148</v>
      </c>
      <c r="G119" s="56" t="s">
        <v>2047</v>
      </c>
      <c r="H119" s="56" t="s">
        <v>182</v>
      </c>
      <c r="I119" s="56" t="s">
        <v>27</v>
      </c>
      <c r="J119" s="59" t="s">
        <v>31</v>
      </c>
      <c r="K119" s="56" t="s">
        <v>96</v>
      </c>
      <c r="L119" s="72">
        <v>15</v>
      </c>
      <c r="M119" s="73">
        <v>20221140153902</v>
      </c>
      <c r="N119" s="74">
        <v>44712</v>
      </c>
      <c r="O119" s="72">
        <v>20222140056711</v>
      </c>
      <c r="P119" s="75">
        <v>44720</v>
      </c>
      <c r="Q119" s="72">
        <v>6</v>
      </c>
      <c r="R119" s="76">
        <f>NETWORKDAYS(N119,P119,AL119:AO119:AP119:AQ119:AR119:AS119:AT119)</f>
        <v>7</v>
      </c>
      <c r="S119" s="59" t="s">
        <v>2150</v>
      </c>
      <c r="T119" s="59" t="s">
        <v>2230</v>
      </c>
      <c r="U119" s="80" t="s">
        <v>2151</v>
      </c>
      <c r="V119" s="59" t="s">
        <v>2151</v>
      </c>
      <c r="W119" s="59" t="s">
        <v>2154</v>
      </c>
      <c r="X119" s="59" t="s">
        <v>2154</v>
      </c>
      <c r="Y119" s="77" t="s">
        <v>2258</v>
      </c>
      <c r="AN119" s="79">
        <v>44666</v>
      </c>
      <c r="AO119" s="79">
        <v>44711</v>
      </c>
      <c r="AP119" s="79">
        <v>44732</v>
      </c>
      <c r="AQ119" s="79">
        <v>44739</v>
      </c>
      <c r="AR119" s="79">
        <v>44746</v>
      </c>
      <c r="AS119" s="79">
        <v>44762</v>
      </c>
      <c r="AT119" s="79">
        <v>44788</v>
      </c>
    </row>
    <row r="120" spans="1:46" s="70" customFormat="1" ht="31.5" customHeight="1" x14ac:dyDescent="0.25">
      <c r="A120" s="54" t="s">
        <v>2146</v>
      </c>
      <c r="B120" s="53" t="s">
        <v>2140</v>
      </c>
      <c r="C120" s="60" t="s">
        <v>145</v>
      </c>
      <c r="D120" s="53" t="s">
        <v>369</v>
      </c>
      <c r="E120" s="57" t="s">
        <v>2135</v>
      </c>
      <c r="F120" s="53" t="s">
        <v>2148</v>
      </c>
      <c r="G120" s="53" t="s">
        <v>2052</v>
      </c>
      <c r="H120" s="53" t="s">
        <v>1024</v>
      </c>
      <c r="I120" s="53" t="s">
        <v>27</v>
      </c>
      <c r="J120" s="57" t="s">
        <v>31</v>
      </c>
      <c r="K120" s="53" t="s">
        <v>73</v>
      </c>
      <c r="L120" s="69">
        <v>30</v>
      </c>
      <c r="M120" s="62">
        <v>20221140153932</v>
      </c>
      <c r="N120" s="63">
        <v>44712</v>
      </c>
      <c r="O120" s="69"/>
      <c r="P120" s="64">
        <v>44726</v>
      </c>
      <c r="Q120" s="69">
        <v>10</v>
      </c>
      <c r="R120" s="61">
        <f>NETWORKDAYS(N120,P120,AL120:AO120:AP120:AQ120:AR120:AS120:AT120)</f>
        <v>11</v>
      </c>
      <c r="S120" s="57" t="s">
        <v>2133</v>
      </c>
      <c r="T120" s="57"/>
      <c r="U120" s="92"/>
      <c r="V120" s="57"/>
      <c r="W120" s="57"/>
      <c r="X120" s="57"/>
      <c r="Y120" s="57"/>
      <c r="AN120" s="68">
        <v>44666</v>
      </c>
      <c r="AO120" s="68">
        <v>44711</v>
      </c>
      <c r="AP120" s="68">
        <v>44732</v>
      </c>
      <c r="AQ120" s="68">
        <v>44739</v>
      </c>
      <c r="AR120" s="68">
        <v>44746</v>
      </c>
      <c r="AS120" s="68">
        <v>44762</v>
      </c>
      <c r="AT120" s="68">
        <v>44788</v>
      </c>
    </row>
    <row r="121" spans="1:46" s="70" customFormat="1" ht="66.75" customHeight="1" x14ac:dyDescent="0.25">
      <c r="A121" s="54" t="s">
        <v>2146</v>
      </c>
      <c r="B121" s="53" t="s">
        <v>2140</v>
      </c>
      <c r="C121" s="60" t="s">
        <v>2147</v>
      </c>
      <c r="D121" s="53" t="s">
        <v>2066</v>
      </c>
      <c r="E121" s="57" t="s">
        <v>2136</v>
      </c>
      <c r="F121" s="53" t="s">
        <v>2161</v>
      </c>
      <c r="G121" s="53" t="s">
        <v>2067</v>
      </c>
      <c r="H121" s="53" t="s">
        <v>1730</v>
      </c>
      <c r="I121" s="53" t="s">
        <v>27</v>
      </c>
      <c r="J121" s="57" t="s">
        <v>29</v>
      </c>
      <c r="K121" s="53" t="s">
        <v>73</v>
      </c>
      <c r="L121" s="69">
        <v>30</v>
      </c>
      <c r="M121" s="62">
        <v>20221140153992</v>
      </c>
      <c r="N121" s="63">
        <v>44712</v>
      </c>
      <c r="O121" s="69"/>
      <c r="P121" s="64">
        <v>44726</v>
      </c>
      <c r="Q121" s="69">
        <v>10</v>
      </c>
      <c r="R121" s="61">
        <f>NETWORKDAYS(N121,P121,AL121:AO121:AP121:AQ121:AR121:AS121:AT121)</f>
        <v>11</v>
      </c>
      <c r="S121" s="57" t="s">
        <v>2133</v>
      </c>
      <c r="T121" s="57"/>
      <c r="U121" s="92"/>
      <c r="V121" s="57"/>
      <c r="W121" s="57"/>
      <c r="X121" s="57"/>
      <c r="Y121" s="57"/>
      <c r="AN121" s="68">
        <v>44666</v>
      </c>
      <c r="AO121" s="68">
        <v>44711</v>
      </c>
      <c r="AP121" s="68">
        <v>44732</v>
      </c>
      <c r="AQ121" s="68">
        <v>44739</v>
      </c>
      <c r="AR121" s="68">
        <v>44746</v>
      </c>
      <c r="AS121" s="68">
        <v>44762</v>
      </c>
      <c r="AT121" s="68">
        <v>44788</v>
      </c>
    </row>
    <row r="122" spans="1:46" s="70" customFormat="1" ht="61.5" customHeight="1" x14ac:dyDescent="0.25">
      <c r="A122" s="54" t="s">
        <v>2146</v>
      </c>
      <c r="B122" s="53" t="s">
        <v>2140</v>
      </c>
      <c r="C122" s="60" t="s">
        <v>228</v>
      </c>
      <c r="D122" s="53" t="s">
        <v>2069</v>
      </c>
      <c r="E122" s="57" t="s">
        <v>2135</v>
      </c>
      <c r="F122" s="53" t="s">
        <v>2161</v>
      </c>
      <c r="G122" s="53" t="s">
        <v>2070</v>
      </c>
      <c r="H122" s="53" t="s">
        <v>1730</v>
      </c>
      <c r="I122" s="53" t="s">
        <v>27</v>
      </c>
      <c r="J122" s="57" t="s">
        <v>29</v>
      </c>
      <c r="K122" s="53" t="s">
        <v>96</v>
      </c>
      <c r="L122" s="69">
        <v>15</v>
      </c>
      <c r="M122" s="62">
        <v>20221140154002</v>
      </c>
      <c r="N122" s="63">
        <v>44712</v>
      </c>
      <c r="O122" s="69"/>
      <c r="P122" s="64">
        <v>44726</v>
      </c>
      <c r="Q122" s="69">
        <v>10</v>
      </c>
      <c r="R122" s="61">
        <f>NETWORKDAYS(N122,P122,AL122:AO122:AP122:AQ122:AR122:AS122:AT122)</f>
        <v>11</v>
      </c>
      <c r="S122" s="57" t="s">
        <v>2133</v>
      </c>
      <c r="T122" s="57"/>
      <c r="U122" s="92"/>
      <c r="V122" s="57"/>
      <c r="W122" s="57"/>
      <c r="X122" s="57"/>
      <c r="Y122" s="57"/>
      <c r="AN122" s="68">
        <v>44666</v>
      </c>
      <c r="AO122" s="68">
        <v>44711</v>
      </c>
      <c r="AP122" s="68">
        <v>44732</v>
      </c>
      <c r="AQ122" s="68">
        <v>44739</v>
      </c>
      <c r="AR122" s="68">
        <v>44746</v>
      </c>
      <c r="AS122" s="68">
        <v>44762</v>
      </c>
      <c r="AT122" s="68">
        <v>44788</v>
      </c>
    </row>
    <row r="123" spans="1:46" s="70" customFormat="1" ht="57.75" customHeight="1" x14ac:dyDescent="0.25">
      <c r="A123" s="54" t="s">
        <v>2146</v>
      </c>
      <c r="B123" s="53" t="s">
        <v>2140</v>
      </c>
      <c r="C123" s="60" t="s">
        <v>2147</v>
      </c>
      <c r="D123" s="53" t="s">
        <v>2076</v>
      </c>
      <c r="E123" s="57" t="s">
        <v>2136</v>
      </c>
      <c r="F123" s="53" t="s">
        <v>2161</v>
      </c>
      <c r="G123" s="53" t="s">
        <v>2077</v>
      </c>
      <c r="H123" s="53" t="s">
        <v>1730</v>
      </c>
      <c r="I123" s="53" t="s">
        <v>27</v>
      </c>
      <c r="J123" s="57" t="s">
        <v>29</v>
      </c>
      <c r="K123" s="53" t="s">
        <v>154</v>
      </c>
      <c r="L123" s="69">
        <v>15</v>
      </c>
      <c r="M123" s="62">
        <v>20221140154032</v>
      </c>
      <c r="N123" s="63">
        <v>44712</v>
      </c>
      <c r="O123" s="69"/>
      <c r="P123" s="64">
        <v>44726</v>
      </c>
      <c r="Q123" s="69">
        <v>10</v>
      </c>
      <c r="R123" s="61">
        <f>NETWORKDAYS(N123,P123,AL123:AO123:AP123:AQ123:AR123:AS123:AT123)</f>
        <v>11</v>
      </c>
      <c r="S123" s="57" t="s">
        <v>2133</v>
      </c>
      <c r="T123" s="57"/>
      <c r="U123" s="92"/>
      <c r="V123" s="57"/>
      <c r="W123" s="57"/>
      <c r="X123" s="57"/>
      <c r="Y123" s="57"/>
      <c r="AN123" s="68">
        <v>44666</v>
      </c>
      <c r="AO123" s="68">
        <v>44711</v>
      </c>
      <c r="AP123" s="68">
        <v>44732</v>
      </c>
      <c r="AQ123" s="68">
        <v>44739</v>
      </c>
      <c r="AR123" s="68">
        <v>44746</v>
      </c>
      <c r="AS123" s="68">
        <v>44762</v>
      </c>
      <c r="AT123" s="68">
        <v>44788</v>
      </c>
    </row>
    <row r="124" spans="1:46" s="70" customFormat="1" ht="33.75" x14ac:dyDescent="0.25">
      <c r="A124" s="54" t="s">
        <v>2146</v>
      </c>
      <c r="B124" s="53" t="s">
        <v>2140</v>
      </c>
      <c r="C124" s="60" t="s">
        <v>2147</v>
      </c>
      <c r="D124" s="53" t="s">
        <v>1490</v>
      </c>
      <c r="E124" s="57" t="s">
        <v>2136</v>
      </c>
      <c r="F124" s="53" t="s">
        <v>2148</v>
      </c>
      <c r="G124" s="53" t="s">
        <v>2082</v>
      </c>
      <c r="H124" s="53" t="s">
        <v>32</v>
      </c>
      <c r="I124" s="53" t="s">
        <v>2152</v>
      </c>
      <c r="J124" s="57" t="s">
        <v>842</v>
      </c>
      <c r="K124" s="53" t="s">
        <v>296</v>
      </c>
      <c r="L124" s="69">
        <v>10</v>
      </c>
      <c r="M124" s="62">
        <v>20221140154052</v>
      </c>
      <c r="N124" s="63">
        <v>44712</v>
      </c>
      <c r="O124" s="69"/>
      <c r="P124" s="64">
        <v>44726</v>
      </c>
      <c r="Q124" s="69">
        <v>10</v>
      </c>
      <c r="R124" s="61">
        <f>NETWORKDAYS(N124,P124,AL124:AO124:AP124:AQ124:AR124:AS124:AT124)</f>
        <v>11</v>
      </c>
      <c r="S124" s="57" t="s">
        <v>2133</v>
      </c>
      <c r="T124" s="57"/>
      <c r="U124" s="92"/>
      <c r="V124" s="57"/>
      <c r="W124" s="57"/>
      <c r="X124" s="57"/>
      <c r="Y124" s="57"/>
      <c r="AN124" s="68">
        <v>44666</v>
      </c>
      <c r="AO124" s="68">
        <v>44711</v>
      </c>
      <c r="AP124" s="68">
        <v>44732</v>
      </c>
      <c r="AQ124" s="68">
        <v>44739</v>
      </c>
      <c r="AR124" s="68">
        <v>44746</v>
      </c>
      <c r="AS124" s="68">
        <v>44762</v>
      </c>
      <c r="AT124" s="68">
        <v>44788</v>
      </c>
    </row>
    <row r="125" spans="1:46" s="78" customFormat="1" ht="82.5" customHeight="1" x14ac:dyDescent="0.25">
      <c r="A125" s="55" t="s">
        <v>2146</v>
      </c>
      <c r="B125" s="56" t="s">
        <v>2140</v>
      </c>
      <c r="C125" s="71" t="s">
        <v>104</v>
      </c>
      <c r="D125" s="56" t="s">
        <v>2100</v>
      </c>
      <c r="E125" s="59" t="s">
        <v>2138</v>
      </c>
      <c r="F125" s="56" t="s">
        <v>2157</v>
      </c>
      <c r="G125" s="56" t="s">
        <v>2101</v>
      </c>
      <c r="H125" s="56" t="s">
        <v>991</v>
      </c>
      <c r="I125" s="56" t="s">
        <v>226</v>
      </c>
      <c r="J125" s="56" t="s">
        <v>1157</v>
      </c>
      <c r="K125" s="56" t="s">
        <v>96</v>
      </c>
      <c r="L125" s="72">
        <v>15</v>
      </c>
      <c r="M125" s="73">
        <v>20221140154142</v>
      </c>
      <c r="N125" s="74">
        <v>44712</v>
      </c>
      <c r="O125" s="72">
        <v>20221100056141</v>
      </c>
      <c r="P125" s="75">
        <v>44720</v>
      </c>
      <c r="Q125" s="72">
        <v>6</v>
      </c>
      <c r="R125" s="76">
        <f>NETWORKDAYS(N125,P125,AL125:AO125:AP125:AQ125:AR125:AS125:AT125)</f>
        <v>7</v>
      </c>
      <c r="S125" s="59" t="s">
        <v>2150</v>
      </c>
      <c r="T125" s="59" t="s">
        <v>2228</v>
      </c>
      <c r="U125" s="80"/>
      <c r="V125" s="59"/>
      <c r="W125" s="59"/>
      <c r="X125" s="59"/>
      <c r="Y125" s="77" t="s">
        <v>2229</v>
      </c>
      <c r="AN125" s="79">
        <v>44666</v>
      </c>
      <c r="AO125" s="79">
        <v>44711</v>
      </c>
      <c r="AP125" s="79">
        <v>44732</v>
      </c>
      <c r="AQ125" s="79">
        <v>44739</v>
      </c>
      <c r="AR125" s="79">
        <v>44746</v>
      </c>
      <c r="AS125" s="79">
        <v>44762</v>
      </c>
      <c r="AT125" s="79">
        <v>44788</v>
      </c>
    </row>
    <row r="126" spans="1:46" s="70" customFormat="1" ht="31.5" customHeight="1" x14ac:dyDescent="0.25">
      <c r="A126" s="54" t="s">
        <v>2146</v>
      </c>
      <c r="B126" s="53" t="s">
        <v>2142</v>
      </c>
      <c r="C126" s="60" t="s">
        <v>145</v>
      </c>
      <c r="D126" s="53" t="s">
        <v>2122</v>
      </c>
      <c r="E126" s="57" t="s">
        <v>2138</v>
      </c>
      <c r="F126" s="53" t="s">
        <v>2169</v>
      </c>
      <c r="G126" s="53" t="s">
        <v>2123</v>
      </c>
      <c r="H126" s="53" t="s">
        <v>619</v>
      </c>
      <c r="I126" s="53" t="s">
        <v>27</v>
      </c>
      <c r="J126" s="57" t="s">
        <v>2200</v>
      </c>
      <c r="K126" s="53" t="s">
        <v>96</v>
      </c>
      <c r="L126" s="69">
        <v>15</v>
      </c>
      <c r="M126" s="62">
        <v>20221140154262</v>
      </c>
      <c r="N126" s="63">
        <v>44712</v>
      </c>
      <c r="O126" s="69" t="s">
        <v>2259</v>
      </c>
      <c r="P126" s="64">
        <v>44726</v>
      </c>
      <c r="Q126" s="69">
        <v>10</v>
      </c>
      <c r="R126" s="61">
        <f>NETWORKDAYS(N126,P126,AL126:AO126:AP126:AQ126:AR126:AS126:AT126)</f>
        <v>11</v>
      </c>
      <c r="S126" s="57" t="s">
        <v>2133</v>
      </c>
      <c r="T126" s="57"/>
      <c r="U126" s="92"/>
      <c r="V126" s="57"/>
      <c r="W126" s="57"/>
      <c r="X126" s="57"/>
      <c r="Y126" s="57"/>
      <c r="AN126" s="68">
        <v>44666</v>
      </c>
      <c r="AO126" s="68">
        <v>44711</v>
      </c>
      <c r="AP126" s="68">
        <v>44732</v>
      </c>
      <c r="AQ126" s="68">
        <v>44739</v>
      </c>
      <c r="AR126" s="68">
        <v>44746</v>
      </c>
      <c r="AS126" s="68">
        <v>44762</v>
      </c>
      <c r="AT126" s="68">
        <v>44788</v>
      </c>
    </row>
    <row r="127" spans="1:46" hidden="1" x14ac:dyDescent="0.25"/>
    <row r="128" spans="1:4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spans="14:46" hidden="1" x14ac:dyDescent="0.25"/>
    <row r="802" spans="14:46" hidden="1" x14ac:dyDescent="0.25"/>
    <row r="803" spans="14:46" hidden="1" x14ac:dyDescent="0.25"/>
    <row r="804" spans="14:46" hidden="1" x14ac:dyDescent="0.25"/>
    <row r="805" spans="14:46" hidden="1" x14ac:dyDescent="0.25"/>
    <row r="806" spans="14:46" hidden="1" x14ac:dyDescent="0.25"/>
    <row r="807" spans="14:46" hidden="1" x14ac:dyDescent="0.25"/>
    <row r="808" spans="14:46" hidden="1" x14ac:dyDescent="0.25"/>
    <row r="809" spans="14:46" hidden="1" x14ac:dyDescent="0.25"/>
    <row r="810" spans="14:46" x14ac:dyDescent="0.25">
      <c r="N810" s="52"/>
      <c r="AN810" s="34">
        <v>44666</v>
      </c>
      <c r="AO810" s="34">
        <v>44711</v>
      </c>
      <c r="AP810" s="34">
        <v>44732</v>
      </c>
      <c r="AQ810" s="34">
        <v>44739</v>
      </c>
      <c r="AR810" s="34">
        <v>44746</v>
      </c>
      <c r="AS810" s="34">
        <v>44762</v>
      </c>
      <c r="AT810" s="34">
        <v>44788</v>
      </c>
    </row>
    <row r="811" spans="14:46" x14ac:dyDescent="0.25">
      <c r="N811" s="52"/>
      <c r="AN811" s="34">
        <v>44666</v>
      </c>
      <c r="AO811" s="34">
        <v>44711</v>
      </c>
      <c r="AP811" s="34">
        <v>44732</v>
      </c>
      <c r="AQ811" s="34">
        <v>44739</v>
      </c>
      <c r="AR811" s="34">
        <v>44746</v>
      </c>
      <c r="AS811" s="34">
        <v>44762</v>
      </c>
      <c r="AT811" s="34">
        <v>44788</v>
      </c>
    </row>
    <row r="812" spans="14:46" x14ac:dyDescent="0.25">
      <c r="N812" s="52"/>
      <c r="AN812" s="34">
        <v>44666</v>
      </c>
      <c r="AO812" s="34">
        <v>44711</v>
      </c>
      <c r="AP812" s="34">
        <v>44732</v>
      </c>
      <c r="AQ812" s="34">
        <v>44739</v>
      </c>
      <c r="AR812" s="34">
        <v>44746</v>
      </c>
      <c r="AS812" s="34">
        <v>44762</v>
      </c>
      <c r="AT812" s="34">
        <v>44788</v>
      </c>
    </row>
    <row r="813" spans="14:46" x14ac:dyDescent="0.25">
      <c r="N813" s="52"/>
      <c r="AN813" s="34">
        <v>44666</v>
      </c>
      <c r="AO813" s="34">
        <v>44711</v>
      </c>
      <c r="AP813" s="34">
        <v>44732</v>
      </c>
      <c r="AQ813" s="34">
        <v>44739</v>
      </c>
      <c r="AR813" s="34">
        <v>44746</v>
      </c>
      <c r="AS813" s="34">
        <v>44762</v>
      </c>
      <c r="AT813" s="34">
        <v>44788</v>
      </c>
    </row>
    <row r="814" spans="14:46" x14ac:dyDescent="0.25">
      <c r="N814" s="52"/>
      <c r="AN814" s="34">
        <v>44666</v>
      </c>
      <c r="AO814" s="34">
        <v>44711</v>
      </c>
      <c r="AP814" s="34">
        <v>44732</v>
      </c>
      <c r="AQ814" s="34">
        <v>44739</v>
      </c>
      <c r="AR814" s="34">
        <v>44746</v>
      </c>
      <c r="AS814" s="34">
        <v>44762</v>
      </c>
      <c r="AT814" s="34">
        <v>44788</v>
      </c>
    </row>
    <row r="815" spans="14:46" x14ac:dyDescent="0.25">
      <c r="N815" s="52"/>
      <c r="AN815" s="34">
        <v>44666</v>
      </c>
      <c r="AO815" s="34">
        <v>44711</v>
      </c>
      <c r="AP815" s="34">
        <v>44732</v>
      </c>
      <c r="AQ815" s="34">
        <v>44739</v>
      </c>
      <c r="AR815" s="34">
        <v>44746</v>
      </c>
      <c r="AS815" s="34">
        <v>44762</v>
      </c>
      <c r="AT815" s="34">
        <v>44788</v>
      </c>
    </row>
    <row r="816" spans="14:46" x14ac:dyDescent="0.25">
      <c r="N816" s="52"/>
      <c r="AN816" s="34">
        <v>44666</v>
      </c>
      <c r="AO816" s="34">
        <v>44711</v>
      </c>
      <c r="AP816" s="34">
        <v>44732</v>
      </c>
      <c r="AQ816" s="34">
        <v>44739</v>
      </c>
      <c r="AR816" s="34">
        <v>44746</v>
      </c>
      <c r="AS816" s="34">
        <v>44762</v>
      </c>
      <c r="AT816" s="34">
        <v>44788</v>
      </c>
    </row>
    <row r="817" spans="14:14" x14ac:dyDescent="0.25">
      <c r="N817" s="52"/>
    </row>
    <row r="818" spans="14:14" x14ac:dyDescent="0.25">
      <c r="N818" s="52"/>
    </row>
    <row r="819" spans="14:14" x14ac:dyDescent="0.25">
      <c r="N819" s="52"/>
    </row>
    <row r="820" spans="14:14" x14ac:dyDescent="0.25">
      <c r="N820" s="52"/>
    </row>
    <row r="821" spans="14:14" x14ac:dyDescent="0.25">
      <c r="N821" s="52"/>
    </row>
    <row r="822" spans="14:14" x14ac:dyDescent="0.25"/>
    <row r="823" spans="14:14" x14ac:dyDescent="0.25"/>
  </sheetData>
  <autoFilter ref="A1:Y126">
    <sortState ref="A2:Y174">
      <sortCondition ref="N1:N17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2"/>
  <sheetViews>
    <sheetView topLeftCell="A16" zoomScale="80" zoomScaleNormal="80" workbookViewId="0">
      <selection activeCell="B29" sqref="B29"/>
    </sheetView>
  </sheetViews>
  <sheetFormatPr baseColWidth="10" defaultRowHeight="15" x14ac:dyDescent="0.25"/>
  <cols>
    <col min="1" max="1" width="32.7109375" style="3" customWidth="1"/>
    <col min="2" max="2" width="22.42578125" style="3" customWidth="1"/>
    <col min="3" max="3" width="16.5703125" style="10" customWidth="1"/>
  </cols>
  <sheetData>
    <row r="1" spans="1:3" x14ac:dyDescent="0.25">
      <c r="A1" s="115" t="s">
        <v>2221</v>
      </c>
      <c r="B1" s="116" t="s">
        <v>2270</v>
      </c>
      <c r="C1" s="121" t="s">
        <v>2283</v>
      </c>
    </row>
    <row r="2" spans="1:3" ht="30" x14ac:dyDescent="0.25">
      <c r="A2" s="117" t="s">
        <v>2152</v>
      </c>
      <c r="B2" s="118">
        <v>10</v>
      </c>
      <c r="C2" s="121">
        <f>10/125</f>
        <v>0.08</v>
      </c>
    </row>
    <row r="3" spans="1:3" ht="30" x14ac:dyDescent="0.25">
      <c r="A3" s="117" t="s">
        <v>226</v>
      </c>
      <c r="B3" s="118">
        <v>18</v>
      </c>
      <c r="C3" s="121">
        <f>18/125</f>
        <v>0.14399999999999999</v>
      </c>
    </row>
    <row r="4" spans="1:3" ht="30" x14ac:dyDescent="0.25">
      <c r="A4" s="117" t="s">
        <v>27</v>
      </c>
      <c r="B4" s="118">
        <v>97</v>
      </c>
      <c r="C4" s="121">
        <f>97/125</f>
        <v>0.77600000000000002</v>
      </c>
    </row>
    <row r="5" spans="1:3" x14ac:dyDescent="0.25">
      <c r="A5" s="117" t="s">
        <v>2222</v>
      </c>
      <c r="B5" s="118">
        <v>125</v>
      </c>
      <c r="C5" s="120">
        <f>SUM(C2:C4)</f>
        <v>1</v>
      </c>
    </row>
    <row r="6" spans="1:3" x14ac:dyDescent="0.25">
      <c r="A6"/>
      <c r="B6"/>
      <c r="C6" s="4"/>
    </row>
    <row r="7" spans="1:3" x14ac:dyDescent="0.25">
      <c r="A7"/>
      <c r="B7"/>
      <c r="C7" s="4"/>
    </row>
    <row r="8" spans="1:3" x14ac:dyDescent="0.25">
      <c r="A8"/>
      <c r="B8"/>
      <c r="C8" s="4"/>
    </row>
    <row r="9" spans="1:3" x14ac:dyDescent="0.25">
      <c r="A9"/>
      <c r="B9"/>
      <c r="C9" s="4"/>
    </row>
    <row r="10" spans="1:3" x14ac:dyDescent="0.25">
      <c r="A10"/>
      <c r="B10"/>
      <c r="C10" s="4"/>
    </row>
    <row r="11" spans="1:3" x14ac:dyDescent="0.25">
      <c r="A11"/>
      <c r="B11"/>
      <c r="C11" s="4"/>
    </row>
    <row r="12" spans="1:3" x14ac:dyDescent="0.25">
      <c r="A12"/>
      <c r="B12"/>
      <c r="C12" s="4"/>
    </row>
    <row r="13" spans="1:3" x14ac:dyDescent="0.25">
      <c r="A13"/>
      <c r="B13"/>
      <c r="C13" s="4"/>
    </row>
    <row r="14" spans="1:3" x14ac:dyDescent="0.25">
      <c r="A14"/>
      <c r="B14"/>
      <c r="C14" s="4"/>
    </row>
    <row r="15" spans="1:3" x14ac:dyDescent="0.25">
      <c r="A15"/>
      <c r="B15"/>
      <c r="C15" s="4"/>
    </row>
    <row r="16" spans="1:3" x14ac:dyDescent="0.25">
      <c r="A16"/>
      <c r="B16"/>
      <c r="C16" s="4"/>
    </row>
    <row r="17" spans="1:3" x14ac:dyDescent="0.25">
      <c r="A17"/>
      <c r="B17"/>
      <c r="C17" s="4"/>
    </row>
    <row r="18" spans="1:3" x14ac:dyDescent="0.25">
      <c r="A18"/>
      <c r="B18"/>
      <c r="C18" s="4"/>
    </row>
    <row r="19" spans="1:3" ht="30" x14ac:dyDescent="0.25">
      <c r="A19" s="115" t="s">
        <v>2221</v>
      </c>
      <c r="B19" s="116" t="s">
        <v>2223</v>
      </c>
      <c r="C19" s="121" t="s">
        <v>2283</v>
      </c>
    </row>
    <row r="20" spans="1:3" x14ac:dyDescent="0.25">
      <c r="A20" s="117" t="s">
        <v>2150</v>
      </c>
      <c r="B20" s="118">
        <v>73</v>
      </c>
      <c r="C20" s="121">
        <f>73/125</f>
        <v>0.58399999999999996</v>
      </c>
    </row>
    <row r="21" spans="1:3" x14ac:dyDescent="0.25">
      <c r="A21" s="117" t="s">
        <v>2133</v>
      </c>
      <c r="B21" s="118">
        <v>41</v>
      </c>
      <c r="C21" s="121">
        <f>41/125</f>
        <v>0.32800000000000001</v>
      </c>
    </row>
    <row r="22" spans="1:3" x14ac:dyDescent="0.25">
      <c r="A22" s="117" t="s">
        <v>2214</v>
      </c>
      <c r="B22" s="118">
        <v>4</v>
      </c>
      <c r="C22" s="121">
        <f>4/125</f>
        <v>3.2000000000000001E-2</v>
      </c>
    </row>
    <row r="23" spans="1:3" x14ac:dyDescent="0.25">
      <c r="A23" s="117" t="s">
        <v>2132</v>
      </c>
      <c r="B23" s="118">
        <v>7</v>
      </c>
      <c r="C23" s="121">
        <f>7/125</f>
        <v>5.6000000000000001E-2</v>
      </c>
    </row>
    <row r="24" spans="1:3" x14ac:dyDescent="0.25">
      <c r="A24" s="117" t="s">
        <v>2222</v>
      </c>
      <c r="B24" s="118">
        <v>125</v>
      </c>
      <c r="C24" s="120">
        <f>SUM(C20:C23)</f>
        <v>1</v>
      </c>
    </row>
    <row r="25" spans="1:3" x14ac:dyDescent="0.25">
      <c r="A25"/>
      <c r="B25"/>
      <c r="C25" s="4"/>
    </row>
    <row r="26" spans="1:3" x14ac:dyDescent="0.25">
      <c r="A26"/>
      <c r="B26"/>
      <c r="C26" s="4"/>
    </row>
    <row r="27" spans="1:3" x14ac:dyDescent="0.25">
      <c r="A27"/>
      <c r="B27"/>
      <c r="C27" s="4"/>
    </row>
    <row r="28" spans="1:3" x14ac:dyDescent="0.25">
      <c r="A28"/>
      <c r="B28"/>
      <c r="C28" s="4"/>
    </row>
    <row r="29" spans="1:3" x14ac:dyDescent="0.25">
      <c r="A29"/>
      <c r="B29"/>
      <c r="C29" s="4"/>
    </row>
    <row r="30" spans="1:3" x14ac:dyDescent="0.25">
      <c r="A30"/>
      <c r="B30"/>
      <c r="C30" s="4"/>
    </row>
    <row r="31" spans="1:3" x14ac:dyDescent="0.25">
      <c r="A31"/>
      <c r="B31"/>
      <c r="C31" s="4"/>
    </row>
    <row r="32" spans="1:3" x14ac:dyDescent="0.25">
      <c r="A32"/>
      <c r="B32"/>
      <c r="C32" s="4"/>
    </row>
    <row r="33" spans="1:3" x14ac:dyDescent="0.25">
      <c r="A33"/>
      <c r="B33"/>
      <c r="C33" s="4"/>
    </row>
    <row r="34" spans="1:3" x14ac:dyDescent="0.25">
      <c r="A34"/>
      <c r="B34"/>
      <c r="C34" s="4"/>
    </row>
    <row r="35" spans="1:3" x14ac:dyDescent="0.25">
      <c r="A35"/>
      <c r="B35"/>
      <c r="C35" s="4"/>
    </row>
    <row r="36" spans="1:3" x14ac:dyDescent="0.25">
      <c r="A36"/>
      <c r="B36"/>
      <c r="C36" s="4"/>
    </row>
    <row r="39" spans="1:3" x14ac:dyDescent="0.25">
      <c r="A39" s="119" t="s">
        <v>2271</v>
      </c>
      <c r="B39" s="119" t="s">
        <v>2272</v>
      </c>
      <c r="C39" s="122" t="s">
        <v>2283</v>
      </c>
    </row>
    <row r="40" spans="1:3" x14ac:dyDescent="0.25">
      <c r="A40" s="116" t="s">
        <v>2273</v>
      </c>
      <c r="B40" s="116">
        <v>106</v>
      </c>
      <c r="C40" s="121">
        <f>106/303</f>
        <v>0.34983498349834985</v>
      </c>
    </row>
    <row r="41" spans="1:3" x14ac:dyDescent="0.25">
      <c r="A41" s="116" t="s">
        <v>2274</v>
      </c>
      <c r="B41" s="116">
        <v>72</v>
      </c>
      <c r="C41" s="121">
        <f>72/303</f>
        <v>0.23762376237623761</v>
      </c>
    </row>
    <row r="42" spans="1:3" x14ac:dyDescent="0.25">
      <c r="A42" s="116" t="s">
        <v>2275</v>
      </c>
      <c r="B42" s="116">
        <v>125</v>
      </c>
      <c r="C42" s="121">
        <f>125/303</f>
        <v>0.41254125412541254</v>
      </c>
    </row>
    <row r="43" spans="1:3" x14ac:dyDescent="0.25">
      <c r="A43" s="119" t="s">
        <v>2222</v>
      </c>
      <c r="B43" s="123">
        <f>SUM(B40:B42)</f>
        <v>303</v>
      </c>
      <c r="C43" s="120">
        <f>SUM(C40:C42)</f>
        <v>1</v>
      </c>
    </row>
    <row r="59" spans="1:3" ht="30" x14ac:dyDescent="0.25">
      <c r="A59" s="115" t="s">
        <v>2221</v>
      </c>
      <c r="B59" s="116" t="s">
        <v>2276</v>
      </c>
      <c r="C59" s="121" t="s">
        <v>2283</v>
      </c>
    </row>
    <row r="60" spans="1:3" x14ac:dyDescent="0.25">
      <c r="A60" s="117" t="s">
        <v>73</v>
      </c>
      <c r="B60" s="118">
        <v>22</v>
      </c>
      <c r="C60" s="121">
        <f>22/125</f>
        <v>0.17599999999999999</v>
      </c>
    </row>
    <row r="61" spans="1:3" ht="30" x14ac:dyDescent="0.25">
      <c r="A61" s="117" t="s">
        <v>296</v>
      </c>
      <c r="B61" s="118">
        <v>15</v>
      </c>
      <c r="C61" s="121">
        <f>15/125</f>
        <v>0.12</v>
      </c>
    </row>
    <row r="62" spans="1:3" x14ac:dyDescent="0.25">
      <c r="A62" s="117" t="s">
        <v>79</v>
      </c>
      <c r="B62" s="118">
        <v>5</v>
      </c>
      <c r="C62" s="121">
        <f>5/125</f>
        <v>0.04</v>
      </c>
    </row>
    <row r="63" spans="1:3" x14ac:dyDescent="0.25">
      <c r="A63" s="117" t="s">
        <v>96</v>
      </c>
      <c r="B63" s="118">
        <v>48</v>
      </c>
      <c r="C63" s="121">
        <f>48/125</f>
        <v>0.38400000000000001</v>
      </c>
    </row>
    <row r="64" spans="1:3" x14ac:dyDescent="0.25">
      <c r="A64" s="117" t="s">
        <v>154</v>
      </c>
      <c r="B64" s="118">
        <v>32</v>
      </c>
      <c r="C64" s="121">
        <f>32/125</f>
        <v>0.25600000000000001</v>
      </c>
    </row>
    <row r="65" spans="1:3" x14ac:dyDescent="0.25">
      <c r="A65" s="117" t="s">
        <v>953</v>
      </c>
      <c r="B65" s="118">
        <v>3</v>
      </c>
      <c r="C65" s="121">
        <f>3/125</f>
        <v>2.4E-2</v>
      </c>
    </row>
    <row r="66" spans="1:3" x14ac:dyDescent="0.25">
      <c r="A66" s="117" t="s">
        <v>2222</v>
      </c>
      <c r="B66" s="118">
        <v>125</v>
      </c>
      <c r="C66" s="120">
        <f>SUM(C60:C65)</f>
        <v>1</v>
      </c>
    </row>
    <row r="67" spans="1:3" x14ac:dyDescent="0.25">
      <c r="A67"/>
      <c r="B67"/>
      <c r="C67" s="4"/>
    </row>
    <row r="68" spans="1:3" x14ac:dyDescent="0.25">
      <c r="A68"/>
      <c r="B68"/>
      <c r="C68" s="4"/>
    </row>
    <row r="69" spans="1:3" x14ac:dyDescent="0.25">
      <c r="A69"/>
      <c r="B69"/>
      <c r="C69" s="4"/>
    </row>
    <row r="70" spans="1:3" x14ac:dyDescent="0.25">
      <c r="A70"/>
      <c r="B70"/>
      <c r="C70" s="4"/>
    </row>
    <row r="71" spans="1:3" x14ac:dyDescent="0.25">
      <c r="A71"/>
      <c r="B71"/>
      <c r="C71" s="4"/>
    </row>
    <row r="72" spans="1:3" x14ac:dyDescent="0.25">
      <c r="A72"/>
      <c r="B72"/>
      <c r="C72" s="4"/>
    </row>
    <row r="73" spans="1:3" x14ac:dyDescent="0.25">
      <c r="A73"/>
      <c r="B73"/>
      <c r="C73" s="4"/>
    </row>
    <row r="74" spans="1:3" x14ac:dyDescent="0.25">
      <c r="A74"/>
      <c r="B74"/>
      <c r="C74" s="4"/>
    </row>
    <row r="75" spans="1:3" x14ac:dyDescent="0.25">
      <c r="A75"/>
      <c r="B75"/>
      <c r="C75" s="4"/>
    </row>
    <row r="76" spans="1:3" x14ac:dyDescent="0.25">
      <c r="A76"/>
      <c r="B76"/>
      <c r="C76" s="4"/>
    </row>
    <row r="83" spans="1:3" ht="30" x14ac:dyDescent="0.25">
      <c r="A83" s="115" t="s">
        <v>2221</v>
      </c>
      <c r="B83" s="116" t="s">
        <v>2277</v>
      </c>
      <c r="C83" s="121" t="s">
        <v>2283</v>
      </c>
    </row>
    <row r="84" spans="1:3" x14ac:dyDescent="0.25">
      <c r="A84" s="117" t="s">
        <v>2146</v>
      </c>
      <c r="B84" s="118">
        <v>124</v>
      </c>
      <c r="C84" s="121">
        <f>124/125</f>
        <v>0.99199999999999999</v>
      </c>
    </row>
    <row r="85" spans="1:3" x14ac:dyDescent="0.25">
      <c r="A85" s="117" t="s">
        <v>2145</v>
      </c>
      <c r="B85" s="118">
        <v>1</v>
      </c>
      <c r="C85" s="121">
        <f>1/125</f>
        <v>8.0000000000000002E-3</v>
      </c>
    </row>
    <row r="86" spans="1:3" x14ac:dyDescent="0.25">
      <c r="A86" s="117" t="s">
        <v>2222</v>
      </c>
      <c r="B86" s="118">
        <v>125</v>
      </c>
      <c r="C86" s="120">
        <f>SUM(C84:C85)</f>
        <v>1</v>
      </c>
    </row>
    <row r="87" spans="1:3" x14ac:dyDescent="0.25">
      <c r="A87"/>
      <c r="B87"/>
      <c r="C87" s="4"/>
    </row>
    <row r="88" spans="1:3" x14ac:dyDescent="0.25">
      <c r="A88"/>
      <c r="B88"/>
      <c r="C88" s="4"/>
    </row>
    <row r="89" spans="1:3" x14ac:dyDescent="0.25">
      <c r="A89"/>
      <c r="B89"/>
      <c r="C89" s="4"/>
    </row>
    <row r="90" spans="1:3" x14ac:dyDescent="0.25">
      <c r="A90"/>
      <c r="B90"/>
      <c r="C90" s="4"/>
    </row>
    <row r="91" spans="1:3" x14ac:dyDescent="0.25">
      <c r="A91"/>
      <c r="B91"/>
      <c r="C91" s="4"/>
    </row>
    <row r="92" spans="1:3" x14ac:dyDescent="0.25">
      <c r="A92"/>
      <c r="B92"/>
      <c r="C92" s="4"/>
    </row>
    <row r="93" spans="1:3" x14ac:dyDescent="0.25">
      <c r="A93"/>
      <c r="B93"/>
      <c r="C93" s="4"/>
    </row>
    <row r="94" spans="1:3" x14ac:dyDescent="0.25">
      <c r="A94"/>
      <c r="B94"/>
      <c r="C94" s="4"/>
    </row>
    <row r="95" spans="1:3" x14ac:dyDescent="0.25">
      <c r="A95"/>
      <c r="B95"/>
      <c r="C95" s="4"/>
    </row>
    <row r="96" spans="1:3" x14ac:dyDescent="0.25">
      <c r="A96"/>
      <c r="B96"/>
      <c r="C96" s="4"/>
    </row>
    <row r="97" spans="1:3" x14ac:dyDescent="0.25">
      <c r="A97"/>
      <c r="B97"/>
      <c r="C97" s="4"/>
    </row>
    <row r="98" spans="1:3" x14ac:dyDescent="0.25">
      <c r="A98"/>
      <c r="B98"/>
      <c r="C98" s="4"/>
    </row>
    <row r="99" spans="1:3" x14ac:dyDescent="0.25">
      <c r="A99"/>
      <c r="B99"/>
      <c r="C99" s="4"/>
    </row>
    <row r="100" spans="1:3" x14ac:dyDescent="0.25">
      <c r="A100"/>
      <c r="B100"/>
      <c r="C100" s="4"/>
    </row>
    <row r="108" spans="1:3" ht="30" x14ac:dyDescent="0.25">
      <c r="A108" s="115" t="s">
        <v>2221</v>
      </c>
      <c r="B108" s="116" t="s">
        <v>2278</v>
      </c>
      <c r="C108" s="121" t="s">
        <v>2283</v>
      </c>
    </row>
    <row r="109" spans="1:3" x14ac:dyDescent="0.25">
      <c r="A109" s="117" t="s">
        <v>2143</v>
      </c>
      <c r="B109" s="118">
        <v>1</v>
      </c>
      <c r="C109" s="121">
        <f>1/125</f>
        <v>8.0000000000000002E-3</v>
      </c>
    </row>
    <row r="110" spans="1:3" x14ac:dyDescent="0.25">
      <c r="A110" s="117" t="s">
        <v>2140</v>
      </c>
      <c r="B110" s="118">
        <v>106</v>
      </c>
      <c r="C110" s="121">
        <f>106/125</f>
        <v>0.84799999999999998</v>
      </c>
    </row>
    <row r="111" spans="1:3" x14ac:dyDescent="0.25">
      <c r="A111" s="117" t="s">
        <v>2144</v>
      </c>
      <c r="B111" s="118">
        <v>8</v>
      </c>
      <c r="C111" s="121">
        <f>8/125</f>
        <v>6.4000000000000001E-2</v>
      </c>
    </row>
    <row r="112" spans="1:3" x14ac:dyDescent="0.25">
      <c r="A112" s="117" t="s">
        <v>2141</v>
      </c>
      <c r="B112" s="118">
        <v>6</v>
      </c>
      <c r="C112" s="121">
        <f>6/125</f>
        <v>4.8000000000000001E-2</v>
      </c>
    </row>
    <row r="113" spans="1:3" x14ac:dyDescent="0.25">
      <c r="A113" s="117" t="s">
        <v>2142</v>
      </c>
      <c r="B113" s="118">
        <v>4</v>
      </c>
      <c r="C113" s="121">
        <f>4/125</f>
        <v>3.2000000000000001E-2</v>
      </c>
    </row>
    <row r="114" spans="1:3" x14ac:dyDescent="0.25">
      <c r="A114" s="117" t="s">
        <v>2222</v>
      </c>
      <c r="B114" s="118">
        <v>125</v>
      </c>
      <c r="C114" s="120">
        <f>SUM(C109:C113)</f>
        <v>1</v>
      </c>
    </row>
    <row r="115" spans="1:3" x14ac:dyDescent="0.25">
      <c r="A115"/>
      <c r="B115"/>
      <c r="C115" s="4"/>
    </row>
    <row r="116" spans="1:3" x14ac:dyDescent="0.25">
      <c r="A116"/>
      <c r="B116"/>
      <c r="C116" s="4"/>
    </row>
    <row r="117" spans="1:3" x14ac:dyDescent="0.25">
      <c r="A117"/>
      <c r="B117"/>
      <c r="C117" s="4"/>
    </row>
    <row r="118" spans="1:3" x14ac:dyDescent="0.25">
      <c r="A118"/>
      <c r="B118"/>
      <c r="C118" s="4"/>
    </row>
    <row r="119" spans="1:3" x14ac:dyDescent="0.25">
      <c r="A119"/>
      <c r="B119"/>
      <c r="C119" s="4"/>
    </row>
    <row r="120" spans="1:3" x14ac:dyDescent="0.25">
      <c r="A120"/>
      <c r="B120"/>
      <c r="C120" s="4"/>
    </row>
    <row r="121" spans="1:3" x14ac:dyDescent="0.25">
      <c r="A121"/>
      <c r="B121"/>
      <c r="C121" s="4"/>
    </row>
    <row r="122" spans="1:3" x14ac:dyDescent="0.25">
      <c r="A122"/>
      <c r="B122"/>
      <c r="C122" s="4"/>
    </row>
    <row r="123" spans="1:3" x14ac:dyDescent="0.25">
      <c r="A123"/>
      <c r="B123"/>
      <c r="C123" s="4"/>
    </row>
    <row r="124" spans="1:3" x14ac:dyDescent="0.25">
      <c r="A124"/>
      <c r="B124"/>
      <c r="C124" s="4"/>
    </row>
    <row r="125" spans="1:3" x14ac:dyDescent="0.25">
      <c r="A125"/>
      <c r="B125"/>
      <c r="C125" s="4"/>
    </row>
    <row r="131" spans="1:3" ht="30" x14ac:dyDescent="0.25">
      <c r="A131" s="115" t="s">
        <v>2221</v>
      </c>
      <c r="B131" s="116" t="s">
        <v>2279</v>
      </c>
      <c r="C131" s="121" t="s">
        <v>2283</v>
      </c>
    </row>
    <row r="132" spans="1:3" x14ac:dyDescent="0.25">
      <c r="A132" s="117" t="s">
        <v>2135</v>
      </c>
      <c r="B132" s="118">
        <v>54</v>
      </c>
      <c r="C132" s="121">
        <f>54/125</f>
        <v>0.432</v>
      </c>
    </row>
    <row r="133" spans="1:3" x14ac:dyDescent="0.25">
      <c r="A133" s="117" t="s">
        <v>2137</v>
      </c>
      <c r="B133" s="118">
        <v>9</v>
      </c>
      <c r="C133" s="121">
        <f>9/125</f>
        <v>7.1999999999999995E-2</v>
      </c>
    </row>
    <row r="134" spans="1:3" x14ac:dyDescent="0.25">
      <c r="A134" s="117" t="s">
        <v>2138</v>
      </c>
      <c r="B134" s="118">
        <v>19</v>
      </c>
      <c r="C134" s="121">
        <f>19/125</f>
        <v>0.152</v>
      </c>
    </row>
    <row r="135" spans="1:3" x14ac:dyDescent="0.25">
      <c r="A135" s="117" t="s">
        <v>2139</v>
      </c>
      <c r="B135" s="118">
        <v>4</v>
      </c>
      <c r="C135" s="121">
        <f>4/125</f>
        <v>3.2000000000000001E-2</v>
      </c>
    </row>
    <row r="136" spans="1:3" x14ac:dyDescent="0.25">
      <c r="A136" s="117" t="s">
        <v>2136</v>
      </c>
      <c r="B136" s="118">
        <v>39</v>
      </c>
      <c r="C136" s="121">
        <f>39/125</f>
        <v>0.312</v>
      </c>
    </row>
    <row r="137" spans="1:3" x14ac:dyDescent="0.25">
      <c r="A137" s="117" t="s">
        <v>2222</v>
      </c>
      <c r="B137" s="118">
        <v>125</v>
      </c>
      <c r="C137" s="120">
        <f>SUM(C132:C136)</f>
        <v>1</v>
      </c>
    </row>
    <row r="138" spans="1:3" x14ac:dyDescent="0.25">
      <c r="A138"/>
      <c r="B138"/>
      <c r="C138" s="4"/>
    </row>
    <row r="139" spans="1:3" x14ac:dyDescent="0.25">
      <c r="A139"/>
      <c r="B139"/>
      <c r="C139" s="4"/>
    </row>
    <row r="140" spans="1:3" x14ac:dyDescent="0.25">
      <c r="A140"/>
      <c r="B140"/>
      <c r="C140" s="4"/>
    </row>
    <row r="141" spans="1:3" x14ac:dyDescent="0.25">
      <c r="A141"/>
      <c r="B141"/>
      <c r="C141" s="4"/>
    </row>
    <row r="142" spans="1:3" x14ac:dyDescent="0.25">
      <c r="A142"/>
      <c r="B142"/>
      <c r="C142" s="4"/>
    </row>
    <row r="143" spans="1:3" x14ac:dyDescent="0.25">
      <c r="A143"/>
      <c r="B143"/>
      <c r="C143" s="4"/>
    </row>
    <row r="144" spans="1:3" x14ac:dyDescent="0.25">
      <c r="A144"/>
      <c r="B144"/>
      <c r="C144" s="4"/>
    </row>
    <row r="145" spans="1:3" x14ac:dyDescent="0.25">
      <c r="A145"/>
      <c r="B145"/>
      <c r="C145" s="4"/>
    </row>
    <row r="146" spans="1:3" x14ac:dyDescent="0.25">
      <c r="A146"/>
      <c r="B146"/>
      <c r="C146" s="4"/>
    </row>
    <row r="147" spans="1:3" x14ac:dyDescent="0.25">
      <c r="A147"/>
      <c r="B147"/>
      <c r="C147" s="4"/>
    </row>
    <row r="148" spans="1:3" x14ac:dyDescent="0.25">
      <c r="A148"/>
      <c r="B148"/>
      <c r="C148" s="4"/>
    </row>
    <row r="155" spans="1:3" ht="30" x14ac:dyDescent="0.25">
      <c r="A155" s="115" t="s">
        <v>2221</v>
      </c>
      <c r="B155" s="116" t="s">
        <v>2280</v>
      </c>
      <c r="C155" s="121" t="s">
        <v>2283</v>
      </c>
    </row>
    <row r="156" spans="1:3" x14ac:dyDescent="0.25">
      <c r="A156" s="117" t="s">
        <v>228</v>
      </c>
      <c r="B156" s="118">
        <v>7</v>
      </c>
      <c r="C156" s="121">
        <f>7/125</f>
        <v>5.6000000000000001E-2</v>
      </c>
    </row>
    <row r="157" spans="1:3" x14ac:dyDescent="0.25">
      <c r="A157" s="117" t="s">
        <v>160</v>
      </c>
      <c r="B157" s="118">
        <v>1</v>
      </c>
      <c r="C157" s="121">
        <f>1/125</f>
        <v>8.0000000000000002E-3</v>
      </c>
    </row>
    <row r="158" spans="1:3" x14ac:dyDescent="0.25">
      <c r="A158" s="117" t="s">
        <v>2147</v>
      </c>
      <c r="B158" s="118">
        <v>49</v>
      </c>
      <c r="C158" s="121">
        <f>49/125</f>
        <v>0.39200000000000002</v>
      </c>
    </row>
    <row r="159" spans="1:3" x14ac:dyDescent="0.25">
      <c r="A159" s="117" t="s">
        <v>217</v>
      </c>
      <c r="B159" s="118">
        <v>2</v>
      </c>
      <c r="C159" s="121">
        <f>2/125</f>
        <v>1.6E-2</v>
      </c>
    </row>
    <row r="160" spans="1:3" x14ac:dyDescent="0.25">
      <c r="A160" s="117" t="s">
        <v>453</v>
      </c>
      <c r="B160" s="118">
        <v>5</v>
      </c>
      <c r="C160" s="121">
        <f>5/125</f>
        <v>0.04</v>
      </c>
    </row>
    <row r="161" spans="1:3" x14ac:dyDescent="0.25">
      <c r="A161" s="117" t="s">
        <v>139</v>
      </c>
      <c r="B161" s="118">
        <v>3</v>
      </c>
      <c r="C161" s="121">
        <f>3/125</f>
        <v>2.4E-2</v>
      </c>
    </row>
    <row r="162" spans="1:3" x14ac:dyDescent="0.25">
      <c r="A162" s="117" t="s">
        <v>475</v>
      </c>
      <c r="B162" s="118">
        <v>2</v>
      </c>
      <c r="C162" s="121">
        <f>2/125</f>
        <v>1.6E-2</v>
      </c>
    </row>
    <row r="163" spans="1:3" x14ac:dyDescent="0.25">
      <c r="A163" s="117" t="s">
        <v>104</v>
      </c>
      <c r="B163" s="118">
        <v>2</v>
      </c>
      <c r="C163" s="121">
        <f>2/125</f>
        <v>1.6E-2</v>
      </c>
    </row>
    <row r="164" spans="1:3" x14ac:dyDescent="0.25">
      <c r="A164" s="117" t="s">
        <v>648</v>
      </c>
      <c r="B164" s="118">
        <v>4</v>
      </c>
      <c r="C164" s="121">
        <f>4/125</f>
        <v>3.2000000000000001E-2</v>
      </c>
    </row>
    <row r="165" spans="1:3" x14ac:dyDescent="0.25">
      <c r="A165" s="117" t="s">
        <v>135</v>
      </c>
      <c r="B165" s="118">
        <v>9</v>
      </c>
      <c r="C165" s="121">
        <f>9/125</f>
        <v>7.1999999999999995E-2</v>
      </c>
    </row>
    <row r="166" spans="1:3" x14ac:dyDescent="0.25">
      <c r="A166" s="117" t="s">
        <v>2134</v>
      </c>
      <c r="B166" s="118">
        <v>1</v>
      </c>
      <c r="C166" s="121">
        <f>1/125</f>
        <v>8.0000000000000002E-3</v>
      </c>
    </row>
    <row r="167" spans="1:3" x14ac:dyDescent="0.25">
      <c r="A167" s="117" t="s">
        <v>1965</v>
      </c>
      <c r="B167" s="118">
        <v>2</v>
      </c>
      <c r="C167" s="121">
        <f>2/125</f>
        <v>1.6E-2</v>
      </c>
    </row>
    <row r="168" spans="1:3" x14ac:dyDescent="0.25">
      <c r="A168" s="117" t="s">
        <v>76</v>
      </c>
      <c r="B168" s="118">
        <v>1</v>
      </c>
      <c r="C168" s="121">
        <f>1/125</f>
        <v>8.0000000000000002E-3</v>
      </c>
    </row>
    <row r="169" spans="1:3" x14ac:dyDescent="0.25">
      <c r="A169" s="117" t="s">
        <v>357</v>
      </c>
      <c r="B169" s="118">
        <v>1</v>
      </c>
      <c r="C169" s="121">
        <f>1/125</f>
        <v>8.0000000000000002E-3</v>
      </c>
    </row>
    <row r="170" spans="1:3" x14ac:dyDescent="0.25">
      <c r="A170" s="117" t="s">
        <v>353</v>
      </c>
      <c r="B170" s="118">
        <v>1</v>
      </c>
      <c r="C170" s="121">
        <f>1/125</f>
        <v>8.0000000000000002E-3</v>
      </c>
    </row>
    <row r="171" spans="1:3" x14ac:dyDescent="0.25">
      <c r="A171" s="117" t="s">
        <v>92</v>
      </c>
      <c r="B171" s="118">
        <v>2</v>
      </c>
      <c r="C171" s="121">
        <f>2/125</f>
        <v>1.6E-2</v>
      </c>
    </row>
    <row r="172" spans="1:3" x14ac:dyDescent="0.25">
      <c r="A172" s="117" t="s">
        <v>404</v>
      </c>
      <c r="B172" s="118">
        <v>3</v>
      </c>
      <c r="C172" s="121">
        <f>3/125</f>
        <v>2.4E-2</v>
      </c>
    </row>
    <row r="173" spans="1:3" x14ac:dyDescent="0.25">
      <c r="A173" s="117" t="s">
        <v>420</v>
      </c>
      <c r="B173" s="118">
        <v>1</v>
      </c>
      <c r="C173" s="121">
        <f>1/125</f>
        <v>8.0000000000000002E-3</v>
      </c>
    </row>
    <row r="174" spans="1:3" x14ac:dyDescent="0.25">
      <c r="A174" s="117" t="s">
        <v>492</v>
      </c>
      <c r="B174" s="118">
        <v>4</v>
      </c>
      <c r="C174" s="121">
        <f>4/125</f>
        <v>3.2000000000000001E-2</v>
      </c>
    </row>
    <row r="175" spans="1:3" x14ac:dyDescent="0.25">
      <c r="A175" s="117" t="s">
        <v>189</v>
      </c>
      <c r="B175" s="118">
        <v>3</v>
      </c>
      <c r="C175" s="121">
        <f>3/125</f>
        <v>2.4E-2</v>
      </c>
    </row>
    <row r="176" spans="1:3" x14ac:dyDescent="0.25">
      <c r="A176" s="117" t="s">
        <v>263</v>
      </c>
      <c r="B176" s="118">
        <v>1</v>
      </c>
      <c r="C176" s="121">
        <f>1/125</f>
        <v>8.0000000000000002E-3</v>
      </c>
    </row>
    <row r="177" spans="1:3" x14ac:dyDescent="0.25">
      <c r="A177" s="117" t="s">
        <v>1071</v>
      </c>
      <c r="B177" s="118">
        <v>1</v>
      </c>
      <c r="C177" s="121">
        <f>1/125</f>
        <v>8.0000000000000002E-3</v>
      </c>
    </row>
    <row r="178" spans="1:3" x14ac:dyDescent="0.25">
      <c r="A178" s="117" t="s">
        <v>145</v>
      </c>
      <c r="B178" s="118">
        <v>9</v>
      </c>
      <c r="C178" s="121">
        <f>9/125</f>
        <v>7.1999999999999995E-2</v>
      </c>
    </row>
    <row r="179" spans="1:3" x14ac:dyDescent="0.25">
      <c r="A179" s="117" t="s">
        <v>526</v>
      </c>
      <c r="B179" s="118">
        <v>1</v>
      </c>
      <c r="C179" s="121">
        <f>1/125</f>
        <v>8.0000000000000002E-3</v>
      </c>
    </row>
    <row r="180" spans="1:3" x14ac:dyDescent="0.25">
      <c r="A180" s="117" t="s">
        <v>179</v>
      </c>
      <c r="B180" s="118">
        <v>1</v>
      </c>
      <c r="C180" s="121">
        <f>1/125</f>
        <v>8.0000000000000002E-3</v>
      </c>
    </row>
    <row r="181" spans="1:3" x14ac:dyDescent="0.25">
      <c r="A181" s="117" t="s">
        <v>156</v>
      </c>
      <c r="B181" s="118">
        <v>8</v>
      </c>
      <c r="C181" s="121">
        <f>8/125</f>
        <v>6.4000000000000001E-2</v>
      </c>
    </row>
    <row r="182" spans="1:3" x14ac:dyDescent="0.25">
      <c r="A182" s="117" t="s">
        <v>424</v>
      </c>
      <c r="B182" s="118">
        <v>1</v>
      </c>
      <c r="C182" s="121">
        <f>1/125</f>
        <v>8.0000000000000002E-3</v>
      </c>
    </row>
    <row r="183" spans="1:3" x14ac:dyDescent="0.25">
      <c r="A183" s="117" t="s">
        <v>2222</v>
      </c>
      <c r="B183" s="118">
        <v>125</v>
      </c>
      <c r="C183" s="120">
        <f>SUM(C156:C182)</f>
        <v>1.0000000000000002</v>
      </c>
    </row>
    <row r="201" spans="1:3" ht="30" x14ac:dyDescent="0.25">
      <c r="A201" s="115" t="s">
        <v>2221</v>
      </c>
      <c r="B201" s="116" t="s">
        <v>2281</v>
      </c>
      <c r="C201" s="121" t="s">
        <v>2283</v>
      </c>
    </row>
    <row r="202" spans="1:3" x14ac:dyDescent="0.25">
      <c r="A202" s="117" t="s">
        <v>2185</v>
      </c>
      <c r="B202" s="118">
        <v>16</v>
      </c>
      <c r="C202" s="121">
        <f>16/125</f>
        <v>0.128</v>
      </c>
    </row>
    <row r="203" spans="1:3" x14ac:dyDescent="0.25">
      <c r="A203" s="117" t="s">
        <v>2161</v>
      </c>
      <c r="B203" s="118">
        <v>34</v>
      </c>
      <c r="C203" s="121">
        <f>34/125</f>
        <v>0.27200000000000002</v>
      </c>
    </row>
    <row r="204" spans="1:3" x14ac:dyDescent="0.25">
      <c r="A204" s="117" t="s">
        <v>2157</v>
      </c>
      <c r="B204" s="118">
        <v>22</v>
      </c>
      <c r="C204" s="121">
        <f>22/125</f>
        <v>0.17599999999999999</v>
      </c>
    </row>
    <row r="205" spans="1:3" x14ac:dyDescent="0.25">
      <c r="A205" s="117" t="s">
        <v>2169</v>
      </c>
      <c r="B205" s="118">
        <v>7</v>
      </c>
      <c r="C205" s="121">
        <f>7/125</f>
        <v>5.6000000000000001E-2</v>
      </c>
    </row>
    <row r="206" spans="1:3" x14ac:dyDescent="0.25">
      <c r="A206" s="117" t="s">
        <v>2148</v>
      </c>
      <c r="B206" s="118">
        <v>46</v>
      </c>
      <c r="C206" s="121">
        <f>46/125</f>
        <v>0.36799999999999999</v>
      </c>
    </row>
    <row r="207" spans="1:3" x14ac:dyDescent="0.25">
      <c r="A207" s="117" t="s">
        <v>2222</v>
      </c>
      <c r="B207" s="118">
        <v>125</v>
      </c>
      <c r="C207" s="120">
        <f>SUM(C202:C206)</f>
        <v>1</v>
      </c>
    </row>
    <row r="208" spans="1:3" x14ac:dyDescent="0.25">
      <c r="A208"/>
      <c r="B208"/>
      <c r="C208" s="4"/>
    </row>
    <row r="209" spans="1:3" x14ac:dyDescent="0.25">
      <c r="A209"/>
      <c r="B209"/>
      <c r="C209" s="4"/>
    </row>
    <row r="210" spans="1:3" x14ac:dyDescent="0.25">
      <c r="A210"/>
      <c r="B210"/>
      <c r="C210" s="4"/>
    </row>
    <row r="211" spans="1:3" x14ac:dyDescent="0.25">
      <c r="A211"/>
      <c r="B211"/>
      <c r="C211" s="4"/>
    </row>
    <row r="212" spans="1:3" x14ac:dyDescent="0.25">
      <c r="A212"/>
      <c r="B212"/>
      <c r="C212" s="4"/>
    </row>
    <row r="213" spans="1:3" x14ac:dyDescent="0.25">
      <c r="A213"/>
      <c r="B213"/>
      <c r="C213" s="4"/>
    </row>
    <row r="214" spans="1:3" x14ac:dyDescent="0.25">
      <c r="A214"/>
      <c r="B214"/>
      <c r="C214" s="4"/>
    </row>
    <row r="215" spans="1:3" x14ac:dyDescent="0.25">
      <c r="A215"/>
      <c r="B215"/>
      <c r="C215" s="4"/>
    </row>
    <row r="216" spans="1:3" x14ac:dyDescent="0.25">
      <c r="A216"/>
      <c r="B216"/>
      <c r="C216" s="4"/>
    </row>
    <row r="217" spans="1:3" x14ac:dyDescent="0.25">
      <c r="A217"/>
      <c r="B217"/>
      <c r="C217" s="4"/>
    </row>
    <row r="218" spans="1:3" x14ac:dyDescent="0.25">
      <c r="A218"/>
      <c r="B218"/>
      <c r="C218" s="4"/>
    </row>
    <row r="223" spans="1:3" x14ac:dyDescent="0.25">
      <c r="C223" s="124"/>
    </row>
    <row r="224" spans="1:3" ht="15.75" thickBot="1" x14ac:dyDescent="0.3">
      <c r="C224" s="124"/>
    </row>
    <row r="225" spans="1:3" ht="30.75" thickBot="1" x14ac:dyDescent="0.3">
      <c r="A225" s="129" t="s">
        <v>2221</v>
      </c>
      <c r="B225" s="130" t="s">
        <v>2282</v>
      </c>
      <c r="C225" s="124"/>
    </row>
    <row r="226" spans="1:3" x14ac:dyDescent="0.25">
      <c r="A226" s="131" t="s">
        <v>73</v>
      </c>
      <c r="B226" s="126">
        <v>13.454545454545455</v>
      </c>
      <c r="C226" s="124"/>
    </row>
    <row r="227" spans="1:3" ht="30" x14ac:dyDescent="0.25">
      <c r="A227" s="132" t="s">
        <v>296</v>
      </c>
      <c r="B227" s="127">
        <v>9</v>
      </c>
      <c r="C227" s="124"/>
    </row>
    <row r="228" spans="1:3" x14ac:dyDescent="0.25">
      <c r="A228" s="132" t="s">
        <v>79</v>
      </c>
      <c r="B228" s="127">
        <v>7.4</v>
      </c>
      <c r="C228" s="124"/>
    </row>
    <row r="229" spans="1:3" x14ac:dyDescent="0.25">
      <c r="A229" s="132" t="s">
        <v>96</v>
      </c>
      <c r="B229" s="127">
        <v>13.395833333333334</v>
      </c>
      <c r="C229" s="124"/>
    </row>
    <row r="230" spans="1:3" x14ac:dyDescent="0.25">
      <c r="A230" s="132" t="s">
        <v>154</v>
      </c>
      <c r="B230" s="127">
        <v>15.21875</v>
      </c>
      <c r="C230" s="124"/>
    </row>
    <row r="231" spans="1:3" ht="15.75" thickBot="1" x14ac:dyDescent="0.3">
      <c r="A231" s="133" t="s">
        <v>953</v>
      </c>
      <c r="B231" s="127">
        <v>17</v>
      </c>
      <c r="C231" s="124"/>
    </row>
    <row r="232" spans="1:3" ht="15.75" thickBot="1" x14ac:dyDescent="0.3">
      <c r="A232" s="134" t="s">
        <v>2222</v>
      </c>
      <c r="B232" s="128">
        <v>13.192</v>
      </c>
      <c r="C232" s="124"/>
    </row>
    <row r="233" spans="1:3" x14ac:dyDescent="0.25">
      <c r="A233"/>
      <c r="B233"/>
      <c r="C233" s="125"/>
    </row>
    <row r="234" spans="1:3" x14ac:dyDescent="0.25">
      <c r="A234"/>
      <c r="B234"/>
      <c r="C234" s="4"/>
    </row>
    <row r="235" spans="1:3" x14ac:dyDescent="0.25">
      <c r="A235"/>
      <c r="B235"/>
      <c r="C235" s="4"/>
    </row>
    <row r="236" spans="1:3" x14ac:dyDescent="0.25">
      <c r="A236"/>
      <c r="B236"/>
      <c r="C236" s="4"/>
    </row>
    <row r="237" spans="1:3" x14ac:dyDescent="0.25">
      <c r="A237"/>
      <c r="B237"/>
      <c r="C237" s="4"/>
    </row>
    <row r="238" spans="1:3" x14ac:dyDescent="0.25">
      <c r="A238"/>
      <c r="B238"/>
      <c r="C238" s="4"/>
    </row>
    <row r="239" spans="1:3" x14ac:dyDescent="0.25">
      <c r="A239"/>
      <c r="B239"/>
      <c r="C239" s="4"/>
    </row>
    <row r="240" spans="1:3" x14ac:dyDescent="0.25">
      <c r="A240"/>
      <c r="B240"/>
      <c r="C240" s="4"/>
    </row>
    <row r="241" spans="1:3" x14ac:dyDescent="0.25">
      <c r="A241"/>
      <c r="B241"/>
      <c r="C241" s="4"/>
    </row>
    <row r="242" spans="1:3" x14ac:dyDescent="0.25">
      <c r="A242"/>
      <c r="B242"/>
      <c r="C242" s="4"/>
    </row>
  </sheetData>
  <pageMargins left="0.7" right="0.7" top="0.75" bottom="0.75" header="0.3" footer="0.3"/>
  <pageSetup paperSize="9" orientation="portrait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17" sqref="A17"/>
    </sheetView>
  </sheetViews>
  <sheetFormatPr baseColWidth="10" defaultRowHeight="15" x14ac:dyDescent="0.25"/>
  <cols>
    <col min="1" max="1" width="58.140625" customWidth="1"/>
    <col min="2" max="2" width="16.42578125" bestFit="1" customWidth="1"/>
    <col min="3" max="3" width="11.42578125" style="4"/>
  </cols>
  <sheetData>
    <row r="1" spans="1:3" x14ac:dyDescent="0.25">
      <c r="A1" s="110" t="s">
        <v>2221</v>
      </c>
      <c r="B1" s="111" t="s">
        <v>2223</v>
      </c>
      <c r="C1"/>
    </row>
    <row r="2" spans="1:3" x14ac:dyDescent="0.25">
      <c r="A2" s="112" t="s">
        <v>2152</v>
      </c>
      <c r="B2" s="113">
        <v>10</v>
      </c>
      <c r="C2"/>
    </row>
    <row r="3" spans="1:3" x14ac:dyDescent="0.25">
      <c r="A3" s="114" t="s">
        <v>2150</v>
      </c>
      <c r="B3" s="113">
        <v>7</v>
      </c>
      <c r="C3"/>
    </row>
    <row r="4" spans="1:3" x14ac:dyDescent="0.25">
      <c r="A4" s="114" t="s">
        <v>2133</v>
      </c>
      <c r="B4" s="113">
        <v>3</v>
      </c>
      <c r="C4"/>
    </row>
    <row r="5" spans="1:3" x14ac:dyDescent="0.25">
      <c r="A5" s="112" t="s">
        <v>226</v>
      </c>
      <c r="B5" s="113">
        <v>18</v>
      </c>
      <c r="C5"/>
    </row>
    <row r="6" spans="1:3" x14ac:dyDescent="0.25">
      <c r="A6" s="114" t="s">
        <v>2150</v>
      </c>
      <c r="B6" s="113">
        <v>15</v>
      </c>
      <c r="C6"/>
    </row>
    <row r="7" spans="1:3" x14ac:dyDescent="0.25">
      <c r="A7" s="114" t="s">
        <v>2133</v>
      </c>
      <c r="B7" s="113">
        <v>2</v>
      </c>
      <c r="C7"/>
    </row>
    <row r="8" spans="1:3" x14ac:dyDescent="0.25">
      <c r="A8" s="114" t="s">
        <v>2214</v>
      </c>
      <c r="B8" s="113">
        <v>1</v>
      </c>
      <c r="C8"/>
    </row>
    <row r="9" spans="1:3" x14ac:dyDescent="0.25">
      <c r="A9" s="112" t="s">
        <v>27</v>
      </c>
      <c r="B9" s="113">
        <v>97</v>
      </c>
      <c r="C9"/>
    </row>
    <row r="10" spans="1:3" x14ac:dyDescent="0.25">
      <c r="A10" s="114" t="s">
        <v>2150</v>
      </c>
      <c r="B10" s="113">
        <v>51</v>
      </c>
      <c r="C10"/>
    </row>
    <row r="11" spans="1:3" x14ac:dyDescent="0.25">
      <c r="A11" s="114" t="s">
        <v>2133</v>
      </c>
      <c r="B11" s="113">
        <v>36</v>
      </c>
      <c r="C11"/>
    </row>
    <row r="12" spans="1:3" x14ac:dyDescent="0.25">
      <c r="A12" s="114" t="s">
        <v>2214</v>
      </c>
      <c r="B12" s="113">
        <v>3</v>
      </c>
      <c r="C12"/>
    </row>
    <row r="13" spans="1:3" x14ac:dyDescent="0.25">
      <c r="A13" s="114" t="s">
        <v>2132</v>
      </c>
      <c r="B13" s="113">
        <v>7</v>
      </c>
      <c r="C13"/>
    </row>
    <row r="14" spans="1:3" x14ac:dyDescent="0.25">
      <c r="A14" s="112" t="s">
        <v>2222</v>
      </c>
      <c r="B14" s="113">
        <v>125</v>
      </c>
      <c r="C14"/>
    </row>
    <row r="15" spans="1:3" x14ac:dyDescent="0.25">
      <c r="C15"/>
    </row>
    <row r="16" spans="1:3" x14ac:dyDescent="0.25">
      <c r="C16"/>
    </row>
    <row r="17" spans="3:3" x14ac:dyDescent="0.25">
      <c r="C17"/>
    </row>
    <row r="18" spans="3:3" x14ac:dyDescent="0.25">
      <c r="C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OrfeoMayo</vt:lpstr>
      <vt:lpstr>Registro PQRSDMayo</vt:lpstr>
      <vt:lpstr>Dinamicas</vt:lpstr>
      <vt:lpstr>DINAMICAS1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</cp:lastModifiedBy>
  <dcterms:created xsi:type="dcterms:W3CDTF">2022-02-07T13:30:22Z</dcterms:created>
  <dcterms:modified xsi:type="dcterms:W3CDTF">2022-06-22T19:21:00Z</dcterms:modified>
</cp:coreProperties>
</file>