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DNBC 2020\"/>
    </mc:Choice>
  </mc:AlternateContent>
  <bookViews>
    <workbookView xWindow="0" yWindow="0" windowWidth="20490" windowHeight="7665" firstSheet="1" activeTab="2"/>
  </bookViews>
  <sheets>
    <sheet name="Orfeos total" sheetId="1" r:id="rId1"/>
    <sheet name="PQRSD Noviembre" sheetId="2" r:id="rId2"/>
    <sheet name="Dinamicas" sheetId="3" r:id="rId3"/>
  </sheets>
  <definedNames>
    <definedName name="_xlnm._FilterDatabase" localSheetId="1" hidden="1">'PQRSD Noviembre'!$A$1:$X$114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3" l="1"/>
  <c r="C140" i="3" l="1"/>
  <c r="C139" i="3"/>
  <c r="C138" i="3"/>
  <c r="C137" i="3"/>
  <c r="C136" i="3"/>
  <c r="C135" i="3"/>
  <c r="C134" i="3"/>
  <c r="C141" i="3" s="1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120" i="3" s="1"/>
  <c r="C82" i="3"/>
  <c r="C81" i="3"/>
  <c r="C80" i="3"/>
  <c r="C79" i="3"/>
  <c r="C78" i="3"/>
  <c r="C83" i="3" s="1"/>
  <c r="C65" i="3"/>
  <c r="C64" i="3"/>
  <c r="C66" i="3" s="1"/>
  <c r="C48" i="3"/>
  <c r="C47" i="3"/>
  <c r="C46" i="3"/>
  <c r="C45" i="3"/>
  <c r="C44" i="3"/>
  <c r="C43" i="3"/>
  <c r="C49" i="3" s="1"/>
  <c r="C42" i="3"/>
  <c r="C17" i="3"/>
  <c r="C16" i="3"/>
  <c r="C18" i="3" s="1"/>
  <c r="C15" i="3"/>
  <c r="C5" i="3"/>
  <c r="C4" i="3"/>
  <c r="C6" i="3" s="1"/>
  <c r="C3" i="3"/>
</calcChain>
</file>

<file path=xl/sharedStrings.xml><?xml version="1.0" encoding="utf-8"?>
<sst xmlns="http://schemas.openxmlformats.org/spreadsheetml/2006/main" count="8163" uniqueCount="2814">
  <si>
    <t>Radicado</t>
  </si>
  <si>
    <t>Fecha Radicacion</t>
  </si>
  <si>
    <t>Expediente</t>
  </si>
  <si>
    <t>Asunto</t>
  </si>
  <si>
    <t>Tipo de Documento</t>
  </si>
  <si>
    <t>Tipo</t>
  </si>
  <si>
    <t>Numero de Hojas</t>
  </si>
  <si>
    <t>Direccion contacto</t>
  </si>
  <si>
    <t>Telefono contacto</t>
  </si>
  <si>
    <t>Mail Contacto</t>
  </si>
  <si>
    <t>Dignatario</t>
  </si>
  <si>
    <t>Nombre</t>
  </si>
  <si>
    <t>Documento</t>
  </si>
  <si>
    <t>Usuario Actual</t>
  </si>
  <si>
    <t>Dependencia Actual</t>
  </si>
  <si>
    <t>Usuario Anterior</t>
  </si>
  <si>
    <t>Pais</t>
  </si>
  <si>
    <t>Dias Restantes</t>
  </si>
  <si>
    <t>20203800046882  </t>
  </si>
  <si>
    <t>2020-11-03 08:39:24 </t>
  </si>
  <si>
    <t>CAC. Solicitud Aval (Registro) Curso Bomberos Uno. </t>
  </si>
  <si>
    <t>SOLICITUD </t>
  </si>
  <si>
    <t>Ciudadano </t>
  </si>
  <si>
    <t>CALLE 37 # 8F - 42  </t>
  </si>
  <si>
    <t>3123947794 </t>
  </si>
  <si>
    <t>bomberosvoluntariosneiva@gmail.com  </t>
  </si>
  <si>
    <t>CUERPO DE BOMBEROS VOLUNTARIOS DE NEIVA  </t>
  </si>
  <si>
    <t>891.104.386-8 </t>
  </si>
  <si>
    <t>usuario de salida </t>
  </si>
  <si>
    <t>DEPENDENCIA DE SALIDA </t>
  </si>
  <si>
    <t>LINA.ROJAS </t>
  </si>
  <si>
    <t>170 </t>
  </si>
  <si>
    <t>-12 </t>
  </si>
  <si>
    <t>20203800046892  </t>
  </si>
  <si>
    <t>2020-11-03 09:08:50 </t>
  </si>
  <si>
    <t>CAC. Oficio aclaratorio.  </t>
  </si>
  <si>
    <t>INFORMES </t>
  </si>
  <si>
    <t>Calle 20 No. 6 - 60  </t>
  </si>
  <si>
    <t>3143143097 </t>
  </si>
  <si>
    <t>manuelfonseca1720@gmail.com  </t>
  </si>
  <si>
    <t>MANUEL ANTONIO FONSECA S  </t>
  </si>
  <si>
    <t>Arbey Hernan Trujillo Mendez </t>
  </si>
  <si>
    <t>SUBDIRECCIÓN ESTRATÉGICA Y DE COORDINACIÓN BOMBERIL </t>
  </si>
  <si>
    <t>RONNY.ROMERO1 </t>
  </si>
  <si>
    <t>-26 </t>
  </si>
  <si>
    <t>20203800046902  </t>
  </si>
  <si>
    <t>2020-11-03 09:24:31 </t>
  </si>
  <si>
    <t>CAC. Solicitud certificación laboral.  </t>
  </si>
  <si>
    <t>PETICION DE INTERES PARTICULAR </t>
  </si>
  <si>
    <t>Carrera 30 # 85a - 39  </t>
  </si>
  <si>
    <t>asiulfer12@gmail.com  </t>
  </si>
  <si>
    <t>LUISA FERNANDA SOLANO PARRA </t>
  </si>
  <si>
    <t>1019090739 </t>
  </si>
  <si>
    <t>Carolina Pulido Moyeton </t>
  </si>
  <si>
    <t>GESTIÓN CONTRACTUAL  </t>
  </si>
  <si>
    <t>ATENCION.USUARIO </t>
  </si>
  <si>
    <t>-4 </t>
  </si>
  <si>
    <t>20203800046912  </t>
  </si>
  <si>
    <t>2020-11-03 09:38:57 </t>
  </si>
  <si>
    <t>RD CUENTA DE COBRO </t>
  </si>
  <si>
    <t>17 </t>
  </si>
  <si>
    <t>Carrera 30 No. 85a - 39/47  </t>
  </si>
  <si>
    <t>2571263 </t>
  </si>
  <si>
    <t>LUZ MARINA SERNA HERRERA  </t>
  </si>
  <si>
    <t>34323578 </t>
  </si>
  <si>
    <t>MARISOL.MORA </t>
  </si>
  <si>
    <t>-11 </t>
  </si>
  <si>
    <t>20203800046922  </t>
  </si>
  <si>
    <t>2020-11-03 09:41:58 </t>
  </si>
  <si>
    <t>8 </t>
  </si>
  <si>
    <t>CALLE 15#119A-28  </t>
  </si>
  <si>
    <t>31326622831 </t>
  </si>
  <si>
    <t>NO DESIGNA  </t>
  </si>
  <si>
    <t>CARILYN QUINTERO HUEPA </t>
  </si>
  <si>
    <t>20203800046932  </t>
  </si>
  <si>
    <t>2020-11-03 09:53:47 </t>
  </si>
  <si>
    <t>CAC. Solicitud de registro.  </t>
  </si>
  <si>
    <t>Carrera 3 # 5 - 56  </t>
  </si>
  <si>
    <t>3204256112 </t>
  </si>
  <si>
    <t>bomberospitalito.escuela@gmail.com  </t>
  </si>
  <si>
    <t>ESCUELA SURCOLOMBIANA DE BOMBEROS - PITALITO  </t>
  </si>
  <si>
    <t>20203800046942  </t>
  </si>
  <si>
    <t>2020-11-03 10:15:18 </t>
  </si>
  <si>
    <t>CAC. Solicitud de ampliación de cupos virtuales. </t>
  </si>
  <si>
    <t>20203800046952  </t>
  </si>
  <si>
    <t>2020-11-03 10:28:34 </t>
  </si>
  <si>
    <t>CAC. Presunta falsedad en certificados para ascenso de sargento a subteniente.  </t>
  </si>
  <si>
    <t>Avenida de Las Américas # 20N-54  </t>
  </si>
  <si>
    <t>3167442373 </t>
  </si>
  <si>
    <t>coorejbomvalle@gmail.com  </t>
  </si>
  <si>
    <t>COORDINADOR EJECUTIVO DEPARTAMENTAL DE LOS BOMBEROS DE VALLE DEL CAUCA  </t>
  </si>
  <si>
    <t>-25 </t>
  </si>
  <si>
    <t>20203800046962  </t>
  </si>
  <si>
    <t>2020-11-03 10:28:56 </t>
  </si>
  <si>
    <t>RD ACTAS KIT BIOSEGURIDAD </t>
  </si>
  <si>
    <t>132 </t>
  </si>
  <si>
    <t>Cll 14 No 9-30  </t>
  </si>
  <si>
    <t>3186594456 </t>
  </si>
  <si>
    <t>bomberosgaragoa@hotmail.com  </t>
  </si>
  <si>
    <t>PABLO ANTONIO DíAZ ROA </t>
  </si>
  <si>
    <t>Nataly Quiroga Hernandez </t>
  </si>
  <si>
    <t>GESTIÓN ATENCIÓN AL CIUDADANO </t>
  </si>
  <si>
    <t>20203800046972  </t>
  </si>
  <si>
    <t>2020-11-03 10:40:10 </t>
  </si>
  <si>
    <t>CAC. Respuesta solicitud aval de instructores. </t>
  </si>
  <si>
    <t>CARRERA 22 # 20 - 30  </t>
  </si>
  <si>
    <t>8871123 </t>
  </si>
  <si>
    <t>bomberyal@yahoo.com  </t>
  </si>
  <si>
    <t>CUERPO DE BOMBEROS VOLUNTARIOS DE YARUMAL  </t>
  </si>
  <si>
    <t>20203800046982  </t>
  </si>
  <si>
    <t>2020-11-03 10:57:22 </t>
  </si>
  <si>
    <t>CAC. INFORME DE PERSONAL RETIRADO DE BOMBEROS TULUA ACTUALIZADO. </t>
  </si>
  <si>
    <t>CALLE 24 CARRERA 28  </t>
  </si>
  <si>
    <t>consejooficiales@bomberostulua.com.co  </t>
  </si>
  <si>
    <t>BENEMERITO CUERPO DE BOMBEROS VOLUNTARIOS TULUA - VALLE  </t>
  </si>
  <si>
    <t>LUIS.VALENCIA </t>
  </si>
  <si>
    <t>20203800046992  </t>
  </si>
  <si>
    <t>2020-11-03 11:04:14 </t>
  </si>
  <si>
    <t>RD PROYECTO MAQUINA EXTINTORA </t>
  </si>
  <si>
    <t>PROYECTOS </t>
  </si>
  <si>
    <t>28 </t>
  </si>
  <si>
    <t>Carrera 2 Calle 18 Esquina  </t>
  </si>
  <si>
    <t>8572018 - 3122567553 </t>
  </si>
  <si>
    <t>bomberosdorada@hotmail.com  </t>
  </si>
  <si>
    <t>CUERPO DE BOMBEROS VOLUNTARIOS LA DORADA - CALDAS  </t>
  </si>
  <si>
    <t>890.801.537-1 </t>
  </si>
  <si>
    <t>CRISTHIAN.MATIZ </t>
  </si>
  <si>
    <t>20203800047002  </t>
  </si>
  <si>
    <t>2020-11-03 11:29:59 </t>
  </si>
  <si>
    <t>RD FACTURA </t>
  </si>
  <si>
    <t>FACTURAS </t>
  </si>
  <si>
    <t>Carrera 21 # 106B - 26  </t>
  </si>
  <si>
    <t>6206351 </t>
  </si>
  <si>
    <t>ECG ENGINNEERING CONSULTING GROUP S.A.S.  </t>
  </si>
  <si>
    <t>900525617 </t>
  </si>
  <si>
    <t>JORGE.AMARILLO </t>
  </si>
  <si>
    <t>20203800047012  </t>
  </si>
  <si>
    <t>2020-11-03 11:37:39 </t>
  </si>
  <si>
    <t>CAC. Consulta al DNBC.  </t>
  </si>
  <si>
    <t>CONSULTA </t>
  </si>
  <si>
    <t>Edgar Alexander Maya Lopez </t>
  </si>
  <si>
    <t>FORMULACIÓN Y ACTUALIZACIÓN NORMATIVA Y OPERATIVA </t>
  </si>
  <si>
    <t>20203800047022  </t>
  </si>
  <si>
    <t>2020-11-03 12:41:52 </t>
  </si>
  <si>
    <t>CAC. Solicitud Revisión Res 01-2020 Junta Departamental de Bomberos, Proceso en Apelación ante la DNBC - Radicado DNBC No. 20203800018982 y 20203800019692  </t>
  </si>
  <si>
    <t>PETICION DE INTERES GENERAL </t>
  </si>
  <si>
    <t>CALLE 11 No. 11 - 101  </t>
  </si>
  <si>
    <t>3135165628 </t>
  </si>
  <si>
    <t>cbvclemenciabolivar@gmail.com  </t>
  </si>
  <si>
    <t>CUERPO DE BOMBEROS VOLUNTARIOS DE CLEMENCIA BOLIVAR  </t>
  </si>
  <si>
    <t>Melba Vidal </t>
  </si>
  <si>
    <t>DSALIDA </t>
  </si>
  <si>
    <t>20203800047032  </t>
  </si>
  <si>
    <t>2020-11-03 13:00:33 </t>
  </si>
  <si>
    <t>CAC. respuesta derecho de petición y inicio de proceso disciplinario.  </t>
  </si>
  <si>
    <t>Carrera 8 # 4 - 31  </t>
  </si>
  <si>
    <t>3208653530 - 3125490057 </t>
  </si>
  <si>
    <t>CUERPO DE BOMBEROS VOLUNTARIOS DE SAMACA - BOYACA  </t>
  </si>
  <si>
    <t>20203800047042  </t>
  </si>
  <si>
    <t>2020-11-03 13:07:41 </t>
  </si>
  <si>
    <t>CAC. Respuesta petición DNBC No. 20202100007821.  </t>
  </si>
  <si>
    <t>CARRERA 19 CALLE 2N  </t>
  </si>
  <si>
    <t>(6) 7454150 </t>
  </si>
  <si>
    <t>bomberos@armenia.gov.co  </t>
  </si>
  <si>
    <t>CUERPO OFICIAL DE BOMBEROS DE ARMENIA  </t>
  </si>
  <si>
    <t>20203800047052  </t>
  </si>
  <si>
    <t>2020-11-03 15:01:20 </t>
  </si>
  <si>
    <t>CAC. SOLICITUD DE REUNION. </t>
  </si>
  <si>
    <t>Plaza Principal - Palacio Municipal  </t>
  </si>
  <si>
    <t>3114172697 </t>
  </si>
  <si>
    <t>alcaldia@clemencia-bolivar.gov.co  </t>
  </si>
  <si>
    <t>ALCALDIA CLEMENCIA BOLIVAR </t>
  </si>
  <si>
    <t>20203800047062  </t>
  </si>
  <si>
    <t>2020-11-03 15:29:25 </t>
  </si>
  <si>
    <t>CAC. CERTIFICACIÓN UNIDADES ACTIVAS CBVG. </t>
  </si>
  <si>
    <t>Calle 26 # 48-23 PISO 2 B Poblado  </t>
  </si>
  <si>
    <t>3184287146 </t>
  </si>
  <si>
    <t>bomberosgiron@gmail.com  </t>
  </si>
  <si>
    <t>CUERPO DE BOMBEROS VOLUNTARIOS DE GIRON  </t>
  </si>
  <si>
    <t>20203800047072  </t>
  </si>
  <si>
    <t>2020-11-03 15:50:13 </t>
  </si>
  <si>
    <t>CAC. RV: Documentos para expedición de códigos de capacitación. </t>
  </si>
  <si>
    <t>Calle 10 # 2A complejo ferial  </t>
  </si>
  <si>
    <t>3185055579 </t>
  </si>
  <si>
    <t>bomberosrestrepo@hotmail.com  </t>
  </si>
  <si>
    <t>CUERPO DE BOMBEROS VOLUNTARIOS DE RESTREPO - META  </t>
  </si>
  <si>
    <t>822006554-8 </t>
  </si>
  <si>
    <t>20203800047082  </t>
  </si>
  <si>
    <t>2020-11-03 16:24:08 </t>
  </si>
  <si>
    <t>CAC. Solicitud de documentos  </t>
  </si>
  <si>
    <t>PETICIÓN DE DOCUMENTOS E INFORMACIÓN </t>
  </si>
  <si>
    <t>CARRERA 10 No. 14 - 61  </t>
  </si>
  <si>
    <t>3015290718 </t>
  </si>
  <si>
    <t>bomberosuribia@hotmail.com  </t>
  </si>
  <si>
    <t>CUERPO DE BOMBEROS VOLUNTARIOS DE URIBIA - LA GUAJIRA  </t>
  </si>
  <si>
    <t>20203800047092  </t>
  </si>
  <si>
    <t>2020-11-03 16:32:45 </t>
  </si>
  <si>
    <t>CI. Fwd: Solicitud de informacion. </t>
  </si>
  <si>
    <t>mariadelcarmenperez1980@gmail.com  </t>
  </si>
  <si>
    <t>3107586241 </t>
  </si>
  <si>
    <t>CUERPO DE BOMBEROS VOLUNTARIOS DE URIBE META  </t>
  </si>
  <si>
    <t>CARLOS.OSORIO </t>
  </si>
  <si>
    <t>20203800047102  </t>
  </si>
  <si>
    <t>2020-11-03 16:54:17 </t>
  </si>
  <si>
    <t>CAC. DERECHO FUNDAMENTAL DE PETICIÓN. </t>
  </si>
  <si>
    <t>Calle 49 No. 50 – 21  </t>
  </si>
  <si>
    <t>3218007016 </t>
  </si>
  <si>
    <t>Juandavid.vallejo@juandavidvallejoabogados.com  </t>
  </si>
  <si>
    <t>JUAN DAVID VALLEJO RESTREPO </t>
  </si>
  <si>
    <t>20203800047112  </t>
  </si>
  <si>
    <t>2020-11-03 17:04:13 </t>
  </si>
  <si>
    <t>CAC. entrega de evidencias. </t>
  </si>
  <si>
    <t>gutierrezcamargow@gmail.com  </t>
  </si>
  <si>
    <t>WILMAR GUTIERREZ CAMARGO </t>
  </si>
  <si>
    <t>9274433 </t>
  </si>
  <si>
    <t>' </t>
  </si>
  <si>
    <t>20203800047122  </t>
  </si>
  <si>
    <t>2020-11-03 17:18:06 </t>
  </si>
  <si>
    <t>CAC. Aclaración uniforme aniversario Cuerpo de Bomberos Voluntarios de Cartago.  </t>
  </si>
  <si>
    <t>CALLE 9 CARRERA 3  </t>
  </si>
  <si>
    <t>2137036 </t>
  </si>
  <si>
    <t>bomberosctgo@yahoo.es  </t>
  </si>
  <si>
    <t>CUERPO DE BOMBEROS VOLUNTARIOS DE CARTAGO  </t>
  </si>
  <si>
    <t>891.900.360-1 </t>
  </si>
  <si>
    <t>JAIRO.SOTO </t>
  </si>
  <si>
    <t>20203800047132  </t>
  </si>
  <si>
    <t>2020-11-04 08:12:32 </t>
  </si>
  <si>
    <t>CAC. SOLICITUD PRONUNCIAMIENTO PETICIONES DE MARZO Y JULIO DE 2020. </t>
  </si>
  <si>
    <t>vigiasdelcafe@hotmail.com  </t>
  </si>
  <si>
    <t>VEEDURIA CIUDADANA VIGIAS DEL CAFE  </t>
  </si>
  <si>
    <t>ANDREA.CASTAñEDA </t>
  </si>
  <si>
    <t>20203800047142  </t>
  </si>
  <si>
    <t>2020-11-04 08:47:19 </t>
  </si>
  <si>
    <t>RD CERTIFICADOS CURSOS </t>
  </si>
  <si>
    <t>4 </t>
  </si>
  <si>
    <t>contacto@bomberosyarumal.com  </t>
  </si>
  <si>
    <t>800.126.942-7 </t>
  </si>
  <si>
    <t>MAICOL.VILLARREAL </t>
  </si>
  <si>
    <t>20203800047152  </t>
  </si>
  <si>
    <t>2020-11-04 08:51:27 </t>
  </si>
  <si>
    <t>CAC. Fwd: Derecho de petición  </t>
  </si>
  <si>
    <t>Calle 37 norte No. 2bn - 105  </t>
  </si>
  <si>
    <t>3015370378 </t>
  </si>
  <si>
    <t>semasas2012@hotmail.com  </t>
  </si>
  <si>
    <t>SEMA SAS SGTO. CARLOS HUMBERTO LOPEZ  </t>
  </si>
  <si>
    <t>20203800047162  </t>
  </si>
  <si>
    <t>2020-11-04 09:02:27 </t>
  </si>
  <si>
    <t>RD SOLICITUD PAGO SEGURO DE VIDA </t>
  </si>
  <si>
    <t>12 </t>
  </si>
  <si>
    <t>PAULA.CORTES </t>
  </si>
  <si>
    <t>20203800047172  </t>
  </si>
  <si>
    <t>2020-11-04 09:24:28 </t>
  </si>
  <si>
    <t>RD DOCUMENTACION </t>
  </si>
  <si>
    <t>25 </t>
  </si>
  <si>
    <t>Calle 6 Bis # 8 - 80  </t>
  </si>
  <si>
    <t>2004612 - 3117490698 </t>
  </si>
  <si>
    <t>bomberosalcala@hotmail.com  </t>
  </si>
  <si>
    <t>CUERPO DE BOMBEROS VOLUNTARIOS DE ALCALA  </t>
  </si>
  <si>
    <t>-24 </t>
  </si>
  <si>
    <t>20203800047182  </t>
  </si>
  <si>
    <t>2020-11-04 09:32:10 </t>
  </si>
  <si>
    <t>CAC. SOLICITUD DE ACOMPAÑAMIENTO.  </t>
  </si>
  <si>
    <t>Calle 16 No. 19 - 85  </t>
  </si>
  <si>
    <t>3217568222, 5897996 </t>
  </si>
  <si>
    <t>sinaltrabomberos.valledupar@gmail.com  </t>
  </si>
  <si>
    <t>CUERPO DE BOMBEROS VOLUNTARIOS DE VALLEDUPAR  </t>
  </si>
  <si>
    <t>-3 </t>
  </si>
  <si>
    <t>20203800047192  </t>
  </si>
  <si>
    <t>2020-11-04 10:15:56 </t>
  </si>
  <si>
    <t>CAC. SOLICITUD AVAL INSTRUCTORES CUERPO OFICIAL DE BOMBEROS MANIZALES.  </t>
  </si>
  <si>
    <t>CALLE 19 # 21 - 44  </t>
  </si>
  <si>
    <t>8849450 - 8879700 </t>
  </si>
  <si>
    <t>rodrigo.ospina@manizales.gov.co  </t>
  </si>
  <si>
    <t>ALCALDIA MUNICIPAL DE MANIZALES  </t>
  </si>
  <si>
    <t>-10 </t>
  </si>
  <si>
    <t>20203800047202  </t>
  </si>
  <si>
    <t>2020-11-04 10:28:42 </t>
  </si>
  <si>
    <t>CAC. Acción Preventiva Rad. IUC P-2020-1554719 – IUS E-2020-340576 (Citar este radicado en su respuesta).  </t>
  </si>
  <si>
    <t>PETICION ENTRE AUTORIDADES </t>
  </si>
  <si>
    <t>Carrera 8 Calle 10 Esquina  </t>
  </si>
  <si>
    <t>5878750 </t>
  </si>
  <si>
    <t>jsabogal@procuraduria.gov.co  </t>
  </si>
  <si>
    <t>PROCURADURIA PROVINCIAL DE CHAPARRAL  </t>
  </si>
  <si>
    <t>20203800047212  </t>
  </si>
  <si>
    <t>2020-11-04 10:55:27 </t>
  </si>
  <si>
    <t>CAC. ACCIÓN PREVENTIVA </t>
  </si>
  <si>
    <t>provincial.chaparral@procuraduria.gov.co  </t>
  </si>
  <si>
    <t>20203800047222  </t>
  </si>
  <si>
    <t>2020-11-04 11:24:21 </t>
  </si>
  <si>
    <t>CI. Fwd: Acción de tutela 2020 00257 -ADMISIÓN Y REQUERIMIENTO. </t>
  </si>
  <si>
    <t>Carrera 29 No. 33B - 79  </t>
  </si>
  <si>
    <t>fam03vcio@cendoj.ramajudicial.gov.co  </t>
  </si>
  <si>
    <t>JUZGADO 03 FAMILIA CIRCUITO  </t>
  </si>
  <si>
    <t>20203800047232  </t>
  </si>
  <si>
    <t>2020-11-04 11:33:35 </t>
  </si>
  <si>
    <t>CAC. SOLICITUD ACOMPAÑAMIENTO. </t>
  </si>
  <si>
    <t>20203800047242  </t>
  </si>
  <si>
    <t>2020-11-04 11:42:21 </t>
  </si>
  <si>
    <t>CAC. Solicitud de charla de equidad y genero para el departamento de Santander.  </t>
  </si>
  <si>
    <t>CARRERA 12 # 13 - 30  </t>
  </si>
  <si>
    <t>3163504746 </t>
  </si>
  <si>
    <t>bomberoslebrija@hotmail.com  </t>
  </si>
  <si>
    <t>CUERPO DE BOMBEROS VOLUNTARIOS DE LEBRIJA  </t>
  </si>
  <si>
    <t>804.003.921-9 </t>
  </si>
  <si>
    <t>Andrea Bibiana Castañeda Durán  </t>
  </si>
  <si>
    <t>20203800047252  </t>
  </si>
  <si>
    <t>2020-11-04 11:56:46 </t>
  </si>
  <si>
    <t>CAC. SOLICITUD DE INFORMACION. </t>
  </si>
  <si>
    <t>CALLE 29 No. 21 - 145  </t>
  </si>
  <si>
    <t>3106555105 </t>
  </si>
  <si>
    <t>bomberos.v.sabanalarga@hotmail.com  </t>
  </si>
  <si>
    <t>CUERPO DE BOMBEROS VOLUNTARIOS DE SABANALARGA  </t>
  </si>
  <si>
    <t>20203800047262  </t>
  </si>
  <si>
    <t>2020-11-04 14:38:47 </t>
  </si>
  <si>
    <t>CAC. Derecho de Petición: Interés Conformación de Subcomisiones Nacionales de Rescate. </t>
  </si>
  <si>
    <t>CALLE 52 A # 4 -52  </t>
  </si>
  <si>
    <t>3108763405 </t>
  </si>
  <si>
    <t>arjonajose@hotmail.com  </t>
  </si>
  <si>
    <t>JOSE ARJONA  </t>
  </si>
  <si>
    <t>VIVIANA.ANDRADE </t>
  </si>
  <si>
    <t>20203800047272  </t>
  </si>
  <si>
    <t>2020-11-04 15:05:28 </t>
  </si>
  <si>
    <t>CAC. ENVIO POSTERGACION DE CURSO. </t>
  </si>
  <si>
    <t>20203800047282  </t>
  </si>
  <si>
    <t>2020-11-04 15:05:30 </t>
  </si>
  <si>
    <t>RD ACTA FINALIZACION DE CURSO  </t>
  </si>
  <si>
    <t>46 </t>
  </si>
  <si>
    <t>CALLE 44 # 45 - 50  </t>
  </si>
  <si>
    <t>3165218786 </t>
  </si>
  <si>
    <t>comandancia@bomberosbello.com.co  </t>
  </si>
  <si>
    <t>CUERPO DE BOMBEROS VOLUNTARIOS DE BELLO  </t>
  </si>
  <si>
    <t>20203800047292  </t>
  </si>
  <si>
    <t>2020-11-04 15:10:37 </t>
  </si>
  <si>
    <t>CALLE 9B N 23 A 15 </t>
  </si>
  <si>
    <t>7060500 </t>
  </si>
  <si>
    <t>ALCALDIA@COVENAS-SUCRE.GOV.CO </t>
  </si>
  <si>
    <t>ALCALDIA COVEÑAS-SUCRE ANONIMO  </t>
  </si>
  <si>
    <t>20203800047302  </t>
  </si>
  <si>
    <t>2020-11-04 16:21:02 </t>
  </si>
  <si>
    <t>CAC. Proyecto de Fortalecimiento - Delegacion Deprtamental del Choco. </t>
  </si>
  <si>
    <t>agualimpia39@hotmail.com  </t>
  </si>
  <si>
    <t>bomberostad2008@hotmail.com  </t>
  </si>
  <si>
    <t>CARLOS AGUALIMPIA  </t>
  </si>
  <si>
    <t>Cristhian Matiz </t>
  </si>
  <si>
    <t>20203800047312  </t>
  </si>
  <si>
    <t>2020-11-04 16:28:53 </t>
  </si>
  <si>
    <t>CAC. ENVIO INFORME VISITA BOMBEROS SAN AGUSTIN HUILA  </t>
  </si>
  <si>
    <t>JULIO.CHAMORRO </t>
  </si>
  <si>
    <t>20203800047322  </t>
  </si>
  <si>
    <t>2020-11-05 09:12:55 </t>
  </si>
  <si>
    <t>10 </t>
  </si>
  <si>
    <t>CARRERA 14B#161-54  </t>
  </si>
  <si>
    <t>3188696107 </t>
  </si>
  <si>
    <t>JAIME GUILLERMO CASTRO RAMIREZ </t>
  </si>
  <si>
    <t>20203800047332  </t>
  </si>
  <si>
    <t>2020-11-05 09:33:18 </t>
  </si>
  <si>
    <t>CI. Requerimiento de información de la Procuraduría General de la Nación sobre el trámite dado al Derecho de Petición con radicado EXTMI2020-36697 del 26 de octubre de 2020.- Urgente,  </t>
  </si>
  <si>
    <t>CARRERA 5 # 15 - 80 PISO 23  </t>
  </si>
  <si>
    <t>lacalderon@procuraduria.gov.cod  </t>
  </si>
  <si>
    <t>PROCURADURIA AUXILIAR PARA ASUNTOS CONSTITUCIONALES  </t>
  </si>
  <si>
    <t>EDGAR.MAYA </t>
  </si>
  <si>
    <t>-9 </t>
  </si>
  <si>
    <t>20203800047342  </t>
  </si>
  <si>
    <t>2020-11-05 10:29:28 </t>
  </si>
  <si>
    <t>9 </t>
  </si>
  <si>
    <t>CARRERA 14#77-39  </t>
  </si>
  <si>
    <t>3004816365 </t>
  </si>
  <si>
    <t>JORGE ALFREDO MANZUR HARF </t>
  </si>
  <si>
    <t>20203800047352  </t>
  </si>
  <si>
    <t>2020-11-05 10:32:35 </t>
  </si>
  <si>
    <t>42 </t>
  </si>
  <si>
    <t>Carrera 92 # 147B - 68  </t>
  </si>
  <si>
    <t>6803999 of 204 - 207 </t>
  </si>
  <si>
    <t>subatours@subatours.com.co  </t>
  </si>
  <si>
    <t>SUBATOURS  </t>
  </si>
  <si>
    <t>20203800047362  </t>
  </si>
  <si>
    <t>2020-11-05 11:11:38 </t>
  </si>
  <si>
    <t>CAC. Respuesta solicitud certificado señor José Miguel Bautista. </t>
  </si>
  <si>
    <t>CALLE 22 # 6 - 22  </t>
  </si>
  <si>
    <t>7426076 </t>
  </si>
  <si>
    <t>centrodeformacion@bomberostunja.com  </t>
  </si>
  <si>
    <t>DEPARTAMENTO DE CAPACITACIóN BOMBEROS TUNJA  </t>
  </si>
  <si>
    <t>-23 </t>
  </si>
  <si>
    <t>20203800047372  </t>
  </si>
  <si>
    <t>2020-11-05 11:25:52 </t>
  </si>
  <si>
    <t>CAC. SOLICITUD AVAL COMO INSTRUCTOR. </t>
  </si>
  <si>
    <t>CARRERA 5 # 10-26  </t>
  </si>
  <si>
    <t>(8) 8332200 - 8334854 </t>
  </si>
  <si>
    <t>Bomberosgarzon@yahoo.com  </t>
  </si>
  <si>
    <t>CUERPO DE BOMBEROS VOLUNTARIOS GARZON  </t>
  </si>
  <si>
    <t>8000199103 </t>
  </si>
  <si>
    <t>20203800047382  </t>
  </si>
  <si>
    <t>2020-11-05 12:36:16 </t>
  </si>
  <si>
    <t>CI. Fwd: Gestión con solicitud municipio Curumaní-Cesar.  </t>
  </si>
  <si>
    <t>Av la esperanza Calle 24 # 62 - 49 </t>
  </si>
  <si>
    <t>7399080 </t>
  </si>
  <si>
    <t>juan.bogota@ansv.gov.co </t>
  </si>
  <si>
    <t>AGENCIA NACIONAL DE SEGURIDAD VIAL  </t>
  </si>
  <si>
    <t>-2 </t>
  </si>
  <si>
    <t>20203800047392  </t>
  </si>
  <si>
    <t>2020-11-05 14:18:32 </t>
  </si>
  <si>
    <t>RD CUENTA CONTRATO 235 </t>
  </si>
  <si>
    <t>No definido </t>
  </si>
  <si>
    <t>CARRERA 7 BIS # 124 - 10  </t>
  </si>
  <si>
    <t>6298804 6129348 </t>
  </si>
  <si>
    <t>ripel@ripel.com  </t>
  </si>
  <si>
    <t>RIPEL  </t>
  </si>
  <si>
    <t>8300542998 </t>
  </si>
  <si>
    <t>Andrés Fernando Muñoz Cabrera </t>
  </si>
  <si>
    <t>Área Cenrtral de Referencia Bomberil </t>
  </si>
  <si>
    <t>20203800047402  </t>
  </si>
  <si>
    <t>2020-11-05 14:32:58 </t>
  </si>
  <si>
    <t>CAC. Re: Actualización casos covid-19 positivos.  </t>
  </si>
  <si>
    <t>asistentecomandante@bomberospopayan.org  </t>
  </si>
  <si>
    <t>ASISTENTE COMANDANTE BOMBEROS POPAYAN  </t>
  </si>
  <si>
    <t>Luis Alberto Valencia Pulido </t>
  </si>
  <si>
    <t>20203800047412  </t>
  </si>
  <si>
    <t>2020-11-05 14:58:34 </t>
  </si>
  <si>
    <t>CAC. Solicitud de Intervención del Cuerpo de Bomberos Voluntarios de San Juan del Cesar.pdf  </t>
  </si>
  <si>
    <t>deivinsonn1187@outlook.es  </t>
  </si>
  <si>
    <t>317 691 53 62 - 300 342 01 54 </t>
  </si>
  <si>
    <t>DEIVINSONN MORALES BRITO  </t>
  </si>
  <si>
    <t>20203800047422  </t>
  </si>
  <si>
    <t>2020-11-05 15:12:25 </t>
  </si>
  <si>
    <t>RD: Cuenta de Cobro </t>
  </si>
  <si>
    <t>13 </t>
  </si>
  <si>
    <t>DNBC  </t>
  </si>
  <si>
    <t>2571281 </t>
  </si>
  <si>
    <t>VICTORIA AMALIA JATTIN MARTINEZ </t>
  </si>
  <si>
    <t>20203800047432  </t>
  </si>
  <si>
    <t>2020-11-05 15:13:18 </t>
  </si>
  <si>
    <t>CAC. Investigación incendios - Base de datos oficial.  </t>
  </si>
  <si>
    <t>andres.valencia@canterbury.ac.nz  </t>
  </si>
  <si>
    <t>ANDRES VALENCIA CORREA </t>
  </si>
  <si>
    <t>20203800047442  </t>
  </si>
  <si>
    <t>2020-11-05 15:15:57 </t>
  </si>
  <si>
    <t>7 </t>
  </si>
  <si>
    <t>calle 44 #96-37 ap 201  </t>
  </si>
  <si>
    <t>3146458889 </t>
  </si>
  <si>
    <t>ERIKA PATRICIA DUQUE ZAPATA </t>
  </si>
  <si>
    <t>20203800047452  </t>
  </si>
  <si>
    <t>2020-11-05 15:16:19 </t>
  </si>
  <si>
    <t>20203800047462  </t>
  </si>
  <si>
    <t>2020-11-05 15:25:31 </t>
  </si>
  <si>
    <t>CAC. Solicitud de Apoyo a Capacitacion. </t>
  </si>
  <si>
    <t>AVENIDA KEVIN CARRERAS 13 14  </t>
  </si>
  <si>
    <t>8768383 </t>
  </si>
  <si>
    <t>bomberosvoluntariosmanizales@gmail.com  </t>
  </si>
  <si>
    <t>CUERPO DE BOMBEROS VOLUNTARIOS DE MANIZALES  </t>
  </si>
  <si>
    <t>890.802.884-5 </t>
  </si>
  <si>
    <t>20203800047472  </t>
  </si>
  <si>
    <t>2020-11-05 16:18:00 </t>
  </si>
  <si>
    <t>conjunto mango  </t>
  </si>
  <si>
    <t>3156713196 </t>
  </si>
  <si>
    <t>WILLIAM YARA GUZMAN </t>
  </si>
  <si>
    <t>20203800047482  </t>
  </si>
  <si>
    <t>2020-11-05 16:54:37 </t>
  </si>
  <si>
    <t>CAC. solicitud INSPECCION Y TARIFAS DE CERTIFICADOS </t>
  </si>
  <si>
    <t>calle 97a No. 8-10 Oficina 202 </t>
  </si>
  <si>
    <t>ndreser0993@hotmail.com </t>
  </si>
  <si>
    <t>ANDRéS EDUARDO RODRIGUEZ GOMEZ </t>
  </si>
  <si>
    <t>19 </t>
  </si>
  <si>
    <t>20203800047492  </t>
  </si>
  <si>
    <t>2020-11-05 17:21:34 </t>
  </si>
  <si>
    <t>CAC. solicitud asesoría conformación linea gratuita de emergencia del Cuerpo de Bomberos  </t>
  </si>
  <si>
    <t>Calle 6 No. 3a - 23  </t>
  </si>
  <si>
    <t>5769375 </t>
  </si>
  <si>
    <t>alcaldia@lajaguadeibirico-cesar.gov.co  </t>
  </si>
  <si>
    <t>GESTIóN DEL RIESGO DE DESASTRE  </t>
  </si>
  <si>
    <t>EDISON DELGADO </t>
  </si>
  <si>
    <t>20203800047502  </t>
  </si>
  <si>
    <t>2020-11-05 17:36:10 </t>
  </si>
  <si>
    <t>CAC. Solicitud apoyo con instructor para curso avanzado de SCI.  </t>
  </si>
  <si>
    <t>CALLE 22 # 23 - 10  </t>
  </si>
  <si>
    <t>7215090 </t>
  </si>
  <si>
    <t>educacion@bomberospasto.org  </t>
  </si>
  <si>
    <t>BENEMERITO CUERPO DE BOMBEROS VOLUNTARIOS DE SAN JUAN DE PASTO  </t>
  </si>
  <si>
    <t>MAURICIO.DELGADO </t>
  </si>
  <si>
    <t>20203800047512  </t>
  </si>
  <si>
    <t>2020-11-05 18:19:55 </t>
  </si>
  <si>
    <t>CAC. Consulta proceso de formación Técnico Laboral Bombero- Prácticas aspirantes. </t>
  </si>
  <si>
    <t>Calle 67 sur No. 48B - 46  </t>
  </si>
  <si>
    <t>4751390 </t>
  </si>
  <si>
    <t>dir.academica@bomberossabaneta.com  </t>
  </si>
  <si>
    <t>ESCUELA DE FORMACIóN DE BOMBEROS ESFOBOM  </t>
  </si>
  <si>
    <t>Lina Maria Rojas Gallego </t>
  </si>
  <si>
    <t>20203800047522  </t>
  </si>
  <si>
    <t>2020-11-06 08:32:31 </t>
  </si>
  <si>
    <t>CAC. SE ENVIA FORMATO UNICO DE SEGUIMIENTO COVID C.B.V.SILVIA. </t>
  </si>
  <si>
    <t>bomberossilvia2018@gmail.com  </t>
  </si>
  <si>
    <t>CUERPO DE BOMBEROS DE SILVIA  </t>
  </si>
  <si>
    <t>20203800047532  </t>
  </si>
  <si>
    <t>2020-11-06 08:45:17 </t>
  </si>
  <si>
    <t>CAC. SILICITUD INSPECCION PEDAGOGICA. </t>
  </si>
  <si>
    <t>Calle 4 sur Carrera 3 sec el Bohio  </t>
  </si>
  <si>
    <t>bomcajicab20@gmail.com  </t>
  </si>
  <si>
    <t>CUERPO DE BOMBEROS VOLUNTARIOS DE CAJICA  </t>
  </si>
  <si>
    <t>20203800047542  </t>
  </si>
  <si>
    <t>2020-11-06 09:04:55 </t>
  </si>
  <si>
    <t>CAC. Derecho petición Cuerpo de Bomberos Voluntarios de Pza.  </t>
  </si>
  <si>
    <t>Carrera 3 No. 14-25  </t>
  </si>
  <si>
    <t>anyelitaberroteran@gmail.com  </t>
  </si>
  <si>
    <t>ANGELICA MARIA BERROTERAN BENITES </t>
  </si>
  <si>
    <t>40439814 </t>
  </si>
  <si>
    <t>20203800047552  </t>
  </si>
  <si>
    <t>2020-11-06 09:14:56 </t>
  </si>
  <si>
    <t>CAC. SOLICITUD CURSO SCI. </t>
  </si>
  <si>
    <t>Calle 2A # 4 - 07  </t>
  </si>
  <si>
    <t>8795356 - 8837077 </t>
  </si>
  <si>
    <t>rafael.leguizamon@cajica.gov.co  </t>
  </si>
  <si>
    <t>ALCALDÍA MUNICIPAL DE CAJICA - CUNDINAMARCA  </t>
  </si>
  <si>
    <t>20203800047562  </t>
  </si>
  <si>
    <t>2020-11-06 09:17:57 </t>
  </si>
  <si>
    <t>RD ACTUALIZACION POLIZA VIDA GROUP </t>
  </si>
  <si>
    <t>27 </t>
  </si>
  <si>
    <t>-22 </t>
  </si>
  <si>
    <t>20203800047572  </t>
  </si>
  <si>
    <t>2020-11-06 09:23:16 </t>
  </si>
  <si>
    <t>CARRERA 27#23SUR 69  </t>
  </si>
  <si>
    <t>3137329409 </t>
  </si>
  <si>
    <t>NO ASIGNA  </t>
  </si>
  <si>
    <t>CAMILO VASQUEZ VARGAs </t>
  </si>
  <si>
    <t>-8 </t>
  </si>
  <si>
    <t>20203800047582  </t>
  </si>
  <si>
    <t>2020-11-06 10:48:01 </t>
  </si>
  <si>
    <t>CAC. Solicitud de Registro para Cursos.  </t>
  </si>
  <si>
    <t>CARRERA 13 # 11P - 14 BARRIO LA LIBERTAD  </t>
  </si>
  <si>
    <t>3113291466 </t>
  </si>
  <si>
    <t>departamentodecapacitacionbm@gmail  </t>
  </si>
  <si>
    <t>CUERPO DE BOMBEROS VOLUNTARIOS DE MONTELIBANO DEPARTAMENTO DE CAPACITACION  </t>
  </si>
  <si>
    <t>20203800047592  </t>
  </si>
  <si>
    <t>2020-11-06 11:08:19 </t>
  </si>
  <si>
    <t>CAC. Solicitud Resuelta 3153205. </t>
  </si>
  <si>
    <t>SIN DIRECCIÓN  </t>
  </si>
  <si>
    <t>SIN TELEFONO </t>
  </si>
  <si>
    <t>tramitesenlinea@epssanitas.notify-it.com  </t>
  </si>
  <si>
    <t>SANITAS E.P.S  </t>
  </si>
  <si>
    <t>MARYOLY.DIAZ </t>
  </si>
  <si>
    <t>20203800047602  </t>
  </si>
  <si>
    <t>2020-11-06 11:38:54 </t>
  </si>
  <si>
    <t>CAC. RESPUESTA A REF. 4096.  </t>
  </si>
  <si>
    <t>CARRERA 3 # 2-45  </t>
  </si>
  <si>
    <t>5876644-8572143 </t>
  </si>
  <si>
    <t>gobierno@sopo-cundinamarca.gov.co  </t>
  </si>
  <si>
    <t>ALCALDIA MUNICIPAL DE SOPO CUNDINAMARCA </t>
  </si>
  <si>
    <t>20203800047612  </t>
  </si>
  <si>
    <t>2020-11-06 11:50:34 </t>
  </si>
  <si>
    <t>CAC. SOLICITUD CONCEPTO E INFORMACION. </t>
  </si>
  <si>
    <t>nidiatello@hotmail.com  </t>
  </si>
  <si>
    <t>3102105815 </t>
  </si>
  <si>
    <t>NIDIA TELLO RAMOS </t>
  </si>
  <si>
    <t>26500478 </t>
  </si>
  <si>
    <t>20 </t>
  </si>
  <si>
    <t>20203800047622  </t>
  </si>
  <si>
    <t>2020-11-06 12:01:21 </t>
  </si>
  <si>
    <t>CAC. Fwd: PROPUESTA CAMPAMENTO MUJERES DE BOMBEROS COLOMBIA.pdf.  </t>
  </si>
  <si>
    <t>CALLE 8 # 1 - 15  </t>
  </si>
  <si>
    <t>3182983789 </t>
  </si>
  <si>
    <t>bomberosdibulla@hotmail.com  </t>
  </si>
  <si>
    <t>CUERPO DE BOMBEROS VOLUNTARIOS DE DIBULLA  </t>
  </si>
  <si>
    <t>-1 </t>
  </si>
  <si>
    <t>20203800047632  </t>
  </si>
  <si>
    <t>2020-11-06 12:08:48 </t>
  </si>
  <si>
    <t>CAC. Fw: Respuesta solicitud sobre tas. </t>
  </si>
  <si>
    <t>ANGELICA.ROSADO </t>
  </si>
  <si>
    <t>20203800047642  </t>
  </si>
  <si>
    <t>2020-11-06 12:41:32 </t>
  </si>
  <si>
    <t>CAC. Fw: Acuerdo Municipal Toledo. </t>
  </si>
  <si>
    <t>20203800047652  </t>
  </si>
  <si>
    <t>2020-11-06 14:02:42 </t>
  </si>
  <si>
    <t>RD ACTA DE FINALIZACION DEL CURSO TECNICA DE RESCATE CON CUERDAS </t>
  </si>
  <si>
    <t>CALLE 2 # 5 - 36  </t>
  </si>
  <si>
    <t>8275212 - 3125785572 </t>
  </si>
  <si>
    <t>bomberos.mosquera08@hotmail.com  </t>
  </si>
  <si>
    <t>CUERPO DE BOMBEROS VOLUNTARIOS DE MOSQUERA  </t>
  </si>
  <si>
    <t>20203800047662  </t>
  </si>
  <si>
    <t>2020-11-06 15:20:18 </t>
  </si>
  <si>
    <t>20203800047672  </t>
  </si>
  <si>
    <t>2020-11-06 15:45:42 </t>
  </si>
  <si>
    <t>CAC. CamScanner 10-29-2020 14.53.05.pdf.  </t>
  </si>
  <si>
    <t>Calle 16 # 19 A - 20  </t>
  </si>
  <si>
    <t>3103677926-7748112 </t>
  </si>
  <si>
    <t>cbvmagangue@hotmail.com  </t>
  </si>
  <si>
    <t>CUERPO DE BOMBEROS VOLUNTARIOS MAGANGUE - BOLIVAR  </t>
  </si>
  <si>
    <t>20203800047682  </t>
  </si>
  <si>
    <t>2020-11-06 15:58:03 </t>
  </si>
  <si>
    <t>CAC. Copia Comodato. </t>
  </si>
  <si>
    <t>TRANSVERSAL 5 # 11 - 06 BARRIO EL JARDIN  </t>
  </si>
  <si>
    <t>(8) 8389488 </t>
  </si>
  <si>
    <t>cbvaipe@hotmail.com  </t>
  </si>
  <si>
    <t>CUERPO DE BOMBEROS VOLUNTARIOS DE AIPE  </t>
  </si>
  <si>
    <t>8130022875 </t>
  </si>
  <si>
    <t>CAROLINA.PULIDO </t>
  </si>
  <si>
    <t>20203800047692  </t>
  </si>
  <si>
    <t>2020-11-06 17:07:39 </t>
  </si>
  <si>
    <t>CAC. SOLICITUD DE AVAL INSTRUCTOR VILLAVICENCIO.  </t>
  </si>
  <si>
    <t>Calle 35 No. 29-09  </t>
  </si>
  <si>
    <t>3166421966, 6838572 </t>
  </si>
  <si>
    <t>academicagfc@gmail.com  </t>
  </si>
  <si>
    <t>COORDINACION ACADEMICA GFC  </t>
  </si>
  <si>
    <t>20203800047702  </t>
  </si>
  <si>
    <t>2020-11-06 17:25:15 </t>
  </si>
  <si>
    <t>CAC. SOLICITUD DE AVANCES EN LA EJECUCIÓN RECONSTRUCCIÓN POR AVENIDA TORRENCIAL 31/03 -01/04/2017.  </t>
  </si>
  <si>
    <t>Calle 7 No. 6-42  </t>
  </si>
  <si>
    <t>3167285529 </t>
  </si>
  <si>
    <t>despachoalcalde@mocoa-putumayo.gov.co  </t>
  </si>
  <si>
    <t>ALCALDIA MOCOA  </t>
  </si>
  <si>
    <t>20203800047712  </t>
  </si>
  <si>
    <t>2020-11-06 17:32:34 </t>
  </si>
  <si>
    <t>CAC. SOLICITUD CERTIFICADO DE CUMPLIMIENTO  </t>
  </si>
  <si>
    <t>20203800047722  </t>
  </si>
  <si>
    <t>2020-11-09 10:45:02 </t>
  </si>
  <si>
    <t>CAC. Informe mensual de litigiosidad | septiembre.  </t>
  </si>
  <si>
    <t>Carrera 7 No. 75 - 66  </t>
  </si>
  <si>
    <t>2558955 </t>
  </si>
  <si>
    <t>director@defensajuridica.gov.co  </t>
  </si>
  <si>
    <t>AGENCIA NACIONAL DE DEFENSA JURÍDICA DEL ESTADO  </t>
  </si>
  <si>
    <t>VIVIANA.GONZALEZ </t>
  </si>
  <si>
    <t>-21 </t>
  </si>
  <si>
    <t>20203800047732  </t>
  </si>
  <si>
    <t>2020-11-09 10:45:03 </t>
  </si>
  <si>
    <t>CAC. RE: BOMBEROS TURBANA  </t>
  </si>
  <si>
    <t>CALLE DEL TAMARINDO ESTACIÓN DE BOMBEROS DE TURBANA  </t>
  </si>
  <si>
    <t>3002429 - 3007458896 </t>
  </si>
  <si>
    <t>bomberosvoluntariosturbana@hotmail.com  </t>
  </si>
  <si>
    <t>CUERPO DE BOMBEROS VOLUNTARIOS DE TURBANA  </t>
  </si>
  <si>
    <t>900.766.360-9 </t>
  </si>
  <si>
    <t>MELBA.VIDAL </t>
  </si>
  <si>
    <t>-7 </t>
  </si>
  <si>
    <t>20203800047742  </t>
  </si>
  <si>
    <t>2020-11-09 11:18:02 </t>
  </si>
  <si>
    <t>CAC. SOLICITUD DE REGISTRO PARA CURSO ESCUELA VILLAVICENCIO. </t>
  </si>
  <si>
    <t>20203800047752  </t>
  </si>
  <si>
    <t>2020-11-09 12:26:18 </t>
  </si>
  <si>
    <t>CAC. Documentos para firmas.  </t>
  </si>
  <si>
    <t>Maicol Villarreal Ospina </t>
  </si>
  <si>
    <t>20203800047762  </t>
  </si>
  <si>
    <t>2020-11-09 13:26:57 </t>
  </si>
  <si>
    <t>CAC. SOLICITUD INFORMACION . </t>
  </si>
  <si>
    <t>20203800047772  </t>
  </si>
  <si>
    <t>2020-11-09 14:15:58 </t>
  </si>
  <si>
    <t>CAC. RV: nuevo Derecho de Petición a Mompox y otros 8 documentos.pdf  </t>
  </si>
  <si>
    <t>Carretera Cartagena-Turbaco Km. 3, Sector El Cortijo  </t>
  </si>
  <si>
    <t>(57)-(5)-6517444 Ext. 1203 </t>
  </si>
  <si>
    <t>secretariadelinterior@bolivar.gov.co  </t>
  </si>
  <si>
    <t>SECRETARIA DEL INTERIOR BOLIVAR  </t>
  </si>
  <si>
    <t>20203800047782  </t>
  </si>
  <si>
    <t>2020-11-09 14:23:00 </t>
  </si>
  <si>
    <t>CAC. RECUSACIÓN Y HORAS VOLUNTARIAS.pdf  </t>
  </si>
  <si>
    <t>20203800047792  </t>
  </si>
  <si>
    <t>2020-11-09 14:30:33 </t>
  </si>
  <si>
    <t>CAC. Revisor Fiscal - Bomberos San Juan Nepomuceno - Bolivar  </t>
  </si>
  <si>
    <t>allamascano@hotmail.com  </t>
  </si>
  <si>
    <t>316 6954738 </t>
  </si>
  <si>
    <t>ARTURO ENRIQUE LLAMAS CANO </t>
  </si>
  <si>
    <t>0 </t>
  </si>
  <si>
    <t>20203800047802  </t>
  </si>
  <si>
    <t>2020-11-09 14:45:18 </t>
  </si>
  <si>
    <t>CAC. Fwd: NOTIFICACION REGISTRO CONTABLE.  </t>
  </si>
  <si>
    <t>Carrera 8 # 10-50 Barrio San Juan Bautista  </t>
  </si>
  <si>
    <t>luis.zarate1190@correo.policia.gov.co  </t>
  </si>
  <si>
    <t>POLICIA NACIONAL  </t>
  </si>
  <si>
    <t>20203800047812  </t>
  </si>
  <si>
    <t>2020-11-09 17:45:24 </t>
  </si>
  <si>
    <t>CAC. Invitación No Violencias contra las Mujeres.  </t>
  </si>
  <si>
    <t>calle 8 SUR No. 70B - 90  </t>
  </si>
  <si>
    <t>9272727 </t>
  </si>
  <si>
    <t>consejodeoficiales@cbvb.co  </t>
  </si>
  <si>
    <t>CUERPO DE BOMBEROS VOLUNTARIOS DE BOGOTA  </t>
  </si>
  <si>
    <t>20203800047822  </t>
  </si>
  <si>
    <t>2020-11-09 18:25:27 </t>
  </si>
  <si>
    <t>CAC. Fwd: Anexos remisión a Bogotá.  </t>
  </si>
  <si>
    <t>CALLE 40 45 - 46  </t>
  </si>
  <si>
    <t>(5) 330 71 03 </t>
  </si>
  <si>
    <t>gobernador@atlantico.gov.co  </t>
  </si>
  <si>
    <t>GOLBERNACION ATLANTICO  </t>
  </si>
  <si>
    <t>8901020061 </t>
  </si>
  <si>
    <t>20203800047832  </t>
  </si>
  <si>
    <t>2020-11-09 18:42:42 </t>
  </si>
  <si>
    <t>CAC. OFI20-00236892 / IDM: . Traslado por competencia.  </t>
  </si>
  <si>
    <t>CALLE 1 CARRERA 4 ESQUINA  </t>
  </si>
  <si>
    <t>2564113 - 3112274368 </t>
  </si>
  <si>
    <t>bomberoslibano@yahoo.es  </t>
  </si>
  <si>
    <t>CUERPO DE BOMBEROS VOLUNTARIOS DE LIBANO  </t>
  </si>
  <si>
    <t>809.006.816-5 </t>
  </si>
  <si>
    <t>20203800047842  </t>
  </si>
  <si>
    <t>2020-11-09 19:36:12 </t>
  </si>
  <si>
    <t>CAC. ANTECEDENTES DE LA SANCION M1 Y ASUNTO DE RECURSO DE RECONSIDERACION ANTE LA DIAN . </t>
  </si>
  <si>
    <t>CORREGIMIENTO DE BORRERO AYERBE CALLE PRINCIPAL  </t>
  </si>
  <si>
    <t>2473999 3173260020 - 3164252987 </t>
  </si>
  <si>
    <t>bomberosborreroayerbekm30@gmail.com  </t>
  </si>
  <si>
    <t>BOMBEROS VOLUNTARIOS DE BORRERO AYERBE  </t>
  </si>
  <si>
    <t>800.014.109-7 </t>
  </si>
  <si>
    <t>20203800047852  </t>
  </si>
  <si>
    <t>2020-11-09 19:50:59 </t>
  </si>
  <si>
    <t>CAC. Invitación estudio Salud Mental y Resiliencia. </t>
  </si>
  <si>
    <t>INVITACIONES </t>
  </si>
  <si>
    <t>Carrera 13 N° 32-76 Piso 1  </t>
  </si>
  <si>
    <t>envios@minsalud.gov.co  </t>
  </si>
  <si>
    <t>MINISTERIO DE SALUD  </t>
  </si>
  <si>
    <t>20203800047862  </t>
  </si>
  <si>
    <t>2020-11-09 20:02:56 </t>
  </si>
  <si>
    <t>CAC. Oficio  </t>
  </si>
  <si>
    <t>pendiente  </t>
  </si>
  <si>
    <t>3136143959 </t>
  </si>
  <si>
    <t>DELEGACION DEPARTAMENTAL DE ANTIOQUIA  </t>
  </si>
  <si>
    <t>20203800047872  </t>
  </si>
  <si>
    <t>2020-11-09 20:17:03 </t>
  </si>
  <si>
    <t>CAC. Solicitud de Aclaración  </t>
  </si>
  <si>
    <t>3134008782 - 3105568079 </t>
  </si>
  <si>
    <t>cbv.municipiopaisaje@gmail.com  </t>
  </si>
  <si>
    <t>CUERPO DE BOMBEROS VOLUNTARIOS DE PULI - CUNDINAMARCA  </t>
  </si>
  <si>
    <t>20203800047882  </t>
  </si>
  <si>
    <t>2020-11-09 21:04:12 </t>
  </si>
  <si>
    <t>CAC. Favor Radicar </t>
  </si>
  <si>
    <t>CALLE 35 # 29-09  </t>
  </si>
  <si>
    <t>6827475 - 6838572 </t>
  </si>
  <si>
    <t>bomberosvillavicencio@hotmail.com  </t>
  </si>
  <si>
    <t>CUERPO DE BOMBEROS VOLUNTARIOS DE VILLAVICENCIO  </t>
  </si>
  <si>
    <t>892.000.204-2 </t>
  </si>
  <si>
    <t>20203800047892  </t>
  </si>
  <si>
    <t>2020-11-09 21:20:36 </t>
  </si>
  <si>
    <t>CAC. Fwd: AUTO REQUERIMIENTO PREVIO A ABRIR INCIDENTE DESACATO RAD. 2020-212. </t>
  </si>
  <si>
    <t>jadmin62bta@notificacionesrj.gov.co  </t>
  </si>
  <si>
    <t>JUZGADO 62 ADMINISTRATIVO CIRCUITO JUDICIAL DE BOGOTÁ SECCIÓN TERCERA  </t>
  </si>
  <si>
    <t>20203800047902  </t>
  </si>
  <si>
    <t>2020-11-09 21:30:18 </t>
  </si>
  <si>
    <t>CAC. Imfoamcion. </t>
  </si>
  <si>
    <t>fala19_12@hotmail.com  </t>
  </si>
  <si>
    <t>FABIO NELSON LARRAHONDO  </t>
  </si>
  <si>
    <t>20203800047912  </t>
  </si>
  <si>
    <t>2020-11-09 21:35:50 </t>
  </si>
  <si>
    <t>CAC. DERECHO DE PETICION ESTRUCTURA ORGANIZACIONAL PROCESO SELECCION SUBCOMISIONES NACIONALES DE RESCATE. </t>
  </si>
  <si>
    <t>20203800047922  </t>
  </si>
  <si>
    <t>2020-11-09 21:48:54 </t>
  </si>
  <si>
    <t>CAC. Fwd: NOTIFICACION FALLO TUTELA  </t>
  </si>
  <si>
    <t>Carrera 29 No. 33 B - 79 Palacio de la Justicia  </t>
  </si>
  <si>
    <t>6621126 </t>
  </si>
  <si>
    <t>jcmpal08vvc@notificacionesrj.gov.co  </t>
  </si>
  <si>
    <t>JUZGADO 08 CIVIL MUNICIPAL - META - VILLAVICENCIO  </t>
  </si>
  <si>
    <t>20203800047932  </t>
  </si>
  <si>
    <t>2020-11-09 22:05:19 </t>
  </si>
  <si>
    <t>CAC. EXALTACIÓN. </t>
  </si>
  <si>
    <t>adolfoleonv@yahoo.com  </t>
  </si>
  <si>
    <t>ADOLFO LEON VELEZ GARCIA  </t>
  </si>
  <si>
    <t>20203800047942  </t>
  </si>
  <si>
    <t>2020-11-09 22:11:22 </t>
  </si>
  <si>
    <t>CAC. Entrega de documentos Cristian Andres Varela Ortiz.  </t>
  </si>
  <si>
    <t>Calle 34A No. 17-47 B San Pedro  </t>
  </si>
  <si>
    <t>3185939286 </t>
  </si>
  <si>
    <t>varelacristian579@gmail.com  </t>
  </si>
  <si>
    <t>CRISTHIAN VARELA  </t>
  </si>
  <si>
    <t>1113635977 </t>
  </si>
  <si>
    <t>20203800047952  </t>
  </si>
  <si>
    <t>2020-11-09 22:28:04 </t>
  </si>
  <si>
    <t>DERECHOS DE PETICIóN </t>
  </si>
  <si>
    <t>gustavopino1986@gmail.com  </t>
  </si>
  <si>
    <t>3133337276 </t>
  </si>
  <si>
    <t>GUSTAVO ADOLFO PINO HINESTROSA </t>
  </si>
  <si>
    <t>-14 </t>
  </si>
  <si>
    <t>20203800047962  </t>
  </si>
  <si>
    <t>2020-11-09 22:39:17 </t>
  </si>
  <si>
    <t>CAC. Avales Instructores - Cuerpo de Bomberos Voluntarios Aipe Huila  </t>
  </si>
  <si>
    <t>20203800047972  </t>
  </si>
  <si>
    <t>2020-11-10 08:45:36 </t>
  </si>
  <si>
    <t>CAC. De nuevo Solicitud de información incendios forestales - DNBC </t>
  </si>
  <si>
    <t>Carrera 69 No. 44 - 35 Piso 1  </t>
  </si>
  <si>
    <t>5187000 </t>
  </si>
  <si>
    <t>monica.avila@contraloria.gov.co  </t>
  </si>
  <si>
    <t>CONTRALORIA DELEGADA PARA EL MEDIO AMBIENTE  </t>
  </si>
  <si>
    <t>20203800047982  </t>
  </si>
  <si>
    <t>2020-11-10 09:13:24 </t>
  </si>
  <si>
    <t>CAC. RE: Información Condiciones Técnicas Bomberos Turbana. </t>
  </si>
  <si>
    <t>bturbana2017@outlook.com  </t>
  </si>
  <si>
    <t>Erika Patricia Duque Zapata </t>
  </si>
  <si>
    <t>20203800047992  </t>
  </si>
  <si>
    <t>2020-11-10 09:26:01 </t>
  </si>
  <si>
    <t>CAC. BOMBEROS PUERTO COLOMBIA ATLANTICO. </t>
  </si>
  <si>
    <t>CARRERA 37 # 7 - 16  </t>
  </si>
  <si>
    <t>3183117493 -3096476 </t>
  </si>
  <si>
    <t>estacionbomberospuestocolombia@gmail.com  </t>
  </si>
  <si>
    <t>CUERPO DE BOMBEROS VOLUNTARIOS DE PUERTO COLOMBIA  </t>
  </si>
  <si>
    <t>802.014.731-6 </t>
  </si>
  <si>
    <t>-6 </t>
  </si>
  <si>
    <t>20203800048002  </t>
  </si>
  <si>
    <t>2020-11-10 09:37:16 </t>
  </si>
  <si>
    <t>CAC. Respuesta al primer requerimiento para inicio de obras civiles en la estacion de bomberos del municipio de Campo de la Cruz.  </t>
  </si>
  <si>
    <t>CALLE 1 PRIMERA ENTRADA  </t>
  </si>
  <si>
    <t>3218276065 </t>
  </si>
  <si>
    <t>cipuformar@hotmail.com  </t>
  </si>
  <si>
    <t>CUERPO DE BOMBEROS VOLUNTARIOS DE CAMPO DE LA CRUZ  </t>
  </si>
  <si>
    <t>-20 </t>
  </si>
  <si>
    <t>20203800048012  </t>
  </si>
  <si>
    <t>2020-11-10 09:59:11 </t>
  </si>
  <si>
    <t>CAC. Comunicación Acción de Tutela No. 506804089001-2020-00045-00. </t>
  </si>
  <si>
    <t>j01prmscguaroa@cendoj.ramajudicial.gov.co  </t>
  </si>
  <si>
    <t>JUZGADO 01 PROMISCUO MUNICIPAL - SAN CARLOS DE GUAROA - SECCIONAL VILLAVICENCIO  </t>
  </si>
  <si>
    <t>20203800048022  </t>
  </si>
  <si>
    <t>2020-11-10 10:08:28 </t>
  </si>
  <si>
    <t>CAC. SOPORTES CURSO GUIA CANINO NIVEL I- IETDH BOMBEROS CHINCHINA - CALDAS. </t>
  </si>
  <si>
    <t>CARRERA 8 CALLE 6 ESQUINA  </t>
  </si>
  <si>
    <t>8400628 - 8506569 </t>
  </si>
  <si>
    <t>bomberoschinchina@hotmail.com  </t>
  </si>
  <si>
    <t>CUERPO DE BOMBEROS VOLUNTARIOS DE CHINCHINA  </t>
  </si>
  <si>
    <t>810.003.064-3 </t>
  </si>
  <si>
    <t>20203800048032  </t>
  </si>
  <si>
    <t>2020-11-10 10:14:41 </t>
  </si>
  <si>
    <t>20203800048042  </t>
  </si>
  <si>
    <t>2020-11-10 10:53:06 </t>
  </si>
  <si>
    <t>CAC. Fwd: SOLICITUDES - Kits complementarios de Bioseguridad </t>
  </si>
  <si>
    <t>CARRERA 13 No. 11 - 26  </t>
  </si>
  <si>
    <t>3144729459 </t>
  </si>
  <si>
    <t>coordinacionejecutivabcqta@gmail.ocm  </t>
  </si>
  <si>
    <t>COORDINACION EJECUTIVA DEPARTAMENTAL CAQUETA  </t>
  </si>
  <si>
    <t>20203800048052  </t>
  </si>
  <si>
    <t>2020-11-10 11:21:29 </t>
  </si>
  <si>
    <t>CAC. PROCESO DISCIPLINARIO CUERPO DE BOMBEROS DE CANDELARIA. </t>
  </si>
  <si>
    <t>esehlc@hotmail.com  </t>
  </si>
  <si>
    <t>2648989 </t>
  </si>
  <si>
    <t>E.S.E. HOSPITAL LOCAL DE CANDELARIA CANDELARIA  </t>
  </si>
  <si>
    <t>20203800048062  </t>
  </si>
  <si>
    <t>2020-11-10 11:28:07 </t>
  </si>
  <si>
    <t>CAC. Solicitud de Información. </t>
  </si>
  <si>
    <t>1 </t>
  </si>
  <si>
    <t>20203800048072  </t>
  </si>
  <si>
    <t>2020-11-10 12:43:15 </t>
  </si>
  <si>
    <t>CAC. Informe comandante CBV Silvia para el CT CHARLES BENAVIDES.  </t>
  </si>
  <si>
    <t>EDISON.DELGADO </t>
  </si>
  <si>
    <t>20203800048082  </t>
  </si>
  <si>
    <t>2020-11-10 12:53:33 </t>
  </si>
  <si>
    <t>CAC. Fwd: Incidente de desacato Radicado 2020-00212  </t>
  </si>
  <si>
    <t>Calle 8 # 9 - 47 Piso 3  </t>
  </si>
  <si>
    <t>8332007 </t>
  </si>
  <si>
    <t>bbermeo@procuraduria.gov.c  </t>
  </si>
  <si>
    <t>PROCURADURIA PROVINCIAL DE GARZÓN HUILA  </t>
  </si>
  <si>
    <t>20203800048092  </t>
  </si>
  <si>
    <t>2020-11-10 13:13:55 </t>
  </si>
  <si>
    <t>CAC. ACTAS SEGUNDA ENTREGA KIT BIOSEGURIDAD  </t>
  </si>
  <si>
    <t>3006174147 </t>
  </si>
  <si>
    <t>heldasaavedra@hotmail.com  </t>
  </si>
  <si>
    <t>CORDINACIÓN DEPARTAMENTAL DEL CAUCA  </t>
  </si>
  <si>
    <t>20203800048102  </t>
  </si>
  <si>
    <t>2020-11-10 14:19:55 </t>
  </si>
  <si>
    <t>CAC. 1. CERTIFICADO BOMBERO - JOHN ALBERT ALMEYDA.pdf  </t>
  </si>
  <si>
    <t>calle 20 No. 68A - 06  </t>
  </si>
  <si>
    <t>3822500 </t>
  </si>
  <si>
    <t>academiauaecob@bomberosbogota.gov.co  </t>
  </si>
  <si>
    <t>CUERPO DE BOMBEROS OFICIALES BOGOTá UAECOB D.C. </t>
  </si>
  <si>
    <t>20203800048112  </t>
  </si>
  <si>
    <t>2020-11-10 14:48:05 </t>
  </si>
  <si>
    <t>20203800048122  </t>
  </si>
  <si>
    <t>2020-11-10 16:15:48 </t>
  </si>
  <si>
    <t>3182152776 </t>
  </si>
  <si>
    <t>MARIA CLARA PEREZ  </t>
  </si>
  <si>
    <t>20203800048132  </t>
  </si>
  <si>
    <t>2020-11-10 16:51:58 </t>
  </si>
  <si>
    <t>CAC. Fwd: invitación a reunión extraordinaria delegación departamental bomberos Bolívar. </t>
  </si>
  <si>
    <t>CALLE 16 # 28-39  </t>
  </si>
  <si>
    <t>delegaciondptalbomberosbolivar@gmail.com  </t>
  </si>
  <si>
    <t>DELEGACION DEPARTAMENTAL DE BOMBEROS DE BOLIVAR MATURANA ESQUIVIA MIGUEL </t>
  </si>
  <si>
    <t>20203800048142  </t>
  </si>
  <si>
    <t>2020-11-10 17:23:11 </t>
  </si>
  <si>
    <t>CAC. RV: Vigilancia y Control.  </t>
  </si>
  <si>
    <t>CARRERA 22 # 8 - 44  </t>
  </si>
  <si>
    <t>4884119 - 2896589 </t>
  </si>
  <si>
    <t>cuerpodebomberosgirardota@gmail.com  </t>
  </si>
  <si>
    <t>CUERPO DE BOMBEROS VOLUNTARIOS DE GIRARDOTA  </t>
  </si>
  <si>
    <t>811.016.066-8 </t>
  </si>
  <si>
    <t>Julio Alejandro Chamorro Cabrera  </t>
  </si>
  <si>
    <t>LIZ.ALVAREZ </t>
  </si>
  <si>
    <t>20203800048152  </t>
  </si>
  <si>
    <t>2020-11-10 17:31:34 </t>
  </si>
  <si>
    <t>CAC. OFICIO FORTALECIMIENTO CUERPOS DE BOMBEROS CAQUETA. </t>
  </si>
  <si>
    <t>20203800048162  </t>
  </si>
  <si>
    <t>2020-11-10 17:49:29 </t>
  </si>
  <si>
    <t>CAC. FORMATOS DIGILENCIADOS DEL SEGURO DE VIDA GRUPO BOMBEROS TIERRALTA.  </t>
  </si>
  <si>
    <t>PENDIENTE  </t>
  </si>
  <si>
    <t>PENDIENTE </t>
  </si>
  <si>
    <t>bomberostierralta@gmail.com  </t>
  </si>
  <si>
    <t>CUERPO DE BOMBEROS VOLUNTARIOS DE TIERRALTA  </t>
  </si>
  <si>
    <t>20203800048172  </t>
  </si>
  <si>
    <t>2020-11-10 18:03:41 </t>
  </si>
  <si>
    <t>CAC. Documentos Curso de Adiestramiento Canino Nivel I - Bomberos Sabaneta. </t>
  </si>
  <si>
    <t>CALLE 67 SUR # 48B - 46  </t>
  </si>
  <si>
    <t>(4) 288 00 33 </t>
  </si>
  <si>
    <t>capacitaciones@bomberossabaneta.com  </t>
  </si>
  <si>
    <t>CUERPO DE BOMBEROS VOLUNTARIOS DE SABANETA  </t>
  </si>
  <si>
    <t>20203800048182  </t>
  </si>
  <si>
    <t>2020-11-10 18:14:31 </t>
  </si>
  <si>
    <t>CAC. Documento - 2020030296394. </t>
  </si>
  <si>
    <t>Calle 42 B 52 – 106 Piso 3, Oficina 301  </t>
  </si>
  <si>
    <t>3839515 </t>
  </si>
  <si>
    <t>Lizeth.florez@antioquia.gov.co  </t>
  </si>
  <si>
    <t>GOBERNACION DE ANTIOQUIA SECRETARIA DE GOBIERNO DEPARTAMENTAL  </t>
  </si>
  <si>
    <t>20203800048192  </t>
  </si>
  <si>
    <t>2020-11-10 18:31:32 </t>
  </si>
  <si>
    <t>CAC. Respuesta Oficial, EXT_S20-00053978-PQRSD-053866-PQR, código de consulta 016520302150116 del 28/10/2020.  </t>
  </si>
  <si>
    <t>Carrera 8 No. 16-88 Of 1205  </t>
  </si>
  <si>
    <t>4536859 </t>
  </si>
  <si>
    <t>febocol@hotmail.com  </t>
  </si>
  <si>
    <t>FEDERACION NACIONAL DE BOMBEROS DE COLOMBIA  </t>
  </si>
  <si>
    <t>9000214119 </t>
  </si>
  <si>
    <t>20203800048202  </t>
  </si>
  <si>
    <t>2020-11-10 18:40:23 </t>
  </si>
  <si>
    <t>CAC. SOLICITU DE IMFORMACION  </t>
  </si>
  <si>
    <t>CALLE 6 # 2 - 52 TUNIA  </t>
  </si>
  <si>
    <t>3155775455 - 3216213197 </t>
  </si>
  <si>
    <t>anselmol06@hotmail.com  </t>
  </si>
  <si>
    <t>ANSELMO LOZANO MORENO </t>
  </si>
  <si>
    <t>16648167-1 </t>
  </si>
  <si>
    <t>20203800048212  </t>
  </si>
  <si>
    <t>2020-11-11 08:31:59 </t>
  </si>
  <si>
    <t>CAC. DRA PAOLA UREÑA.pdf  </t>
  </si>
  <si>
    <t>20203800048222  </t>
  </si>
  <si>
    <t>2020-11-11 08:42:10 </t>
  </si>
  <si>
    <t>CAC. Requerimiento de supervisión al cuerpo oficial de bomberos Armenia Quindío (C.O.B.A)  </t>
  </si>
  <si>
    <t>jorgejunior8012@gmail.com  </t>
  </si>
  <si>
    <t>JORGE ALEJANDRO GONZALEZ  </t>
  </si>
  <si>
    <t>20203800048232  </t>
  </si>
  <si>
    <t>2020-11-11 12:06:24 </t>
  </si>
  <si>
    <t>RD CERTIFICADOS  </t>
  </si>
  <si>
    <t>3 </t>
  </si>
  <si>
    <t>Avenida 15 oeste # 10-40 B/ Aguacatal  </t>
  </si>
  <si>
    <t>5190950 ext. 604-605, 317-4390959 </t>
  </si>
  <si>
    <t>jefegestionhumana@bomberoscali.org  </t>
  </si>
  <si>
    <t>ACADEMIA NACIONAL DE LOS BOMBEROS DE COLOMBIA (ANBC) BENEMéRITO CUERPO DE BOMBEROS VOLUNTARIOS DE CALI  </t>
  </si>
  <si>
    <t>-19 </t>
  </si>
  <si>
    <t>20203800048242  </t>
  </si>
  <si>
    <t>2020-11-11 12:31:17 </t>
  </si>
  <si>
    <t>RD derecho de peticion </t>
  </si>
  <si>
    <t>CALLE 1 # 2-49  </t>
  </si>
  <si>
    <t>8710141 </t>
  </si>
  <si>
    <t>hpinzonn@hotmail.com  </t>
  </si>
  <si>
    <t>CUERPO DE BOMBEROS VOLUNTARIOS DE SOPO  </t>
  </si>
  <si>
    <t>832.004.312-1 </t>
  </si>
  <si>
    <t>2 </t>
  </si>
  <si>
    <t>20203800048252  </t>
  </si>
  <si>
    <t>2020-11-11 18:25:44 </t>
  </si>
  <si>
    <t>CAC. Acción Preventiva Rad. IUC P-2020-1554721 – IUS E-2020-340576 (Citar este radicado en su respuesta).  </t>
  </si>
  <si>
    <t>-5 </t>
  </si>
  <si>
    <t>20203800048262  </t>
  </si>
  <si>
    <t>2020-11-11 18:44:10 </t>
  </si>
  <si>
    <t>CAC. Fwd: NOTIFICA DECISION DE INCIDENTE DE DESACATO 2020-163  </t>
  </si>
  <si>
    <t>Carrera 28A No. 18A-67 Piso 5  </t>
  </si>
  <si>
    <t>4287521 </t>
  </si>
  <si>
    <t>j12pccbt@cendoj.ramajudicial.gov.co  </t>
  </si>
  <si>
    <t>JUZGADO 12 PENAL CIRCUITO FUNCION CONOCIMIENTO - BOGOTA  </t>
  </si>
  <si>
    <t>20203800048272  </t>
  </si>
  <si>
    <t>2020-11-11 18:53:11 </t>
  </si>
  <si>
    <t>CAC. Fwd: NOTIFICA AUTO ACLARATORIO DE FALLO. </t>
  </si>
  <si>
    <t>20203800048282  </t>
  </si>
  <si>
    <t>2020-11-11 19:08:53 </t>
  </si>
  <si>
    <t>CAC. Solicitud planes de mejoramiento.  </t>
  </si>
  <si>
    <t>Liz Margaret Álvarez calderon </t>
  </si>
  <si>
    <t>20203800048292  </t>
  </si>
  <si>
    <t>2020-11-11 19:22:03 </t>
  </si>
  <si>
    <t>CAC. RV: derecho petición alcaldía y otros 1 documentos.pdf.  </t>
  </si>
  <si>
    <t>20203800048302  </t>
  </si>
  <si>
    <t>2020-11-11 19:29:18 </t>
  </si>
  <si>
    <t>CAC. Intervención Cuerpo de Bomberos. </t>
  </si>
  <si>
    <t>20203800048312  </t>
  </si>
  <si>
    <t>2020-11-11 19:33:46 </t>
  </si>
  <si>
    <t>CAC. DERECHO DE PETICION ACTAS REUNIONES PROCESO SELECCION SUBCOMISIONES NACIONALES DE RESCATE  </t>
  </si>
  <si>
    <t>JESúS ARJONA GALLARDO  </t>
  </si>
  <si>
    <t>8.690.662 </t>
  </si>
  <si>
    <t>20203800048322  </t>
  </si>
  <si>
    <t>2020-11-11 19:56:44 </t>
  </si>
  <si>
    <t>CAC. Solicitudes Respetuosas y Respuestas.  </t>
  </si>
  <si>
    <t>Calle 16 # 28 - 39  </t>
  </si>
  <si>
    <t>3016373251 </t>
  </si>
  <si>
    <t>bomberosvolmompox@gmail.com  </t>
  </si>
  <si>
    <t>DELEGACION DEPARTAMENTAL DE BOMBEROS DE BOLIVAR  </t>
  </si>
  <si>
    <t>23 </t>
  </si>
  <si>
    <t>20203800048332  </t>
  </si>
  <si>
    <t>2020-11-11 20:12:55 </t>
  </si>
  <si>
    <t>CAC. Fwd: Solicitud información proyecto de capacitación.  </t>
  </si>
  <si>
    <t>Carrera 4 # 2 - 23  </t>
  </si>
  <si>
    <t>3117439772-3185505473 </t>
  </si>
  <si>
    <t>cbvlasierrac06@yahoo.com  </t>
  </si>
  <si>
    <t>CUERPO DE BOMBEROS VOLUNTARIOS DE LA SIERRA - CAUCA  </t>
  </si>
  <si>
    <t>20203800048342  </t>
  </si>
  <si>
    <t>2020-11-12 08:25:13 </t>
  </si>
  <si>
    <t>CI. Fwd: Carta a Director Nacional de Bomberos.  </t>
  </si>
  <si>
    <t>jcoseguridadindustrial@gmail.com </t>
  </si>
  <si>
    <t>314 762 37 52 </t>
  </si>
  <si>
    <t>JUAN CAMILO OCAMPO CARDONA  </t>
  </si>
  <si>
    <t>1.053.840.462 </t>
  </si>
  <si>
    <t>20203800048352  </t>
  </si>
  <si>
    <t>2020-11-12 08:45:43 </t>
  </si>
  <si>
    <t>CAC. Fwd: Solicitud Cotización Elaboración Procedimiento Atención y Coordinación de Emergencias en Siniestros Viales.  </t>
  </si>
  <si>
    <t>Av la esperanza Calle 24 # 62 - 49  </t>
  </si>
  <si>
    <t>milena.fonseca@ansv.gov.co  </t>
  </si>
  <si>
    <t>20203800048362  </t>
  </si>
  <si>
    <t>2020-11-12 08:50:59 </t>
  </si>
  <si>
    <t>CAC. Día de los Bomberos de Colombia. </t>
  </si>
  <si>
    <t>jilp50@yahoo.com  </t>
  </si>
  <si>
    <t>JAIME IGNACIO LOZANO PUENTES </t>
  </si>
  <si>
    <t>19126572 </t>
  </si>
  <si>
    <t>20203800048372  </t>
  </si>
  <si>
    <t>2020-11-12 08:57:28 </t>
  </si>
  <si>
    <t>CAC. solicitud.  </t>
  </si>
  <si>
    <t>dragonesdelgolfo01@gmail.com  </t>
  </si>
  <si>
    <t>573102489309 </t>
  </si>
  <si>
    <t>DRAGONES DEL GOLFO  </t>
  </si>
  <si>
    <t>20203800048382  </t>
  </si>
  <si>
    <t>2020-11-12 09:09:00 </t>
  </si>
  <si>
    <t>CAC. Jefe de escuadra  </t>
  </si>
  <si>
    <t>elsimanca24@gmail.com  </t>
  </si>
  <si>
    <t>EMERSON LUIS SIMANCA  </t>
  </si>
  <si>
    <t>20203800048392  </t>
  </si>
  <si>
    <t>2020-11-12 09:36:18 </t>
  </si>
  <si>
    <t>RD SOLICITUD AUTORIZACION Y ACOMPAÑAMIENTO </t>
  </si>
  <si>
    <t>www.sopo-cundinamarca.gov.co  </t>
  </si>
  <si>
    <t>ALCALDIA MUNICIPAL DE SOPO  </t>
  </si>
  <si>
    <t>20203800048402  </t>
  </si>
  <si>
    <t>2020-11-12 09:58:09 </t>
  </si>
  <si>
    <t>RD SOLICITUD </t>
  </si>
  <si>
    <t>CRA 78 BIS NO 124-10 </t>
  </si>
  <si>
    <t>6298804 </t>
  </si>
  <si>
    <t>RIPEL@RIPEL.COM </t>
  </si>
  <si>
    <t>CARLOS EDUARDO VANEGAS SALCEDO </t>
  </si>
  <si>
    <t>20203800048412  </t>
  </si>
  <si>
    <t>2020-11-12 10:37:02 </t>
  </si>
  <si>
    <t>CAC. Documentos para firma de Certificados.  </t>
  </si>
  <si>
    <t>Carrera 3 con calle 6 esquina  </t>
  </si>
  <si>
    <t>3202057965 </t>
  </si>
  <si>
    <t>bomberossanmiguel@yahoo.es  </t>
  </si>
  <si>
    <t>CUERPO DE BOMBEROS VOLUNTARIOS DE LA DORADA , SAN MIGUEL - PUTUMAYO  </t>
  </si>
  <si>
    <t>846.000.545-1 </t>
  </si>
  <si>
    <t>-18 </t>
  </si>
  <si>
    <t>20203800048422  </t>
  </si>
  <si>
    <t>2020-11-12 11:08:16 </t>
  </si>
  <si>
    <t>CAC. NOTIFICACION SENTENCIA DE TUTELA 2A INSTANCIA.  </t>
  </si>
  <si>
    <t>Calle 7 No 14 - 32 Oficina 124  </t>
  </si>
  <si>
    <t>2361504 </t>
  </si>
  <si>
    <t>j03pcbuga@cendoj.ramajudicial.gov.co  </t>
  </si>
  <si>
    <t>JUZGADO TERCERO PENAL DEL CIRCUITO DE BUGA  </t>
  </si>
  <si>
    <t>20203800048432  </t>
  </si>
  <si>
    <t>2020-11-12 11:37:10 </t>
  </si>
  <si>
    <t>RD ANEXO AVAL RAD 20203800038172 </t>
  </si>
  <si>
    <t>DIAG 4 # 6-37  </t>
  </si>
  <si>
    <t>3213255344 </t>
  </si>
  <si>
    <t>julio.garcia@cundinamarca.gov.co  </t>
  </si>
  <si>
    <t>CUERPO DE BOMBEROS VOLUNTARIOS DE NILO  </t>
  </si>
  <si>
    <t>900.471.547-1 </t>
  </si>
  <si>
    <t>20203800048442  </t>
  </si>
  <si>
    <t>2020-11-12 11:40:20 </t>
  </si>
  <si>
    <t>RD SOLICITUD APOYO - FORO MUJER </t>
  </si>
  <si>
    <t>CALLE 1 # 9 - 36 </t>
  </si>
  <si>
    <t>8515252 </t>
  </si>
  <si>
    <t>bomberoszipa@gmail.com </t>
  </si>
  <si>
    <t>CUERPO DE BOMBEROS VOLUNTARIOS DE ZIPAQUIRA  </t>
  </si>
  <si>
    <t>800.011.789-1 </t>
  </si>
  <si>
    <t>20203800048452  </t>
  </si>
  <si>
    <t>2020-11-12 11:43:04 </t>
  </si>
  <si>
    <t>CAC. : Respuesta a su solicitud con radicado DNBC N° 20202000008851, recibida bajo el Rad; 2020E029571PQRSD.  </t>
  </si>
  <si>
    <t>Carrera 3 engtre calle 10 y 11 piso 9  </t>
  </si>
  <si>
    <t>2611111 </t>
  </si>
  <si>
    <t>secretariadeinterior@tolima.gov.c  </t>
  </si>
  <si>
    <t>GOBERNACIóN DEL TOLILMA SECRETARIA DE INTERIOR  </t>
  </si>
  <si>
    <t>20203800048462  </t>
  </si>
  <si>
    <t>2020-11-12 11:54:20 </t>
  </si>
  <si>
    <t>CAC. RV: buenas tardes mi comandante documentos para proyecto Maquina Extintora Bomberos Voluntarios de Concordia. </t>
  </si>
  <si>
    <t>CALLE 34 No. 27 - 10  </t>
  </si>
  <si>
    <t>8502070 </t>
  </si>
  <si>
    <t>bomberosurrao2010@hotmail.com  </t>
  </si>
  <si>
    <t>CUERPO DE BOMBEROS VOLUNTARIOS DE URRAO ANTIOQUIA  </t>
  </si>
  <si>
    <t>20203800048472  </t>
  </si>
  <si>
    <t>2020-11-12 12:08:02 </t>
  </si>
  <si>
    <t>CAC. RV: buenas tardes mi Comandante documentos para Proyecto Maquina Extintora Bomberos Voluntarios de Concordia.  </t>
  </si>
  <si>
    <t>20203800048482  </t>
  </si>
  <si>
    <t>2020-11-12 12:08:54 </t>
  </si>
  <si>
    <t>RD QUEJA VEEDURIAS DEL CAFE  </t>
  </si>
  <si>
    <t>sgbomberoschia@gmail.com  </t>
  </si>
  <si>
    <t>CUERPO DE BOMBEROS VOLUNTARIOS DE CHIA  </t>
  </si>
  <si>
    <t>20203800048492  </t>
  </si>
  <si>
    <t>2020-11-12 12:41:41 </t>
  </si>
  <si>
    <t>CAC. Solicitud.  </t>
  </si>
  <si>
    <t>CARRERA 13 # 11 - 26 BARRIO SAN FRANSISCO  </t>
  </si>
  <si>
    <t>(8) 435 2882 </t>
  </si>
  <si>
    <t>Bomberosflorenciacomando@gmail.com  </t>
  </si>
  <si>
    <t>CUERPO DE BOMBEROS VOLUNTARIOS DE FLORENCIA  </t>
  </si>
  <si>
    <t>8911900100 </t>
  </si>
  <si>
    <t>20203800048502  </t>
  </si>
  <si>
    <t>2020-11-12 12:50:38 </t>
  </si>
  <si>
    <t>CAC. Solicitud de Actualización de Aval de Instructor Capitán Juan Carlos Caicedo.  </t>
  </si>
  <si>
    <t>CARRERA 5 CALLE 5  </t>
  </si>
  <si>
    <t>8770000 - 8773030 </t>
  </si>
  <si>
    <t>bomberosvillamaria@hotmail.com  </t>
  </si>
  <si>
    <t>CUERPO DE BOMBEROS VOLUNTARIOS DE VILLAMARIA  </t>
  </si>
  <si>
    <t>890.804607-0 </t>
  </si>
  <si>
    <t>20203800048512  </t>
  </si>
  <si>
    <t>2020-11-12 12:51:22 </t>
  </si>
  <si>
    <t>RD CURSO BOMBERO I </t>
  </si>
  <si>
    <t>VEREDA CHURUGO BAJO KM 1 VIA TENJO SIBERIA  </t>
  </si>
  <si>
    <t>3144626970 - 3506642165 - ID 18*5525 </t>
  </si>
  <si>
    <t>CUERPO DE BOMBEROS VOLUNTARIOS DE TENJO  </t>
  </si>
  <si>
    <t>900.308.633-0 </t>
  </si>
  <si>
    <t>20203800048522  </t>
  </si>
  <si>
    <t>2020-11-12 12:53:37 </t>
  </si>
  <si>
    <t>RD CURSO BOMBERO II </t>
  </si>
  <si>
    <t>20203800048532  </t>
  </si>
  <si>
    <t>2020-11-12 12:55:52 </t>
  </si>
  <si>
    <t>RD CURSO ADIESTRAMIENTO CANINO EN TECNICAS DE BUSQUEDA </t>
  </si>
  <si>
    <t>comandante@bomberossabaneta.com  </t>
  </si>
  <si>
    <t>20203800048542  </t>
  </si>
  <si>
    <t>2020-11-12 12:57:54 </t>
  </si>
  <si>
    <t>RD CURSO ATUALIZACION BOMBERO II </t>
  </si>
  <si>
    <t>20203800048552  </t>
  </si>
  <si>
    <t>2020-11-12 13:28:44 </t>
  </si>
  <si>
    <t>CAC. Solicitud de Actualización de Aval de Instructor Teniente Wilmar Gómez  </t>
  </si>
  <si>
    <t>20203800048562  </t>
  </si>
  <si>
    <t>2020-11-12 13:38:09 </t>
  </si>
  <si>
    <t>jefeacademia@bomberoscali.org  </t>
  </si>
  <si>
    <t>JEFE DE ACADEMIA BOMBEROS CALI  </t>
  </si>
  <si>
    <t>20203800048572  </t>
  </si>
  <si>
    <t>2020-11-12 14:04:06 </t>
  </si>
  <si>
    <t>RECLAMO </t>
  </si>
  <si>
    <t>3113745536 </t>
  </si>
  <si>
    <t>LINA MARIA CHACON LASTRA </t>
  </si>
  <si>
    <t>NATALY.QUIROGA </t>
  </si>
  <si>
    <t>20203800048582  </t>
  </si>
  <si>
    <t>2020-11-12 14:05:12 </t>
  </si>
  <si>
    <t>CAC. Información del comandante y presidente del cuerpo de Bomberos de Cicuco Bolívar . </t>
  </si>
  <si>
    <t>bomberoscicucobol@hotmail.com  </t>
  </si>
  <si>
    <t>CUERPO BOMBEROS VOLUNTARIOS CICUCO  </t>
  </si>
  <si>
    <t>20203800048592  </t>
  </si>
  <si>
    <t>2020-11-12 14:05:44 </t>
  </si>
  <si>
    <t>Marisol Mora Bustos </t>
  </si>
  <si>
    <t>GESTIÓN CONTABLE </t>
  </si>
  <si>
    <t>20203800048602  </t>
  </si>
  <si>
    <t>2020-11-12 14:24:06 </t>
  </si>
  <si>
    <t>CAC. Información del comandante y presidente del cuerpo de Bomberos de cicuco bolívar. </t>
  </si>
  <si>
    <t>20203800048612  </t>
  </si>
  <si>
    <t>2020-11-12 14:45:08 </t>
  </si>
  <si>
    <t>CAC. Solicitud de Actualización de Aval de Instructor Sargento Juan Camilo Ocampo. </t>
  </si>
  <si>
    <t>20203800048622  </t>
  </si>
  <si>
    <t>2020-11-12 15:10:10 </t>
  </si>
  <si>
    <t>CAC. Petición de consulta.  </t>
  </si>
  <si>
    <t>Calle 44 # 10 -+ 13  </t>
  </si>
  <si>
    <t>3162415356 </t>
  </si>
  <si>
    <t>direcciongeneral@bomberosdebucaramanga.gov.co  </t>
  </si>
  <si>
    <t>BOMBEROS OFICIALES DE BUCARAMANGA  </t>
  </si>
  <si>
    <t>24 </t>
  </si>
  <si>
    <t>20203800048632  </t>
  </si>
  <si>
    <t>2020-11-12 15:18:15 </t>
  </si>
  <si>
    <t>CAC. DERECHO DE PETICION RELACION CUERPOS DE BOMBEROS QUE ATENDIERON CONVOCATORIA SELECCION SUBCOMISIONES NACIONALES DE RESCATE. </t>
  </si>
  <si>
    <t>20203800048642  </t>
  </si>
  <si>
    <t>2020-11-12 16:01:06 </t>
  </si>
  <si>
    <t>CAC. OFICIO NO AJUSTANDO CARTA INTENCION. </t>
  </si>
  <si>
    <t>AVENIDA MURILLO KM 4 VIA GRANABASTOS  </t>
  </si>
  <si>
    <t>(5) 3421530 3282044 3282000 </t>
  </si>
  <si>
    <t>bomberossoledad@yahoo.es  </t>
  </si>
  <si>
    <t>CUERPO DE BOMBEROS VOLUNTARIOS SOLEDAD ATLANTICO  </t>
  </si>
  <si>
    <t>8020060655 </t>
  </si>
  <si>
    <t>20203800048652  </t>
  </si>
  <si>
    <t>2020-11-12 16:15:29 </t>
  </si>
  <si>
    <t>CAC. Solicitud de Visitas.  </t>
  </si>
  <si>
    <t>20203800048662  </t>
  </si>
  <si>
    <t>2020-11-13 08:28:54 </t>
  </si>
  <si>
    <t>CAC. Solicitud de Información 2020-195512 / contrato No. 160 de 2020  </t>
  </si>
  <si>
    <t>Carrera 15 No. 14B-49  </t>
  </si>
  <si>
    <t>7274041 </t>
  </si>
  <si>
    <t>juanb.echeverria@contraloria.gov.co  </t>
  </si>
  <si>
    <t>CONTRALORIA GERENCIA DEPARTAMENTAL  </t>
  </si>
  <si>
    <t>CAROLINA.ESCARRAGA </t>
  </si>
  <si>
    <t>20203800048672  </t>
  </si>
  <si>
    <t>2020-11-13 11:11:18 </t>
  </si>
  <si>
    <t>CAC. Fwd: PQRSD 2028852720317082802 Derecho de Petición.  </t>
  </si>
  <si>
    <t>Cra. 8 No. 7-83  </t>
  </si>
  <si>
    <t>2427400 </t>
  </si>
  <si>
    <t>carlos.baena@mininterior.gov.co  </t>
  </si>
  <si>
    <t>MINISTERIO DEL INTERIOR CARLOS ALBERTO BAENA LóPEZ CARLOS ALBERTO BAENA LóPEZ </t>
  </si>
  <si>
    <t>20203800048682  </t>
  </si>
  <si>
    <t>2020-11-13 11:38:33 </t>
  </si>
  <si>
    <t>CAC. Aval como instructor del Cuerpo de Bomberos voluntarios del espinal - Tolima. </t>
  </si>
  <si>
    <t>Calle 7 No. 5 - 65  </t>
  </si>
  <si>
    <t>3138928623 </t>
  </si>
  <si>
    <t>ctyepes@yahoo.com  </t>
  </si>
  <si>
    <t>CARLOS YEPES  </t>
  </si>
  <si>
    <t>20203800048692  </t>
  </si>
  <si>
    <t>2020-11-13 12:00:13 </t>
  </si>
  <si>
    <t>CAC. solicitud registro de cursos. </t>
  </si>
  <si>
    <t>Carrera 5 # 2 - 45  </t>
  </si>
  <si>
    <t>3107983366 </t>
  </si>
  <si>
    <t>bomberosyaguara_huila@hotmail.es  </t>
  </si>
  <si>
    <t>CUERPO DE BOMBEROS VOLUNTARIOS DE YAGUARA  </t>
  </si>
  <si>
    <t>20203800048702  </t>
  </si>
  <si>
    <t>2020-11-17 08:27:30 </t>
  </si>
  <si>
    <t>CAC. solicitud de aval como instructor bomberos Melgar - Tolima. </t>
  </si>
  <si>
    <t>CALLE 5 CARRERA 28, CONDOMINIO SAN CARLOS CASA # 5  </t>
  </si>
  <si>
    <t>(8) 2453976 </t>
  </si>
  <si>
    <t>bomberosvoluntariosmelgar@gmail.com  </t>
  </si>
  <si>
    <t>CUERPO DE BOMBEROS VOLUNTARIOS DE MELGAR  </t>
  </si>
  <si>
    <t>8090051948 </t>
  </si>
  <si>
    <t>20203800048712  </t>
  </si>
  <si>
    <t>2020-11-17 08:35:22 </t>
  </si>
  <si>
    <t>CAC. Fwd: NOTIFICA ACTUACION JUDICIAL RAD.68081312100120201006500.  </t>
  </si>
  <si>
    <t>Calle 50 entre 8B - 35 Sector Comercial  </t>
  </si>
  <si>
    <t>6228775 </t>
  </si>
  <si>
    <t>jcctoesrt01bja@notificacionesrj.gov.co  </t>
  </si>
  <si>
    <t>JUZGADO PRIMERO CIVIL DEL CIRCUITO ESPECIALIZADO EN RESTITUCIóN DE TIERRAS DE BARRANCABERMEJA  </t>
  </si>
  <si>
    <t>-17 </t>
  </si>
  <si>
    <t>20203800048722  </t>
  </si>
  <si>
    <t>2020-11-17 08:45:27 </t>
  </si>
  <si>
    <t>CAC. SOLICITUD APOYO PROYECTO CONSTRUCCION ESTACION DE BOMBEROS. </t>
  </si>
  <si>
    <t>TRAV 2 No. 3 - 142  </t>
  </si>
  <si>
    <t>3202321975 </t>
  </si>
  <si>
    <t>bomberosnuevocolon@gmail.com  </t>
  </si>
  <si>
    <t>CUERPO DE BOMBEROS VOLUNTARIOS DE NUEVO COLON BOYACA  </t>
  </si>
  <si>
    <t>9009053881 </t>
  </si>
  <si>
    <t>20203800048732  </t>
  </si>
  <si>
    <t>2020-11-17 09:08:52 </t>
  </si>
  <si>
    <t>CAC. Soportes para entrega de Sobretasa Bomberil Toledo Antioquia. </t>
  </si>
  <si>
    <t>bombertoledo@yahoo.es  </t>
  </si>
  <si>
    <t>CUERPO DE BOMBEROS VOLUNTARIOS DE TOLEDO  </t>
  </si>
  <si>
    <t>20203800048742  </t>
  </si>
  <si>
    <t>2020-11-17 09:39:48 </t>
  </si>
  <si>
    <t>CI. cambio de fechas de inicio de cursos y dado de baja de registros no utilizados Puerto Colombia.  </t>
  </si>
  <si>
    <t>CARRERA 37 # 7 - 16 </t>
  </si>
  <si>
    <t>estacionbomberospuestocolombia@gmail.com </t>
  </si>
  <si>
    <t>20203800048752  </t>
  </si>
  <si>
    <t>2020-11-17 09:56:00 </t>
  </si>
  <si>
    <t>CI. RV: Solicitud Registros Nivel I y II de Bomberos. </t>
  </si>
  <si>
    <t>CALLE 21 CÓRDOVA # 21 - 90  </t>
  </si>
  <si>
    <t>8300370-3137111917 </t>
  </si>
  <si>
    <t>bomberosamalfi@hotmail.com  </t>
  </si>
  <si>
    <t>CUERPO DE BOMBEROS VOLUNTARIOS DE AMALFI  </t>
  </si>
  <si>
    <t>811.029.378-7 </t>
  </si>
  <si>
    <t>20203800048762  </t>
  </si>
  <si>
    <t>2020-11-17 10:06:26 </t>
  </si>
  <si>
    <t>CAC. SOLICITUD COPIA COMODATO.  </t>
  </si>
  <si>
    <t>CARRERA 11 No. 15 - 141  </t>
  </si>
  <si>
    <t>5166939 </t>
  </si>
  <si>
    <t>jamundisanantoniobomberos@gmail.com  </t>
  </si>
  <si>
    <t>CUERPO DE BOMBEROS VOLUNTARIOS DE JAMUNDI - VALLE DEL CAUCA  </t>
  </si>
  <si>
    <t>8903099531 </t>
  </si>
  <si>
    <t>5 </t>
  </si>
  <si>
    <t>20203800048772  </t>
  </si>
  <si>
    <t>2020-11-17 10:14:16 </t>
  </si>
  <si>
    <t>CAC. reunión DNBC.pdf </t>
  </si>
  <si>
    <t>Bomberos Tuta  </t>
  </si>
  <si>
    <t>3203100226 </t>
  </si>
  <si>
    <t>dicafo1982@hotmail.com  </t>
  </si>
  <si>
    <t>DIOSELINA DEL CARMEN CAMARGO FONSECA </t>
  </si>
  <si>
    <t>DIRECTOR </t>
  </si>
  <si>
    <t>20203800048782  </t>
  </si>
  <si>
    <t>2020-11-17 10:22:51 </t>
  </si>
  <si>
    <t>CAC. SOLICITUD CREACION PAGINA WED.  </t>
  </si>
  <si>
    <t>Calle 6 # 10 - 34 B/Centro  </t>
  </si>
  <si>
    <t>3133797030 - 3118260250 </t>
  </si>
  <si>
    <t>bomberoselpital@hotmail.com  </t>
  </si>
  <si>
    <t>CUERPO DE BOMBEROS VOLUNTARIOS DE EL PITAL  </t>
  </si>
  <si>
    <t>813.012.594-4 </t>
  </si>
  <si>
    <t>EDWIN.ZAMORA </t>
  </si>
  <si>
    <t>20203800048792  </t>
  </si>
  <si>
    <t>2020-11-17 10:29:03 </t>
  </si>
  <si>
    <t>CH. Offline message sent by Luis reyes. </t>
  </si>
  <si>
    <t>vigiasdelcafe@hotmail.com </t>
  </si>
  <si>
    <t>VEEDURIA CIUDADANA VIGIAS DEL CAFE LUIS REYES  </t>
  </si>
  <si>
    <t>20203800048802  </t>
  </si>
  <si>
    <t>2020-11-17 10:36:26 </t>
  </si>
  <si>
    <t>CAC. Delegación Dptal - Informe General Emergencia en el Dpto de Bol. 15 nov. 2020. </t>
  </si>
  <si>
    <t>Carretera Cartagena Turbaco Km 3 sector Bajo Miranda  </t>
  </si>
  <si>
    <t>3016373215 </t>
  </si>
  <si>
    <t>delegadobomberobolivar@gmail.com  </t>
  </si>
  <si>
    <t>-16 </t>
  </si>
  <si>
    <t>20203800048812  </t>
  </si>
  <si>
    <t>2020-11-17 10:49:33 </t>
  </si>
  <si>
    <t>CAC. INFORME MONITOREO Y SEGUIMIENTO RIO PUTUMAYO MUNICIPIO DE PUERTO CAICEDO PUTUMAYO.  </t>
  </si>
  <si>
    <t>secretariaplaneacion@puertocaicedo-putumayo.gov.co  </t>
  </si>
  <si>
    <t>secretariaplaneacion@puertocaicedo-putumayo.gov.co </t>
  </si>
  <si>
    <t>SECRETARIA PLANEACIóN PUERTO CAICEDO PUTUMAYO  </t>
  </si>
  <si>
    <t>20203800048822  </t>
  </si>
  <si>
    <t>2020-11-17 10:55:02 </t>
  </si>
  <si>
    <t>CAC. buenas noche con Mauricio campos comandante de bomberos san Agustín Huila. Este es el derecho de petición que los veedores le pasaron a la alcaldía exigiendo muchas cosas en el cual yo no estaba al tanto aparte de que según venían a recuperar una sobretasa bomberil de la cual si la recuperaban pedían un porcentaje como pago. Sobretasa q </t>
  </si>
  <si>
    <t>CALLE 2 # 8 - 11  </t>
  </si>
  <si>
    <t>8373591 - 3143816875 </t>
  </si>
  <si>
    <t>sanagustinbomberos1998@gmail.com  </t>
  </si>
  <si>
    <t>CUERPO DE BOMBEROS VOLUNTARIOS DE SAN AGUSTIN  </t>
  </si>
  <si>
    <t>813.006.426-0 </t>
  </si>
  <si>
    <t>20203800048832  </t>
  </si>
  <si>
    <t>2020-11-17 11:19:49 </t>
  </si>
  <si>
    <t>CAC. este es el derecho de peticion que me dejaron en bomberon san agustin ya que yo me encontrab de reposo por un accidente laboral que tuve y todo esto se realizo sin mi pleno conocimiento  </t>
  </si>
  <si>
    <t>20203800048842  </t>
  </si>
  <si>
    <t>2020-11-17 11:30:34 </t>
  </si>
  <si>
    <t>CAC. esta es la respuesta al derecho de petición por parte de bomberos san Agustín </t>
  </si>
  <si>
    <t>20203800048852  </t>
  </si>
  <si>
    <t>2020-11-17 12:21:07 </t>
  </si>
  <si>
    <t>CAC. Revisión Concepto No Favorable Proyecto Creación Bomberos Santa Catalina Bolivar. </t>
  </si>
  <si>
    <t>Carretera Cartagena-Turbaco Km. 3, Sector Turbaco – Bolívar  </t>
  </si>
  <si>
    <t>CARLOS FELIZ MONSALVE  </t>
  </si>
  <si>
    <t>20203800048862  </t>
  </si>
  <si>
    <t>2020-11-17 12:27:52 </t>
  </si>
  <si>
    <t>CAC.TRASLADO POR COMPETENCIA - CUERPO DE BOMBEROS LA DORADA - CALDAS. </t>
  </si>
  <si>
    <t>20203800048872  </t>
  </si>
  <si>
    <t>2020-11-17 12:33:25 </t>
  </si>
  <si>
    <t>CAC. TRASLADO POR COMPETENCIA - PETICION GLORIA WILCHES.  </t>
  </si>
  <si>
    <t>Calle 18 # 3 - 57 Of 201  </t>
  </si>
  <si>
    <t>3112152003 </t>
  </si>
  <si>
    <t>GLORIA WILCHES  </t>
  </si>
  <si>
    <t>23779649 </t>
  </si>
  <si>
    <t>20203800048882  </t>
  </si>
  <si>
    <t>2020-11-17 12:38:29 </t>
  </si>
  <si>
    <t>CAC. TRASLADO POR COMPETENCIA - CALDAS - ANTIOQUIA.  </t>
  </si>
  <si>
    <t>Carrera 51 # 127 sur 41  </t>
  </si>
  <si>
    <t>3788500 </t>
  </si>
  <si>
    <t>contactenos@caldasantioquia.gov.co  </t>
  </si>
  <si>
    <t>ALCALDIA CALDAS ANTIOQUIA </t>
  </si>
  <si>
    <t>20203800048892  </t>
  </si>
  <si>
    <t>2020-11-17 14:22:06 </t>
  </si>
  <si>
    <t>CAC. TRASLADO POR COMPETENCIA - PETICION GLORIA WILCHES 3.  </t>
  </si>
  <si>
    <t>20203800048902  </t>
  </si>
  <si>
    <t>2020-11-17 14:33:22 </t>
  </si>
  <si>
    <t>CAC. Informe del subcomandante del Cuerpo de Bomberos Del Municipio de La Virginia Risaralda  </t>
  </si>
  <si>
    <t>CARRERA 8 # 10 - 50  </t>
  </si>
  <si>
    <t>3682090 - 3679898 - 3117188017 </t>
  </si>
  <si>
    <t>bomberos_virginia@hotmail.com  </t>
  </si>
  <si>
    <t>CUERPO DE BOMBEROS VOLUNTARIOS DE LA VIRGINIA - RISARALDA  </t>
  </si>
  <si>
    <t>891.408.932-5 </t>
  </si>
  <si>
    <t>20203800048912  </t>
  </si>
  <si>
    <t>2020-11-17 14:49:32 </t>
  </si>
  <si>
    <t>CAC. Fwd: ENVIO OFICIO CESE DE ACTIVIDADES CBV PUERTO RICO CAQUETA. </t>
  </si>
  <si>
    <t>CALLE 4 CARRERA 3 ESQ  </t>
  </si>
  <si>
    <t>4312500 </t>
  </si>
  <si>
    <t>cbvpuertorico@hotmail.com  </t>
  </si>
  <si>
    <t>CUERPO DE BOMBEROS VOLUNTARIOS DE PUERTO RICO - CAQUETA  </t>
  </si>
  <si>
    <t>8280000011 </t>
  </si>
  <si>
    <t>Carlos Osorio </t>
  </si>
  <si>
    <t>20203800048922  </t>
  </si>
  <si>
    <t>2020-11-17 14:59:25 </t>
  </si>
  <si>
    <t>CAC. INFORMACIÓN 3ER. SEMINARIO INTERNACIONAL DE EMERGENCIAS CON MATERIALES PELIGROSOS MODALIDAD VIRTUAL.  </t>
  </si>
  <si>
    <t>Edgar Hernán Molina Macías </t>
  </si>
  <si>
    <t>GESTIÓN COMUNICACIONES </t>
  </si>
  <si>
    <t>20203800048932  </t>
  </si>
  <si>
    <t>2020-11-17 15:21:51 </t>
  </si>
  <si>
    <t>CAC. Delegación Dptal - Dr. Carlos Feliz - Solicitud Devolución Insc. Dignatarios C. B. V. Magangué 17 nov. 2020. </t>
  </si>
  <si>
    <t>20203800048942  </t>
  </si>
  <si>
    <t>2020-11-17 15:27:13 </t>
  </si>
  <si>
    <t>CALLE 72 NO 9-66 </t>
  </si>
  <si>
    <t>3012134845 </t>
  </si>
  <si>
    <t>SIN EMAIL  </t>
  </si>
  <si>
    <t>OSMAN ANDRES CRUZ LONDOÑO </t>
  </si>
  <si>
    <t>20203800048952  </t>
  </si>
  <si>
    <t>2020-11-17 15:29:51 </t>
  </si>
  <si>
    <t>11 </t>
  </si>
  <si>
    <t>CALLE 72 N 9-66 </t>
  </si>
  <si>
    <t>3102134845 </t>
  </si>
  <si>
    <t>OSMAN ANDRES CRUZ LONDOÑO  </t>
  </si>
  <si>
    <t>20203800048962  </t>
  </si>
  <si>
    <t>2020-11-17 15:33:47 </t>
  </si>
  <si>
    <t>CAC. DERECHO DE PETICIÓN: BOMBEROS RICAURTE - C/MARCA.  </t>
  </si>
  <si>
    <t>Carrera 13 No. 98-48  </t>
  </si>
  <si>
    <t>6418396 </t>
  </si>
  <si>
    <t>camilo.llanos@alparke.com  </t>
  </si>
  <si>
    <t>LA CEBA ANCENTRAL S.A.S.  </t>
  </si>
  <si>
    <t>20203800048972  </t>
  </si>
  <si>
    <t>2020-11-17 15:47:38 </t>
  </si>
  <si>
    <t>CAC Solicitud certificación e información  </t>
  </si>
  <si>
    <t>CARRERA 4 # 12 - 63  </t>
  </si>
  <si>
    <t>8640038-8640268 </t>
  </si>
  <si>
    <t>procesocontractual@alcaldiacota.gov.co  </t>
  </si>
  <si>
    <t>ALCALDIA MUNICIPAL DE COTA CUNDINAMARCA </t>
  </si>
  <si>
    <t>20203800048982  </t>
  </si>
  <si>
    <t>2020-11-18 08:35:21 </t>
  </si>
  <si>
    <t>CAC. remisión por competencia: DERECHO DE PETICIÓN: BOMBEROS RICAURTE - C/MARCA. </t>
  </si>
  <si>
    <t>juridica@ricaurte-cundinamarca.gov.co  </t>
  </si>
  <si>
    <t>ALCALDIA MUNICIPAL DE RICAURTE JEFE OFICINA JURíDICA  </t>
  </si>
  <si>
    <t>20203800048992  </t>
  </si>
  <si>
    <t>2020-11-18 08:49:18 </t>
  </si>
  <si>
    <t>CAC. Fwd: Investigación disciplinaria Jorge Rodriguez Sánchez.  </t>
  </si>
  <si>
    <t>abogadosespecializados2001@gmail.com  </t>
  </si>
  <si>
    <t>ARGEMIRO HECHAVARRIA ESCANDON </t>
  </si>
  <si>
    <t>20203800049002  </t>
  </si>
  <si>
    <t>2020-11-18 09:30:05 </t>
  </si>
  <si>
    <t>RD DOCUMENTACION RD 9281 </t>
  </si>
  <si>
    <t>58 </t>
  </si>
  <si>
    <t>Calle 4 # 6 - 02  </t>
  </si>
  <si>
    <t>3134965259 </t>
  </si>
  <si>
    <t>cbvsvc@gmail.com  </t>
  </si>
  <si>
    <t>CUERPO DE BOMBEROS VOLUNTARIOS DE SAN VICENTE DEL CAGUAN - CAQUETA  </t>
  </si>
  <si>
    <t>-15 </t>
  </si>
  <si>
    <t>20203800049012  </t>
  </si>
  <si>
    <t>2020-11-18 09:41:50 </t>
  </si>
  <si>
    <t>CAC. Documentos para Firma de Certificados Curso de Gestion y Administracion de Cuerpos de Bomberos 325-2020 Cuerpo de Bomberos Villamaria Caldas. </t>
  </si>
  <si>
    <t>20203800049022  </t>
  </si>
  <si>
    <t>2020-11-18 09:45:14 </t>
  </si>
  <si>
    <t>RD CUENTA DE COBRO  </t>
  </si>
  <si>
    <t>CARRERA 79 19-20  </t>
  </si>
  <si>
    <t>3219022038 </t>
  </si>
  <si>
    <t>RICHARD ALEXANDER SANTACRUZ WALLES </t>
  </si>
  <si>
    <t>20203800049032  </t>
  </si>
  <si>
    <t>2020-11-18 09:55:29 </t>
  </si>
  <si>
    <t>CAC. Delegación Dptal - Dr. Carloz Feliz M. - No Impedido Revisión Dtos Magangué 17 nov. 2020.  </t>
  </si>
  <si>
    <t>ARNOLDO ULISES TOSCANO SALAS  </t>
  </si>
  <si>
    <t>20203800049042  </t>
  </si>
  <si>
    <t>2020-11-18 10:01:28 </t>
  </si>
  <si>
    <t>CARRERA 86A#86-78  </t>
  </si>
  <si>
    <t>3046576375 </t>
  </si>
  <si>
    <t>EMILCE RAMREZ BAUTIZTA </t>
  </si>
  <si>
    <t>20203800049052  </t>
  </si>
  <si>
    <t>2020-11-18 10:22:50 </t>
  </si>
  <si>
    <t>CAC. Solicitud de Actualización de Aval de Instructor Teniente Carlos Alberto Restrepo. </t>
  </si>
  <si>
    <t>20203800049062  </t>
  </si>
  <si>
    <t>2020-11-18 10:35:00 </t>
  </si>
  <si>
    <t>CAC. SOLICITUD DE CONCEPTO JURIDICO. </t>
  </si>
  <si>
    <t>Avenida 5 Calles 13 y 14 Palació de la gobernación  </t>
  </si>
  <si>
    <t>5755656 - 5710290 - </t>
  </si>
  <si>
    <t>secinterior@nortedesantander.gov.co  </t>
  </si>
  <si>
    <t>GOBERNACIÓN DE NORTE DE SANTANDER  </t>
  </si>
  <si>
    <t>20203800049072  </t>
  </si>
  <si>
    <t>2020-11-18 11:18:04 </t>
  </si>
  <si>
    <t>CAC. Solicitud realización “Charla de Sensibilización - Violencias contra la mujer y como prevenirlas”.  </t>
  </si>
  <si>
    <t>6 </t>
  </si>
  <si>
    <t>20203800049082  </t>
  </si>
  <si>
    <t>2020-11-18 11:42:34 </t>
  </si>
  <si>
    <t>Carrera 116 No. 15C - 70  </t>
  </si>
  <si>
    <t>3116415058 </t>
  </si>
  <si>
    <t>CAMILO ARIAS ALVAREZ </t>
  </si>
  <si>
    <t>1017237991 </t>
  </si>
  <si>
    <t>20203800049092  </t>
  </si>
  <si>
    <t>2020-11-18 12:20:17 </t>
  </si>
  <si>
    <t>CALLE 94A#16-61  </t>
  </si>
  <si>
    <t>301395860 </t>
  </si>
  <si>
    <t>SANDRA MILENA ALVAREZ LEON </t>
  </si>
  <si>
    <t>20203800049102  </t>
  </si>
  <si>
    <t>2020-11-18 12:27:23 </t>
  </si>
  <si>
    <t>JIUD MAGNOLY GAVIRIA NARVAEZ  </t>
  </si>
  <si>
    <t>20203800049112  </t>
  </si>
  <si>
    <t>2020-11-18 12:28:25 </t>
  </si>
  <si>
    <t>20203800049122  </t>
  </si>
  <si>
    <t>2020-11-18 12:29:23 </t>
  </si>
  <si>
    <t>20203800049132  </t>
  </si>
  <si>
    <t>2020-11-18 12:51:47 </t>
  </si>
  <si>
    <t>CAC. SOLICITUD DE PARTICIPACIÓN EN LA REUNIÓN QUE SE VA A LLEVAR A CABO EN LA GOBERNACIÓN DE BOLÍVAR EL DÍA 21/11/2020.  </t>
  </si>
  <si>
    <t>ANGELACHATA@hotmail.com  </t>
  </si>
  <si>
    <t>3116718202 </t>
  </si>
  <si>
    <t>MARTIN ENRIQUE CABARCAS QUINTANA </t>
  </si>
  <si>
    <t>9.284.888 </t>
  </si>
  <si>
    <t>20203800049142  </t>
  </si>
  <si>
    <t>2020-11-18 13:01:00 </t>
  </si>
  <si>
    <t>CAC. certificado de la personería jurídica vigente. </t>
  </si>
  <si>
    <t>20203800049152  </t>
  </si>
  <si>
    <t>2020-11-18 13:29:58 </t>
  </si>
  <si>
    <t>CRA 30 N. 85 A 39  </t>
  </si>
  <si>
    <t>2571166 </t>
  </si>
  <si>
    <t>luisa.ramirez@dnbc.gov.co  </t>
  </si>
  <si>
    <t>LUISA FERNANDA RAMIREZ FERIZ </t>
  </si>
  <si>
    <t>20203800049162  </t>
  </si>
  <si>
    <t>2020-11-18 13:36:44 </t>
  </si>
  <si>
    <t>CARRERA 7D BIS 156-38  </t>
  </si>
  <si>
    <t>3217103029 </t>
  </si>
  <si>
    <t>JUAN DAVID JARAMILLO RESTREPO </t>
  </si>
  <si>
    <t>20203800049172  </t>
  </si>
  <si>
    <t>2020-11-18 13:45:57 </t>
  </si>
  <si>
    <t>JOHN JAIRO BELTRAN MAHECHA  </t>
  </si>
  <si>
    <t>20203800049182  </t>
  </si>
  <si>
    <t>2020-11-18 13:46:51 </t>
  </si>
  <si>
    <t>john.beltran@dnbc.gov.co  </t>
  </si>
  <si>
    <t>20203800049192  </t>
  </si>
  <si>
    <t>2020-11-18 13:49:46 </t>
  </si>
  <si>
    <t>20203800049202  </t>
  </si>
  <si>
    <t>2020-11-18 13:53:36 </t>
  </si>
  <si>
    <t>14 </t>
  </si>
  <si>
    <t>KELLY JULIETH VALDES AVILA </t>
  </si>
  <si>
    <t>20203800049212  </t>
  </si>
  <si>
    <t>2020-11-18 14:06:05 </t>
  </si>
  <si>
    <t>CAC. SOLICITUD RESPETUOSA. </t>
  </si>
  <si>
    <t>20203800049222  </t>
  </si>
  <si>
    <t>2020-11-18 14:31:56 </t>
  </si>
  <si>
    <t>cra 30 n. 85 A 39  </t>
  </si>
  <si>
    <t>rocio.mora@dnbc.gov.co  </t>
  </si>
  <si>
    <t>EDNA ROCIO MORA ROJAS </t>
  </si>
  <si>
    <t>20203800049232  </t>
  </si>
  <si>
    <t>2020-11-18 14:44:21 </t>
  </si>
  <si>
    <t>CAC. Re: URGENTE-AUTO SE ABSTIENE DE ABRIR INCIDENTE 2010-00212.  </t>
  </si>
  <si>
    <t>20203800049242  </t>
  </si>
  <si>
    <t>2020-11-18 15:09:42 </t>
  </si>
  <si>
    <t>CAC. Fotocopia de la cédula de ciudadanía del Representante Lega </t>
  </si>
  <si>
    <t>CALLE 5 CARRERA 28, CONDOMINIO SAN CARLOS CASA # 5 </t>
  </si>
  <si>
    <t>bomberosvoluntariosmelgar@gmail.com </t>
  </si>
  <si>
    <t>20203800049252  </t>
  </si>
  <si>
    <t>2020-11-18 15:21:07 </t>
  </si>
  <si>
    <t>DIAGONAL 16B # 98-50  </t>
  </si>
  <si>
    <t>3114097591 </t>
  </si>
  <si>
    <t>WBERLEY CARDONA HIGUITA </t>
  </si>
  <si>
    <t>20203800049262  </t>
  </si>
  <si>
    <t>2020-11-18 15:56:36 </t>
  </si>
  <si>
    <t>3014268004 </t>
  </si>
  <si>
    <t>XIOMARA ALEJANDRA MONTAÑO HERRERA </t>
  </si>
  <si>
    <t>20203800049272  </t>
  </si>
  <si>
    <t>2020-11-18 16:00:37 </t>
  </si>
  <si>
    <t>Carrera 30 No. 85A-38  </t>
  </si>
  <si>
    <t>MARIA SOLEDAD MORALES TORREJANO  </t>
  </si>
  <si>
    <t>20203800049282  </t>
  </si>
  <si>
    <t>2020-11-18 16:13:10 </t>
  </si>
  <si>
    <t>CARRERA27A 78-99 </t>
  </si>
  <si>
    <t>3022946823 </t>
  </si>
  <si>
    <t>CRISTIAN CAMILO ACEVEDO FORERO </t>
  </si>
  <si>
    <t>20203800049292  </t>
  </si>
  <si>
    <t>2020-11-18 16:22:56 </t>
  </si>
  <si>
    <t>Dg 52c #29-28  </t>
  </si>
  <si>
    <t>3046536125 </t>
  </si>
  <si>
    <t>VIVIAN LORENA RAMIREZ SERNA </t>
  </si>
  <si>
    <t>20203800049302  </t>
  </si>
  <si>
    <t>2020-11-18 16:37:42 </t>
  </si>
  <si>
    <t>CARRERA 79#19a-56  </t>
  </si>
  <si>
    <t>3175158386 </t>
  </si>
  <si>
    <t>ALEXANDER OBANDO PENA </t>
  </si>
  <si>
    <t>20203800049312  </t>
  </si>
  <si>
    <t>2020-11-18 16:42:00 </t>
  </si>
  <si>
    <t>CARRERA 53#4G-58  </t>
  </si>
  <si>
    <t>3223632009 </t>
  </si>
  <si>
    <t>OMAR ENRIQUE MORENO BALLESTEROS </t>
  </si>
  <si>
    <t>20203800049322  </t>
  </si>
  <si>
    <t>2020-11-18 16:47:35 </t>
  </si>
  <si>
    <t>20203800049332  </t>
  </si>
  <si>
    <t>2020-11-18 19:35:44 </t>
  </si>
  <si>
    <t>CAC. Estados financieros </t>
  </si>
  <si>
    <t>20203800049342  </t>
  </si>
  <si>
    <t>2020-11-18 19:50:39 </t>
  </si>
  <si>
    <t>CAC. Documentos para Firma de Certificados Curso de Gestion y Administracion de Cuerpos de Bomberos 326-2020 Cuerpo de Bomberos Villamaria Caldas. </t>
  </si>
  <si>
    <t>20203800049352  </t>
  </si>
  <si>
    <t>2020-11-18 20:01:43 </t>
  </si>
  <si>
    <t>CAC. Documentos para Firma de Certificados Curso de Gestion y Administracion de Cuerpos de Bomberos 369-2020 Cuerpo de Bomberos Villamaria Caldas.  </t>
  </si>
  <si>
    <t>20203800049362  </t>
  </si>
  <si>
    <t>2020-11-18 20:12:08 </t>
  </si>
  <si>
    <t>CAC. Registro cursos Administración y BSCI.  </t>
  </si>
  <si>
    <t>20203800049372  </t>
  </si>
  <si>
    <t>2020-11-18 20:24:51 </t>
  </si>
  <si>
    <t>CAC. solicitud de registro. </t>
  </si>
  <si>
    <t>CALLE 4C # 17A - 53  </t>
  </si>
  <si>
    <t>3124695565 </t>
  </si>
  <si>
    <t>CUERPO DE BOMBEROS VOLUNTARIOS DE PUERTO GUZMAN  </t>
  </si>
  <si>
    <t>846.003.782-4 </t>
  </si>
  <si>
    <t>20203800049382  </t>
  </si>
  <si>
    <t>2020-11-19 08:53:19 </t>
  </si>
  <si>
    <t>CAC. documentos reforma estatutos Bomberos Viterbo.  </t>
  </si>
  <si>
    <t>Carrera 8 # 9 - 17  </t>
  </si>
  <si>
    <t>8690109 - 3148853002 </t>
  </si>
  <si>
    <t>bomberos_viterbo@yahoo.es  </t>
  </si>
  <si>
    <t>CUERPO DE BOMBEROS VOLUNTARIOS DE VITERBO - CALDAS  </t>
  </si>
  <si>
    <t>20203800049392  </t>
  </si>
  <si>
    <t>2020-11-19 09:05:36 </t>
  </si>
  <si>
    <t>CAC. Reprogramación Curso Conducción y operación para vehículos de bomberos. </t>
  </si>
  <si>
    <t>20203800049402  </t>
  </si>
  <si>
    <t>2020-11-19 09:21:16 </t>
  </si>
  <si>
    <t>CAC. BOMBERO PERJUDICIAL.  </t>
  </si>
  <si>
    <t>franciamilena1982@gmail.com  </t>
  </si>
  <si>
    <t>FRANCIA MILENA GOMEZ GIRALDO </t>
  </si>
  <si>
    <t>20203800049412  </t>
  </si>
  <si>
    <t>2020-11-19 09:27:38 </t>
  </si>
  <si>
    <t>CAC. Situación de los dos (2) Cuerpos de Bomberos que existen en el Municipio de Arjona-Bolívar. </t>
  </si>
  <si>
    <t>contactenos@bolivar.gov.co  </t>
  </si>
  <si>
    <t>(57)-(5)-6517444 Ext. 1214 </t>
  </si>
  <si>
    <t>GOBERNACION DEL BOLIVAR SECRETARIA DEL INTERIOR  </t>
  </si>
  <si>
    <t>20203800049422  </t>
  </si>
  <si>
    <t>2020-11-19 09:45:22 </t>
  </si>
  <si>
    <t>Calle 40 Carrera 45 y 46  </t>
  </si>
  <si>
    <t>3307000 </t>
  </si>
  <si>
    <t>juntaatlanticobomberos@gmail.com  </t>
  </si>
  <si>
    <t>GOBERNACIÓN DE ATLANTICO  </t>
  </si>
  <si>
    <t>20203800049432  </t>
  </si>
  <si>
    <t>2020-11-19 10:48:32 </t>
  </si>
  <si>
    <t>3162918538 </t>
  </si>
  <si>
    <t>ARBEY HERNAN TRUJILLO MENDEZ </t>
  </si>
  <si>
    <t>20203800049442  </t>
  </si>
  <si>
    <t>2020-11-19 11:13:12 </t>
  </si>
  <si>
    <t>CAC. (sin asunto), validación del curso  </t>
  </si>
  <si>
    <t>Calle 130 A # 58 A - 20  </t>
  </si>
  <si>
    <t>3902118 </t>
  </si>
  <si>
    <t>practicantesena4.sismedica@gmail.com  </t>
  </si>
  <si>
    <t>SISMEDICA S.A.S  </t>
  </si>
  <si>
    <t>20203800049452  </t>
  </si>
  <si>
    <t>2020-11-19 11:39:57 </t>
  </si>
  <si>
    <t>CAC. Solicitud de registros para curso Escuela Villavicencio.  </t>
  </si>
  <si>
    <t>20203800049462  </t>
  </si>
  <si>
    <t>2020-11-19 13:50:39 </t>
  </si>
  <si>
    <t>CARRERA 74 BIS 82-28  </t>
  </si>
  <si>
    <t>3229525475 </t>
  </si>
  <si>
    <t>DIANA ALEJANDRA ACERO CAMACHO </t>
  </si>
  <si>
    <t>20203800049472  </t>
  </si>
  <si>
    <t>2020-11-19 14:00:14 </t>
  </si>
  <si>
    <t>2571169 </t>
  </si>
  <si>
    <t>ANA MILENA CEDEÑO AVILES </t>
  </si>
  <si>
    <t>20203800049482  </t>
  </si>
  <si>
    <t>2020-11-19 14:17:04 </t>
  </si>
  <si>
    <t>Avenida Carrera 30 No. 85A – 39/47  </t>
  </si>
  <si>
    <t>2 57 12 63 </t>
  </si>
  <si>
    <t>maicol.villarreal@gmail.com  </t>
  </si>
  <si>
    <t>MAICOL VILLARREAL  </t>
  </si>
  <si>
    <t>20203800049492  </t>
  </si>
  <si>
    <t>2020-11-19 14:22:32 </t>
  </si>
  <si>
    <t>3046583783 </t>
  </si>
  <si>
    <t>ANDREA BIBIANA CASTAÑEDA DURAN </t>
  </si>
  <si>
    <t>20203800049502  </t>
  </si>
  <si>
    <t>2020-11-19 15:37:51 </t>
  </si>
  <si>
    <t>CAC. Favor Radicar. </t>
  </si>
  <si>
    <t>20203800049512  </t>
  </si>
  <si>
    <t>2020-11-19 16:12:02 </t>
  </si>
  <si>
    <t>CAC. SOLICITUD AUTORIZACION SUSCRIPCION CONVENIO BOMBEROS </t>
  </si>
  <si>
    <t>.  </t>
  </si>
  <si>
    <t>3203331763 </t>
  </si>
  <si>
    <t>alcaldia@alban-cundinamarca.gov.co  </t>
  </si>
  <si>
    <t>ALCALDIA DE ALBAN  </t>
  </si>
  <si>
    <t>20203800049522  </t>
  </si>
  <si>
    <t>2020-11-19 16:39:49 </t>
  </si>
  <si>
    <t>CAC. Problematica. </t>
  </si>
  <si>
    <t>robertoarangoramirez@gmail.com  </t>
  </si>
  <si>
    <t>ROBERTO ARANGO RAMIREZ  </t>
  </si>
  <si>
    <t>20203800049532  </t>
  </si>
  <si>
    <t>2020-11-19 16:58:33 </t>
  </si>
  <si>
    <t>CAC. copia de Respuesta a Bomberos Voluntarios del Municipio de Saladoblanco Huila. </t>
  </si>
  <si>
    <t>Calle 2 # 5 - 64  </t>
  </si>
  <si>
    <t>3142957484 </t>
  </si>
  <si>
    <t>secretariagobierno@saladoblanco-huila.gov.co  </t>
  </si>
  <si>
    <t>ALCALDÍA MUNICIPAL SALADOBLANCO HUILA </t>
  </si>
  <si>
    <t>20203800049542  </t>
  </si>
  <si>
    <t>2020-11-20 08:17:57 </t>
  </si>
  <si>
    <t>CAC. Informe de Litigiosidad tercer trimestre 2020.  </t>
  </si>
  <si>
    <t>CARLOS.LOPEZ </t>
  </si>
  <si>
    <t>20203800049552  </t>
  </si>
  <si>
    <t>2020-11-20 08:31:11 </t>
  </si>
  <si>
    <t>CAC. RV: Solicitud de Información 2020-195512 / contrato No. 160 de 2020. </t>
  </si>
  <si>
    <t>CAROLINA ESCARRAGA </t>
  </si>
  <si>
    <t>20203800049562  </t>
  </si>
  <si>
    <t>2020-11-20 08:47:50 </t>
  </si>
  <si>
    <t>CALLE 34 BIS SUR 95A 70  </t>
  </si>
  <si>
    <t>3204776301 </t>
  </si>
  <si>
    <t>EDUARD ALDEMAR SOTELO  </t>
  </si>
  <si>
    <t>20203800049572  </t>
  </si>
  <si>
    <t>2020-11-20 09:00:09 </t>
  </si>
  <si>
    <t>RD ACTA DE FINALIZACION DE CURSO BOMBEROS I </t>
  </si>
  <si>
    <t>32 </t>
  </si>
  <si>
    <t>Polideportivo municipal - barrio divino niño  </t>
  </si>
  <si>
    <t>3002164235 - 3207313743 </t>
  </si>
  <si>
    <t>cbomberosvoluntarioscaldono@yahoo.com  </t>
  </si>
  <si>
    <t>CUERPO DE BOMBEROS VOLUNTARIOS DE CALDONO - CAUCA  </t>
  </si>
  <si>
    <t>900.006.465-3 </t>
  </si>
  <si>
    <t>20203800049582  </t>
  </si>
  <si>
    <t>2020-11-20 09:05:27 </t>
  </si>
  <si>
    <t>RD CERTIFICADOS SILVIA-CAUCA </t>
  </si>
  <si>
    <t>48 </t>
  </si>
  <si>
    <t>CUERPO DE BOMBEROS DE SILVIA-CAUCA  </t>
  </si>
  <si>
    <t>20203800049592  </t>
  </si>
  <si>
    <t>2020-11-20 09:37:24 </t>
  </si>
  <si>
    <t>CARRERA 116B#80-51  </t>
  </si>
  <si>
    <t>3005536143 </t>
  </si>
  <si>
    <t>SANDRA PAOLA MEZA VELANDIA </t>
  </si>
  <si>
    <t>20203800049602  </t>
  </si>
  <si>
    <t>2020-11-20 09:46:50 </t>
  </si>
  <si>
    <t>3174160699 </t>
  </si>
  <si>
    <t>JORGE ENRIQUE RESTREPO ANGUINO </t>
  </si>
  <si>
    <t>20203800049612  </t>
  </si>
  <si>
    <t>2020-11-20 09:50:22 </t>
  </si>
  <si>
    <t>16 </t>
  </si>
  <si>
    <t>3204578796 </t>
  </si>
  <si>
    <t>NATALY ALEXANDRA QUIROGA HERNANDEZ </t>
  </si>
  <si>
    <t>20203800049622  </t>
  </si>
  <si>
    <t>2020-11-20 10:16:36 </t>
  </si>
  <si>
    <t>pedro.manosalva@dnbc.gov.co  </t>
  </si>
  <si>
    <t>PEDRO MANOSALVA  </t>
  </si>
  <si>
    <t>20203800049632  </t>
  </si>
  <si>
    <t>2020-11-20 10:20:09 </t>
  </si>
  <si>
    <t>CALLE 10B#72C-42  </t>
  </si>
  <si>
    <t>3106218639 </t>
  </si>
  <si>
    <t>CRISTHIAN ALBERTO MATIZ GARZON </t>
  </si>
  <si>
    <t>20203800049642  </t>
  </si>
  <si>
    <t>2020-11-20 10:24:21 </t>
  </si>
  <si>
    <t>CARRERA 72B#8B-69  </t>
  </si>
  <si>
    <t>3005718482 </t>
  </si>
  <si>
    <t>GERMAN DARIO MENDEZ LOPEZ </t>
  </si>
  <si>
    <t>20203800049652  </t>
  </si>
  <si>
    <t>2020-11-20 10:40:03 </t>
  </si>
  <si>
    <t>CALLE 83 95D-45  </t>
  </si>
  <si>
    <t>3223062433 </t>
  </si>
  <si>
    <t>JOSE LEONARDO GARZON NOVOA </t>
  </si>
  <si>
    <t>20203800049662  </t>
  </si>
  <si>
    <t>2020-11-20 10:48:40 </t>
  </si>
  <si>
    <t>Calle 4 # 6 - 06  </t>
  </si>
  <si>
    <t>8465052 </t>
  </si>
  <si>
    <t>alcaldia@sanjuanderioseco-cundinamarca.gov.co  </t>
  </si>
  <si>
    <t>ALCALDIA MUNICIPAL DE SAN JUAN DE RIOSECO - CUNDINAMARCA  </t>
  </si>
  <si>
    <t>20203800049672  </t>
  </si>
  <si>
    <t>2020-11-20 12:16:27 </t>
  </si>
  <si>
    <t>15 </t>
  </si>
  <si>
    <t>Carrera 7 - 80 -75  </t>
  </si>
  <si>
    <t>3854376 </t>
  </si>
  <si>
    <t>capacitaciones.bomberos@medellin.gov.co  </t>
  </si>
  <si>
    <t>CARLOS ANDRES CARTAGENA CANO </t>
  </si>
  <si>
    <t>20203800049682  </t>
  </si>
  <si>
    <t>2020-11-20 12:22:37 </t>
  </si>
  <si>
    <t>3106284186 </t>
  </si>
  <si>
    <t>carolina escarriaga trejos  </t>
  </si>
  <si>
    <t>20203800049692  </t>
  </si>
  <si>
    <t>2020-11-20 12:29:30 </t>
  </si>
  <si>
    <t>CAC. (sin asunto). Registros de Capacitación.  </t>
  </si>
  <si>
    <t>Carrera 1A Carrera 14B  </t>
  </si>
  <si>
    <t>3116958712 </t>
  </si>
  <si>
    <t>bomberossahagun@gmail.com  </t>
  </si>
  <si>
    <t>CUERPO DE BOMBEROS VOLUNTARIOS DE SAHAGUN  </t>
  </si>
  <si>
    <t>20203800049702  </t>
  </si>
  <si>
    <t>2020-11-20 13:07:32 </t>
  </si>
  <si>
    <t>CH. Offline message sent by Roberto Arango  </t>
  </si>
  <si>
    <t>robertoarangoramirz@gmail.com </t>
  </si>
  <si>
    <t>ROBERTO ARANGO  </t>
  </si>
  <si>
    <t>-13 </t>
  </si>
  <si>
    <t>20203800049712  </t>
  </si>
  <si>
    <t>2020-11-20 13:59:25 </t>
  </si>
  <si>
    <t>CALLE 35 SUR #9-45  </t>
  </si>
  <si>
    <t>3024592585 </t>
  </si>
  <si>
    <t>JAVIER FERNANDO DELGADO YARA </t>
  </si>
  <si>
    <t>20203800049722  </t>
  </si>
  <si>
    <t>2020-11-20 14:28:12 </t>
  </si>
  <si>
    <t>DIRECCIÓN NACIONAL DE BOMBEROS  </t>
  </si>
  <si>
    <t>EDWIN ALFONSO ZAMORA OYOLA </t>
  </si>
  <si>
    <t>20203800049732  </t>
  </si>
  <si>
    <t>2020-11-20 15:20:19 </t>
  </si>
  <si>
    <t>CAC. Validación laboral.  </t>
  </si>
  <si>
    <t>Calle 35 # 39-41  </t>
  </si>
  <si>
    <t>3714400 </t>
  </si>
  <si>
    <t>referenciador@jamar.com  </t>
  </si>
  <si>
    <t>JAMAR  </t>
  </si>
  <si>
    <t>20203800049742  </t>
  </si>
  <si>
    <t>2020-11-20 15:44:08 </t>
  </si>
  <si>
    <t>CALLE 14#108-48  </t>
  </si>
  <si>
    <t>3154374607 </t>
  </si>
  <si>
    <t>NUBIA MENDOZA LOBO </t>
  </si>
  <si>
    <t>20203800049752  </t>
  </si>
  <si>
    <t>2020-11-23 09:39:15 </t>
  </si>
  <si>
    <t>RD CUETA DE COBRO </t>
  </si>
  <si>
    <t>Carrera 16A No. 50-71 Apto 302  </t>
  </si>
  <si>
    <t>GINNA PAOLA RAMIREZ  </t>
  </si>
  <si>
    <t>1110509692 </t>
  </si>
  <si>
    <t>20203800049762  </t>
  </si>
  <si>
    <t>2020-11-23 10:54:28 </t>
  </si>
  <si>
    <t>CARRERA 70#22-75  </t>
  </si>
  <si>
    <t>3133506496 </t>
  </si>
  <si>
    <t>JUAN GABRIEL PARRA AGUDELO </t>
  </si>
  <si>
    <t>20203800049772  </t>
  </si>
  <si>
    <t>2020-11-23 11:22:06 </t>
  </si>
  <si>
    <t>RD CERTIFICADOS CURSO BOMBERO 1 Y BOMBERO 2 </t>
  </si>
  <si>
    <t>20203800049782  </t>
  </si>
  <si>
    <t>2020-11-23 14:06:13 </t>
  </si>
  <si>
    <t>CARRERA 4 #8-75  </t>
  </si>
  <si>
    <t>3105830196 </t>
  </si>
  <si>
    <t>OSCAR FERNANDO PALACIOS DELGADO </t>
  </si>
  <si>
    <t>20203800049792  </t>
  </si>
  <si>
    <t>2020-11-23 14:11:02 </t>
  </si>
  <si>
    <t>CRA 79 N 19-37 </t>
  </si>
  <si>
    <t>3016283335 </t>
  </si>
  <si>
    <t>SANTIAGO NICOAS ZARATE ARIAS </t>
  </si>
  <si>
    <t>20203800049802  </t>
  </si>
  <si>
    <t>2020-11-23 14:25:26 </t>
  </si>
  <si>
    <t>CARRERA 64A#22-41  </t>
  </si>
  <si>
    <t>3105298633 </t>
  </si>
  <si>
    <t>MELISSA LOZANO ANGEL </t>
  </si>
  <si>
    <t>20203800049812  </t>
  </si>
  <si>
    <t>2020-11-23 14:32:39 </t>
  </si>
  <si>
    <t>CARRERA 116A#15C-70  </t>
  </si>
  <si>
    <t>3058382225 </t>
  </si>
  <si>
    <t>ALEX FERNANDO GONZALEZ VILLANUEVA </t>
  </si>
  <si>
    <t>20203800049822  </t>
  </si>
  <si>
    <t>2020-11-23 14:37:30 </t>
  </si>
  <si>
    <t>Carrera 57 No. 22A-41  </t>
  </si>
  <si>
    <t>3135635038 </t>
  </si>
  <si>
    <t>YENCY MARIANA CARRION PEDRAZA </t>
  </si>
  <si>
    <t>20203800049832  </t>
  </si>
  <si>
    <t>2020-11-23 14:40:27 </t>
  </si>
  <si>
    <t>3002004349 </t>
  </si>
  <si>
    <t>CLAUDIA BOLENA FAJARDO URREA </t>
  </si>
  <si>
    <t>20203800049842  </t>
  </si>
  <si>
    <t>2020-11-23 14:55:50 </t>
  </si>
  <si>
    <t>20203800049852  </t>
  </si>
  <si>
    <t>2020-11-23 15:03:39 </t>
  </si>
  <si>
    <t>CALLE 152B#72-51  </t>
  </si>
  <si>
    <t>3107742953 </t>
  </si>
  <si>
    <t>JOHANA CATHERINE SUAREZ CAMACHO </t>
  </si>
  <si>
    <t>20203800049862  </t>
  </si>
  <si>
    <t>2020-11-23 16:07:31 </t>
  </si>
  <si>
    <t>CALLE 1# 16-73  </t>
  </si>
  <si>
    <t>3144132855 </t>
  </si>
  <si>
    <t>ARLEY ALFONSO COY GONZALEZ </t>
  </si>
  <si>
    <t>20203800049872  </t>
  </si>
  <si>
    <t>2020-11-23 16:16:00 </t>
  </si>
  <si>
    <t>3176771507 </t>
  </si>
  <si>
    <t>RAFAEL ENRIQUE ARIZA GONZALEZ </t>
  </si>
  <si>
    <t>20203800049882  </t>
  </si>
  <si>
    <t>2020-11-23 16:26:20 </t>
  </si>
  <si>
    <t>CAC Solicitud registro para cursos bombero II </t>
  </si>
  <si>
    <t>Carrera 18 # 7A - 4 Barrio Centro  </t>
  </si>
  <si>
    <t>3214516628 </t>
  </si>
  <si>
    <t>Bomberosaguazul@hotmail.com  </t>
  </si>
  <si>
    <t>CUERPO DE BOMBEROS VOLUNTARIOS DE AGUAZUL - CASANARE  </t>
  </si>
  <si>
    <t>20203800049892  </t>
  </si>
  <si>
    <t>2020-11-23 16:29:32 </t>
  </si>
  <si>
    <t>3203487319 </t>
  </si>
  <si>
    <t>JORGE ALBERTO MORALES GOMEZ </t>
  </si>
  <si>
    <t>20203800049902  </t>
  </si>
  <si>
    <t>2020-11-24 09:35:48 </t>
  </si>
  <si>
    <t>carrera 11 #140-62  </t>
  </si>
  <si>
    <t>3115943445 </t>
  </si>
  <si>
    <t>No designa  </t>
  </si>
  <si>
    <t>MAURICIO DELGADO PERDOMO </t>
  </si>
  <si>
    <t>20203800049912  </t>
  </si>
  <si>
    <t>2020-11-24 09:56:17 </t>
  </si>
  <si>
    <t>CAC REMISIÓN OFICIO TTE. LUIS VALENCIA </t>
  </si>
  <si>
    <t>CARRERA 3 CALLE 23 ESQUINA </t>
  </si>
  <si>
    <t>7535232 </t>
  </si>
  <si>
    <t>cvbfundmon@gmail.com </t>
  </si>
  <si>
    <t>CUERPO DE BOMBEROS LOS FUNDADORES  </t>
  </si>
  <si>
    <t>890.001.635-0 </t>
  </si>
  <si>
    <t>JIUD.GAVIRIA </t>
  </si>
  <si>
    <t>20203800049922  </t>
  </si>
  <si>
    <t>2020-11-24 10:07:08 </t>
  </si>
  <si>
    <t>detol.echaparral@policia.gov.co  </t>
  </si>
  <si>
    <t>20203800049932  </t>
  </si>
  <si>
    <t>2020-11-24 10:11:42 </t>
  </si>
  <si>
    <t>CAC HOJA DE VIDA </t>
  </si>
  <si>
    <t>HOJAS DE VIDA </t>
  </si>
  <si>
    <t>350 484 9854 </t>
  </si>
  <si>
    <t>julianh81@hotmail.com </t>
  </si>
  <si>
    <t>JULIAN HOYOS  </t>
  </si>
  <si>
    <t>20203800049942  </t>
  </si>
  <si>
    <t>2020-11-24 10:15:54 </t>
  </si>
  <si>
    <t>3223472143 </t>
  </si>
  <si>
    <t>edwin.gonzalez@dnbc.gov.co  </t>
  </si>
  <si>
    <t>EDWIN GONZALEZ MALAGON </t>
  </si>
  <si>
    <t>20203800049952  </t>
  </si>
  <si>
    <t>2020-11-24 10:16:56 </t>
  </si>
  <si>
    <t>carrera 30 No 85a-39  </t>
  </si>
  <si>
    <t>viviana.andrade@dnbc.gov.co  </t>
  </si>
  <si>
    <t>VIVIANA ANDRADE TOVAR </t>
  </si>
  <si>
    <t>20203800049962  </t>
  </si>
  <si>
    <t>2020-11-24 10:20:31 </t>
  </si>
  <si>
    <t>CALLE 51B-37-01  </t>
  </si>
  <si>
    <t>3214538975 </t>
  </si>
  <si>
    <t>SANDRA CAROLINA PULIDO MOYETON </t>
  </si>
  <si>
    <t>20203800049972  </t>
  </si>
  <si>
    <t>2020-11-24 10:33:38 </t>
  </si>
  <si>
    <t>CAC respuesta al oficio según número: Radicado DNBC No. *20202000008281* </t>
  </si>
  <si>
    <t>CARRERA 3 # 7-40  </t>
  </si>
  <si>
    <t>2052179 </t>
  </si>
  <si>
    <t>bomberosansermnuevo@gmail.com  </t>
  </si>
  <si>
    <t>CUERPO DE BOMBEROS VOLUNTARIOS DE ANSERMANUEVO  </t>
  </si>
  <si>
    <t>900.094.935-9 </t>
  </si>
  <si>
    <t>20203800049982  </t>
  </si>
  <si>
    <t>2020-11-24 10:46:54 </t>
  </si>
  <si>
    <t>CAC SEGUROS </t>
  </si>
  <si>
    <t>20203800049992  </t>
  </si>
  <si>
    <t>2020-11-24 10:51:45 </t>
  </si>
  <si>
    <t>CAC Abono a facturas #11 y #18 </t>
  </si>
  <si>
    <t>3113783914 </t>
  </si>
  <si>
    <t>fire.experts@outlook.com </t>
  </si>
  <si>
    <t>ALEJANDRO ARBELAES FIRE EXPERTS </t>
  </si>
  <si>
    <t>20203800050002  </t>
  </si>
  <si>
    <t>2020-11-24 11:00:29 </t>
  </si>
  <si>
    <t>CAC Requerimiento listado actualizado bomberos  </t>
  </si>
  <si>
    <t>878 6818 </t>
  </si>
  <si>
    <t>karen.beltran@canpack.com </t>
  </si>
  <si>
    <t>Karen Marcela Beltrán Gutiérrez. </t>
  </si>
  <si>
    <t>20203800050012  </t>
  </si>
  <si>
    <t>2020-11-24 11:03:33 </t>
  </si>
  <si>
    <t>CAC eliana5lopez@hotmail.com ... </t>
  </si>
  <si>
    <t>eliana5lopez@hotmail.com ... </t>
  </si>
  <si>
    <t>ELIANA DEL PILAR LOPEZ RODRIGUEZ </t>
  </si>
  <si>
    <t>20203800050022  </t>
  </si>
  <si>
    <t>2020-11-24 11:05:00 </t>
  </si>
  <si>
    <t>CAC Solicitud de Respuesta a Derecho de petición  </t>
  </si>
  <si>
    <t>Carrera 3 # barrio los bomberos  </t>
  </si>
  <si>
    <t>3113487582 - 3147671764 </t>
  </si>
  <si>
    <t>bomberosortigal@hotmail.es  </t>
  </si>
  <si>
    <t>CUERPO DE BOMBEROS VOLUNTARIOS EL ORTIGAL - MIRANDA - CAUCA  </t>
  </si>
  <si>
    <t>20203800050032  </t>
  </si>
  <si>
    <t>2020-11-24 11:08:45 </t>
  </si>
  <si>
    <t>Carrera 30 # 85 a -39  </t>
  </si>
  <si>
    <t>INGRID DALILA MARIÑO MORALES  </t>
  </si>
  <si>
    <t>20203800050042  </t>
  </si>
  <si>
    <t>2020-11-24 11:17:25 </t>
  </si>
  <si>
    <t>CAC VULNERABILIDAD SEDE PRINCIPAL DE TIGO MEDELLÍN </t>
  </si>
  <si>
    <t>Carrera 16 # 11A S -100 • Los Balsos • Piso 4  </t>
  </si>
  <si>
    <t>300 497 25 00 </t>
  </si>
  <si>
    <t>Hernando.gonzalez@tigo.com.co </t>
  </si>
  <si>
    <t>hernando gonzalez gonzalez </t>
  </si>
  <si>
    <t>20203800050052  </t>
  </si>
  <si>
    <t>2020-11-24 11:20:42 </t>
  </si>
  <si>
    <t>CAC Respuesta a Derecho de Petición </t>
  </si>
  <si>
    <t>CALLE 28 # 10 - 13  </t>
  </si>
  <si>
    <t>(6) 3265200 </t>
  </si>
  <si>
    <t>bomberosvoluntariospereira@gmail.com  </t>
  </si>
  <si>
    <t>CUERPO DE BOMBEROS VOLUNTARIOS DE PEREIRA  </t>
  </si>
  <si>
    <t>800.023.706-2 </t>
  </si>
  <si>
    <t>20203800050062  </t>
  </si>
  <si>
    <t>2020-11-24 11:24:02 </t>
  </si>
  <si>
    <t>CAC RTA RAD DNBC No 20202100007821  </t>
  </si>
  <si>
    <t>abeyvargas@hotmail.com </t>
  </si>
  <si>
    <t>ABEY VARGAS OYOLA </t>
  </si>
  <si>
    <t>20203800050072  </t>
  </si>
  <si>
    <t>2020-11-24 11:27:46 </t>
  </si>
  <si>
    <t>CAC Director de bomberos capitán Charles Benavidez </t>
  </si>
  <si>
    <t>germanbarrerotorres@yahoo.es </t>
  </si>
  <si>
    <t>GERMAN BARRERO TORRES </t>
  </si>
  <si>
    <t>20203800050082  </t>
  </si>
  <si>
    <t>2020-11-24 11:31:26 </t>
  </si>
  <si>
    <t>CAC APORTE DE PRUEBAS Y SUSTENTACION DE RECURSO DE APELACION CONCEDIDO SUBSIDIARIAMENTE POR NEGATIVA DE RESPOSICION CONTRA RESOLUCION 01 DE FECHA 13 DE DICIEMBRE DE 2019.  </t>
  </si>
  <si>
    <t>310-6821394 </t>
  </si>
  <si>
    <t>damasopineda@hotmail.com </t>
  </si>
  <si>
    <t>DAMASO PINEDA ESPINOSA </t>
  </si>
  <si>
    <t>20203800050092  </t>
  </si>
  <si>
    <t>2020-11-24 11:46:54 </t>
  </si>
  <si>
    <t>CARRERA 70F #79-86  </t>
  </si>
  <si>
    <t>3193565017 </t>
  </si>
  <si>
    <t>LUZ HELENA HINCAPIE URUEÑA </t>
  </si>
  <si>
    <t>20203800050102  </t>
  </si>
  <si>
    <t>2020-11-24 11:49:33 </t>
  </si>
  <si>
    <t>CARRERA 3#7-58  </t>
  </si>
  <si>
    <t>3232226859 </t>
  </si>
  <si>
    <t>MARTHA LUCIA AMAYA DIAZ </t>
  </si>
  <si>
    <t>20203800050112  </t>
  </si>
  <si>
    <t>2020-11-24 11:52:20 </t>
  </si>
  <si>
    <t>Calle 66B # 56 - 42  </t>
  </si>
  <si>
    <t>SANTIAGO HERRERA BARRERO </t>
  </si>
  <si>
    <t>20203800050122  </t>
  </si>
  <si>
    <t>2020-11-24 11:55:07 </t>
  </si>
  <si>
    <t>DIAGONAL 2B #82-30  </t>
  </si>
  <si>
    <t>3165747686 </t>
  </si>
  <si>
    <t>no designa  </t>
  </si>
  <si>
    <t>CATALINA GONZALEZ CASTRO </t>
  </si>
  <si>
    <t>20203800050132  </t>
  </si>
  <si>
    <t>2020-11-24 11:57:41 </t>
  </si>
  <si>
    <t>CARRERA 80D#42A-22 SUR  </t>
  </si>
  <si>
    <t>3003403131 </t>
  </si>
  <si>
    <t>JEISSON ALEXANDER CAICEDO MATEUS </t>
  </si>
  <si>
    <t>20203800050142  </t>
  </si>
  <si>
    <t>2020-11-24 12:01:11 </t>
  </si>
  <si>
    <t>CALLE 69 #120-27  </t>
  </si>
  <si>
    <t>3195030858 </t>
  </si>
  <si>
    <t>LIZBETH VIVIANA RODRIGUEZ OSPINA </t>
  </si>
  <si>
    <t>20203800050152  </t>
  </si>
  <si>
    <t>2020-11-24 12:04:53 </t>
  </si>
  <si>
    <t>CAC SOLICITUD </t>
  </si>
  <si>
    <t>20203800050162  </t>
  </si>
  <si>
    <t>2020-11-24 12:07:53 </t>
  </si>
  <si>
    <t>CAC OFICIO </t>
  </si>
  <si>
    <t>20203800050172  </t>
  </si>
  <si>
    <t>2020-11-24 12:36:24 </t>
  </si>
  <si>
    <t>20203800050182  </t>
  </si>
  <si>
    <t>2020-11-24 13:51:30 </t>
  </si>
  <si>
    <t>NO DESIGNA </t>
  </si>
  <si>
    <t>HUGO ARMANDO MARQUEZ CARDOSO </t>
  </si>
  <si>
    <t>20203800050192  </t>
  </si>
  <si>
    <t>2020-11-24 14:04:56 </t>
  </si>
  <si>
    <t>3123348230 </t>
  </si>
  <si>
    <t>HERNANDO ANDRES GARCIA MARIÑO </t>
  </si>
  <si>
    <t>20203800050202  </t>
  </si>
  <si>
    <t>2020-11-24 14:52:50 </t>
  </si>
  <si>
    <t>RD CUENTAS DE COBRO </t>
  </si>
  <si>
    <t>3105940054 </t>
  </si>
  <si>
    <t>JOSIAS FIESCO AGUDELO </t>
  </si>
  <si>
    <t>20203800050212  </t>
  </si>
  <si>
    <t>2020-11-24 15:03:06 </t>
  </si>
  <si>
    <t>CALLE 66#11-50  </t>
  </si>
  <si>
    <t>3102683455 </t>
  </si>
  <si>
    <t>JULIO ALEJANDRO CHAMORRO CABRERA </t>
  </si>
  <si>
    <t>20203800050222  </t>
  </si>
  <si>
    <t>2020-11-24 15:24:15 </t>
  </si>
  <si>
    <t>20203800050232  </t>
  </si>
  <si>
    <t>2020-11-24 15:27:28 </t>
  </si>
  <si>
    <t>CALLE 159#54-35  </t>
  </si>
  <si>
    <t>3155794002 </t>
  </si>
  <si>
    <t>alvaropg@une.net.co  </t>
  </si>
  <si>
    <t>ALVARO PEREZ GARCES </t>
  </si>
  <si>
    <t>20203800050242  </t>
  </si>
  <si>
    <t>2020-11-24 16:16:05 </t>
  </si>
  <si>
    <t>3103581700 </t>
  </si>
  <si>
    <t>mvidal@valledelcauca.gov.co  </t>
  </si>
  <si>
    <t>MELBA LEYNER VIDAL </t>
  </si>
  <si>
    <t>20203800050252  </t>
  </si>
  <si>
    <t>2020-11-24 16:27:33 </t>
  </si>
  <si>
    <t>CARRERA 32B #40FSUR-25  </t>
  </si>
  <si>
    <t>3014501578 </t>
  </si>
  <si>
    <t>YENY ASTRID ARISTIZABAL PIEDRAHITA  </t>
  </si>
  <si>
    <t>20203800050262  </t>
  </si>
  <si>
    <t>2020-11-24 16:38:47 </t>
  </si>
  <si>
    <t>Calle 26 # 17 - 49  </t>
  </si>
  <si>
    <t>3137374004 </t>
  </si>
  <si>
    <t>contabilidad@nauticenter.com  </t>
  </si>
  <si>
    <t>NAUTICENTER  </t>
  </si>
  <si>
    <t>20203800050272  </t>
  </si>
  <si>
    <t>2020-11-25 09:37:49 </t>
  </si>
  <si>
    <t>Carrera 13 No. 119-95  </t>
  </si>
  <si>
    <t>3157260490 </t>
  </si>
  <si>
    <t>MARIA XIMENA OLIVERA SILVA </t>
  </si>
  <si>
    <t>20203800050282  </t>
  </si>
  <si>
    <t>2020-11-25 09:39:27 </t>
  </si>
  <si>
    <t>RD CUENTADE COBRO </t>
  </si>
  <si>
    <t>JAVIER ANDRES AGREDA CHAMORRO  </t>
  </si>
  <si>
    <t>20203800050292  </t>
  </si>
  <si>
    <t>2020-11-25 09:40:46 </t>
  </si>
  <si>
    <t>calle 57 n. 13-60  </t>
  </si>
  <si>
    <t>3080700 </t>
  </si>
  <si>
    <t>ETB  </t>
  </si>
  <si>
    <t>20203800050302  </t>
  </si>
  <si>
    <t>2020-11-25 12:11:32 </t>
  </si>
  <si>
    <t>CALLE 33 #44A-09  </t>
  </si>
  <si>
    <t>2627766 </t>
  </si>
  <si>
    <t>IMPLESEG S.A.S IMPLEMENTOS DE SEGURIDAD INDUSTRIAL  </t>
  </si>
  <si>
    <t>20203800050312  </t>
  </si>
  <si>
    <t>2020-11-25 12:13:07 </t>
  </si>
  <si>
    <t>coordinadorbomberoscund@hotmail.com  </t>
  </si>
  <si>
    <t>EDINSON CORTES  </t>
  </si>
  <si>
    <t>20203800050322  </t>
  </si>
  <si>
    <t>2020-11-25 14:00:09 </t>
  </si>
  <si>
    <t>CARRERA 7F#146-55  </t>
  </si>
  <si>
    <t>3003231521 </t>
  </si>
  <si>
    <t>JONATHAN PRIETO BARAJAS </t>
  </si>
  <si>
    <t>20203800050332  </t>
  </si>
  <si>
    <t>2020-11-25 14:03:41 </t>
  </si>
  <si>
    <t>Carrera 30 # 85 a - 39  </t>
  </si>
  <si>
    <t>3153501140 </t>
  </si>
  <si>
    <t>CLAUDIA QUINTERO FRANKLIN </t>
  </si>
  <si>
    <t>20203800050342  </t>
  </si>
  <si>
    <t>2020-11-25 14:06:05 </t>
  </si>
  <si>
    <t>3114179370 </t>
  </si>
  <si>
    <t>RONALD GUSTAVO SUAREZ CRUZ </t>
  </si>
  <si>
    <t>20203800050352  </t>
  </si>
  <si>
    <t>2020-11-25 14:07:44 </t>
  </si>
  <si>
    <t>ALCALDIA MUNICIPAL  </t>
  </si>
  <si>
    <t>CARLOS ANDRES LOPEZ CHICA </t>
  </si>
  <si>
    <t>20203800050362  </t>
  </si>
  <si>
    <t>2020-11-25 14:09:23 </t>
  </si>
  <si>
    <t>20203800050372  </t>
  </si>
  <si>
    <t>2020-11-25 14:15:42 </t>
  </si>
  <si>
    <t>CALLE 44C #45-53  </t>
  </si>
  <si>
    <t>3123500386 </t>
  </si>
  <si>
    <t>PAOLA ANDREA URUEÑA GORDILLO </t>
  </si>
  <si>
    <t>20203800050382  </t>
  </si>
  <si>
    <t>2020-11-25 14:42:03 </t>
  </si>
  <si>
    <t>DNBC </t>
  </si>
  <si>
    <t>3153226408 </t>
  </si>
  <si>
    <t>JACQUELINE RIVERA FONSECA </t>
  </si>
  <si>
    <t>20203800050392  </t>
  </si>
  <si>
    <t>2020-11-25 14:44:57 </t>
  </si>
  <si>
    <t>CARLOS ANDRES VARGAS PUERTO </t>
  </si>
  <si>
    <t>20203800050402  </t>
  </si>
  <si>
    <t>2020-11-25 15:02:20 </t>
  </si>
  <si>
    <t>CALLE 48 CSUR42A-80  </t>
  </si>
  <si>
    <t>3136849140 </t>
  </si>
  <si>
    <t>LINA MARIA ROJAS GALLEGO </t>
  </si>
  <si>
    <t>20203800050412  </t>
  </si>
  <si>
    <t>2020-11-25 15:50:34 </t>
  </si>
  <si>
    <t>CALLE 22A#52-07  </t>
  </si>
  <si>
    <t>3007056588 </t>
  </si>
  <si>
    <t>LUIS EDUARDO ZAMORA SANCHEZ </t>
  </si>
  <si>
    <t>20203800050422  </t>
  </si>
  <si>
    <t>2020-11-25 16:44:19 </t>
  </si>
  <si>
    <t>RD CUENTA </t>
  </si>
  <si>
    <t>CARRERA 4 # 22-34  </t>
  </si>
  <si>
    <t>4212815 </t>
  </si>
  <si>
    <t>bomberosdesantamarta@hotmail.com  </t>
  </si>
  <si>
    <t>CUERPO DE BOMBEROS VOLUNTARIOS DE SANTA MARTA  </t>
  </si>
  <si>
    <t>891.780.157-6 </t>
  </si>
  <si>
    <t>20203800050432  </t>
  </si>
  <si>
    <t>2020-11-25 16:45:46 </t>
  </si>
  <si>
    <t>CALLE 40 NORTE # 5N-29  </t>
  </si>
  <si>
    <t>4874777 </t>
  </si>
  <si>
    <t>EDISON GERARDO DUSSAN LOZADA </t>
  </si>
  <si>
    <t>20203800050442  </t>
  </si>
  <si>
    <t>2020-11-25 16:49:47 </t>
  </si>
  <si>
    <t>CALLE 53#6-17  </t>
  </si>
  <si>
    <t>3113115674 </t>
  </si>
  <si>
    <t>EDISON DELGADO HINCAPIE </t>
  </si>
  <si>
    <t>20203800050452  </t>
  </si>
  <si>
    <t>2020-11-25 16:50:31 </t>
  </si>
  <si>
    <t>CALLE 51 N 70-29 </t>
  </si>
  <si>
    <t>3116069523 </t>
  </si>
  <si>
    <t>JULIAN DAVID OTALVARO GRANADO </t>
  </si>
  <si>
    <t>20203800050462  </t>
  </si>
  <si>
    <t>2020-11-25 16:51:46 </t>
  </si>
  <si>
    <t>CARRERA 14#75A-29  </t>
  </si>
  <si>
    <t>3102044375 </t>
  </si>
  <si>
    <t>CARLOS EDWARD OSORIO AGUIAR </t>
  </si>
  <si>
    <t>20203800050472  </t>
  </si>
  <si>
    <t>2020-11-25 17:10:19 </t>
  </si>
  <si>
    <t>AVERIDA CARRERA 6 # 31 C - 55  </t>
  </si>
  <si>
    <t>3517777 </t>
  </si>
  <si>
    <t>Auxadministrativo@incoldext.com  </t>
  </si>
  <si>
    <t>INCOLDEXT  </t>
  </si>
  <si>
    <t>EDWIN GONZALEZ MALAGON  </t>
  </si>
  <si>
    <t>20203800050482  </t>
  </si>
  <si>
    <t>2020-11-25 17:13:53 </t>
  </si>
  <si>
    <t>20203800050492  </t>
  </si>
  <si>
    <t>2020-11-25 17:15:05 </t>
  </si>
  <si>
    <t>20203800050502  </t>
  </si>
  <si>
    <t>2020-11-25 17:15:40 </t>
  </si>
  <si>
    <t>20203800050512  </t>
  </si>
  <si>
    <t>2020-11-25 17:16:16 </t>
  </si>
  <si>
    <t>20203800050522  </t>
  </si>
  <si>
    <t>2020-11-25 22:40:40 </t>
  </si>
  <si>
    <t>3126130970 </t>
  </si>
  <si>
    <t>LIZ MARGARET ALVAREZ CALDERON </t>
  </si>
  <si>
    <t>20203800050532  </t>
  </si>
  <si>
    <t>2020-11-26 08:19:12 </t>
  </si>
  <si>
    <t>CAC SOLICITUD DE INFORMACIÓN  </t>
  </si>
  <si>
    <t>PLANEACIÓN ESTRATEGICA </t>
  </si>
  <si>
    <t>20203800050542  </t>
  </si>
  <si>
    <t>2020-11-26 08:30:12 </t>
  </si>
  <si>
    <t>CAC SOLICITUD AVAL </t>
  </si>
  <si>
    <t>20203800050552  </t>
  </si>
  <si>
    <t>2020-11-26 08:37:10 </t>
  </si>
  <si>
    <t>CALLE 15 # 2 -81 BARRIO LAS FERIAS  </t>
  </si>
  <si>
    <t>3124195630 </t>
  </si>
  <si>
    <t>bomberosguamal@hotmail.com  </t>
  </si>
  <si>
    <t>CUERPO DE BOMBEROS VOLUNTARIOS DE GUAMAL  </t>
  </si>
  <si>
    <t>800.284.390-5 </t>
  </si>
  <si>
    <t>20203800050562  </t>
  </si>
  <si>
    <t>2020-11-26 08:40:04 </t>
  </si>
  <si>
    <t>CAC INFORMACIÓN MAQUINA </t>
  </si>
  <si>
    <t>Jiud Magnoly Gaviria Narvaez </t>
  </si>
  <si>
    <t>20203800050572  </t>
  </si>
  <si>
    <t>2020-11-26 09:03:51 </t>
  </si>
  <si>
    <t>CAC SUGERENCIA TIEMPOS DE PETICIÓN </t>
  </si>
  <si>
    <t>SUGERENCIA </t>
  </si>
  <si>
    <t>dudamel465@gmail.com  </t>
  </si>
  <si>
    <t>3006065110, 3012928846 </t>
  </si>
  <si>
    <t>DUDAMEL GARCIA  </t>
  </si>
  <si>
    <t>20203800050582  </t>
  </si>
  <si>
    <t>2020-11-26 09:42:32 </t>
  </si>
  <si>
    <t>RD SOLICITUD PINES </t>
  </si>
  <si>
    <t>CALLE 4 # 25 - 05  </t>
  </si>
  <si>
    <t>8976083 </t>
  </si>
  <si>
    <t>Bomberoslamesa@yahoo.com.co  </t>
  </si>
  <si>
    <t>CUERPO DE BOMBEROS VOLUNTARIOS DE LA MESA  </t>
  </si>
  <si>
    <t>808.001.309-6 </t>
  </si>
  <si>
    <t>20203800050592  </t>
  </si>
  <si>
    <t>2020-11-26 10:37:19 </t>
  </si>
  <si>
    <t>CAC Solicitud reconocimiento </t>
  </si>
  <si>
    <t>CALLE 7 # 5-54  </t>
  </si>
  <si>
    <t>6241209 - 6236241 </t>
  </si>
  <si>
    <t>bomberosvillanuevacasanare@hotmail.com  </t>
  </si>
  <si>
    <t>CUERPO DE BOMBEROS VOLUNTARIOS DE VILLANUEVA - CASANARE  </t>
  </si>
  <si>
    <t>832.000.539-6 </t>
  </si>
  <si>
    <t>20203800050602  </t>
  </si>
  <si>
    <t>2020-11-26 12:08:47 </t>
  </si>
  <si>
    <t>20203800050612  </t>
  </si>
  <si>
    <t>2020-11-26 13:14:31 </t>
  </si>
  <si>
    <t>CAC PETICIÓN  </t>
  </si>
  <si>
    <t>manuelsalazarabogado@gmail.com  </t>
  </si>
  <si>
    <t>MANUEL SALAZAR  </t>
  </si>
  <si>
    <t>20203800050622  </t>
  </si>
  <si>
    <t>2020-11-26 13:27:21 </t>
  </si>
  <si>
    <t>CAC Comunicación Fallo de Tutela No. 506804089001-2020-00045-00 </t>
  </si>
  <si>
    <t>CALLE 04 #11-15  </t>
  </si>
  <si>
    <t>6557117 </t>
  </si>
  <si>
    <t>j02prmscguaroa@cendoj.ramajudicial.gov.co  </t>
  </si>
  <si>
    <t>JUZGADO PROMISCUO MUNICIPAL  </t>
  </si>
  <si>
    <t>20203800050632  </t>
  </si>
  <si>
    <t>2020-11-27 10:12:13 </t>
  </si>
  <si>
    <t>RD ACTIVIDADES PLAN DE MEJORAMIENTO GRUPO FANO </t>
  </si>
  <si>
    <t>CARRERA 30 N. 85 A - 39/47  </t>
  </si>
  <si>
    <t>FUNCIONARIOS Y CONTRATISTAS DE LA DNBC  </t>
  </si>
  <si>
    <t>20203800050642  </t>
  </si>
  <si>
    <t>2020-11-27 10:44:05 </t>
  </si>
  <si>
    <t>RD RADICACION DNBC 20202050070101 </t>
  </si>
  <si>
    <t>Calle 9ª N° 5- 43c Parque Principal de Apulo  </t>
  </si>
  <si>
    <t>8388301 </t>
  </si>
  <si>
    <t>gobierno@apulo-cundinamarca.gov.co  </t>
  </si>
  <si>
    <t>SECRETARIA DE GOBIERNO APULO CUNDINAMARCA  </t>
  </si>
  <si>
    <t>Carlos Andrés López Chica </t>
  </si>
  <si>
    <t>20203800050652  </t>
  </si>
  <si>
    <t>2020-11-27 12:03:13 </t>
  </si>
  <si>
    <t>RD REMISION POR COMPETENCIA </t>
  </si>
  <si>
    <t>CARRERA 5 # 15 - 80  </t>
  </si>
  <si>
    <t>58878750 </t>
  </si>
  <si>
    <t>soporteita@procuraduria.gov.co  </t>
  </si>
  <si>
    <t>PROCURADURIA GENERAL DE LA NACION  </t>
  </si>
  <si>
    <t>20203800050662  </t>
  </si>
  <si>
    <t>2020-11-27 12:32:41 </t>
  </si>
  <si>
    <t>CUERPO DE BOMBEROS VOLUNTARIOS DE VILLAMARIA CALDAS  </t>
  </si>
  <si>
    <t>20203800050672  </t>
  </si>
  <si>
    <t>2020-11-27 12:40:48 </t>
  </si>
  <si>
    <t>RD CERTIFICADOS SISTEMA COMANDO INCIDENTES BASICO PARA BOMBEROS </t>
  </si>
  <si>
    <t>CUERPO DE BOMBEROS VOLUNTARIOS DE VILLAVICENCIO META  </t>
  </si>
  <si>
    <t>20203800050682  </t>
  </si>
  <si>
    <t>2020-11-27 14:33:58 </t>
  </si>
  <si>
    <t>RD SOLICITUD AVAL INSTRUCTORES </t>
  </si>
  <si>
    <t>Calle 10# 9-12 / Armenia Antioquia  </t>
  </si>
  <si>
    <t>3176431155 </t>
  </si>
  <si>
    <t>bomberosarmeniamantequilla@hotmail.com  </t>
  </si>
  <si>
    <t>CUERPO DE BOMBEROS BOMBEROS ARMENIA - ANTIOQUIA  </t>
  </si>
  <si>
    <t>20203800050692  </t>
  </si>
  <si>
    <t>2020-11-27 15:19:33 </t>
  </si>
  <si>
    <t>RD SOLICITUD CONCEPTO JURIDICO </t>
  </si>
  <si>
    <t>gestionriesgo@cam.gov.co  </t>
  </si>
  <si>
    <t>GESTION DEL RIESGO  </t>
  </si>
  <si>
    <t>34 </t>
  </si>
  <si>
    <t>20203800050702  </t>
  </si>
  <si>
    <t>2020-11-27 15:36:29 </t>
  </si>
  <si>
    <t>cocheto.g@gmail.com </t>
  </si>
  <si>
    <t>3212355285 </t>
  </si>
  <si>
    <t>cocheto.g@gmail.com  </t>
  </si>
  <si>
    <t>jose agrego  </t>
  </si>
  <si>
    <t>20203800050712  </t>
  </si>
  <si>
    <t>2020-11-27 15:39:25 </t>
  </si>
  <si>
    <t>CAC SOLICITUD VISITA </t>
  </si>
  <si>
    <t>CALLE 6 # 5 - 23  </t>
  </si>
  <si>
    <t>contactenos@aguadas-caldas.gov.co  </t>
  </si>
  <si>
    <t>ALCALDIA MUNICIPAL DE AGUA de dios  </t>
  </si>
  <si>
    <t>20203800050722  </t>
  </si>
  <si>
    <t>2020-11-27 15:43:30 </t>
  </si>
  <si>
    <t>LINARES </t>
  </si>
  <si>
    <t>:3024147673 </t>
  </si>
  <si>
    <t>ANDRES ARTURO CASTRO </t>
  </si>
  <si>
    <t>20203800050732  </t>
  </si>
  <si>
    <t>2020-11-27 15:46:21 </t>
  </si>
  <si>
    <t>CALLE 4 CARRERA 6 TRANSV 2  </t>
  </si>
  <si>
    <t>3117163482 </t>
  </si>
  <si>
    <t>crin26702@yahoo.com  </t>
  </si>
  <si>
    <t>CUERPO DE BOMBEROS VOLUNTARIOS DE SAN FRANCISCO PUTUMAYO  </t>
  </si>
  <si>
    <t>20203800050742  </t>
  </si>
  <si>
    <t>2020-11-27 15:50:15 </t>
  </si>
  <si>
    <t>2207103 </t>
  </si>
  <si>
    <t>jefatura.covin@forpo.gov.c </t>
  </si>
  <si>
    <t>ROSSANA DIAZ gomez </t>
  </si>
  <si>
    <t>LUZ HELENA GIRALDO </t>
  </si>
  <si>
    <t>20203800050752  </t>
  </si>
  <si>
    <t>2020-11-27 15:54:48 </t>
  </si>
  <si>
    <t>mensajero2@risaralda.gov.co </t>
  </si>
  <si>
    <t>NOTIFICACIONES SAIA  </t>
  </si>
  <si>
    <t>20203800050762  </t>
  </si>
  <si>
    <t>2020-11-27 15:57:22 </t>
  </si>
  <si>
    <t>gneira@bomberosbogota.gov.co  </t>
  </si>
  <si>
    <t>CUERPO DE BOMBEROS OFICIALES BOGOTá UAECOB COOPERACIÓN INTERNACIONAL Y ALIANZAS ESTRATÉGICAS </t>
  </si>
  <si>
    <t>20203800050772  </t>
  </si>
  <si>
    <t>2020-11-27 16:00:21 </t>
  </si>
  <si>
    <t>CI SOLICITUD CRTIFICADOS </t>
  </si>
  <si>
    <t>3104298409 - 3127532084 </t>
  </si>
  <si>
    <t>bomberosanpablonar@gmail.com  </t>
  </si>
  <si>
    <t>CUERPO DE BOMBEROS VOLUNTARIOS DE SAN PABLO  </t>
  </si>
  <si>
    <t>814005324-7 </t>
  </si>
  <si>
    <t>20203800050782  </t>
  </si>
  <si>
    <t>2020-11-27 16:04:34 </t>
  </si>
  <si>
    <t>fundaciondiaazulfuturoverde@hotmail.com </t>
  </si>
  <si>
    <t>FUNDACION AUL FUTURO VERDE ANONIMO  </t>
  </si>
  <si>
    <t>20203800050792  </t>
  </si>
  <si>
    <t>2020-11-27 16:14:13 </t>
  </si>
  <si>
    <t>ritafilipaangel@gmail.com  </t>
  </si>
  <si>
    <t>rita bernando  </t>
  </si>
  <si>
    <t>20203800050802  </t>
  </si>
  <si>
    <t>2020-11-27 16:17:28 </t>
  </si>
  <si>
    <t>julieth_12110@hotmail.com </t>
  </si>
  <si>
    <t>ERICA CARDENAS CHAPARRO </t>
  </si>
  <si>
    <t>20203800050812  </t>
  </si>
  <si>
    <t>2020-11-27 16:20:08 </t>
  </si>
  <si>
    <t>JUAN CAMILO OCAMPO  </t>
  </si>
  <si>
    <t>20203800050822  </t>
  </si>
  <si>
    <t>2020-11-27 16:21:33 </t>
  </si>
  <si>
    <t>20203800050832  </t>
  </si>
  <si>
    <t>2020-11-27 16:24:41 </t>
  </si>
  <si>
    <t>20203800050842  </t>
  </si>
  <si>
    <t>2020-11-27 16:29:24 </t>
  </si>
  <si>
    <t>Sin Dirección Física  </t>
  </si>
  <si>
    <t>3016371054 </t>
  </si>
  <si>
    <t>delegacionmagdalenabomberos@gmail.com  </t>
  </si>
  <si>
    <t>DELEGACIÓN DEPARTAMENTAL BOMBEROS DEL MAGDALENA  </t>
  </si>
  <si>
    <t>900.617.699-1 </t>
  </si>
  <si>
    <t>20203800050852  </t>
  </si>
  <si>
    <t>2020-11-30 10:31:08 </t>
  </si>
  <si>
    <t>CAC SOLICITUD EXT_S20-00062096-PQRSD-061980-PQ </t>
  </si>
  <si>
    <t>INFORME POR CONGRESISTA </t>
  </si>
  <si>
    <t>Carrera 8 No. 7-83 Casa Giralda </t>
  </si>
  <si>
    <t>PBX: +571 2427400 extensión. 1121 </t>
  </si>
  <si>
    <t>paola.suarez@mininterior.gov.co </t>
  </si>
  <si>
    <t>Maria Paola Suarez Morales,  </t>
  </si>
  <si>
    <t>20203800050862  </t>
  </si>
  <si>
    <t>2020-11-30 10:36:45 </t>
  </si>
  <si>
    <t>CAC PLAN DE ACCION DEPARTAMENTAL GAJIRA </t>
  </si>
  <si>
    <t>CALLE 11 # 20 - 93  </t>
  </si>
  <si>
    <t>3003639 - 3183058737 </t>
  </si>
  <si>
    <t>oviermen.bomberosfonseca@hotmail.com  </t>
  </si>
  <si>
    <t>CUERPO DE BOMBEROS VOLUNTARIOS DE FONSECA  </t>
  </si>
  <si>
    <t>900.049.911-1 </t>
  </si>
  <si>
    <t>20203800050872  </t>
  </si>
  <si>
    <t>2020-11-30 11:41:51 </t>
  </si>
  <si>
    <t>CAC DERECHO DE PETICION </t>
  </si>
  <si>
    <t>abogadosrazasas@gmail.com </t>
  </si>
  <si>
    <t>JOHN BYRON ZAPATA ATEHORTÚA ANONIMO  </t>
  </si>
  <si>
    <t>Freddy Andrés Farfán Moreno </t>
  </si>
  <si>
    <t>GESTIÓN PRESUPUESTO </t>
  </si>
  <si>
    <t>20203800050882  </t>
  </si>
  <si>
    <t>2020-11-30 11:44:35 </t>
  </si>
  <si>
    <t>CAC SOLICITUD PIN </t>
  </si>
  <si>
    <t>CALLE 5 # 12-00  </t>
  </si>
  <si>
    <t>3204444388 </t>
  </si>
  <si>
    <t>bomberosvoluntariostibasosa@gmail.com  </t>
  </si>
  <si>
    <t>CUERPO DE BOMBEROS VOLUNTARIOS DE TIBASOSA  </t>
  </si>
  <si>
    <t>20203800050892  </t>
  </si>
  <si>
    <t>2020-11-30 11:52:35 </t>
  </si>
  <si>
    <t>CAC Tutela en línea No 158807 - 11001333501220200033400  </t>
  </si>
  <si>
    <t>gloriawilchesf@hotmail.com </t>
  </si>
  <si>
    <t>GLORIA STELLA WILCHES FRANCO </t>
  </si>
  <si>
    <t>20203800050902  </t>
  </si>
  <si>
    <t>2020-11-30 12:04:49 </t>
  </si>
  <si>
    <t>CAC denuncia PenaL </t>
  </si>
  <si>
    <t>marcaqui64@hotmail.com </t>
  </si>
  <si>
    <t>wilson watson ospino </t>
  </si>
  <si>
    <t>20203800050912  </t>
  </si>
  <si>
    <t>2020-11-30 12:11:38 </t>
  </si>
  <si>
    <t>CAC AVALES CURSO BOMBERO I Y II </t>
  </si>
  <si>
    <t>CUERPO DE BOMBEROS VOLUNTARIOS DE MANIZALES CALDAS  </t>
  </si>
  <si>
    <t>20203800050922  </t>
  </si>
  <si>
    <t>2020-11-30 12:17:05 </t>
  </si>
  <si>
    <t>CAC CONTESTACION OFICIO 20202050079511  </t>
  </si>
  <si>
    <t>gobierno@puli-cundinamarca.gov.co </t>
  </si>
  <si>
    <t>ROMERO LOZANO ALVARO STEVE </t>
  </si>
  <si>
    <t>Juan Gabriel Parra </t>
  </si>
  <si>
    <t>20203800050932  </t>
  </si>
  <si>
    <t>2020-11-30 12:26:16 </t>
  </si>
  <si>
    <t>CAC PLAN ACCION </t>
  </si>
  <si>
    <t>3657239-3657251-3657247 </t>
  </si>
  <si>
    <t>cbvsantarosadec@gmail.com  </t>
  </si>
  <si>
    <t>CUERPO DE BOMBEROS VOLUNTARIOS DE SANTA ROSA DE CABAL  </t>
  </si>
  <si>
    <t>20203800050942  </t>
  </si>
  <si>
    <t>2020-11-30 12:32:37 </t>
  </si>
  <si>
    <t>CAC CONSULTA </t>
  </si>
  <si>
    <t>(+56) 9 3433 9738 </t>
  </si>
  <si>
    <t>sergio.gaviria@ecolab.com </t>
  </si>
  <si>
    <t>Gaviria Anzola Sergio Andrés  </t>
  </si>
  <si>
    <t>35 </t>
  </si>
  <si>
    <t>20203800050952  </t>
  </si>
  <si>
    <t>2020-11-30 12:35:16 </t>
  </si>
  <si>
    <t>uc213066@hotmail.com&gt; </t>
  </si>
  <si>
    <t>Comandante Cuerpo de Bomberos Puerto Lopez Meta ANONIMO  </t>
  </si>
  <si>
    <t>20203800050962  </t>
  </si>
  <si>
    <t>2020-11-30 12:39:19 </t>
  </si>
  <si>
    <t>CAC Remisión de solicitud - 202010332659 </t>
  </si>
  <si>
    <t>comunicaciones.oficiales@medellin.gov.co </t>
  </si>
  <si>
    <t>comunicaciones.oficiales ANONIMO  </t>
  </si>
  <si>
    <t>20203800050972  </t>
  </si>
  <si>
    <t>2020-11-30 12:44:48 </t>
  </si>
  <si>
    <t>CAC RESPUESTA OFICIO DNBC 20202050074741  </t>
  </si>
  <si>
    <t>(098) 6460050 ext.1008 </t>
  </si>
  <si>
    <t>juridica@puertogaitan  </t>
  </si>
  <si>
    <t>Municipio de Puerto Gaitán-Meta ANONIMO  </t>
  </si>
  <si>
    <t>20203800050982  </t>
  </si>
  <si>
    <t>2020-11-30 14:45:28 </t>
  </si>
  <si>
    <t>CALLE 10 # 21 - 53  </t>
  </si>
  <si>
    <t>(2) 2642222 - 2642691 </t>
  </si>
  <si>
    <t>bomberosflorida@yahoo.es  </t>
  </si>
  <si>
    <t>CUERPO DE BOMBEROS VOLUNTARIOS DE FLORIDA - VALLE  </t>
  </si>
  <si>
    <t>8913800439 </t>
  </si>
  <si>
    <t>20203800050992  </t>
  </si>
  <si>
    <t>2020-11-30 15:02:27 </t>
  </si>
  <si>
    <t>CAC COMUNCADO </t>
  </si>
  <si>
    <t>juancarlosescorciabarros@gmail.com </t>
  </si>
  <si>
    <t>YESID SALOMON TURBAY PEREIRA </t>
  </si>
  <si>
    <t>20203800051002  </t>
  </si>
  <si>
    <t>2020-11-30 15:10:19 </t>
  </si>
  <si>
    <t>CALLE 4 - 18 BARRIO EL CENTRO  </t>
  </si>
  <si>
    <t>3232867919 </t>
  </si>
  <si>
    <t>bomberoscordobanariño@gmail.com  </t>
  </si>
  <si>
    <t>CUERPO DE BOMBEROS DE CORDOBA  </t>
  </si>
  <si>
    <t>20203800051012  </t>
  </si>
  <si>
    <t>2020-11-30 15:22:44 </t>
  </si>
  <si>
    <t>CAC REQUERIMIENTO </t>
  </si>
  <si>
    <t>314 3298 167 </t>
  </si>
  <si>
    <t>comercialRACO@titadsu.com </t>
  </si>
  <si>
    <t>CARLOS FLECHAS  </t>
  </si>
  <si>
    <t>MARYOLY DIAZ </t>
  </si>
  <si>
    <t>GESTIÓN TALENTO HUMANO </t>
  </si>
  <si>
    <t>20203800051022  </t>
  </si>
  <si>
    <t>2020-11-30 15:26:56 </t>
  </si>
  <si>
    <t>CAC CERTIFICADOS </t>
  </si>
  <si>
    <t>20203800051032  </t>
  </si>
  <si>
    <t>2020-11-30 15:32:46 </t>
  </si>
  <si>
    <t>22 </t>
  </si>
  <si>
    <t>CAR-30RERA 7 #126  </t>
  </si>
  <si>
    <t>3153349022 </t>
  </si>
  <si>
    <t>BLEIDY DEL CARMEN PEREZ BALLESTAS </t>
  </si>
  <si>
    <t>20203800051042  </t>
  </si>
  <si>
    <t>2020-11-30 16:16:33 </t>
  </si>
  <si>
    <t>cuerpo de bomberos voluntarios pacora ANONIMO  </t>
  </si>
  <si>
    <t>Paula Andrea Cortéz Mojica </t>
  </si>
  <si>
    <t>DIRECCION GENERAL </t>
  </si>
  <si>
    <t>20203800051052  </t>
  </si>
  <si>
    <t>2020-11-30 16:26:21 </t>
  </si>
  <si>
    <t>CALLE 4 N 5A </t>
  </si>
  <si>
    <t>3112514076 </t>
  </si>
  <si>
    <t>BOMBEROSILVANIA@HOTMAIL.COM </t>
  </si>
  <si>
    <t>CUERPO DE BOMBERO VOLUNTARIO DE SILVANIA ANONIMO  </t>
  </si>
  <si>
    <t>20203800051062  </t>
  </si>
  <si>
    <t>2020-12-01 09:16:36 </t>
  </si>
  <si>
    <t>CAC SOLICITUD  </t>
  </si>
  <si>
    <t>Carrera 34 # 35 - 38  </t>
  </si>
  <si>
    <t>6704119/67004019 </t>
  </si>
  <si>
    <t>despacho@contraloriameta.gov.co  </t>
  </si>
  <si>
    <t>CONTRALORIA DEPARTAMENTAL DEL META  </t>
  </si>
  <si>
    <t>20203800051072  </t>
  </si>
  <si>
    <t>2020-12-01 09:21:12 </t>
  </si>
  <si>
    <t>20203800051082  </t>
  </si>
  <si>
    <t>2020-12-01 09:27:05 </t>
  </si>
  <si>
    <t>CAC SOLICITUD DE INFORMACION </t>
  </si>
  <si>
    <t>capacitacioncbvt@gmail.com  </t>
  </si>
  <si>
    <t>20203800051092  </t>
  </si>
  <si>
    <t>2020-12-01 09:29:23 </t>
  </si>
  <si>
    <t>CAC SOLICITUD AVAL  </t>
  </si>
  <si>
    <t>20203800051102  </t>
  </si>
  <si>
    <t>2020-12-01 09:35:18 </t>
  </si>
  <si>
    <t>CAC Segunda Instancia Pablo Net Mora Mercado - Clemencia - Bolívar </t>
  </si>
  <si>
    <t>KM 3 SECTOR BAJO MIRANDA - EL CONTIJO TUBACO - BOLÍVAR  </t>
  </si>
  <si>
    <t>CUERPOS DE BOMBEROS DE BOLIVAR  </t>
  </si>
  <si>
    <t>20203800051112  </t>
  </si>
  <si>
    <t>2020-12-01 09:38:16 </t>
  </si>
  <si>
    <t>CAC PROPUESTAS E INFORMACION REENVIADA POR EL SEÑOR DELEGADO DEPARTAMENTAL DE BOMBEROS AL MUNICIPIO DE RIO SUCIO </t>
  </si>
  <si>
    <t>Calle 6 # 13 - 14  </t>
  </si>
  <si>
    <t>3146618936 - 3137015140 </t>
  </si>
  <si>
    <t>CUERPO DE BOMBEROS VOLUNTARIOS DE TADO CHOCO  </t>
  </si>
  <si>
    <t>20203800051122  </t>
  </si>
  <si>
    <t>2020-12-01 09:42:22 </t>
  </si>
  <si>
    <t>CAC ASESORIA </t>
  </si>
  <si>
    <t>juanvaldez329@gmail.com </t>
  </si>
  <si>
    <t>Juancho Valdéz  </t>
  </si>
  <si>
    <t>20203800051132  </t>
  </si>
  <si>
    <t>2020-12-01 09:45:04 </t>
  </si>
  <si>
    <t>CAC Envío Documento No. 20202102937 </t>
  </si>
  <si>
    <t>sidcar@cgb.gov.co </t>
  </si>
  <si>
    <t>JUAN PABLO AMARGO GOMEZ </t>
  </si>
  <si>
    <t>Angélica Xiomara Rosado Bayona </t>
  </si>
  <si>
    <t>20203800051142  </t>
  </si>
  <si>
    <t>2020-12-01 09:53:47 </t>
  </si>
  <si>
    <t>CAC Remisión solicitud de información en oficio 20202050075171, con radicado EXT-BOL-20-026151.  </t>
  </si>
  <si>
    <t>20203800051152  </t>
  </si>
  <si>
    <t>2020-12-01 10:02:10 </t>
  </si>
  <si>
    <t>CAC TRASLADO POR COMPETENCIA - BAHIA SOLANO - CHOCO </t>
  </si>
  <si>
    <t>bomberbasol.2016@gmail.com  </t>
  </si>
  <si>
    <t>CUERPO DE BOMBEROS DE BAHIA SOLANO  </t>
  </si>
  <si>
    <t>Ronny Estiven Romero Velandia </t>
  </si>
  <si>
    <t>20203800051162  </t>
  </si>
  <si>
    <t>2020-12-01 10:10:42 </t>
  </si>
  <si>
    <t>CAC TRASLADO POR COMPETENCIA - RIOSUCIO - CHOCO </t>
  </si>
  <si>
    <t>Calle principal Barrio el Centro. Edificio Alcaldía Municipal  </t>
  </si>
  <si>
    <t>3123957087 - 3136331606 </t>
  </si>
  <si>
    <t>contactenos@riosucio-choco.gov.co  </t>
  </si>
  <si>
    <t>ALCALDIA RIOSUCIO CHOCO </t>
  </si>
  <si>
    <t>20203800051172  </t>
  </si>
  <si>
    <t>2020-12-01 10:14:30 </t>
  </si>
  <si>
    <t>CALLE 13 # 32 - 69  </t>
  </si>
  <si>
    <t>3751073 </t>
  </si>
  <si>
    <t>bomberosantioquia@yahoo.es  </t>
  </si>
  <si>
    <t>CUERPO DE BOMBEROS VOLUNTARIOS DE SANTAFE DE ANTIOQUIA  </t>
  </si>
  <si>
    <t>817.002.877-5 </t>
  </si>
  <si>
    <t>20203800051182  </t>
  </si>
  <si>
    <t>2020-12-01 10:16:47 </t>
  </si>
  <si>
    <t>CAC DOCUMENTOS BOMBEROS PLANADAS </t>
  </si>
  <si>
    <t>cuerpobomberosplanadas@hotmail.com  </t>
  </si>
  <si>
    <t>bomberosplanadas@hotmail.com  </t>
  </si>
  <si>
    <t>CUERPO DE BOMBEROS VOLUNTARIOS DE PLANADAS - TOLIMA  </t>
  </si>
  <si>
    <t>20203800051192  </t>
  </si>
  <si>
    <t>2020-12-01 10:22:46 </t>
  </si>
  <si>
    <t>comandantebomberosheliconia@gmail.com  </t>
  </si>
  <si>
    <t>COMANDANTE BOMBEROS HELICONIA  </t>
  </si>
  <si>
    <t>20203800051202  </t>
  </si>
  <si>
    <t>2020-12-01 10:28:58 </t>
  </si>
  <si>
    <t>CAC PLAN DE MEJORAMIENTO </t>
  </si>
  <si>
    <t>CARRERA 7 # 12A - 41  </t>
  </si>
  <si>
    <t>5295622 </t>
  </si>
  <si>
    <t>germanbarrerotorres@yahoo.es  </t>
  </si>
  <si>
    <t>CUERPO DE BOMBEROS VOLUNTARIOS DE SIBATE CONSEJO DE OFICIALES cundinamarca </t>
  </si>
  <si>
    <t>20203800051212  </t>
  </si>
  <si>
    <t>2020-12-01 10:36:56 </t>
  </si>
  <si>
    <t>CARRERA 51 # 48-63  </t>
  </si>
  <si>
    <t>2196220-2196222-2196420-2199545 </t>
  </si>
  <si>
    <t>secrebomb@hotmail.com - jucastill@hotmail.com  </t>
  </si>
  <si>
    <t>CUERPO DE BOMBEROS VOLUNTARIOS DE SEVILLA  </t>
  </si>
  <si>
    <t>891.900.908-7 </t>
  </si>
  <si>
    <t>20203800051222  </t>
  </si>
  <si>
    <t>2020-12-01 10:46:17 </t>
  </si>
  <si>
    <t>CAC PLAN DE ACCIÓN 2021 DEPARTAMENTO DEL CAUCA  </t>
  </si>
  <si>
    <t>3006174147 -3223472105 </t>
  </si>
  <si>
    <t>COORDINACIÓN DEPARTAMENTAL DE BOMBEROS DEL CAUCA  </t>
  </si>
  <si>
    <t>20203800051232  </t>
  </si>
  <si>
    <t>2020-12-01 10:53:34 </t>
  </si>
  <si>
    <t>CAC FALLO SANCIONATORIO EN CONTRA DEL COMANDANTE </t>
  </si>
  <si>
    <t>CALLE 18 # 9 - 100  </t>
  </si>
  <si>
    <t>315 8216432- 3186180086 </t>
  </si>
  <si>
    <t>prevencionbomberosgaitan2018@gmail.com  </t>
  </si>
  <si>
    <t>CUERPO DE BOMBEROS VOLUNTARIOS DE PUERTO GAITAN AREA PREVENCIóN  </t>
  </si>
  <si>
    <t>20203800051242  </t>
  </si>
  <si>
    <t>2020-12-01 11:06:01 </t>
  </si>
  <si>
    <t>CAC RESPUESTA REQUERIMIENTO </t>
  </si>
  <si>
    <t>CARRERA 10 CALLE 7 # 6-42  </t>
  </si>
  <si>
    <t>7584222 </t>
  </si>
  <si>
    <t>bomberoscircasia70@gmail.com  </t>
  </si>
  <si>
    <t>CUERPO DE BOMBEROS VOLUNTARIOS DE CIRCASIA QUINDIA  </t>
  </si>
  <si>
    <t>890.003.904-6 </t>
  </si>
  <si>
    <t>20203800051252  </t>
  </si>
  <si>
    <t>2020-12-01 11:20:24 </t>
  </si>
  <si>
    <t>CAC RESPUESTA ENVIADA A LA CONTRALORIA DEPARTAMENTAL  </t>
  </si>
  <si>
    <t>20203800051262  </t>
  </si>
  <si>
    <t>2020-12-01 11:35:32 </t>
  </si>
  <si>
    <t>20203800051272  </t>
  </si>
  <si>
    <t>2020-12-01 11:42:17 </t>
  </si>
  <si>
    <t>20203800051282  </t>
  </si>
  <si>
    <t>2020-12-01 11:49:58 </t>
  </si>
  <si>
    <t>CAC HOJAS DE VIDA </t>
  </si>
  <si>
    <t>CARRERA 3 # 5 - 56  </t>
  </si>
  <si>
    <t>8361524 </t>
  </si>
  <si>
    <t>Bomberospitalito@hotmail.com  </t>
  </si>
  <si>
    <t>CUERPO DE BOMBEROS VOLUNTARIOS DE PITALITO  </t>
  </si>
  <si>
    <t>20203800051292  </t>
  </si>
  <si>
    <t>2020-12-01 11:53:27 </t>
  </si>
  <si>
    <t>RD CERTIFICADOS </t>
  </si>
  <si>
    <t>Cra 23 A 21B - 53  </t>
  </si>
  <si>
    <t>444819 </t>
  </si>
  <si>
    <t>bomberoselretiro@gmail.com  </t>
  </si>
  <si>
    <t>CUERPO DE BOMBEROS VOLUNTARIOS DE EL RETIRO - ANTIOQUIA  </t>
  </si>
  <si>
    <t>20203800051302  </t>
  </si>
  <si>
    <t>2020-12-01 11:59:01 </t>
  </si>
  <si>
    <t>salon comunal barrio los Andes  </t>
  </si>
  <si>
    <t>bomberosilvania@hotmail.com  </t>
  </si>
  <si>
    <t>CBV SILVANIA YOVANNY ANTONIO RODRIGUEZ </t>
  </si>
  <si>
    <t>20203800051312  </t>
  </si>
  <si>
    <t>2020-12-01 12:10:48 </t>
  </si>
  <si>
    <t>bomberosmontelibano@gmail.com  </t>
  </si>
  <si>
    <t>CUERPO DE BOMBEROS VOLUNTARIOS DE MONTELIBANO  </t>
  </si>
  <si>
    <t>900.676.215-2 </t>
  </si>
  <si>
    <t>20203800051322  </t>
  </si>
  <si>
    <t>2020-12-01 12:14:54 </t>
  </si>
  <si>
    <t>20203800051332  </t>
  </si>
  <si>
    <t>2020-12-01 12:19:45 </t>
  </si>
  <si>
    <t>CUERPO DE BOMBEROS VOLUNTARIOS DE PITALITO HUILA  </t>
  </si>
  <si>
    <t>20203800051342  </t>
  </si>
  <si>
    <t>2020-12-01 12:27:19 </t>
  </si>
  <si>
    <t>CALLE 80 SUR # 59 - 103  </t>
  </si>
  <si>
    <t>3142940661 </t>
  </si>
  <si>
    <t>bomberoslaestrella@hotmail.com  </t>
  </si>
  <si>
    <t>CUERPO DE BOMBEROS VOLUNTARIOS DE LA ESTRELLA ANTIOQUIA  </t>
  </si>
  <si>
    <t>900.003.280-4 </t>
  </si>
  <si>
    <t>20203800051352  </t>
  </si>
  <si>
    <t>2020-12-01 12:51:37 </t>
  </si>
  <si>
    <t>RD EVIDENCIA PLAN DE MEJORAMIENTO </t>
  </si>
  <si>
    <t>Cra 30 No 85 A 39/47  </t>
  </si>
  <si>
    <t>FUNCIONARIOS DNBC DNBC  </t>
  </si>
  <si>
    <t>20203800051362  </t>
  </si>
  <si>
    <t>2020-12-01 14:21:57 </t>
  </si>
  <si>
    <t>20203800051372  </t>
  </si>
  <si>
    <t>2020-12-01 14:32:00 </t>
  </si>
  <si>
    <t>CAC SOLICITUD AVAL BOMBERO I Y II </t>
  </si>
  <si>
    <t>CARRERA 8 # 10 - 23  </t>
  </si>
  <si>
    <t>(6) 859 1555 </t>
  </si>
  <si>
    <t>Bomberosriosucio119@yahoo.es  </t>
  </si>
  <si>
    <t>CUERPO DE BOMBEROS OFICIALES RIOSUCIO - CALDAS  </t>
  </si>
  <si>
    <t>20203800051382  </t>
  </si>
  <si>
    <t>2020-12-01 14:42:06 </t>
  </si>
  <si>
    <t>20203800051392  </t>
  </si>
  <si>
    <t>2020-12-01 14:45:22 </t>
  </si>
  <si>
    <t>CAC SOLICITUD ACTUALIZACIÓN </t>
  </si>
  <si>
    <t>20203800051402  </t>
  </si>
  <si>
    <t>2020-12-01 15:44:33 </t>
  </si>
  <si>
    <t>CAC FORMATOS Y CURSOS </t>
  </si>
  <si>
    <t>20203800051412  </t>
  </si>
  <si>
    <t>2020-12-01 16:00:55 </t>
  </si>
  <si>
    <t>CAC Solicitud Aval para dictar curso Bombero I y II </t>
  </si>
  <si>
    <t>bomberoscoromoro@gmail.com  </t>
  </si>
  <si>
    <t>CUERPO DE BOMBEROS VOLUNTARIOS DE COROMORO  </t>
  </si>
  <si>
    <t>20203800051422  </t>
  </si>
  <si>
    <t>2020-12-01 16:29:16 </t>
  </si>
  <si>
    <t>CAC SOLICITUD CURSO </t>
  </si>
  <si>
    <t>CALLE 113 # 50 - 64  </t>
  </si>
  <si>
    <t>2693333 </t>
  </si>
  <si>
    <t>bomberosvoluntariosibague@outlook.com  </t>
  </si>
  <si>
    <t>BENEMERITO CUERPO DE BOMBEROS VOLUNTARIOS DE IBAGUE  </t>
  </si>
  <si>
    <t>890.701.379-3 </t>
  </si>
  <si>
    <t>20203800051432  </t>
  </si>
  <si>
    <t>2020-12-01 16:32:54 </t>
  </si>
  <si>
    <t>CAC RESPUESTA GOBERNACIÓN </t>
  </si>
  <si>
    <t>Carrera 3a Entre calles 10A y 11  </t>
  </si>
  <si>
    <t>contactenos@tolima.gov.co  </t>
  </si>
  <si>
    <t>GOBERNACIÓN DE TOLIMA  </t>
  </si>
  <si>
    <t>20203800051442  </t>
  </si>
  <si>
    <t>2020-12-01 16:41:50 </t>
  </si>
  <si>
    <t>CAC RESOLUCIÓN 1.410.68-256 DEL 21 DE OCTUBRE DEL 2020 </t>
  </si>
  <si>
    <t>Carrera 6 # 3 - 09  </t>
  </si>
  <si>
    <t>2459228-3147068901 </t>
  </si>
  <si>
    <t>bomberoslacumbre1958@hotmail.com  </t>
  </si>
  <si>
    <t>CUERPO DE BOMBEROS VOLUNTARIOS DE LA CUMBRE VALLE DEL CAUCA  </t>
  </si>
  <si>
    <t>20203800051452  </t>
  </si>
  <si>
    <t>2020-12-01 16:52:25 </t>
  </si>
  <si>
    <t>CAC PLAN ACCIÓN DEPARTAMENTO DEL CHOCO </t>
  </si>
  <si>
    <t>COREOS ELECTRONICOS  </t>
  </si>
  <si>
    <t>COORDINADORES EJECUTIVOS DELEGADOS DEPARTAMENTALES  </t>
  </si>
  <si>
    <t>20203800051462  </t>
  </si>
  <si>
    <t>2020-12-01 16:59:56 </t>
  </si>
  <si>
    <t>CAC PLAN ACCIÓN HUILA </t>
  </si>
  <si>
    <t>kra 6 No. 6-54  </t>
  </si>
  <si>
    <t>EDINSON FERNANDEZ  </t>
  </si>
  <si>
    <t>20203800051472  </t>
  </si>
  <si>
    <t>2020-12-01 17:15:21 </t>
  </si>
  <si>
    <t>CAC PETICIÓN </t>
  </si>
  <si>
    <t>5295622 - 3108771087 </t>
  </si>
  <si>
    <t>bomberosibate@yahoo.es  </t>
  </si>
  <si>
    <t>CUERPO DE BOMBEROS VOLUNTARIOS DE SIBATE  </t>
  </si>
  <si>
    <t>20203800051482  </t>
  </si>
  <si>
    <t>2020-12-01 17:46:35 </t>
  </si>
  <si>
    <t>CAC PETICIÓN SIBATE 2 </t>
  </si>
  <si>
    <t>CUERPO DE BOMBEROS VOLUNTARIOS DE SIBATE CONSEJO DE OFICIALES  </t>
  </si>
  <si>
    <t>20203800051492  </t>
  </si>
  <si>
    <t>2020-12-01 17:53:01 </t>
  </si>
  <si>
    <t>CAC TRASLADO PRESENTACIÓN PROYECTO </t>
  </si>
  <si>
    <t>Canal Oficial de Entrada</t>
  </si>
  <si>
    <t>Canal de Atención</t>
  </si>
  <si>
    <t>Departamento</t>
  </si>
  <si>
    <t>Peticionario</t>
  </si>
  <si>
    <t>Naturaleza jurídica del peticionario</t>
  </si>
  <si>
    <t>Tema de Consulta</t>
  </si>
  <si>
    <t>Responsable</t>
  </si>
  <si>
    <t>Área</t>
  </si>
  <si>
    <t>Dependencia</t>
  </si>
  <si>
    <t>Tipo de petición</t>
  </si>
  <si>
    <t>Tiempo de respuesta legal</t>
  </si>
  <si>
    <t>No Radicado</t>
  </si>
  <si>
    <t>Fecha Radicación</t>
  </si>
  <si>
    <t>Número de salida</t>
  </si>
  <si>
    <t>Fecha de salida</t>
  </si>
  <si>
    <t>Tiempo de atención</t>
  </si>
  <si>
    <t>Estado</t>
  </si>
  <si>
    <t>Observaciones</t>
  </si>
  <si>
    <t>FECHA DIGITALIZACIÓN DOCUMENTO DE RESPUESTA</t>
  </si>
  <si>
    <t>TIPO DE DOCUMENTO SALIDA</t>
  </si>
  <si>
    <t>ENVIAR POR CORREO ELECTRÓNICO</t>
  </si>
  <si>
    <t>ENVIAR POR CORREO TERRESTRE #PLANILLA</t>
  </si>
  <si>
    <t>OBSERVACIONES ATENCIÓN CIUDADANO</t>
  </si>
  <si>
    <t>CORREO ATENCION AL CIUDADANO</t>
  </si>
  <si>
    <t>CHAT INSTITUCIONAL</t>
  </si>
  <si>
    <t>CORREO INSTITUCIONAL</t>
  </si>
  <si>
    <t>RADICACION DIRECTA</t>
  </si>
  <si>
    <t>CANAL VIRUAL</t>
  </si>
  <si>
    <t>CANAL ESCRITO</t>
  </si>
  <si>
    <t>BOGOTA D.C</t>
  </si>
  <si>
    <t>ANTIOQUIA</t>
  </si>
  <si>
    <t>BOLIVAR</t>
  </si>
  <si>
    <t>SANTANDER</t>
  </si>
  <si>
    <t>LA GUAJIRA</t>
  </si>
  <si>
    <t>HUILA</t>
  </si>
  <si>
    <t>CESAR</t>
  </si>
  <si>
    <t>TOLIMA</t>
  </si>
  <si>
    <t>ATLANTICO</t>
  </si>
  <si>
    <t>CAUCA</t>
  </si>
  <si>
    <t>CUNDINAMARCA</t>
  </si>
  <si>
    <t>CASANARE</t>
  </si>
  <si>
    <t>PUTUMAYO</t>
  </si>
  <si>
    <t>VALLE DEL CAUCA</t>
  </si>
  <si>
    <t>RISARALDA</t>
  </si>
  <si>
    <t>CONTRALORIA DELEGADA PARA EL MEDIO AMBIENTE</t>
  </si>
  <si>
    <t>ALCALDÍA MUNICIPAL DE CAJICA - CUNDINAMARCA</t>
  </si>
  <si>
    <t>CUERPO DE BOMBEROS VOLUNTARIOS DE GIRARDOTA</t>
  </si>
  <si>
    <t>CAQUETA</t>
  </si>
  <si>
    <t>COORDINACION EJECUTIVA DEPARTAMENTAL CAQUETA</t>
  </si>
  <si>
    <t>GOBERNACION DE ANTIOQUIA SECRETARIA DE GOBIERNO DEPARTAMENTAL</t>
  </si>
  <si>
    <t>ANSELMO LOZANO MORENO</t>
  </si>
  <si>
    <t>CUERPO DE BOMBEROS VOLUNTARIOS DE DIBULLA</t>
  </si>
  <si>
    <t>QUINDIO</t>
  </si>
  <si>
    <t>JORGE ALEJANDRO GONZALEZ</t>
  </si>
  <si>
    <t>CUERPO DE BOMBEROS VOLUNTARIOS DE SOPO</t>
  </si>
  <si>
    <t>PROCURADURIA PROVINCIAL DE CHAPARRAL</t>
  </si>
  <si>
    <t>CUERPO DE BOMBEROS VOLUNTARIOS DE YARUMAL</t>
  </si>
  <si>
    <t>DELEGACION DEPARTAMENTAL DE ANTIOQUIA</t>
  </si>
  <si>
    <t>JESúS ARJONA GALLARDO</t>
  </si>
  <si>
    <t>DELEGACION DEPARTAMENTAL DE BOMBEROS DE BOLIVAR</t>
  </si>
  <si>
    <t>AGENCIA NACIONAL DE SEGURIDAD VIAL</t>
  </si>
  <si>
    <t>DRAGONES DEL GOLFO</t>
  </si>
  <si>
    <t>EMERSON LUIS SIMANCA</t>
  </si>
  <si>
    <t>ALCALDIA MUNICIPAL DE SOPO</t>
  </si>
  <si>
    <t>CARLOS EDUARDO VANEGAS SALCEDO</t>
  </si>
  <si>
    <t>CUERPO DE BOMBEROS VOLUNTARIOS DE CHIA</t>
  </si>
  <si>
    <t>CUERPO DE BOMBEROS VOLUNTARIOS DE FLORENCIA</t>
  </si>
  <si>
    <t>BOMBEROS OFICIALES DE BUCARAMANGA</t>
  </si>
  <si>
    <t>CONTRALORIA GERENCIA DEPARTAMENTAL</t>
  </si>
  <si>
    <t>CUERPO DE BOMBEROS VOLUNTARIOS DE NUEVO COLON BOYACA</t>
  </si>
  <si>
    <t>BOYACA</t>
  </si>
  <si>
    <t>CUERPO DE BOMBEROS VOLUNTARIOS DE JAMUNDI - VALLE DEL CAUCA</t>
  </si>
  <si>
    <t>DIOSELINA DEL CARMEN CAMARGO FONSECA</t>
  </si>
  <si>
    <t>CUERPO DE BOMBEROS VOLUNTARIOS DE EL PITAL</t>
  </si>
  <si>
    <t>VEEDURIA CIUDADANA VIGIAS DEL CAFE LUIS REYES</t>
  </si>
  <si>
    <t>CARLOS FELIZ MONSALVE</t>
  </si>
  <si>
    <t>GLORIA WILCHES</t>
  </si>
  <si>
    <t>CUERPO DE BOMBEROS VOLUNTARIOS DE MOSQUERA</t>
  </si>
  <si>
    <t>ALCALDIA MUNICIPAL DE COTA CUNDINAMARCA</t>
  </si>
  <si>
    <t>ARGEMIRO HECHAVARRIA ESCANDON</t>
  </si>
  <si>
    <t>GOBERNACIÓN DE NORTE DE SANTANDER</t>
  </si>
  <si>
    <t>NORTE DE SANTANDER</t>
  </si>
  <si>
    <t>MARTIN ENRIQUE CABARCAS QUINTANA</t>
  </si>
  <si>
    <t>CUERPO DE BOMBEROS VOLUNTARIOS DE ALCALA</t>
  </si>
  <si>
    <t>GOBERNACION DEL BOLIVAR SECRETARIA DEL INTERIOR</t>
  </si>
  <si>
    <t>ALCALDIA DE ALBAN</t>
  </si>
  <si>
    <t>ROBERTO ARANGO RAMIREZ</t>
  </si>
  <si>
    <t>ROBERTO ARANGO</t>
  </si>
  <si>
    <t>JAMAR</t>
  </si>
  <si>
    <t>ELIANA DEL PILAR LOPEZ RODRIGUEZ</t>
  </si>
  <si>
    <t>CUERPO DE BOMBEROS VOLUNTARIOS EL ORTIGAL - MIRANDA - CAUCA</t>
  </si>
  <si>
    <t>GERMAN BARRERO TORRES</t>
  </si>
  <si>
    <t>DAMASO PINEDA ESPINOSA</t>
  </si>
  <si>
    <t>ASISTENTE COMANDANTE BOMBEROS POPAYAN</t>
  </si>
  <si>
    <t>DUDAMEL GARCIA</t>
  </si>
  <si>
    <t>CUERPO DE BOMBEROS VOLUNTARIOS DE LA MESA</t>
  </si>
  <si>
    <t>MANUEL SALAZAR</t>
  </si>
  <si>
    <t>PROCURADURIA GENERAL DE LA NACION</t>
  </si>
  <si>
    <t>GESTION DEL RIESGO</t>
  </si>
  <si>
    <t>CALDAS</t>
  </si>
  <si>
    <t>ANDRES ARTURO CASTRO</t>
  </si>
  <si>
    <t>NOTIFICACIONES SAIA</t>
  </si>
  <si>
    <t>CUERPO DE BOMBEROS OFICIALES BOGOTá UAECOB COOPERACIÓN INTERNACIONAL Y ALIANZAS ESTRATÉGICAS</t>
  </si>
  <si>
    <t>FUNDACION AUL FUTURO VERDE ANONIMO</t>
  </si>
  <si>
    <t>ERICA CARDENAS CHAPARRO</t>
  </si>
  <si>
    <t>JOHN BYRON ZAPATA ATEHORTÚA ANONIMO</t>
  </si>
  <si>
    <t>Comandante Cuerpo de Bomberos Puerto Lopez Meta ANONIMO</t>
  </si>
  <si>
    <t>META</t>
  </si>
  <si>
    <t>CARLOS FLECHAS</t>
  </si>
  <si>
    <t>LUISA FERNANDA SOLANO PARRA</t>
  </si>
  <si>
    <t>CUERPO DE BOMBEROS VOLUNTARIOS DE CLEMENCIA BOLIVAR</t>
  </si>
  <si>
    <t>ALCALDIA CLEMENCIA BOLIVAR</t>
  </si>
  <si>
    <t>CUERPO DE BOMBEROS VOLUNTARIOS DE URIBIA - LA GUAJIRA</t>
  </si>
  <si>
    <t>CUERPO DE BOMBEROS VOLUNTARIOS DE URIBE META</t>
  </si>
  <si>
    <t>JUAN DAVID VALLEJO RESTREPO</t>
  </si>
  <si>
    <t>VEEDURIA CIUDADANA VIGIAS DEL CAFE</t>
  </si>
  <si>
    <t>CUERPO DE BOMBEROS VOLUNTARIOS DE NEIVA</t>
  </si>
  <si>
    <t>CUERPO DE BOMBEROS VOLUNTARIOS DE VALLEDUPAR</t>
  </si>
  <si>
    <t>CUERPO DE BOMBEROS VOLUNTARIOS DE LEBRIJA</t>
  </si>
  <si>
    <t>CUERPO DE BOMBEROS VOLUNTARIOS DE SABANALARGA</t>
  </si>
  <si>
    <t>JOSE ARJONA</t>
  </si>
  <si>
    <t>CARLOS AGUALIMPIA</t>
  </si>
  <si>
    <t>PROCURADURIA AUXILIAR PARA ASUNTOS CONSTITUCIONALES</t>
  </si>
  <si>
    <t>DEIVINSONN MORALES BRITO</t>
  </si>
  <si>
    <t>ANDRES VALENCIA CORREA</t>
  </si>
  <si>
    <t>ANDRéS EDUARDO RODRIGUEZ GOMEZ</t>
  </si>
  <si>
    <t>GESTIóN DEL RIESGO DE DESASTRE</t>
  </si>
  <si>
    <t>ESCUELA DE FORMACIóN DE BOMBEROS ESFOBOM</t>
  </si>
  <si>
    <t>CUERPO DE BOMBEROS VOLUNTARIOS DE CAJICA</t>
  </si>
  <si>
    <t>ANGELICA MARIA BERROTERAN BENITES</t>
  </si>
  <si>
    <t>NIDIA TELLO RAMOS</t>
  </si>
  <si>
    <t>CUERPO DE BOMBEROS VOLUNTARIOS DE AIPE</t>
  </si>
  <si>
    <t>ALCALDIA MOCOA</t>
  </si>
  <si>
    <t>ARTURO ENRIQUE LLAMAS CANO</t>
  </si>
  <si>
    <t>CUERPO DE BOMBEROS VOLUNTARIOS DE BOGOTA</t>
  </si>
  <si>
    <t>CUERPO DE BOMBEROS VOLUNTARIOS DE LIBANO</t>
  </si>
  <si>
    <t>BOMBEROS VOLUNTARIOS DE BORRERO AYERBE</t>
  </si>
  <si>
    <t>JUZGADO 62 ADMINISTRATIVO CIRCUITO JUDICIAL DE BOGOTÁ SECCIÓN TERCERA</t>
  </si>
  <si>
    <t>FABIO NELSON LARRAHONDO</t>
  </si>
  <si>
    <t>ADOLFO LEON VELEZ GARCIA</t>
  </si>
  <si>
    <t>GUSTAVO ADOLFO PINO HINESTROSA</t>
  </si>
  <si>
    <t>PERSONA NATURAL</t>
  </si>
  <si>
    <t>PERSONA JURIDICA</t>
  </si>
  <si>
    <t>ENTIDAD TERRITORIAL</t>
  </si>
  <si>
    <t xml:space="preserve">CUERPO DE BOMBEROS </t>
  </si>
  <si>
    <t>ENTIDAD PUBLICA</t>
  </si>
  <si>
    <t>CUERPO DE BOMBEROS VOLUNTARIOS DE ZIPAQUIRA</t>
  </si>
  <si>
    <t>CUERPO DE BOMBEROS OFICIALES BOGOTá UAECOB D.C.</t>
  </si>
  <si>
    <t>HENANDO GONZALEZ GONZALEZ</t>
  </si>
  <si>
    <t>JOSE AGREGO</t>
  </si>
  <si>
    <t>ALCALDIA MUNICIPAL DE AGUA DE DIOS</t>
  </si>
  <si>
    <t>RITA BERNANDO</t>
  </si>
  <si>
    <t>MARIA PAOLA SUAREZ MORALES</t>
  </si>
  <si>
    <t>SERGIO ANDRES GAVIRIA</t>
  </si>
  <si>
    <t>EN PROCESO</t>
  </si>
  <si>
    <t>CUMPLIDO</t>
  </si>
  <si>
    <t>EXTEMPORANEO</t>
  </si>
  <si>
    <t>N/A</t>
  </si>
  <si>
    <t>15-12-2020 10:12 AM Archivar Carolina Pulido Moyeton RESPUESTA ENVIADA VIA CORREO ELECTRONICO</t>
  </si>
  <si>
    <t>Solicitud de Informacion</t>
  </si>
  <si>
    <t>SUBDIRECCIÓN ADMINISTRATIVA Y FINANCIERA</t>
  </si>
  <si>
    <t>SUBDIRECCIÓN ESTRATÉGICA Y DE COORDINACIÓN BOMBERIL</t>
  </si>
  <si>
    <t>Direccion General</t>
  </si>
  <si>
    <t>Legislacion Bomberil</t>
  </si>
  <si>
    <t>Acompañamiento juridico</t>
  </si>
  <si>
    <t>Otros</t>
  </si>
  <si>
    <t>Fortalecimiento Bomberil</t>
  </si>
  <si>
    <t>Covid-19</t>
  </si>
  <si>
    <t>Queja Contra CB</t>
  </si>
  <si>
    <t>No se Adjunta evidencia de respuesta ni se genero  radicado de salida</t>
  </si>
  <si>
    <t>Carlos Osorio</t>
  </si>
  <si>
    <t>Andrea Bibiana Castañeda Durán</t>
  </si>
  <si>
    <t>Paula Andrea Cortéz Mojica</t>
  </si>
  <si>
    <t>VIVIANA ANDRADE TOVAR</t>
  </si>
  <si>
    <t xml:space="preserve"> Angélica Xiomara Rosado Bayona</t>
  </si>
  <si>
    <t>Ronny Estiven Romero Velandia</t>
  </si>
  <si>
    <t>Angélica Xiomara Rosado Bayona</t>
  </si>
  <si>
    <t xml:space="preserve"> VIVIANA ANDRADE TOVAR</t>
  </si>
  <si>
    <t>Jorge Edwin Amarillo Alvarado</t>
  </si>
  <si>
    <t xml:space="preserve"> Mauricio Delgado Perdomo</t>
  </si>
  <si>
    <t xml:space="preserve"> CHARLES WILBER BENAVIDES CASTILLO</t>
  </si>
  <si>
    <t>Edwin Alfonso Zamora Oyola</t>
  </si>
  <si>
    <t>ATENCION AL CIUDADANO</t>
  </si>
  <si>
    <t xml:space="preserve"> Ronny Estiven Romero Velandia</t>
  </si>
  <si>
    <t xml:space="preserve"> Carlos Armando López Barrera</t>
  </si>
  <si>
    <t>Oficina Asesora Juridica</t>
  </si>
  <si>
    <t>Telecomunicaciones e Informacion</t>
  </si>
  <si>
    <t>Educacion</t>
  </si>
  <si>
    <t>Etiquetas de fila</t>
  </si>
  <si>
    <t>Total general</t>
  </si>
  <si>
    <t>Cuenta de Dependencia</t>
  </si>
  <si>
    <t>Cuenta de Estado</t>
  </si>
  <si>
    <t>Evolucion PQRSD</t>
  </si>
  <si>
    <t>Septiembre</t>
  </si>
  <si>
    <t>Octubre</t>
  </si>
  <si>
    <t>Noviembre</t>
  </si>
  <si>
    <t>Cuenta de Tipo de petición</t>
  </si>
  <si>
    <t>Cuenta de Canal Oficial de Entrada</t>
  </si>
  <si>
    <t>Cuenta de Naturaleza jurídica del peticionario</t>
  </si>
  <si>
    <t>Cuenta de Departamento</t>
  </si>
  <si>
    <t>Cuenta de Tema de Consulta</t>
  </si>
  <si>
    <t>Promedio de Tiempo de atención</t>
  </si>
  <si>
    <t>%</t>
  </si>
  <si>
    <t>Total Mes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</si>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</sst>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240A]d&quot; de &quot;mmmm&quot; de &quot;yyyy;@"/>
    <numFmt numFmtId="165" formatCode="[$-C0A]d\ &quot;de&quot;\ mmmm\ &quot;de&quot;\ yyyy;@"/>
  </numFmts>
  <fonts count="10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b/>
      <sz val="8"/>
      <color rgb="FF006699"/>
      <name val="Verdan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4E9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3E8E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 style="thin">
        <color rgb="FF377584"/>
      </top>
      <bottom/>
      <diagonal/>
    </border>
    <border>
      <left/>
      <right style="thin">
        <color rgb="FF377584"/>
      </right>
      <top style="thin">
        <color rgb="FF377584"/>
      </top>
      <bottom/>
      <diagonal/>
    </border>
    <border>
      <left style="thin">
        <color rgb="FF377584"/>
      </left>
      <right/>
      <top/>
      <bottom/>
      <diagonal/>
    </border>
    <border>
      <left/>
      <right style="thin">
        <color rgb="FF377584"/>
      </right>
      <top/>
      <bottom/>
      <diagonal/>
    </border>
    <border>
      <left/>
      <right/>
      <top/>
      <bottom style="thin">
        <color rgb="FF377584"/>
      </bottom>
      <diagonal/>
    </border>
    <border>
      <left/>
      <right style="thin">
        <color rgb="FF377584"/>
      </right>
      <top/>
      <bottom style="thin">
        <color rgb="FF37758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Fill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/>
    <xf numFmtId="0" fontId="5" fillId="5" borderId="7" xfId="0" applyFont="1" applyFill="1" applyBorder="1"/>
    <xf numFmtId="0" fontId="5" fillId="5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5" fillId="6" borderId="7" xfId="0" applyFont="1" applyFill="1" applyBorder="1"/>
    <xf numFmtId="0" fontId="6" fillId="6" borderId="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 wrapText="1"/>
    </xf>
    <xf numFmtId="0" fontId="5" fillId="7" borderId="7" xfId="0" applyFont="1" applyFill="1" applyBorder="1"/>
    <xf numFmtId="14" fontId="5" fillId="5" borderId="7" xfId="0" applyNumberFormat="1" applyFont="1" applyFill="1" applyBorder="1"/>
    <xf numFmtId="0" fontId="6" fillId="7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left" vertical="center" wrapText="1"/>
    </xf>
    <xf numFmtId="14" fontId="5" fillId="7" borderId="7" xfId="0" applyNumberFormat="1" applyFont="1" applyFill="1" applyBorder="1"/>
    <xf numFmtId="1" fontId="5" fillId="5" borderId="7" xfId="0" applyNumberFormat="1" applyFont="1" applyFill="1" applyBorder="1"/>
    <xf numFmtId="1" fontId="5" fillId="6" borderId="7" xfId="0" applyNumberFormat="1" applyFont="1" applyFill="1" applyBorder="1"/>
    <xf numFmtId="14" fontId="5" fillId="6" borderId="7" xfId="0" applyNumberFormat="1" applyFont="1" applyFill="1" applyBorder="1"/>
    <xf numFmtId="0" fontId="5" fillId="6" borderId="7" xfId="0" applyFont="1" applyFill="1" applyBorder="1" applyAlignment="1">
      <alignment wrapText="1"/>
    </xf>
    <xf numFmtId="0" fontId="5" fillId="5" borderId="7" xfId="0" applyFont="1" applyFill="1" applyBorder="1" applyAlignment="1">
      <alignment wrapText="1"/>
    </xf>
    <xf numFmtId="0" fontId="5" fillId="7" borderId="7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5" fillId="6" borderId="7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5" borderId="0" xfId="0" applyFont="1" applyFill="1"/>
    <xf numFmtId="14" fontId="5" fillId="5" borderId="7" xfId="0" applyNumberFormat="1" applyFont="1" applyFill="1" applyBorder="1" applyAlignment="1">
      <alignment horizontal="center"/>
    </xf>
    <xf numFmtId="14" fontId="5" fillId="6" borderId="7" xfId="0" applyNumberFormat="1" applyFont="1" applyFill="1" applyBorder="1" applyAlignment="1">
      <alignment horizontal="center"/>
    </xf>
    <xf numFmtId="14" fontId="5" fillId="7" borderId="7" xfId="0" applyNumberFormat="1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 vertical="center" wrapText="1"/>
    </xf>
    <xf numFmtId="1" fontId="3" fillId="8" borderId="7" xfId="0" applyNumberFormat="1" applyFont="1" applyFill="1" applyBorder="1" applyAlignment="1">
      <alignment horizontal="center" vertical="center" wrapText="1"/>
    </xf>
    <xf numFmtId="164" fontId="3" fillId="8" borderId="7" xfId="0" applyNumberFormat="1" applyFont="1" applyFill="1" applyBorder="1" applyAlignment="1">
      <alignment horizontal="center" vertical="center" wrapText="1"/>
    </xf>
    <xf numFmtId="165" fontId="3" fillId="8" borderId="7" xfId="0" applyNumberFormat="1" applyFont="1" applyFill="1" applyBorder="1" applyAlignment="1">
      <alignment horizontal="center" vertical="center" wrapText="1"/>
    </xf>
    <xf numFmtId="1" fontId="5" fillId="7" borderId="7" xfId="0" applyNumberFormat="1" applyFont="1" applyFill="1" applyBorder="1"/>
    <xf numFmtId="0" fontId="0" fillId="0" borderId="7" xfId="0" applyBorder="1"/>
    <xf numFmtId="0" fontId="9" fillId="9" borderId="7" xfId="0" applyFont="1" applyFill="1" applyBorder="1" applyAlignment="1">
      <alignment horizontal="left"/>
    </xf>
    <xf numFmtId="10" fontId="0" fillId="0" borderId="0" xfId="1" applyNumberFormat="1" applyFont="1" applyAlignment="1">
      <alignment horizontal="center"/>
    </xf>
    <xf numFmtId="0" fontId="0" fillId="0" borderId="7" xfId="0" pivotButton="1" applyBorder="1" applyAlignment="1">
      <alignment wrapText="1"/>
    </xf>
    <xf numFmtId="0" fontId="0" fillId="0" borderId="7" xfId="0" applyBorder="1" applyAlignment="1">
      <alignment wrapText="1"/>
    </xf>
    <xf numFmtId="10" fontId="0" fillId="0" borderId="7" xfId="1" applyNumberFormat="1" applyFont="1" applyBorder="1" applyAlignment="1">
      <alignment horizontal="center" wrapText="1"/>
    </xf>
    <xf numFmtId="0" fontId="0" fillId="0" borderId="7" xfId="0" applyBorder="1" applyAlignment="1">
      <alignment horizontal="left" wrapText="1"/>
    </xf>
    <xf numFmtId="0" fontId="0" fillId="0" borderId="7" xfId="0" applyNumberFormat="1" applyBorder="1" applyAlignment="1">
      <alignment wrapText="1"/>
    </xf>
    <xf numFmtId="9" fontId="0" fillId="0" borderId="7" xfId="1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 wrapText="1"/>
    </xf>
    <xf numFmtId="1" fontId="0" fillId="0" borderId="7" xfId="0" applyNumberFormat="1" applyBorder="1" applyAlignment="1">
      <alignment wrapText="1"/>
    </xf>
    <xf numFmtId="0" fontId="0" fillId="0" borderId="0" xfId="0" applyFill="1" applyBorder="1"/>
  </cellXfs>
  <cellStyles count="2">
    <cellStyle name="Normal" xfId="0" builtinId="0"/>
    <cellStyle name="Porcentaje" xfId="1" builtinId="5"/>
  </cellStyles>
  <dxfs count="9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de datos PQRSD Noviembre 2020 +.xlsx]Dinamicas!Tabla dinámica2</c:name>
    <c:fmtId val="2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 w="25400">
            <a:solidFill>
              <a:sysClr val="windowText" lastClr="000000"/>
            </a:solidFill>
          </a:ln>
          <a:effectLst/>
          <a:sp3d contourW="25400">
            <a:contourClr>
              <a:sysClr val="windowText" lastClr="000000"/>
            </a:contourClr>
          </a:sp3d>
        </c:spPr>
        <c:marker>
          <c:symbol val="none"/>
        </c:marker>
      </c:pivotFmt>
      <c:pivotFmt>
        <c:idx val="1"/>
        <c:spPr>
          <a:solidFill>
            <a:schemeClr val="accent2"/>
          </a:solidFill>
          <a:ln w="25400">
            <a:solidFill>
              <a:sysClr val="windowText" lastClr="000000"/>
            </a:solidFill>
          </a:ln>
          <a:effectLst/>
          <a:sp3d contourW="25400">
            <a:contourClr>
              <a:sysClr val="windowText" lastClr="000000"/>
            </a:contourClr>
          </a:sp3d>
        </c:spPr>
      </c:pivotFmt>
      <c:pivotFmt>
        <c:idx val="2"/>
        <c:spPr>
          <a:solidFill>
            <a:schemeClr val="accent3"/>
          </a:solidFill>
          <a:ln w="25400">
            <a:solidFill>
              <a:sysClr val="windowText" lastClr="000000"/>
            </a:solidFill>
          </a:ln>
          <a:effectLst/>
          <a:sp3d contourW="25400">
            <a:contourClr>
              <a:sysClr val="windowText" lastClr="000000"/>
            </a:contourClr>
          </a:sp3d>
        </c:spPr>
      </c:pivotFmt>
      <c:pivotFmt>
        <c:idx val="3"/>
        <c:spPr>
          <a:solidFill>
            <a:schemeClr val="accent1"/>
          </a:solidFill>
          <a:ln w="28575">
            <a:solidFill>
              <a:sysClr val="windowText" lastClr="000000"/>
            </a:solidFill>
          </a:ln>
          <a:effectLst/>
          <a:sp3d contourW="28575">
            <a:contourClr>
              <a:sysClr val="windowText" lastClr="000000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Dinamicas!$B$14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28575">
                <a:solidFill>
                  <a:sysClr val="windowText" lastClr="000000"/>
                </a:solidFill>
              </a:ln>
              <a:effectLst/>
              <a:sp3d contourW="28575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74E-4927-A01B-1235C440B0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74E-4927-A01B-1235C440B0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74E-4927-A01B-1235C440B076}"/>
              </c:ext>
            </c:extLst>
          </c:dPt>
          <c:cat>
            <c:strRef>
              <c:f>Dinamicas!$A$15:$A$18</c:f>
              <c:strCache>
                <c:ptCount val="3"/>
                <c:pt idx="0">
                  <c:v>CUMPLIDO</c:v>
                </c:pt>
                <c:pt idx="1">
                  <c:v>EN PROCESO</c:v>
                </c:pt>
                <c:pt idx="2">
                  <c:v>EXTEMPORANEO</c:v>
                </c:pt>
              </c:strCache>
            </c:strRef>
          </c:cat>
          <c:val>
            <c:numRef>
              <c:f>Dinamicas!$B$15:$B$18</c:f>
              <c:numCache>
                <c:formatCode>General</c:formatCode>
                <c:ptCount val="3"/>
                <c:pt idx="0">
                  <c:v>60</c:v>
                </c:pt>
                <c:pt idx="1">
                  <c:v>51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E-4927-A01B-1235C440B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Dinamicas!$B$27</c:f>
              <c:strCache>
                <c:ptCount val="1"/>
                <c:pt idx="0">
                  <c:v>Total Mes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4970-4DDD-85DE-3FCD982A0FA3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970-4DDD-85DE-3FCD982A0FA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solidFill>
                  <a:sysClr val="windowText" lastClr="000000"/>
                </a:solidFill>
              </a:ln>
              <a:effectLst/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4970-4DDD-85DE-3FCD982A0FA3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solidFill>
                  <a:sysClr val="windowText" lastClr="000000"/>
                </a:solidFill>
              </a:ln>
              <a:effectLst/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4970-4DDD-85DE-3FCD982A0FA3}"/>
              </c:ext>
            </c:extLst>
          </c:dPt>
          <c:cat>
            <c:strRef>
              <c:f>Dinamicas!$A$28:$A$31</c:f>
              <c:strCache>
                <c:ptCount val="4"/>
                <c:pt idx="0">
                  <c:v>Septiembre</c:v>
                </c:pt>
                <c:pt idx="1">
                  <c:v>Octubre</c:v>
                </c:pt>
                <c:pt idx="2">
                  <c:v>Noviembre</c:v>
                </c:pt>
                <c:pt idx="3">
                  <c:v>TOTAL</c:v>
                </c:pt>
              </c:strCache>
            </c:strRef>
          </c:cat>
          <c:val>
            <c:numRef>
              <c:f>Dinamicas!$B$28:$B$31</c:f>
              <c:numCache>
                <c:formatCode>General</c:formatCode>
                <c:ptCount val="4"/>
                <c:pt idx="0">
                  <c:v>158</c:v>
                </c:pt>
                <c:pt idx="1">
                  <c:v>183</c:v>
                </c:pt>
                <c:pt idx="2">
                  <c:v>113</c:v>
                </c:pt>
                <c:pt idx="3">
                  <c:v>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0-4DDD-85DE-3FCD982A0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9597088"/>
        <c:axId val="709600416"/>
        <c:axId val="0"/>
      </c:bar3DChart>
      <c:catAx>
        <c:axId val="70959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9600416"/>
        <c:crosses val="autoZero"/>
        <c:auto val="1"/>
        <c:lblAlgn val="ctr"/>
        <c:lblOffset val="100"/>
        <c:noMultiLvlLbl val="0"/>
      </c:catAx>
      <c:valAx>
        <c:axId val="70960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959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de datos PQRSD Noviembre 2020 +.xlsx]Dinamicas!Tabla dinámica3</c:name>
    <c:fmtId val="1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Dinamicas!$B$41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Dinamicas!$A$42:$A$49</c:f>
              <c:strCache>
                <c:ptCount val="7"/>
                <c:pt idx="0">
                  <c:v>CONSULTA </c:v>
                </c:pt>
                <c:pt idx="1">
                  <c:v>INFORME POR CONGRESISTA </c:v>
                </c:pt>
                <c:pt idx="2">
                  <c:v>PETICIÓN DE DOCUMENTOS E INFORMACIÓN </c:v>
                </c:pt>
                <c:pt idx="3">
                  <c:v>PETICION DE INTERES GENERAL </c:v>
                </c:pt>
                <c:pt idx="4">
                  <c:v>PETICION DE INTERES PARTICULAR </c:v>
                </c:pt>
                <c:pt idx="5">
                  <c:v>PETICION ENTRE AUTORIDADES </c:v>
                </c:pt>
                <c:pt idx="6">
                  <c:v>SUGERENCIA </c:v>
                </c:pt>
              </c:strCache>
            </c:strRef>
          </c:cat>
          <c:val>
            <c:numRef>
              <c:f>Dinamicas!$B$42:$B$49</c:f>
              <c:numCache>
                <c:formatCode>General</c:formatCode>
                <c:ptCount val="7"/>
                <c:pt idx="0">
                  <c:v>10</c:v>
                </c:pt>
                <c:pt idx="1">
                  <c:v>1</c:v>
                </c:pt>
                <c:pt idx="2">
                  <c:v>6</c:v>
                </c:pt>
                <c:pt idx="3">
                  <c:v>37</c:v>
                </c:pt>
                <c:pt idx="4">
                  <c:v>49</c:v>
                </c:pt>
                <c:pt idx="5">
                  <c:v>9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74-4ECA-815C-91B1CF2A7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8150576"/>
        <c:axId val="685339760"/>
        <c:axId val="0"/>
      </c:bar3DChart>
      <c:catAx>
        <c:axId val="68815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85339760"/>
        <c:crosses val="autoZero"/>
        <c:auto val="1"/>
        <c:lblAlgn val="ctr"/>
        <c:lblOffset val="100"/>
        <c:noMultiLvlLbl val="0"/>
      </c:catAx>
      <c:valAx>
        <c:axId val="68533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8815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de datos PQRSD Noviembre 2020 +.xlsx]Dinamicas!Tabla dinámica4</c:name>
    <c:fmtId val="5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"/>
        <c:spPr>
          <a:solidFill>
            <a:srgbClr val="00B050"/>
          </a:solidFill>
          <a:ln>
            <a:solidFill>
              <a:sysClr val="windowText" lastClr="000000"/>
            </a:solidFill>
          </a:ln>
          <a:effectLst/>
          <a:sp3d>
            <a:contourClr>
              <a:sysClr val="windowText" lastClr="000000"/>
            </a:contourClr>
          </a:sp3d>
        </c:spPr>
      </c:pivotFmt>
      <c:pivotFmt>
        <c:idx val="2"/>
        <c:spPr>
          <a:solidFill>
            <a:schemeClr val="accent1"/>
          </a:solidFill>
          <a:ln>
            <a:solidFill>
              <a:sysClr val="windowText" lastClr="000000"/>
            </a:solidFill>
          </a:ln>
          <a:effectLst/>
          <a:sp3d>
            <a:contourClr>
              <a:sysClr val="windowText" lastClr="000000"/>
            </a:contourClr>
          </a:sp3d>
        </c:spPr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Dinamicas!$B$63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ysClr val="windowText" lastClr="000000"/>
                </a:solidFill>
              </a:ln>
              <a:effectLst/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71A-4E36-A44D-023ACB78B2B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  <a:effectLst/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371A-4E36-A44D-023ACB78B2BB}"/>
              </c:ext>
            </c:extLst>
          </c:dPt>
          <c:cat>
            <c:strRef>
              <c:f>Dinamicas!$A$64:$A$66</c:f>
              <c:strCache>
                <c:ptCount val="2"/>
                <c:pt idx="0">
                  <c:v>CANAL ESCRITO</c:v>
                </c:pt>
                <c:pt idx="1">
                  <c:v>CANAL VIRUAL</c:v>
                </c:pt>
              </c:strCache>
            </c:strRef>
          </c:cat>
          <c:val>
            <c:numRef>
              <c:f>Dinamicas!$B$64:$B$66</c:f>
              <c:numCache>
                <c:formatCode>General</c:formatCode>
                <c:ptCount val="2"/>
                <c:pt idx="0">
                  <c:v>9</c:v>
                </c:pt>
                <c:pt idx="1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A-4E36-A44D-023ACB78B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5341424"/>
        <c:axId val="685341008"/>
        <c:axId val="0"/>
      </c:bar3DChart>
      <c:catAx>
        <c:axId val="685341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85341008"/>
        <c:crosses val="autoZero"/>
        <c:auto val="1"/>
        <c:lblAlgn val="ctr"/>
        <c:lblOffset val="100"/>
        <c:noMultiLvlLbl val="0"/>
      </c:catAx>
      <c:valAx>
        <c:axId val="685341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8534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de datos PQRSD Noviembre 2020 +.xlsx]Dinamicas!Tabla dinámica5</c:name>
    <c:fmtId val="2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 w="25400">
            <a:solidFill>
              <a:sysClr val="windowText" lastClr="000000"/>
            </a:solidFill>
          </a:ln>
          <a:effectLst/>
          <a:sp3d contourW="25400">
            <a:contourClr>
              <a:sysClr val="windowText" lastClr="000000"/>
            </a:contourClr>
          </a:sp3d>
        </c:spPr>
        <c:marker>
          <c:symbol val="none"/>
        </c:marke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Dinamicas!$B$77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</c:dPt>
          <c:cat>
            <c:strRef>
              <c:f>Dinamicas!$A$78:$A$83</c:f>
              <c:strCache>
                <c:ptCount val="5"/>
                <c:pt idx="0">
                  <c:v>CUERPO DE BOMBEROS </c:v>
                </c:pt>
                <c:pt idx="1">
                  <c:v>ENTIDAD PUBLICA</c:v>
                </c:pt>
                <c:pt idx="2">
                  <c:v>ENTIDAD TERRITORIAL</c:v>
                </c:pt>
                <c:pt idx="3">
                  <c:v>PERSONA JURIDICA</c:v>
                </c:pt>
                <c:pt idx="4">
                  <c:v>PERSONA NATURAL</c:v>
                </c:pt>
              </c:strCache>
            </c:strRef>
          </c:cat>
          <c:val>
            <c:numRef>
              <c:f>Dinamicas!$B$78:$B$83</c:f>
              <c:numCache>
                <c:formatCode>General</c:formatCode>
                <c:ptCount val="5"/>
                <c:pt idx="0">
                  <c:v>38</c:v>
                </c:pt>
                <c:pt idx="1">
                  <c:v>12</c:v>
                </c:pt>
                <c:pt idx="2">
                  <c:v>15</c:v>
                </c:pt>
                <c:pt idx="3">
                  <c:v>6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5-42AD-BF59-779A483C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de datos PQRSD Noviembre 2020 +.xlsx]Dinamicas!Tabla dinámica6</c:name>
    <c:fmtId val="4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solidFill>
              <a:sysClr val="windowText" lastClr="000000"/>
            </a:solidFill>
          </a:ln>
          <a:effectLst/>
          <a:sp3d>
            <a:contourClr>
              <a:sysClr val="windowText" lastClr="000000"/>
            </a:contourClr>
          </a:sp3d>
        </c:spPr>
        <c:marker>
          <c:symbol val="none"/>
        </c:marker>
      </c:pivotFmt>
    </c:pivotFmts>
    <c:view3D>
      <c:rotX val="15"/>
      <c:rotY val="20"/>
      <c:depthPercent val="100"/>
      <c:rAngAx val="0"/>
    </c:view3D>
    <c:floor>
      <c:thickness val="0"/>
      <c:spPr>
        <a:noFill/>
        <a:ln w="9525" cap="flat" cmpd="sng" algn="ctr">
          <a:solidFill>
            <a:schemeClr val="tx1">
              <a:lumMod val="15000"/>
              <a:lumOff val="85000"/>
            </a:schemeClr>
          </a:solidFill>
          <a:round/>
        </a:ln>
        <a:effectLst/>
        <a:sp3d contourW="9525">
          <a:contourClr>
            <a:schemeClr val="tx1">
              <a:lumMod val="15000"/>
              <a:lumOff val="8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area3DChart>
        <c:grouping val="stacked"/>
        <c:varyColors val="0"/>
        <c:ser>
          <c:idx val="0"/>
          <c:order val="0"/>
          <c:tx>
            <c:strRef>
              <c:f>Dinamicas!$B$98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cat>
            <c:strRef>
              <c:f>Dinamicas!$A$99:$A$120</c:f>
              <c:strCache>
                <c:ptCount val="21"/>
                <c:pt idx="0">
                  <c:v>ANTIOQUIA</c:v>
                </c:pt>
                <c:pt idx="1">
                  <c:v>ATLANTICO</c:v>
                </c:pt>
                <c:pt idx="2">
                  <c:v>BOGOTA D.C</c:v>
                </c:pt>
                <c:pt idx="3">
                  <c:v>BOLIVAR</c:v>
                </c:pt>
                <c:pt idx="4">
                  <c:v>BOYACA</c:v>
                </c:pt>
                <c:pt idx="5">
                  <c:v>CALDAS</c:v>
                </c:pt>
                <c:pt idx="6">
                  <c:v>CAQUETA</c:v>
                </c:pt>
                <c:pt idx="7">
                  <c:v>CASANARE</c:v>
                </c:pt>
                <c:pt idx="8">
                  <c:v>CAUCA</c:v>
                </c:pt>
                <c:pt idx="9">
                  <c:v>CESAR</c:v>
                </c:pt>
                <c:pt idx="10">
                  <c:v>CUNDINAMARCA</c:v>
                </c:pt>
                <c:pt idx="11">
                  <c:v>HUILA</c:v>
                </c:pt>
                <c:pt idx="12">
                  <c:v>LA GUAJIRA</c:v>
                </c:pt>
                <c:pt idx="13">
                  <c:v>META</c:v>
                </c:pt>
                <c:pt idx="14">
                  <c:v>NORTE DE SANTANDER</c:v>
                </c:pt>
                <c:pt idx="15">
                  <c:v>PUTUMAYO</c:v>
                </c:pt>
                <c:pt idx="16">
                  <c:v>QUINDIO</c:v>
                </c:pt>
                <c:pt idx="17">
                  <c:v>RISARALDA</c:v>
                </c:pt>
                <c:pt idx="18">
                  <c:v>SANTANDER</c:v>
                </c:pt>
                <c:pt idx="19">
                  <c:v>TOLIMA</c:v>
                </c:pt>
                <c:pt idx="20">
                  <c:v>VALLE DEL CAUCA</c:v>
                </c:pt>
              </c:strCache>
            </c:strRef>
          </c:cat>
          <c:val>
            <c:numRef>
              <c:f>Dinamicas!$B$99:$B$120</c:f>
              <c:numCache>
                <c:formatCode>General</c:formatCode>
                <c:ptCount val="21"/>
                <c:pt idx="0">
                  <c:v>8</c:v>
                </c:pt>
                <c:pt idx="1">
                  <c:v>2</c:v>
                </c:pt>
                <c:pt idx="2">
                  <c:v>50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10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B-4CCE-809E-3C7E1DB4B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599584"/>
        <c:axId val="709602496"/>
        <c:axId val="0"/>
      </c:area3DChart>
      <c:catAx>
        <c:axId val="70959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9602496"/>
        <c:crosses val="autoZero"/>
        <c:auto val="1"/>
        <c:lblAlgn val="ctr"/>
        <c:lblOffset val="100"/>
        <c:noMultiLvlLbl val="0"/>
      </c:catAx>
      <c:valAx>
        <c:axId val="7096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9599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de datos PQRSD Noviembre 2020 +.xlsx]Dinamicas!Tabla dinámica7</c:name>
    <c:fmtId val="4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solidFill>
              <a:sysClr val="windowText" lastClr="000000"/>
            </a:solidFill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Dinamicas!$B$133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Dinamicas!$A$134:$A$141</c:f>
              <c:strCache>
                <c:ptCount val="7"/>
                <c:pt idx="0">
                  <c:v>Acompañamiento juridico</c:v>
                </c:pt>
                <c:pt idx="1">
                  <c:v>Covid-19</c:v>
                </c:pt>
                <c:pt idx="2">
                  <c:v>Fortalecimiento Bomberil</c:v>
                </c:pt>
                <c:pt idx="3">
                  <c:v>Legislacion Bomberil</c:v>
                </c:pt>
                <c:pt idx="4">
                  <c:v>Otros</c:v>
                </c:pt>
                <c:pt idx="5">
                  <c:v>Queja Contra CB</c:v>
                </c:pt>
                <c:pt idx="6">
                  <c:v>Solicitud de Informacion</c:v>
                </c:pt>
              </c:strCache>
            </c:strRef>
          </c:cat>
          <c:val>
            <c:numRef>
              <c:f>Dinamicas!$B$134:$B$141</c:f>
              <c:numCache>
                <c:formatCode>General</c:formatCode>
                <c:ptCount val="7"/>
                <c:pt idx="0">
                  <c:v>17</c:v>
                </c:pt>
                <c:pt idx="1">
                  <c:v>1</c:v>
                </c:pt>
                <c:pt idx="2">
                  <c:v>2</c:v>
                </c:pt>
                <c:pt idx="3">
                  <c:v>14</c:v>
                </c:pt>
                <c:pt idx="4">
                  <c:v>13</c:v>
                </c:pt>
                <c:pt idx="5">
                  <c:v>6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C-430F-A803-C58527F9C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8727440"/>
        <c:axId val="678728272"/>
      </c:barChart>
      <c:catAx>
        <c:axId val="678727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8728272"/>
        <c:crosses val="autoZero"/>
        <c:auto val="1"/>
        <c:lblAlgn val="ctr"/>
        <c:lblOffset val="100"/>
        <c:noMultiLvlLbl val="0"/>
      </c:catAx>
      <c:valAx>
        <c:axId val="678728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8727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6</xdr:row>
      <xdr:rowOff>110728</xdr:rowOff>
    </xdr:from>
    <xdr:to>
      <xdr:col>9</xdr:col>
      <xdr:colOff>428625</xdr:colOff>
      <xdr:row>20</xdr:row>
      <xdr:rowOff>186928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386953</xdr:colOff>
      <xdr:row>23</xdr:row>
      <xdr:rowOff>15478</xdr:rowOff>
    </xdr:from>
    <xdr:to>
      <xdr:col>9</xdr:col>
      <xdr:colOff>386953</xdr:colOff>
      <xdr:row>37</xdr:row>
      <xdr:rowOff>91678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351234</xdr:colOff>
      <xdr:row>39</xdr:row>
      <xdr:rowOff>3571</xdr:rowOff>
    </xdr:from>
    <xdr:to>
      <xdr:col>9</xdr:col>
      <xdr:colOff>351234</xdr:colOff>
      <xdr:row>52</xdr:row>
      <xdr:rowOff>79771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517922</xdr:colOff>
      <xdr:row>62</xdr:row>
      <xdr:rowOff>15478</xdr:rowOff>
    </xdr:from>
    <xdr:to>
      <xdr:col>9</xdr:col>
      <xdr:colOff>517922</xdr:colOff>
      <xdr:row>75</xdr:row>
      <xdr:rowOff>91678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196453</xdr:colOff>
      <xdr:row>76</xdr:row>
      <xdr:rowOff>301227</xdr:rowOff>
    </xdr:from>
    <xdr:to>
      <xdr:col>10</xdr:col>
      <xdr:colOff>196453</xdr:colOff>
      <xdr:row>90</xdr:row>
      <xdr:rowOff>186927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160733</xdr:colOff>
      <xdr:row>100</xdr:row>
      <xdr:rowOff>170259</xdr:rowOff>
    </xdr:from>
    <xdr:to>
      <xdr:col>10</xdr:col>
      <xdr:colOff>631030</xdr:colOff>
      <xdr:row>116</xdr:row>
      <xdr:rowOff>59531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494109</xdr:colOff>
      <xdr:row>131</xdr:row>
      <xdr:rowOff>86915</xdr:rowOff>
    </xdr:from>
    <xdr:to>
      <xdr:col>9</xdr:col>
      <xdr:colOff>494109</xdr:colOff>
      <xdr:row>144</xdr:row>
      <xdr:rowOff>163115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tención  Ciudadano" refreshedDate="44188.640306597219" createdVersion="5" refreshedVersion="5" minRefreshableVersion="3" recordCount="113">
  <cacheSource type="worksheet">
    <worksheetSource ref="A1:X114" sheet="PQRSD Noviembre"/>
  </cacheSource>
  <cacheFields count="24">
    <cacheField name="Canal Oficial de Entrada" numFmtId="0">
      <sharedItems count="2">
        <s v="CANAL VIRUAL"/>
        <s v="CANAL ESCRITO"/>
      </sharedItems>
    </cacheField>
    <cacheField name="Canal de Atención" numFmtId="0">
      <sharedItems/>
    </cacheField>
    <cacheField name="Departamento" numFmtId="0">
      <sharedItems count="21">
        <s v="BOGOTA D.C"/>
        <s v="ANTIOQUIA"/>
        <s v="BOLIVAR"/>
        <s v="SANTANDER"/>
        <s v="LA GUAJIRA"/>
        <s v="HUILA"/>
        <s v="CESAR"/>
        <s v="TOLIMA"/>
        <s v="ATLANTICO"/>
        <s v="CAUCA"/>
        <s v="CUNDINAMARCA"/>
        <s v="CASANARE"/>
        <s v="PUTUMAYO"/>
        <s v="VALLE DEL CAUCA"/>
        <s v="RISARALDA"/>
        <s v="CAQUETA"/>
        <s v="QUINDIO"/>
        <s v="BOYACA"/>
        <s v="NORTE DE SANTANDER"/>
        <s v="CALDAS"/>
        <s v="META"/>
      </sharedItems>
    </cacheField>
    <cacheField name="Peticionario" numFmtId="0">
      <sharedItems/>
    </cacheField>
    <cacheField name="Naturaleza jurídica del peticionario" numFmtId="0">
      <sharedItems count="5">
        <s v="PERSONA NATURAL"/>
        <s v="CUERPO DE BOMBEROS "/>
        <s v="ENTIDAD TERRITORIAL"/>
        <s v="PERSONA JURIDICA"/>
        <s v="ENTIDAD PUBLICA"/>
      </sharedItems>
    </cacheField>
    <cacheField name="Tema de Consulta" numFmtId="0">
      <sharedItems count="7">
        <s v="Solicitud de Informacion"/>
        <s v="Legislacion Bomberil"/>
        <s v="Acompañamiento juridico"/>
        <s v="Otros"/>
        <s v="Fortalecimiento Bomberil"/>
        <s v="Covid-19"/>
        <s v="Queja Contra CB"/>
      </sharedItems>
    </cacheField>
    <cacheField name="Asunto" numFmtId="0">
      <sharedItems/>
    </cacheField>
    <cacheField name="Responsable" numFmtId="0">
      <sharedItems/>
    </cacheField>
    <cacheField name="Área" numFmtId="0">
      <sharedItems/>
    </cacheField>
    <cacheField name="Dependencia" numFmtId="0">
      <sharedItems count="3">
        <s v="SUBDIRECCIÓN ADMINISTRATIVA Y FINANCIERA"/>
        <s v="SUBDIRECCIÓN ESTRATÉGICA Y DE COORDINACIÓN BOMBERIL"/>
        <s v="Direccion General"/>
      </sharedItems>
    </cacheField>
    <cacheField name="Tipo de petición" numFmtId="0">
      <sharedItems count="7">
        <s v="PETICION DE INTERES PARTICULAR "/>
        <s v="CONSULTA "/>
        <s v="PETICION DE INTERES GENERAL "/>
        <s v="PETICIÓN DE DOCUMENTOS E INFORMACIÓN "/>
        <s v="PETICION ENTRE AUTORIDADES "/>
        <s v="SUGERENCIA "/>
        <s v="INFORME POR CONGRESISTA "/>
      </sharedItems>
    </cacheField>
    <cacheField name="Tiempo de respuesta legal" numFmtId="0">
      <sharedItems containsSemiMixedTypes="0" containsString="0" containsNumber="1" containsInteger="1" minValue="5" maxValue="35"/>
    </cacheField>
    <cacheField name="No Radicado" numFmtId="0">
      <sharedItems/>
    </cacheField>
    <cacheField name="Fecha Radicación" numFmtId="14">
      <sharedItems containsSemiMixedTypes="0" containsNonDate="0" containsDate="1" containsString="0" minDate="2020-11-03T00:00:00" maxDate="2020-12-01T00:00:00"/>
    </cacheField>
    <cacheField name="Número de salida" numFmtId="0">
      <sharedItems containsBlank="1" containsMixedTypes="1" containsNumber="1" containsInteger="1" minValue="20201000012071" maxValue="2.0203800051011999E+18"/>
    </cacheField>
    <cacheField name="Fecha de salida" numFmtId="0">
      <sharedItems containsNonDate="0" containsDate="1" containsString="0" containsBlank="1" minDate="2020-11-05T00:00:00" maxDate="2020-12-22T00:00:00"/>
    </cacheField>
    <cacheField name="Tiempo de atención" numFmtId="0">
      <sharedItems containsString="0" containsBlank="1" containsNumber="1" containsInteger="1" minValue="0" maxValue="28"/>
    </cacheField>
    <cacheField name="Estado" numFmtId="0">
      <sharedItems count="4">
        <s v="CUMPLIDO"/>
        <s v="EN PROCESO"/>
        <s v="EXTEMPORANEO"/>
        <s v="CUMPLIDO " u="1"/>
      </sharedItems>
    </cacheField>
    <cacheField name="Observaciones" numFmtId="0">
      <sharedItems containsBlank="1"/>
    </cacheField>
    <cacheField name="FECHA DIGITALIZACIÓN DOCUMENTO DE RESPUESTA" numFmtId="0">
      <sharedItems containsNonDate="0" containsString="0" containsBlank="1"/>
    </cacheField>
    <cacheField name="TIPO DE DOCUMENTO SALIDA" numFmtId="0">
      <sharedItems containsNonDate="0" containsString="0" containsBlank="1"/>
    </cacheField>
    <cacheField name="ENVIAR POR CORREO ELECTRÓNICO" numFmtId="0">
      <sharedItems containsNonDate="0" containsString="0" containsBlank="1"/>
    </cacheField>
    <cacheField name="ENVIAR POR CORREO TERRESTRE #PLANILLA" numFmtId="0">
      <sharedItems containsNonDate="0" containsString="0" containsBlank="1"/>
    </cacheField>
    <cacheField name="OBSERVACIONES ATENCIÓN CIUDADAN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3">
  <r>
    <x v="0"/>
    <s v="CORREO ATENCION AL CIUDADANO"/>
    <x v="0"/>
    <s v="LUISA FERNANDA SOLANO PARRA"/>
    <x v="0"/>
    <x v="0"/>
    <s v="CAC. Solicitud certificación laboral.  "/>
    <s v="Carolina Pulido Moyeton "/>
    <s v="GESTIÓN CONTRACTUAL  "/>
    <x v="0"/>
    <x v="0"/>
    <n v="30"/>
    <s v="20203800046902  "/>
    <d v="2020-11-03T00:00:00"/>
    <s v="N/A"/>
    <d v="2020-12-15T00:00:00"/>
    <n v="28"/>
    <x v="0"/>
    <s v="15-12-2020 10:12 AM Archivar Carolina Pulido Moyeton RESPUESTA ENVIADA VIA CORREO ELECTRONICO"/>
    <m/>
    <m/>
    <m/>
    <m/>
    <s v="No se Adjunta evidencia de respuesta ni se genero  radicado de salida"/>
  </r>
  <r>
    <x v="0"/>
    <s v="CORREO ATENCION AL CIUDADANO"/>
    <x v="1"/>
    <s v="CUERPO DE BOMBEROS VOLUNTARIOS DE YARUMAL"/>
    <x v="1"/>
    <x v="1"/>
    <s v="CAC. Consulta al DNBC.  "/>
    <s v="Edgar Alexander Maya Lopez "/>
    <s v="FORMULACIÓN Y ACTUALIZACIÓN NORMATIVA Y OPERATIVA "/>
    <x v="1"/>
    <x v="1"/>
    <n v="35"/>
    <s v="20203800047012  "/>
    <d v="2020-11-03T00:00:00"/>
    <m/>
    <m/>
    <m/>
    <x v="1"/>
    <m/>
    <m/>
    <m/>
    <m/>
    <m/>
    <m/>
  </r>
  <r>
    <x v="0"/>
    <s v="CORREO ATENCION AL CIUDADANO"/>
    <x v="2"/>
    <s v="CUERPO DE BOMBEROS VOLUNTARIOS DE CLEMENCIA BOLIVAR"/>
    <x v="1"/>
    <x v="2"/>
    <s v="CAC. Solicitud Revisión Res 01-2020 Junta Departamental de Bomberos, Proceso en Apelación ante la DNBC - Radicado DNBC No. 20203800018982 y 20203800019692  "/>
    <s v="Melba Vidal "/>
    <s v="FORMULACIÓN Y ACTUALIZACIÓN NORMATIVA Y OPERATIVA "/>
    <x v="1"/>
    <x v="2"/>
    <n v="30"/>
    <s v="20203800047022  "/>
    <d v="2020-11-03T00:00:00"/>
    <m/>
    <m/>
    <m/>
    <x v="1"/>
    <m/>
    <m/>
    <m/>
    <m/>
    <m/>
    <m/>
  </r>
  <r>
    <x v="0"/>
    <s v="CORREO ATENCION AL CIUDADANO"/>
    <x v="2"/>
    <s v="ALCALDIA CLEMENCIA BOLIVAR"/>
    <x v="2"/>
    <x v="2"/>
    <s v="CAC. SOLICITUD DE REUNION. "/>
    <s v="Melba Vidal "/>
    <s v="FORMULACIÓN Y ACTUALIZACIÓN NORMATIVA Y OPERATIVA "/>
    <x v="1"/>
    <x v="2"/>
    <n v="30"/>
    <s v="20203800047052  "/>
    <d v="2020-11-03T00:00:00"/>
    <m/>
    <m/>
    <m/>
    <x v="1"/>
    <m/>
    <m/>
    <m/>
    <m/>
    <m/>
    <m/>
  </r>
  <r>
    <x v="0"/>
    <s v="CORREO ATENCION AL CIUDADANO"/>
    <x v="3"/>
    <s v="CUERPO DE BOMBEROS VOLUNTARIOS DE GIRON  "/>
    <x v="1"/>
    <x v="0"/>
    <s v="CAC. CERTIFICACIÓN UNIDADES ACTIVAS CBVG. "/>
    <s v="Luis Alberto Valencia Pulido "/>
    <s v="Área Cenrtral de Referencia Bomberil "/>
    <x v="1"/>
    <x v="0"/>
    <n v="30"/>
    <s v="20203800047062  "/>
    <d v="2020-11-03T00:00:00"/>
    <s v="N/A"/>
    <d v="2020-11-25T00:00:00"/>
    <n v="15"/>
    <x v="0"/>
    <m/>
    <m/>
    <m/>
    <m/>
    <m/>
    <m/>
  </r>
  <r>
    <x v="0"/>
    <s v="CORREO ATENCION AL CIUDADANO"/>
    <x v="4"/>
    <s v="CUERPO DE BOMBEROS VOLUNTARIOS DE URIBIA - LA GUAJIRA"/>
    <x v="1"/>
    <x v="0"/>
    <s v="CAC. Solicitud de documentos  "/>
    <s v="Carolina Pulido Moyeton "/>
    <s v="GESTIÓN CONTRACTUAL  "/>
    <x v="0"/>
    <x v="3"/>
    <n v="20"/>
    <s v="20203800047082  "/>
    <d v="2020-11-03T00:00:00"/>
    <m/>
    <m/>
    <m/>
    <x v="1"/>
    <m/>
    <m/>
    <m/>
    <m/>
    <m/>
    <m/>
  </r>
  <r>
    <x v="0"/>
    <s v="CORREO INSTITUCIONAL"/>
    <x v="0"/>
    <s v="CUERPO DE BOMBEROS VOLUNTARIOS DE URIBE META"/>
    <x v="1"/>
    <x v="0"/>
    <s v="CI. Fwd: Solicitud de informacion. "/>
    <s v="Carlos Osorio"/>
    <s v="FORMULACIÓN Y ACTUALIZACIÓN NORMATIVA Y OPERATIVA "/>
    <x v="1"/>
    <x v="0"/>
    <n v="30"/>
    <s v="20203800047092  "/>
    <d v="2020-11-03T00:00:00"/>
    <n v="20202050079241"/>
    <d v="2020-11-25T00:00:00"/>
    <n v="15"/>
    <x v="0"/>
    <m/>
    <m/>
    <m/>
    <m/>
    <m/>
    <m/>
  </r>
  <r>
    <x v="0"/>
    <s v="CORREO ATENCION AL CIUDADANO"/>
    <x v="1"/>
    <s v="JUAN DAVID VALLEJO RESTREPO"/>
    <x v="0"/>
    <x v="0"/>
    <s v="CAC. DERECHO FUNDAMENTAL DE PETICIÓN. "/>
    <s v="Luis Alberto Valencia Pulido "/>
    <s v="Área Cenrtral de Referencia Bomberil "/>
    <x v="1"/>
    <x v="3"/>
    <n v="20"/>
    <s v="20203800047102  "/>
    <d v="2020-11-03T00:00:00"/>
    <n v="20202100010701"/>
    <d v="2020-11-17T00:00:00"/>
    <n v="9"/>
    <x v="0"/>
    <m/>
    <m/>
    <m/>
    <m/>
    <m/>
    <m/>
  </r>
  <r>
    <x v="0"/>
    <s v="CORREO ATENCION AL CIUDADANO"/>
    <x v="0"/>
    <s v="VEEDURIA CIUDADANA VIGIAS DEL CAFE"/>
    <x v="3"/>
    <x v="0"/>
    <s v="CAC. SOLICITUD PRONUNCIAMIENTO PETICIONES DE MARZO Y JULIO DE 2020. "/>
    <s v="Andrea Bibiana Castañeda Durán"/>
    <s v="FORMULACIÓN Y ACTUALIZACIÓN NORMATIVA Y OPERATIVA "/>
    <x v="1"/>
    <x v="0"/>
    <n v="30"/>
    <s v="20203800047132  "/>
    <d v="2020-11-04T00:00:00"/>
    <n v="20202050078611"/>
    <d v="2020-11-26T00:00:00"/>
    <n v="15"/>
    <x v="0"/>
    <m/>
    <m/>
    <m/>
    <m/>
    <m/>
    <m/>
  </r>
  <r>
    <x v="1"/>
    <s v="RADICACION DIRECTA"/>
    <x v="5"/>
    <s v="CUERPO DE BOMBEROS VOLUNTARIOS DE NEIVA"/>
    <x v="1"/>
    <x v="3"/>
    <s v="RD SOLICITUD PAGO SEGURO DE VIDA "/>
    <s v="Paula Andrea Cortéz Mojica"/>
    <s v="SUBDIRECCIÓN ESTRATÉGICA Y DE COORDINACIÓN BOMBERIL"/>
    <x v="1"/>
    <x v="0"/>
    <n v="30"/>
    <s v="20203800047162  "/>
    <d v="2020-11-04T00:00:00"/>
    <n v="20202000009711"/>
    <d v="2020-11-05T00:00:00"/>
    <n v="1"/>
    <x v="0"/>
    <m/>
    <m/>
    <m/>
    <m/>
    <m/>
    <m/>
  </r>
  <r>
    <x v="0"/>
    <s v="CORREO ATENCION AL CIUDADANO"/>
    <x v="6"/>
    <s v="CUERPO DE BOMBEROS VOLUNTARIOS DE VALLEDUPAR"/>
    <x v="1"/>
    <x v="2"/>
    <s v="CAC. SOLICITUD DE ACOMPAÑAMIENTO.  "/>
    <s v="Melba Vidal "/>
    <s v="FORMULACIÓN Y ACTUALIZACIÓN NORMATIVA Y OPERATIVA "/>
    <x v="1"/>
    <x v="2"/>
    <n v="30"/>
    <s v="20203800047182  "/>
    <d v="2020-11-04T00:00:00"/>
    <m/>
    <m/>
    <m/>
    <x v="1"/>
    <m/>
    <m/>
    <m/>
    <m/>
    <m/>
    <m/>
  </r>
  <r>
    <x v="0"/>
    <s v="CORREO ATENCION AL CIUDADANO"/>
    <x v="7"/>
    <s v="PROCURADURIA PROVINCIAL DE CHAPARRAL"/>
    <x v="4"/>
    <x v="0"/>
    <s v="CAC. Acción Preventiva Rad. IUC P-2020-1554719 – IUS E-2020-340576 (Citar este radicado en su respuesta).  "/>
    <s v="Andrea Bibiana Castañeda Durán"/>
    <s v="FORMULACIÓN Y ACTUALIZACIÓN NORMATIVA Y OPERATIVA "/>
    <x v="1"/>
    <x v="4"/>
    <n v="10"/>
    <s v="20203800047202  "/>
    <d v="2020-11-04T00:00:00"/>
    <n v="20202050076751"/>
    <d v="2020-11-19T00:00:00"/>
    <n v="10"/>
    <x v="0"/>
    <m/>
    <m/>
    <m/>
    <m/>
    <m/>
    <m/>
  </r>
  <r>
    <x v="0"/>
    <s v="CORREO ATENCION AL CIUDADANO"/>
    <x v="7"/>
    <s v="PROCURADURIA PROVINCIAL DE CHAPARRAL"/>
    <x v="4"/>
    <x v="0"/>
    <s v="CAC. ACCIÓN PREVENTIVA "/>
    <s v="Andrea Bibiana Castañeda Durán"/>
    <s v="FORMULACIÓN Y ACTUALIZACIÓN NORMATIVA Y OPERATIVA "/>
    <x v="1"/>
    <x v="4"/>
    <n v="10"/>
    <s v="20203800047212  "/>
    <d v="2020-11-04T00:00:00"/>
    <n v="20203800047202"/>
    <d v="2020-11-11T00:00:00"/>
    <n v="5"/>
    <x v="0"/>
    <m/>
    <m/>
    <m/>
    <m/>
    <m/>
    <m/>
  </r>
  <r>
    <x v="0"/>
    <s v="CORREO ATENCION AL CIUDADANO"/>
    <x v="3"/>
    <s v="CUERPO DE BOMBEROS VOLUNTARIOS DE LEBRIJA"/>
    <x v="1"/>
    <x v="3"/>
    <s v="CAC. Solicitud de charla de equidad y genero para el departamento de Santander.  "/>
    <s v="Andrea Bibiana Castañeda Durán"/>
    <s v="FORMULACIÓN Y ACTUALIZACIÓN NORMATIVA Y OPERATIVA "/>
    <x v="1"/>
    <x v="2"/>
    <n v="30"/>
    <s v="20203800047242  "/>
    <d v="2020-11-04T00:00:00"/>
    <m/>
    <m/>
    <m/>
    <x v="1"/>
    <m/>
    <m/>
    <m/>
    <m/>
    <m/>
    <m/>
  </r>
  <r>
    <x v="0"/>
    <s v="CORREO ATENCION AL CIUDADANO"/>
    <x v="8"/>
    <s v="CUERPO DE BOMBEROS VOLUNTARIOS DE SABANALARGA"/>
    <x v="1"/>
    <x v="0"/>
    <s v="CAC. SOLICITUD DE INFORMACION. "/>
    <s v="Luis Alberto Valencia Pulido "/>
    <s v="Área Cenrtral de Referencia Bomberil "/>
    <x v="1"/>
    <x v="0"/>
    <n v="30"/>
    <s v="20203800047252  "/>
    <d v="2020-11-04T00:00:00"/>
    <n v="20202100011501"/>
    <d v="2020-11-25T00:00:00"/>
    <n v="14"/>
    <x v="0"/>
    <m/>
    <m/>
    <m/>
    <m/>
    <m/>
    <m/>
  </r>
  <r>
    <x v="0"/>
    <s v="CORREO ATENCION AL CIUDADANO"/>
    <x v="0"/>
    <s v="JOSE ARJONA"/>
    <x v="0"/>
    <x v="1"/>
    <s v="CAC. Derecho de Petición: Interés Conformación de Subcomisiones Nacionales de Rescate. "/>
    <s v="VIVIANA ANDRADE TOVAR"/>
    <s v="PLANEACIÓN ESTRATEGICA "/>
    <x v="1"/>
    <x v="0"/>
    <n v="30"/>
    <s v="20203800047262  "/>
    <d v="2020-11-04T00:00:00"/>
    <n v="20203000011311"/>
    <d v="2020-11-23T00:00:00"/>
    <n v="12"/>
    <x v="0"/>
    <m/>
    <m/>
    <m/>
    <m/>
    <m/>
    <m/>
  </r>
  <r>
    <x v="0"/>
    <s v="CORREO ATENCION AL CIUDADANO"/>
    <x v="0"/>
    <s v="CARLOS AGUALIMPIA"/>
    <x v="0"/>
    <x v="4"/>
    <s v="CAC. Proyecto de Fortalecimiento - Delegacion Deprtamental del Choco. "/>
    <s v="Cristhian Matiz "/>
    <s v="SUBDIRECCIÓN ESTRATÉGICA Y DE COORDINACIÓN BOMBERIL "/>
    <x v="1"/>
    <x v="2"/>
    <n v="30"/>
    <s v="20203800047302  "/>
    <d v="2020-11-04T00:00:00"/>
    <m/>
    <m/>
    <m/>
    <x v="1"/>
    <m/>
    <m/>
    <m/>
    <m/>
    <m/>
    <m/>
  </r>
  <r>
    <x v="0"/>
    <s v="CORREO INSTITUCIONAL"/>
    <x v="0"/>
    <s v="PROCURADURIA AUXILIAR PARA ASUNTOS CONSTITUCIONALES"/>
    <x v="4"/>
    <x v="0"/>
    <s v="CI. Requerimiento de información de la Procuraduría General de la Nación sobre el trámite dado al Derecho de Petición con radicado EXTMI2020-36697 del 26 de octubre de 2020.- Urgente,  "/>
    <s v="Edgar Alexander Maya Lopez "/>
    <s v="FORMULACIÓN Y ACTUALIZACIÓN NORMATIVA Y OPERATIVA "/>
    <x v="1"/>
    <x v="4"/>
    <n v="10"/>
    <s v="20203800047332  "/>
    <d v="2020-11-05T00:00:00"/>
    <n v="20202050079931"/>
    <d v="2020-11-26T00:00:00"/>
    <n v="14"/>
    <x v="2"/>
    <m/>
    <m/>
    <m/>
    <m/>
    <m/>
    <m/>
  </r>
  <r>
    <x v="0"/>
    <s v="CORREO INSTITUCIONAL"/>
    <x v="0"/>
    <s v="AGENCIA NACIONAL DE SEGURIDAD VIAL"/>
    <x v="4"/>
    <x v="0"/>
    <s v="CI. Fwd: Gestión con solicitud municipio Curumaní-Cesar.  "/>
    <s v="Cristhian Matiz "/>
    <s v="SUBDIRECCIÓN ESTRATÉGICA Y DE COORDINACIÓN BOMBERIL "/>
    <x v="1"/>
    <x v="2"/>
    <n v="30"/>
    <s v="20203800047382  "/>
    <d v="2020-11-05T00:00:00"/>
    <n v="20202000011181"/>
    <d v="2020-12-10T00:00:00"/>
    <n v="23"/>
    <x v="0"/>
    <m/>
    <m/>
    <m/>
    <m/>
    <m/>
    <m/>
  </r>
  <r>
    <x v="0"/>
    <s v="CORREO ATENCION AL CIUDADANO"/>
    <x v="9"/>
    <s v="ASISTENTE COMANDANTE BOMBEROS POPAYAN"/>
    <x v="1"/>
    <x v="5"/>
    <s v="CAC. Re: Actualización casos covid-19 positivos.  "/>
    <s v="Luis Alberto Valencia Pulido "/>
    <s v="Área Cenrtral de Referencia Bomberil "/>
    <x v="1"/>
    <x v="2"/>
    <n v="30"/>
    <s v="20203800047402  "/>
    <d v="2020-11-05T00:00:00"/>
    <m/>
    <m/>
    <m/>
    <x v="1"/>
    <m/>
    <m/>
    <m/>
    <m/>
    <m/>
    <m/>
  </r>
  <r>
    <x v="0"/>
    <s v="CORREO ATENCION AL CIUDADANO"/>
    <x v="4"/>
    <s v="DEIVINSONN MORALES BRITO"/>
    <x v="0"/>
    <x v="2"/>
    <s v="CAC. Solicitud de Intervención del Cuerpo de Bomberos Voluntarios de San Juan del Cesar.pdf  "/>
    <s v="Arbey Hernan Trujillo Mendez "/>
    <s v="SUBDIRECCIÓN ESTRATÉGICA Y DE COORDINACIÓN BOMBERIL "/>
    <x v="1"/>
    <x v="0"/>
    <n v="30"/>
    <s v="20203800047412  "/>
    <d v="2020-11-05T00:00:00"/>
    <m/>
    <m/>
    <m/>
    <x v="1"/>
    <m/>
    <m/>
    <m/>
    <m/>
    <m/>
    <m/>
  </r>
  <r>
    <x v="0"/>
    <s v="CORREO ATENCION AL CIUDADANO"/>
    <x v="0"/>
    <s v="ANDRES VALENCIA CORREA"/>
    <x v="0"/>
    <x v="0"/>
    <s v="CAC. Investigación incendios - Base de datos oficial.  "/>
    <s v="Luis Alberto Valencia Pulido "/>
    <s v="Área Cenrtral de Referencia Bomberil "/>
    <x v="1"/>
    <x v="0"/>
    <n v="30"/>
    <s v="20203800047432  "/>
    <d v="2020-11-05T00:00:00"/>
    <m/>
    <m/>
    <m/>
    <x v="1"/>
    <m/>
    <m/>
    <m/>
    <m/>
    <m/>
    <m/>
  </r>
  <r>
    <x v="0"/>
    <s v="CORREO ATENCION AL CIUDADANO"/>
    <x v="0"/>
    <s v="ANDRéS EDUARDO RODRIGUEZ GOMEZ"/>
    <x v="0"/>
    <x v="1"/>
    <s v="CAC. solicitud INSPECCION Y TARIFAS DE CERTIFICADOS "/>
    <s v="Andrea Bibiana Castañeda Durán"/>
    <s v="FORMULACIÓN Y ACTUALIZACIÓN NORMATIVA Y OPERATIVA "/>
    <x v="1"/>
    <x v="1"/>
    <n v="35"/>
    <s v="20203800047482  "/>
    <d v="2020-11-05T00:00:00"/>
    <m/>
    <m/>
    <m/>
    <x v="1"/>
    <m/>
    <m/>
    <m/>
    <m/>
    <m/>
    <m/>
  </r>
  <r>
    <x v="0"/>
    <s v="CORREO ATENCION AL CIUDADANO"/>
    <x v="6"/>
    <s v="GESTIóN DEL RIESGO DE DESASTRE"/>
    <x v="4"/>
    <x v="2"/>
    <s v="CAC. solicitud asesoría conformación linea gratuita de emergencia del Cuerpo de Bomberos  "/>
    <s v="EDISON DELGADO "/>
    <s v="FORMULACIÓN Y ACTUALIZACIÓN NORMATIVA Y OPERATIVA "/>
    <x v="1"/>
    <x v="2"/>
    <n v="30"/>
    <s v="20203800047492  "/>
    <d v="2020-11-05T00:00:00"/>
    <m/>
    <m/>
    <m/>
    <x v="1"/>
    <m/>
    <m/>
    <m/>
    <m/>
    <m/>
    <m/>
  </r>
  <r>
    <x v="0"/>
    <s v="CORREO ATENCION AL CIUDADANO"/>
    <x v="1"/>
    <s v="ESCUELA DE FORMACIóN DE BOMBEROS ESFOBOM"/>
    <x v="1"/>
    <x v="1"/>
    <s v="CAC. Consulta proceso de formación Técnico Laboral Bombero- Prácticas aspirantes. "/>
    <s v="Lina Maria Rojas Gallego "/>
    <s v="SUBDIRECCIÓN ESTRATÉGICA Y DE COORDINACIÓN BOMBERIL "/>
    <x v="1"/>
    <x v="1"/>
    <n v="35"/>
    <s v="20203800047512  "/>
    <d v="2020-11-05T00:00:00"/>
    <m/>
    <m/>
    <m/>
    <x v="1"/>
    <m/>
    <m/>
    <m/>
    <m/>
    <m/>
    <m/>
  </r>
  <r>
    <x v="0"/>
    <s v="CORREO ATENCION AL CIUDADANO"/>
    <x v="10"/>
    <s v="CUERPO DE BOMBEROS VOLUNTARIOS DE CAJICA"/>
    <x v="1"/>
    <x v="2"/>
    <s v="CAC. SILICITUD INSPECCION PEDAGOGICA. "/>
    <s v="Julio Alejandro Chamorro Cabrera  "/>
    <s v="SUBDIRECCIÓN ESTRATÉGICA Y DE COORDINACIÓN BOMBERIL "/>
    <x v="1"/>
    <x v="2"/>
    <n v="30"/>
    <s v="20203800047532  "/>
    <d v="2020-11-06T00:00:00"/>
    <n v="20202000010621"/>
    <d v="2020-12-02T00:00:00"/>
    <n v="17"/>
    <x v="0"/>
    <m/>
    <m/>
    <m/>
    <m/>
    <m/>
    <m/>
  </r>
  <r>
    <x v="0"/>
    <s v="CORREO ATENCION AL CIUDADANO"/>
    <x v="11"/>
    <s v="ANGELICA MARIA BERROTERAN BENITES"/>
    <x v="0"/>
    <x v="6"/>
    <s v="CAC. Derecho petición Cuerpo de Bomberos Voluntarios de Pza.  "/>
    <s v="Carlos Osorio"/>
    <s v="FORMULACIÓN Y ACTUALIZACIÓN NORMATIVA Y OPERATIVA "/>
    <x v="1"/>
    <x v="0"/>
    <n v="30"/>
    <s v="20203800047542  "/>
    <d v="2020-11-06T00:00:00"/>
    <n v="20202050079231"/>
    <d v="2020-11-25T00:00:00"/>
    <n v="12"/>
    <x v="0"/>
    <m/>
    <m/>
    <m/>
    <m/>
    <m/>
    <m/>
  </r>
  <r>
    <x v="0"/>
    <s v="CORREO ATENCION AL CIUDADANO"/>
    <x v="4"/>
    <s v="NIDIA TELLO RAMOS"/>
    <x v="0"/>
    <x v="1"/>
    <s v="CAC. SOLICITUD CONCEPTO E INFORMACION. "/>
    <s v="Edgar Alexander Maya Lopez "/>
    <s v="FORMULACIÓN Y ACTUALIZACIÓN NORMATIVA Y OPERATIVA "/>
    <x v="1"/>
    <x v="1"/>
    <n v="35"/>
    <s v="20203800047612  "/>
    <d v="2020-11-06T00:00:00"/>
    <m/>
    <m/>
    <m/>
    <x v="1"/>
    <m/>
    <m/>
    <m/>
    <m/>
    <m/>
    <m/>
  </r>
  <r>
    <x v="0"/>
    <s v="CORREO ATENCION AL CIUDADANO"/>
    <x v="0"/>
    <s v="CUERPO DE BOMBEROS VOLUNTARIOS DE DIBULLA"/>
    <x v="1"/>
    <x v="3"/>
    <s v="CAC. Fwd: PROPUESTA CAMPAMENTO MUJERES DE BOMBEROS COLOMBIA.pdf.  "/>
    <s v="Andrea Bibiana Castañeda Durán"/>
    <s v="FORMULACIÓN Y ACTUALIZACIÓN NORMATIVA Y OPERATIVA "/>
    <x v="1"/>
    <x v="2"/>
    <n v="30"/>
    <s v="20203800047622  "/>
    <d v="2020-11-06T00:00:00"/>
    <n v="20202050076871"/>
    <d v="2020-11-24T00:00:00"/>
    <n v="11"/>
    <x v="0"/>
    <m/>
    <m/>
    <m/>
    <m/>
    <m/>
    <m/>
  </r>
  <r>
    <x v="0"/>
    <s v="CORREO ATENCION AL CIUDADANO"/>
    <x v="1"/>
    <s v="CUERPO DE BOMBEROS VOLUNTARIOS DE YARUMAL"/>
    <x v="1"/>
    <x v="0"/>
    <s v="CAC. Fw: Respuesta solicitud sobre tas. "/>
    <s v=" Angélica Xiomara Rosado Bayona"/>
    <s v="ATENCION AL CIUDADANO"/>
    <x v="2"/>
    <x v="0"/>
    <n v="30"/>
    <s v="20203800047632  "/>
    <d v="2020-11-06T00:00:00"/>
    <s v="N/A"/>
    <d v="2020-11-11T00:00:00"/>
    <n v="3"/>
    <x v="0"/>
    <m/>
    <m/>
    <m/>
    <m/>
    <m/>
    <m/>
  </r>
  <r>
    <x v="0"/>
    <s v="CORREO ATENCION AL CIUDADANO"/>
    <x v="5"/>
    <s v="CUERPO DE BOMBEROS VOLUNTARIOS DE AIPE"/>
    <x v="1"/>
    <x v="0"/>
    <s v="CAC. Copia Comodato. "/>
    <s v="Carolina Pulido Moyeton "/>
    <s v="GESTIÓN CONTRACTUAL  "/>
    <x v="0"/>
    <x v="3"/>
    <n v="20"/>
    <s v="20203800047682  "/>
    <d v="2020-11-06T00:00:00"/>
    <n v="20203500012001"/>
    <d v="2020-12-03T00:00:00"/>
    <n v="18"/>
    <x v="0"/>
    <m/>
    <m/>
    <m/>
    <m/>
    <m/>
    <m/>
  </r>
  <r>
    <x v="0"/>
    <s v="CORREO ATENCION AL CIUDADANO"/>
    <x v="12"/>
    <s v="ALCALDIA MOCOA"/>
    <x v="2"/>
    <x v="3"/>
    <s v="CAC. SOLICITUD DE AVANCES EN LA EJECUCIÓN RECONSTRUCCIÓN POR AVENIDA TORRENCIAL 31/03 -01/04/2017.  "/>
    <s v="Cristhian Matiz "/>
    <s v="SUBDIRECCIÓN ESTRATÉGICA Y DE COORDINACIÓN BOMBERIL "/>
    <x v="1"/>
    <x v="2"/>
    <n v="30"/>
    <s v="20203800047702  "/>
    <d v="2020-11-06T00:00:00"/>
    <m/>
    <m/>
    <m/>
    <x v="1"/>
    <m/>
    <m/>
    <m/>
    <m/>
    <m/>
    <m/>
  </r>
  <r>
    <x v="0"/>
    <s v="CORREO ATENCION AL CIUDADANO"/>
    <x v="0"/>
    <s v="CUERPO DE BOMBEROS VOLUNTARIOS DE DIBULLA"/>
    <x v="1"/>
    <x v="0"/>
    <s v="CAC. SOLICITUD CERTIFICADO DE CUMPLIMIENTO  "/>
    <s v="Andrea Bibiana Castañeda Durán"/>
    <s v="FORMULACIÓN Y ACTUALIZACIÓN NORMATIVA Y OPERATIVA "/>
    <x v="1"/>
    <x v="3"/>
    <n v="20"/>
    <s v="20203800047712  "/>
    <d v="2020-11-06T00:00:00"/>
    <n v="20202050077891"/>
    <d v="2020-11-23T00:00:00"/>
    <n v="10"/>
    <x v="0"/>
    <m/>
    <m/>
    <m/>
    <m/>
    <m/>
    <m/>
  </r>
  <r>
    <x v="0"/>
    <s v="CORREO ATENCION AL CIUDADANO"/>
    <x v="2"/>
    <s v="ARTURO ENRIQUE LLAMAS CANO"/>
    <x v="0"/>
    <x v="0"/>
    <s v="CAC. Revisor Fiscal - Bomberos San Juan Nepomuceno - Bolivar  "/>
    <s v="Andrea Bibiana Castañeda Durán"/>
    <s v="FORMULACIÓN Y ACTUALIZACIÓN NORMATIVA Y OPERATIVA "/>
    <x v="1"/>
    <x v="0"/>
    <n v="30"/>
    <s v="20203800047792  "/>
    <d v="2020-11-09T00:00:00"/>
    <n v="20202050078621"/>
    <d v="2020-11-26T00:00:00"/>
    <n v="12"/>
    <x v="0"/>
    <m/>
    <m/>
    <m/>
    <m/>
    <m/>
    <m/>
  </r>
  <r>
    <x v="0"/>
    <s v="CORREO ATENCION AL CIUDADANO"/>
    <x v="0"/>
    <s v="CUERPO DE BOMBEROS VOLUNTARIOS DE BOGOTA"/>
    <x v="1"/>
    <x v="3"/>
    <s v="CAC. Invitación No Violencias contra las Mujeres.  "/>
    <s v="Andrea Bibiana Castañeda Durán"/>
    <s v="FORMULACIÓN Y ACTUALIZACIÓN NORMATIVA Y OPERATIVA "/>
    <x v="1"/>
    <x v="2"/>
    <n v="30"/>
    <s v="20203800047812  "/>
    <d v="2020-11-09T00:00:00"/>
    <n v="20202050076841"/>
    <d v="2020-11-24T00:00:00"/>
    <n v="10"/>
    <x v="0"/>
    <m/>
    <m/>
    <m/>
    <m/>
    <m/>
    <m/>
  </r>
  <r>
    <x v="0"/>
    <s v="CORREO ATENCION AL CIUDADANO"/>
    <x v="7"/>
    <s v="CUERPO DE BOMBEROS VOLUNTARIOS DE LIBANO"/>
    <x v="1"/>
    <x v="0"/>
    <s v="CAC. OFI20-00236892 / IDM: . Traslado por competencia.  "/>
    <s v="Cristhian Matiz "/>
    <s v="SUBDIRECCIÓN ESTRATÉGICA Y DE COORDINACIÓN BOMBERIL "/>
    <x v="1"/>
    <x v="0"/>
    <n v="30"/>
    <s v="20203800047832  "/>
    <d v="2020-11-09T00:00:00"/>
    <n v="20202000011171"/>
    <d v="2020-12-10T00:00:00"/>
    <n v="21"/>
    <x v="0"/>
    <m/>
    <m/>
    <m/>
    <m/>
    <m/>
    <m/>
  </r>
  <r>
    <x v="0"/>
    <s v="CORREO ATENCION AL CIUDADANO"/>
    <x v="13"/>
    <s v="BOMBEROS VOLUNTARIOS DE BORRERO AYERBE"/>
    <x v="1"/>
    <x v="3"/>
    <s v="CAC. ANTECEDENTES DE LA SANCION M1 Y ASUNTO DE RECURSO DE RECONSIDERACION ANTE LA DIAN . "/>
    <s v="EDISON DELGADO "/>
    <s v="FORMULACIÓN Y ACTUALIZACIÓN NORMATIVA Y OPERATIVA "/>
    <x v="1"/>
    <x v="2"/>
    <n v="30"/>
    <s v="20203800047842  "/>
    <d v="2020-11-09T00:00:00"/>
    <m/>
    <m/>
    <m/>
    <x v="1"/>
    <m/>
    <m/>
    <m/>
    <m/>
    <m/>
    <m/>
  </r>
  <r>
    <x v="0"/>
    <s v="CORREO ATENCION AL CIUDADANO"/>
    <x v="0"/>
    <s v="JUZGADO 62 ADMINISTRATIVO CIRCUITO JUDICIAL DE BOGOTÁ SECCIÓN TERCERA"/>
    <x v="4"/>
    <x v="0"/>
    <s v="CAC. Fwd: AUTO REQUERIMIENTO PREVIO A ABRIR INCIDENTE DESACATO RAD. 2020-212. "/>
    <s v="Ronny Estiven Romero Velandia"/>
    <s v="FORMULACIÓN Y ACTUALIZACIÓN NORMATIVA Y OPERATIVA "/>
    <x v="1"/>
    <x v="3"/>
    <n v="20"/>
    <s v="20203800047892  "/>
    <d v="2020-11-09T00:00:00"/>
    <n v="20202050076341"/>
    <d v="2020-11-10T00:00:00"/>
    <n v="1"/>
    <x v="0"/>
    <m/>
    <m/>
    <m/>
    <m/>
    <m/>
    <m/>
  </r>
  <r>
    <x v="0"/>
    <s v="CORREO ATENCION AL CIUDADANO"/>
    <x v="0"/>
    <s v="FABIO NELSON LARRAHONDO"/>
    <x v="0"/>
    <x v="0"/>
    <s v="CAC. Imfoamcion. "/>
    <s v="Edgar Alexander Maya Lopez "/>
    <s v="FORMULACIÓN Y ACTUALIZACIÓN NORMATIVA Y OPERATIVA "/>
    <x v="1"/>
    <x v="0"/>
    <n v="30"/>
    <s v="20203800047902  "/>
    <d v="2020-11-09T00:00:00"/>
    <m/>
    <m/>
    <m/>
    <x v="1"/>
    <m/>
    <m/>
    <m/>
    <m/>
    <m/>
    <m/>
  </r>
  <r>
    <x v="0"/>
    <s v="CORREO ATENCION AL CIUDADANO"/>
    <x v="0"/>
    <s v="JOSE ARJONA"/>
    <x v="0"/>
    <x v="0"/>
    <s v="CAC. DERECHO DE PETICION ESTRUCTURA ORGANIZACIONAL PROCESO SELECCION SUBCOMISIONES NACIONALES DE RESCATE. "/>
    <s v="VIVIANA ANDRADE TOVAR"/>
    <s v="PLANEACIÓN ESTRATEGICA "/>
    <x v="1"/>
    <x v="0"/>
    <n v="30"/>
    <s v="20203800047912  "/>
    <d v="2020-11-09T00:00:00"/>
    <n v="20203000011701"/>
    <d v="2020-12-01T00:00:00"/>
    <n v="15"/>
    <x v="0"/>
    <m/>
    <m/>
    <m/>
    <m/>
    <m/>
    <m/>
  </r>
  <r>
    <x v="0"/>
    <s v="CORREO ATENCION AL CIUDADANO"/>
    <x v="13"/>
    <s v="ADOLFO LEON VELEZ GARCIA"/>
    <x v="0"/>
    <x v="3"/>
    <s v="CAC. EXALTACIÓN. "/>
    <s v="Carlos Osorio"/>
    <s v="FORMULACIÓN Y ACTUALIZACIÓN NORMATIVA Y OPERATIVA "/>
    <x v="1"/>
    <x v="0"/>
    <n v="30"/>
    <s v="20203800047932  "/>
    <d v="2020-11-09T00:00:00"/>
    <s v="N/A"/>
    <d v="2020-11-24T00:00:00"/>
    <n v="10"/>
    <x v="0"/>
    <m/>
    <m/>
    <m/>
    <m/>
    <m/>
    <m/>
  </r>
  <r>
    <x v="0"/>
    <s v="CORREO ATENCION AL CIUDADANO"/>
    <x v="14"/>
    <s v="GUSTAVO ADOLFO PINO HINESTROSA"/>
    <x v="0"/>
    <x v="0"/>
    <s v="CAC. Fwd: Derecho de petición  "/>
    <s v="Angélica Xiomara Rosado Bayona"/>
    <s v="ATENCION AL CIUDADANO"/>
    <x v="2"/>
    <x v="0"/>
    <n v="30"/>
    <s v="20203800047952  "/>
    <d v="2020-11-09T00:00:00"/>
    <s v="N/A"/>
    <d v="2020-11-10T00:00:00"/>
    <n v="1"/>
    <x v="0"/>
    <m/>
    <m/>
    <m/>
    <m/>
    <m/>
    <m/>
  </r>
  <r>
    <x v="0"/>
    <s v="CORREO ATENCION AL CIUDADANO"/>
    <x v="0"/>
    <s v="CONTRALORIA DELEGADA PARA EL MEDIO AMBIENTE"/>
    <x v="4"/>
    <x v="0"/>
    <s v="CAC. De nuevo Solicitud de información incendios forestales - DNBC "/>
    <s v="Luis Alberto Valencia Pulido "/>
    <s v="Área Cenrtral de Referencia Bomberil "/>
    <x v="1"/>
    <x v="4"/>
    <n v="10"/>
    <s v="20203800047972  "/>
    <d v="2020-11-10T00:00:00"/>
    <m/>
    <m/>
    <m/>
    <x v="1"/>
    <m/>
    <m/>
    <m/>
    <m/>
    <m/>
    <m/>
  </r>
  <r>
    <x v="0"/>
    <s v="CORREO ATENCION AL CIUDADANO"/>
    <x v="10"/>
    <s v="ALCALDÍA MUNICIPAL DE CAJICA - CUNDINAMARCA"/>
    <x v="2"/>
    <x v="0"/>
    <s v="CAC. Solicitud de Información. "/>
    <s v="Cristhian Matiz "/>
    <s v="SUBDIRECCIÓN ESTRATÉGICA Y DE COORDINACIÓN BOMBERIL "/>
    <x v="1"/>
    <x v="2"/>
    <n v="30"/>
    <s v="20203800048062  "/>
    <d v="2020-11-10T00:00:00"/>
    <m/>
    <m/>
    <m/>
    <x v="1"/>
    <m/>
    <m/>
    <m/>
    <m/>
    <m/>
    <m/>
  </r>
  <r>
    <x v="0"/>
    <s v="CORREO ATENCION AL CIUDADANO"/>
    <x v="1"/>
    <s v="CUERPO DE BOMBEROS VOLUNTARIOS DE GIRARDOTA"/>
    <x v="1"/>
    <x v="2"/>
    <s v="CAC. RV: Vigilancia y Control.  "/>
    <s v="Julio Alejandro Chamorro Cabrera  "/>
    <s v="SUBDIRECCIÓN ESTRATÉGICA Y DE COORDINACIÓN BOMBERIL "/>
    <x v="1"/>
    <x v="0"/>
    <n v="30"/>
    <s v="20203800048142  "/>
    <d v="2020-11-10T00:00:00"/>
    <m/>
    <m/>
    <m/>
    <x v="1"/>
    <m/>
    <m/>
    <m/>
    <m/>
    <m/>
    <m/>
  </r>
  <r>
    <x v="0"/>
    <s v="CORREO ATENCION AL CIUDADANO"/>
    <x v="15"/>
    <s v="COORDINACION EJECUTIVA DEPARTAMENTAL CAQUETA"/>
    <x v="2"/>
    <x v="2"/>
    <s v="CAC. OFICIO FORTALECIMIENTO CUERPOS DE BOMBEROS CAQUETA. "/>
    <s v="Julio Alejandro Chamorro Cabrera  "/>
    <s v="SUBDIRECCIÓN ESTRATÉGICA Y DE COORDINACIÓN BOMBERIL "/>
    <x v="1"/>
    <x v="2"/>
    <n v="30"/>
    <s v="20203800048152  "/>
    <d v="2020-11-10T00:00:00"/>
    <m/>
    <m/>
    <m/>
    <x v="1"/>
    <m/>
    <m/>
    <m/>
    <m/>
    <m/>
    <m/>
  </r>
  <r>
    <x v="0"/>
    <s v="CORREO ATENCION AL CIUDADANO"/>
    <x v="1"/>
    <s v="GOBERNACION DE ANTIOQUIA SECRETARIA DE GOBIERNO DEPARTAMENTAL"/>
    <x v="2"/>
    <x v="2"/>
    <s v="CAC. Documento - 2020030296394. "/>
    <s v="Julio Alejandro Chamorro Cabrera  "/>
    <s v="SUBDIRECCIÓN ESTRATÉGICA Y DE COORDINACIÓN BOMBERIL "/>
    <x v="1"/>
    <x v="2"/>
    <n v="30"/>
    <s v="20203800048182  "/>
    <d v="2020-11-10T00:00:00"/>
    <m/>
    <m/>
    <m/>
    <x v="1"/>
    <m/>
    <m/>
    <m/>
    <m/>
    <m/>
    <m/>
  </r>
  <r>
    <x v="0"/>
    <s v="CORREO ATENCION AL CIUDADANO"/>
    <x v="9"/>
    <s v="ANSELMO LOZANO MORENO"/>
    <x v="0"/>
    <x v="0"/>
    <s v="CAC. SOLICITU DE IMFORMACION  "/>
    <s v="Andrea Bibiana Castañeda Durán"/>
    <s v="FORMULACIÓN Y ACTUALIZACIÓN NORMATIVA Y OPERATIVA "/>
    <x v="1"/>
    <x v="0"/>
    <n v="30"/>
    <s v="20203800048202  "/>
    <d v="2020-11-10T00:00:00"/>
    <n v="20202050078571"/>
    <d v="2020-11-26T00:00:00"/>
    <n v="11"/>
    <x v="0"/>
    <m/>
    <m/>
    <m/>
    <m/>
    <m/>
    <m/>
  </r>
  <r>
    <x v="0"/>
    <s v="CORREO ATENCION AL CIUDADANO"/>
    <x v="0"/>
    <s v="CUERPO DE BOMBEROS VOLUNTARIOS DE DIBULLA"/>
    <x v="1"/>
    <x v="3"/>
    <s v="CAC. DRA PAOLA UREÑA.pdf  "/>
    <s v="Andrea Bibiana Castañeda Durán"/>
    <s v="FORMULACIÓN Y ACTUALIZACIÓN NORMATIVA Y OPERATIVA "/>
    <x v="1"/>
    <x v="2"/>
    <n v="30"/>
    <s v="20203800048212  "/>
    <d v="2020-11-11T00:00:00"/>
    <n v="20202050076861"/>
    <d v="2020-11-24T00:00:00"/>
    <n v="8"/>
    <x v="0"/>
    <m/>
    <m/>
    <m/>
    <m/>
    <m/>
    <m/>
  </r>
  <r>
    <x v="0"/>
    <s v="CORREO ATENCION AL CIUDADANO"/>
    <x v="16"/>
    <s v="JORGE ALEJANDRO GONZALEZ"/>
    <x v="0"/>
    <x v="2"/>
    <s v="CAC. Requerimiento de supervisión al cuerpo oficial de bomberos Armenia Quindío (C.O.B.A)  "/>
    <s v="Julio Alejandro Chamorro Cabrera  "/>
    <s v="SUBDIRECCIÓN ESTRATÉGICA Y DE COORDINACIÓN BOMBERIL "/>
    <x v="1"/>
    <x v="0"/>
    <n v="30"/>
    <s v="20203800048222  "/>
    <d v="2020-11-11T00:00:00"/>
    <m/>
    <m/>
    <m/>
    <x v="1"/>
    <m/>
    <m/>
    <m/>
    <m/>
    <m/>
    <m/>
  </r>
  <r>
    <x v="1"/>
    <s v="RADICACION DIRECTA"/>
    <x v="10"/>
    <s v="CUERPO DE BOMBEROS VOLUNTARIOS DE SOPO"/>
    <x v="1"/>
    <x v="0"/>
    <s v="RD derecho de peticion "/>
    <s v="Andrea Bibiana Castañeda Durán"/>
    <s v="FORMULACIÓN Y ACTUALIZACIÓN NORMATIVA Y OPERATIVA "/>
    <x v="1"/>
    <x v="2"/>
    <n v="30"/>
    <s v="20203800048242  "/>
    <d v="2020-11-11T00:00:00"/>
    <n v="20202050080331"/>
    <d v="2020-12-02T00:00:00"/>
    <n v="14"/>
    <x v="0"/>
    <m/>
    <m/>
    <m/>
    <m/>
    <m/>
    <m/>
  </r>
  <r>
    <x v="0"/>
    <s v="CORREO ATENCION AL CIUDADANO"/>
    <x v="7"/>
    <s v="PROCURADURIA PROVINCIAL DE CHAPARRAL"/>
    <x v="4"/>
    <x v="6"/>
    <s v="CAC. Acción Preventiva Rad. IUC P-2020-1554721 – IUS E-2020-340576 (Citar este radicado en su respuesta).  "/>
    <s v="Andrea Bibiana Castañeda Durán"/>
    <s v="FORMULACIÓN Y ACTUALIZACIÓN NORMATIVA Y OPERATIVA "/>
    <x v="1"/>
    <x v="4"/>
    <n v="10"/>
    <s v="20203800048252  "/>
    <d v="2020-11-11T00:00:00"/>
    <n v="20202050077501"/>
    <d v="2020-11-24T00:00:00"/>
    <n v="8"/>
    <x v="0"/>
    <m/>
    <m/>
    <m/>
    <m/>
    <m/>
    <m/>
  </r>
  <r>
    <x v="0"/>
    <s v="CORREO ATENCION AL CIUDADANO"/>
    <x v="1"/>
    <s v="CUERPO DE BOMBEROS VOLUNTARIOS DE YARUMAL"/>
    <x v="1"/>
    <x v="0"/>
    <s v="CAC. Solicitud planes de mejoramiento.  "/>
    <s v="Liz Margaret Álvarez calderon "/>
    <s v="SUBDIRECCIÓN ESTRATÉGICA Y DE COORDINACIÓN BOMBERIL "/>
    <x v="1"/>
    <x v="2"/>
    <n v="30"/>
    <s v="20203800048282  "/>
    <d v="2020-11-11T00:00:00"/>
    <m/>
    <m/>
    <m/>
    <x v="1"/>
    <m/>
    <m/>
    <m/>
    <m/>
    <m/>
    <m/>
  </r>
  <r>
    <x v="0"/>
    <s v="CORREO ATENCION AL CIUDADANO"/>
    <x v="1"/>
    <s v="DELEGACION DEPARTAMENTAL DE ANTIOQUIA"/>
    <x v="2"/>
    <x v="6"/>
    <s v="CAC. Intervención Cuerpo de Bomberos. "/>
    <s v="Arbey Hernan Trujillo Mendez "/>
    <s v="SUBDIRECCIÓN ESTRATÉGICA Y DE COORDINACIÓN BOMBERIL "/>
    <x v="1"/>
    <x v="2"/>
    <n v="30"/>
    <s v="20203800048302  "/>
    <d v="2020-11-11T00:00:00"/>
    <m/>
    <m/>
    <m/>
    <x v="1"/>
    <m/>
    <m/>
    <m/>
    <m/>
    <m/>
    <m/>
  </r>
  <r>
    <x v="0"/>
    <s v="CORREO ATENCION AL CIUDADANO"/>
    <x v="0"/>
    <s v="JESúS ARJONA GALLARDO"/>
    <x v="0"/>
    <x v="3"/>
    <s v="CAC. DERECHO DE PETICION ACTAS REUNIONES PROCESO SELECCION SUBCOMISIONES NACIONALES DE RESCATE  "/>
    <s v=" VIVIANA ANDRADE TOVAR"/>
    <s v="PLANEACIÓN ESTRATEGICA "/>
    <x v="1"/>
    <x v="3"/>
    <n v="20"/>
    <s v="20203800048312  "/>
    <d v="2020-11-11T00:00:00"/>
    <n v="20203000011531"/>
    <d v="2020-11-25T00:00:00"/>
    <n v="9"/>
    <x v="0"/>
    <m/>
    <m/>
    <m/>
    <m/>
    <m/>
    <m/>
  </r>
  <r>
    <x v="0"/>
    <s v="CORREO ATENCION AL CIUDADANO"/>
    <x v="2"/>
    <s v="DELEGACION DEPARTAMENTAL DE BOMBEROS DE BOLIVAR"/>
    <x v="2"/>
    <x v="1"/>
    <s v="CAC. Solicitudes Respetuosas y Respuestas.  "/>
    <s v="Melba Vidal "/>
    <s v="FORMULACIÓN Y ACTUALIZACIÓN NORMATIVA Y OPERATIVA "/>
    <x v="1"/>
    <x v="1"/>
    <n v="35"/>
    <s v="20203800048322  "/>
    <d v="2020-11-11T00:00:00"/>
    <m/>
    <m/>
    <m/>
    <x v="1"/>
    <m/>
    <m/>
    <m/>
    <m/>
    <m/>
    <m/>
  </r>
  <r>
    <x v="0"/>
    <s v="CORREO ATENCION AL CIUDADANO"/>
    <x v="0"/>
    <s v="AGENCIA NACIONAL DE SEGURIDAD VIAL"/>
    <x v="4"/>
    <x v="0"/>
    <s v="CAC. Fwd: Solicitud Cotización Elaboración Procedimiento Atención y Coordinación de Emergencias en Siniestros Viales.  "/>
    <s v="Jorge Edwin Amarillo Alvarado"/>
    <s v="SUBDIRECCIÓN ADMINISTRATIVA Y FINANCIERA"/>
    <x v="0"/>
    <x v="4"/>
    <n v="10"/>
    <s v="20203800048352  "/>
    <d v="2020-11-12T00:00:00"/>
    <s v="N/A"/>
    <d v="2020-11-18T00:00:00"/>
    <n v="3"/>
    <x v="0"/>
    <m/>
    <m/>
    <m/>
    <m/>
    <m/>
    <m/>
  </r>
  <r>
    <x v="0"/>
    <s v="CORREO ATENCION AL CIUDADANO"/>
    <x v="5"/>
    <s v="DRAGONES DEL GOLFO"/>
    <x v="3"/>
    <x v="0"/>
    <s v="CAC. solicitud.  "/>
    <s v=" Mauricio Delgado Perdomo"/>
    <s v="Educacion"/>
    <x v="1"/>
    <x v="2"/>
    <n v="30"/>
    <s v="20203800048372  "/>
    <d v="2020-11-12T00:00:00"/>
    <n v="20202000011191"/>
    <d v="2020-11-19T00:00:00"/>
    <n v="4"/>
    <x v="0"/>
    <m/>
    <m/>
    <m/>
    <m/>
    <m/>
    <m/>
  </r>
  <r>
    <x v="0"/>
    <s v="CORREO ATENCION AL CIUDADANO"/>
    <x v="0"/>
    <s v="EMERSON LUIS SIMANCA"/>
    <x v="0"/>
    <x v="1"/>
    <s v="CAC. Jefe de escuadra  "/>
    <s v="Edgar Alexander Maya Lopez "/>
    <s v="FORMULACIÓN Y ACTUALIZACIÓN NORMATIVA Y OPERATIVA "/>
    <x v="1"/>
    <x v="0"/>
    <n v="30"/>
    <s v="20203800048382  "/>
    <d v="2020-11-12T00:00:00"/>
    <m/>
    <m/>
    <m/>
    <x v="1"/>
    <m/>
    <m/>
    <m/>
    <m/>
    <m/>
    <m/>
  </r>
  <r>
    <x v="1"/>
    <s v="RADICACION DIRECTA"/>
    <x v="10"/>
    <s v="ALCALDIA MUNICIPAL DE SOPO"/>
    <x v="2"/>
    <x v="2"/>
    <s v="RD SOLICITUD AUTORIZACION Y ACOMPAÑAMIENTO "/>
    <s v="Melba Vidal "/>
    <s v="FORMULACIÓN Y ACTUALIZACIÓN NORMATIVA Y OPERATIVA "/>
    <x v="1"/>
    <x v="2"/>
    <n v="30"/>
    <s v="20203800048392  "/>
    <d v="2020-11-12T00:00:00"/>
    <m/>
    <m/>
    <m/>
    <x v="1"/>
    <m/>
    <m/>
    <m/>
    <m/>
    <m/>
    <m/>
  </r>
  <r>
    <x v="1"/>
    <s v="RADICACION DIRECTA"/>
    <x v="0"/>
    <s v="CARLOS EDUARDO VANEGAS SALCEDO"/>
    <x v="0"/>
    <x v="0"/>
    <s v="RD SOLICITUD "/>
    <s v="Andrés Fernando Muñoz Cabrera "/>
    <s v="Área Cenrtral de Referencia Bomberil "/>
    <x v="1"/>
    <x v="0"/>
    <n v="30"/>
    <s v="20203800048402  "/>
    <d v="2020-11-12T00:00:00"/>
    <m/>
    <m/>
    <m/>
    <x v="1"/>
    <m/>
    <m/>
    <m/>
    <m/>
    <m/>
    <m/>
  </r>
  <r>
    <x v="1"/>
    <s v="RADICACION DIRECTA"/>
    <x v="10"/>
    <s v="CUERPO DE BOMBEROS VOLUNTARIOS DE ZIPAQUIRA"/>
    <x v="1"/>
    <x v="2"/>
    <s v="RD SOLICITUD APOYO - FORO MUJER "/>
    <s v="Andrea Bibiana Castañeda Durán"/>
    <s v="FORMULACIÓN Y ACTUALIZACIÓN NORMATIVA Y OPERATIVA "/>
    <x v="1"/>
    <x v="2"/>
    <n v="30"/>
    <s v="20203800048442  "/>
    <d v="2020-11-12T00:00:00"/>
    <m/>
    <m/>
    <m/>
    <x v="1"/>
    <m/>
    <m/>
    <m/>
    <m/>
    <m/>
    <m/>
  </r>
  <r>
    <x v="1"/>
    <s v="RADICACION DIRECTA"/>
    <x v="10"/>
    <s v="CUERPO DE BOMBEROS VOLUNTARIOS DE CHIA"/>
    <x v="1"/>
    <x v="6"/>
    <s v="RD QUEJA VEEDURIAS DEL CAFE  "/>
    <s v="Andrea Bibiana Castañeda Durán"/>
    <s v="FORMULACIÓN Y ACTUALIZACIÓN NORMATIVA Y OPERATIVA "/>
    <x v="1"/>
    <x v="0"/>
    <n v="30"/>
    <s v="20203800048482  "/>
    <d v="2020-11-12T00:00:00"/>
    <m/>
    <m/>
    <m/>
    <x v="1"/>
    <m/>
    <m/>
    <m/>
    <m/>
    <m/>
    <m/>
  </r>
  <r>
    <x v="0"/>
    <s v="CORREO ATENCION AL CIUDADANO"/>
    <x v="15"/>
    <s v="CUERPO DE BOMBEROS VOLUNTARIOS DE FLORENCIA"/>
    <x v="1"/>
    <x v="0"/>
    <s v="CAC. Solicitud.  "/>
    <s v="Carlos Osorio"/>
    <s v="FORMULACIÓN Y ACTUALIZACIÓN NORMATIVA Y OPERATIVA "/>
    <x v="1"/>
    <x v="0"/>
    <n v="30"/>
    <s v="20203800048492  "/>
    <d v="2020-11-12T00:00:00"/>
    <n v="20202050079251"/>
    <d v="2020-11-25T00:00:00"/>
    <n v="8"/>
    <x v="0"/>
    <m/>
    <m/>
    <m/>
    <m/>
    <m/>
    <m/>
  </r>
  <r>
    <x v="0"/>
    <s v="CORREO ATENCION AL CIUDADANO"/>
    <x v="3"/>
    <s v="BOMBEROS OFICIALES DE BUCARAMANGA"/>
    <x v="1"/>
    <x v="1"/>
    <s v="CAC. Petición de consulta.  "/>
    <s v="EDISON DELGADO "/>
    <s v="FORMULACIÓN Y ACTUALIZACIÓN NORMATIVA Y OPERATIVA "/>
    <x v="1"/>
    <x v="1"/>
    <n v="35"/>
    <s v="20203800048622  "/>
    <d v="2020-11-12T00:00:00"/>
    <n v="20202050077271"/>
    <d v="2020-11-27T00:00:00"/>
    <n v="10"/>
    <x v="0"/>
    <m/>
    <m/>
    <m/>
    <m/>
    <m/>
    <m/>
  </r>
  <r>
    <x v="0"/>
    <s v="CORREO ATENCION AL CIUDADANO"/>
    <x v="0"/>
    <s v="JESúS ARJONA GALLARDO"/>
    <x v="0"/>
    <x v="0"/>
    <s v="CAC. DERECHO DE PETICION RELACION CUERPOS DE BOMBEROS QUE ATENDIERON CONVOCATORIA SELECCION SUBCOMISIONES NACIONALES DE RESCATE. "/>
    <s v=" VIVIANA ANDRADE TOVAR"/>
    <s v="PLANEACIÓN ESTRATEGICA "/>
    <x v="1"/>
    <x v="2"/>
    <n v="30"/>
    <s v="20203800048632  "/>
    <d v="2020-11-12T00:00:00"/>
    <n v="20203000011901"/>
    <d v="2020-12-03T00:00:00"/>
    <n v="14"/>
    <x v="0"/>
    <m/>
    <m/>
    <m/>
    <m/>
    <m/>
    <m/>
  </r>
  <r>
    <x v="0"/>
    <s v="CORREO ATENCION AL CIUDADANO"/>
    <x v="2"/>
    <s v="DELEGACION DEPARTAMENTAL DE BOMBEROS DE BOLIVAR"/>
    <x v="2"/>
    <x v="2"/>
    <s v="CAC. Solicitud de Visitas.  "/>
    <s v="Julio Alejandro Chamorro Cabrera  "/>
    <s v="SUBDIRECCIÓN ESTRATÉGICA Y DE COORDINACIÓN BOMBERIL "/>
    <x v="1"/>
    <x v="2"/>
    <n v="30"/>
    <s v="20203800048652  "/>
    <d v="2020-11-12T00:00:00"/>
    <m/>
    <m/>
    <m/>
    <x v="1"/>
    <m/>
    <m/>
    <m/>
    <m/>
    <m/>
    <m/>
  </r>
  <r>
    <x v="0"/>
    <s v="CORREO ATENCION AL CIUDADANO"/>
    <x v="4"/>
    <s v="CONTRALORIA GERENCIA DEPARTAMENTAL"/>
    <x v="4"/>
    <x v="0"/>
    <s v="CAC. Solicitud de Información 2020-195512 / contrato No. 160 de 2020  "/>
    <s v="Carolina Pulido Moyeton "/>
    <s v="GESTIÓN CONTRACTUAL  "/>
    <x v="0"/>
    <x v="4"/>
    <n v="10"/>
    <s v="20203800048662  "/>
    <d v="2020-11-13T00:00:00"/>
    <s v="N/A"/>
    <d v="2020-12-15T00:00:00"/>
    <n v="20"/>
    <x v="2"/>
    <m/>
    <m/>
    <m/>
    <m/>
    <m/>
    <m/>
  </r>
  <r>
    <x v="0"/>
    <s v="CORREO ATENCION AL CIUDADANO"/>
    <x v="17"/>
    <s v="CUERPO DE BOMBEROS VOLUNTARIOS DE NUEVO COLON BOYACA"/>
    <x v="1"/>
    <x v="4"/>
    <s v="CAC. SOLICITUD APOYO PROYECTO CONSTRUCCION ESTACION DE BOMBEROS. "/>
    <s v="Andrés Fernando Muñoz Cabrera "/>
    <s v="Área Cenrtral de Referencia Bomberil "/>
    <x v="1"/>
    <x v="2"/>
    <n v="30"/>
    <s v="20203800048722  "/>
    <d v="2020-11-17T00:00:00"/>
    <m/>
    <m/>
    <m/>
    <x v="1"/>
    <m/>
    <m/>
    <m/>
    <m/>
    <m/>
    <m/>
  </r>
  <r>
    <x v="0"/>
    <s v="CORREO ATENCION AL CIUDADANO"/>
    <x v="0"/>
    <s v="CUERPO DE BOMBEROS VOLUNTARIOS DE JAMUNDI - VALLE DEL CAUCA"/>
    <x v="1"/>
    <x v="0"/>
    <s v="CAC. SOLICITUD COPIA COMODATO.  "/>
    <s v="Carolina Pulido Moyeton "/>
    <s v="GESTIÓN CONTRACTUAL  "/>
    <x v="0"/>
    <x v="0"/>
    <n v="30"/>
    <s v="20203800048762  "/>
    <d v="2020-11-17T00:00:00"/>
    <n v="20203500011021"/>
    <d v="2020-11-18T00:00:00"/>
    <n v="1"/>
    <x v="0"/>
    <m/>
    <m/>
    <m/>
    <m/>
    <m/>
    <m/>
  </r>
  <r>
    <x v="0"/>
    <s v="CORREO ATENCION AL CIUDADANO"/>
    <x v="0"/>
    <s v="DIOSELINA DEL CARMEN CAMARGO FONSECA"/>
    <x v="0"/>
    <x v="2"/>
    <s v="CAC. reunión DNBC.pdf "/>
    <s v=" CHARLES WILBER BENAVIDES CASTILLO"/>
    <s v="Direccion General"/>
    <x v="2"/>
    <x v="2"/>
    <n v="30"/>
    <s v="20203800048772  "/>
    <d v="2020-11-17T00:00:00"/>
    <n v="20201000012071"/>
    <d v="2020-12-05T00:00:00"/>
    <n v="14"/>
    <x v="0"/>
    <m/>
    <m/>
    <m/>
    <m/>
    <m/>
    <m/>
  </r>
  <r>
    <x v="0"/>
    <s v="CORREO ATENCION AL CIUDADANO"/>
    <x v="5"/>
    <s v="CUERPO DE BOMBEROS VOLUNTARIOS DE EL PITAL"/>
    <x v="1"/>
    <x v="0"/>
    <s v="CAC. SOLICITUD CREACION PAGINA WED.  "/>
    <s v="Edwin Alfonso Zamora Oyola"/>
    <s v="Telecomunicaciones e Informacion"/>
    <x v="0"/>
    <x v="2"/>
    <n v="30"/>
    <s v="20203800048782  "/>
    <d v="2020-11-17T00:00:00"/>
    <n v="20203800012351"/>
    <d v="2020-12-10T00:00:00"/>
    <n v="16"/>
    <x v="0"/>
    <m/>
    <m/>
    <m/>
    <m/>
    <m/>
    <m/>
  </r>
  <r>
    <x v="0"/>
    <s v="CHAT INSTITUCIONAL"/>
    <x v="0"/>
    <s v="VEEDURIA CIUDADANA VIGIAS DEL CAFE LUIS REYES"/>
    <x v="3"/>
    <x v="0"/>
    <s v="CH. Offline message sent by Luis reyes. "/>
    <s v="EDISON DELGADO "/>
    <s v="FORMULACIÓN Y ACTUALIZACIÓN NORMATIVA Y OPERATIVA "/>
    <x v="1"/>
    <x v="0"/>
    <n v="30"/>
    <s v="20203800048792  "/>
    <d v="2020-11-17T00:00:00"/>
    <n v="20202050081671"/>
    <d v="2020-12-13T00:00:00"/>
    <n v="18"/>
    <x v="0"/>
    <m/>
    <m/>
    <m/>
    <m/>
    <m/>
    <m/>
  </r>
  <r>
    <x v="0"/>
    <s v="CORREO ATENCION AL CIUDADANO"/>
    <x v="0"/>
    <s v="CARLOS FELIZ MONSALVE"/>
    <x v="0"/>
    <x v="1"/>
    <s v="CAC. Revisión Concepto No Favorable Proyecto Creación Bomberos Santa Catalina Bolivar. "/>
    <s v="Melba Vidal "/>
    <s v="FORMULACIÓN Y ACTUALIZACIÓN NORMATIVA Y OPERATIVA "/>
    <x v="1"/>
    <x v="2"/>
    <n v="30"/>
    <s v="20203800048852  "/>
    <d v="2020-11-17T00:00:00"/>
    <m/>
    <m/>
    <m/>
    <x v="1"/>
    <m/>
    <m/>
    <m/>
    <m/>
    <m/>
    <m/>
  </r>
  <r>
    <x v="0"/>
    <s v="CORREO ATENCION AL CIUDADANO"/>
    <x v="17"/>
    <s v="GLORIA WILCHES"/>
    <x v="0"/>
    <x v="0"/>
    <s v="CAC. TRASLADO POR COMPETENCIA - PETICION GLORIA WILCHES.  "/>
    <s v="Andrea Bibiana Castañeda Durán"/>
    <s v="FORMULACIÓN Y ACTUALIZACIÓN NORMATIVA Y OPERATIVA "/>
    <x v="1"/>
    <x v="0"/>
    <n v="30"/>
    <s v="20203800048872  "/>
    <d v="2020-11-17T00:00:00"/>
    <n v="20202050079521"/>
    <d v="2020-11-26T00:00:00"/>
    <n v="7"/>
    <x v="0"/>
    <m/>
    <m/>
    <m/>
    <m/>
    <m/>
    <m/>
  </r>
  <r>
    <x v="0"/>
    <s v="CORREO ATENCION AL CIUDADANO"/>
    <x v="17"/>
    <s v="GLORIA WILCHES"/>
    <x v="0"/>
    <x v="0"/>
    <s v="CAC. TRASLADO POR COMPETENCIA - PETICION GLORIA WILCHES 3.  "/>
    <s v="Andrea Bibiana Castañeda Durán"/>
    <s v="FORMULACIÓN Y ACTUALIZACIÓN NORMATIVA Y OPERATIVA "/>
    <x v="1"/>
    <x v="0"/>
    <n v="30"/>
    <s v="20203800048892  "/>
    <d v="2020-11-17T00:00:00"/>
    <n v="20202050079521"/>
    <d v="2020-11-26T00:00:00"/>
    <n v="7"/>
    <x v="0"/>
    <m/>
    <m/>
    <m/>
    <m/>
    <m/>
    <m/>
  </r>
  <r>
    <x v="0"/>
    <s v="CORREO ATENCION AL CIUDADANO"/>
    <x v="10"/>
    <s v="CUERPO DE BOMBEROS VOLUNTARIOS DE MOSQUERA"/>
    <x v="1"/>
    <x v="3"/>
    <s v="CAC. INFORMACIÓN 3ER. SEMINARIO INTERNACIONAL DE EMERGENCIAS CON MATERIALES PELIGROSOS MODALIDAD VIRTUAL.  "/>
    <s v="Edgar Hernán Molina Macías "/>
    <s v="GESTIÓN COMUNICACIONES "/>
    <x v="0"/>
    <x v="2"/>
    <n v="30"/>
    <s v="20203800048922  "/>
    <d v="2020-11-17T00:00:00"/>
    <n v="2.0203800048921999E+18"/>
    <d v="2020-12-11T00:00:00"/>
    <n v="17"/>
    <x v="0"/>
    <m/>
    <m/>
    <m/>
    <m/>
    <m/>
    <m/>
  </r>
  <r>
    <x v="0"/>
    <s v="CORREO ATENCION AL CIUDADANO"/>
    <x v="10"/>
    <s v="ALCALDIA MUNICIPAL DE COTA CUNDINAMARCA"/>
    <x v="2"/>
    <x v="0"/>
    <s v="CAC Solicitud certificación e información  "/>
    <s v="Julio Alejandro Chamorro Cabrera  "/>
    <s v="SUBDIRECCIÓN ESTRATÉGICA Y DE COORDINACIÓN BOMBERIL "/>
    <x v="1"/>
    <x v="0"/>
    <n v="30"/>
    <s v="20203800048972  "/>
    <d v="2020-11-17T00:00:00"/>
    <n v="20202000011611"/>
    <d v="2020-12-02T00:00:00"/>
    <n v="11"/>
    <x v="0"/>
    <m/>
    <m/>
    <m/>
    <m/>
    <m/>
    <m/>
  </r>
  <r>
    <x v="0"/>
    <s v="CORREO ATENCION AL CIUDADANO"/>
    <x v="0"/>
    <s v="ARGEMIRO HECHAVARRIA ESCANDON"/>
    <x v="0"/>
    <x v="6"/>
    <s v="CAC. Fwd: Investigación disciplinaria Jorge Rodriguez Sánchez.  "/>
    <s v="Arbey Hernan Trujillo Mendez "/>
    <s v="SUBDIRECCIÓN ESTRATÉGICA Y DE COORDINACIÓN BOMBERIL "/>
    <x v="1"/>
    <x v="0"/>
    <n v="30"/>
    <s v="20203800048992  "/>
    <d v="2020-11-18T00:00:00"/>
    <m/>
    <m/>
    <m/>
    <x v="1"/>
    <m/>
    <m/>
    <m/>
    <m/>
    <m/>
    <m/>
  </r>
  <r>
    <x v="0"/>
    <s v="CORREO ATENCION AL CIUDADANO"/>
    <x v="18"/>
    <s v="GOBERNACIÓN DE NORTE DE SANTANDER"/>
    <x v="2"/>
    <x v="1"/>
    <s v="CAC. SOLICITUD DE CONCEPTO JURIDICO. "/>
    <s v="Carlos Osorio"/>
    <s v="FORMULACIÓN Y ACTUALIZACIÓN NORMATIVA Y OPERATIVA "/>
    <x v="1"/>
    <x v="1"/>
    <n v="35"/>
    <s v="20203800049062  "/>
    <d v="2020-11-18T00:00:00"/>
    <n v="20202050081861"/>
    <d v="2020-12-15T00:00:00"/>
    <n v="18"/>
    <x v="0"/>
    <m/>
    <m/>
    <m/>
    <m/>
    <m/>
    <m/>
  </r>
  <r>
    <x v="0"/>
    <s v="CORREO ATENCION AL CIUDADANO"/>
    <x v="0"/>
    <s v="CUERPO DE BOMBEROS OFICIALES BOGOTá UAECOB D.C."/>
    <x v="1"/>
    <x v="3"/>
    <s v="CAC. Solicitud realización “Charla de Sensibilización - Violencias contra la mujer y como prevenirlas”.  "/>
    <s v="Andrea Bibiana Castañeda Durán"/>
    <s v="FORMULACIÓN Y ACTUALIZACIÓN NORMATIVA Y OPERATIVA "/>
    <x v="1"/>
    <x v="2"/>
    <n v="30"/>
    <s v="20203800049072  "/>
    <d v="2020-11-18T00:00:00"/>
    <n v="20202050079561"/>
    <d v="2020-11-26T00:00:00"/>
    <n v="6"/>
    <x v="0"/>
    <m/>
    <m/>
    <m/>
    <m/>
    <m/>
    <m/>
  </r>
  <r>
    <x v="0"/>
    <s v="CORREO ATENCION AL CIUDADANO"/>
    <x v="0"/>
    <s v="MARTIN ENRIQUE CABARCAS QUINTANA"/>
    <x v="0"/>
    <x v="3"/>
    <s v="CAC. SOLICITUD DE PARTICIPACIÓN EN LA REUNIÓN QUE SE VA A LLEVAR A CABO EN LA GOBERNACIÓN DE BOLÍVAR EL DÍA 21/11/2020.  "/>
    <s v="Melba Vidal "/>
    <s v="FORMULACIÓN Y ACTUALIZACIÓN NORMATIVA Y OPERATIVA "/>
    <x v="1"/>
    <x v="0"/>
    <n v="30"/>
    <s v="20203800049132  "/>
    <d v="2020-11-18T00:00:00"/>
    <m/>
    <m/>
    <m/>
    <x v="1"/>
    <m/>
    <m/>
    <m/>
    <m/>
    <m/>
    <m/>
  </r>
  <r>
    <x v="0"/>
    <s v="CORREO ATENCION AL CIUDADANO"/>
    <x v="13"/>
    <s v="CUERPO DE BOMBEROS VOLUNTARIOS DE ALCALA"/>
    <x v="1"/>
    <x v="0"/>
    <s v="CAC. SOLICITUD RESPETUOSA. "/>
    <s v="Carlos Osorio"/>
    <s v="FORMULACIÓN Y ACTUALIZACIÓN NORMATIVA Y OPERATIVA "/>
    <x v="1"/>
    <x v="2"/>
    <n v="30"/>
    <s v="20203800049212  "/>
    <d v="2020-11-18T00:00:00"/>
    <n v="20202050077771"/>
    <d v="2020-12-15T00:00:00"/>
    <n v="18"/>
    <x v="0"/>
    <m/>
    <m/>
    <m/>
    <m/>
    <m/>
    <m/>
  </r>
  <r>
    <x v="0"/>
    <s v="CORREO ATENCION AL CIUDADANO"/>
    <x v="2"/>
    <s v="GOBERNACION DEL BOLIVAR SECRETARIA DEL INTERIOR"/>
    <x v="2"/>
    <x v="1"/>
    <s v="CAC. Situación de los dos (2) Cuerpos de Bomberos que existen en el Municipio de Arjona-Bolívar. "/>
    <s v="Liz Margaret Álvarez calderon "/>
    <s v="SUBDIRECCIÓN ESTRATÉGICA Y DE COORDINACIÓN BOMBERIL "/>
    <x v="1"/>
    <x v="2"/>
    <n v="30"/>
    <s v="20203800049412  "/>
    <d v="2020-11-19T00:00:00"/>
    <m/>
    <d v="2020-11-25T00:00:00"/>
    <m/>
    <x v="1"/>
    <m/>
    <m/>
    <m/>
    <m/>
    <m/>
    <m/>
  </r>
  <r>
    <x v="0"/>
    <s v="CORREO ATENCION AL CIUDADANO"/>
    <x v="0"/>
    <s v="ALCALDIA DE ALBAN"/>
    <x v="2"/>
    <x v="0"/>
    <s v="CAC. SOLICITUD AUTORIZACION SUSCRIPCION CONVENIO BOMBEROS "/>
    <s v="Andrea Bibiana Castañeda Durán"/>
    <s v="FORMULACIÓN Y ACTUALIZACIÓN NORMATIVA Y OPERATIVA "/>
    <x v="1"/>
    <x v="2"/>
    <n v="30"/>
    <s v="20203800049512  "/>
    <d v="2020-11-19T00:00:00"/>
    <n v="20202050080031"/>
    <d v="2020-12-01T00:00:00"/>
    <n v="8"/>
    <x v="0"/>
    <m/>
    <m/>
    <m/>
    <m/>
    <m/>
    <m/>
  </r>
  <r>
    <x v="0"/>
    <s v="CORREO ATENCION AL CIUDADANO"/>
    <x v="10"/>
    <s v="ROBERTO ARANGO RAMIREZ"/>
    <x v="0"/>
    <x v="6"/>
    <s v="CAC. Problematica. "/>
    <s v="Julio Alejandro Chamorro Cabrera  "/>
    <s v="SUBDIRECCIÓN ESTRATÉGICA Y DE COORDINACIÓN BOMBERIL "/>
    <x v="1"/>
    <x v="0"/>
    <n v="30"/>
    <s v="20203800049522  "/>
    <d v="2020-11-19T00:00:00"/>
    <m/>
    <m/>
    <m/>
    <x v="1"/>
    <m/>
    <m/>
    <m/>
    <m/>
    <m/>
    <m/>
  </r>
  <r>
    <x v="0"/>
    <s v="CORREO ATENCION AL CIUDADANO"/>
    <x v="4"/>
    <s v="CONTRALORIA GERENCIA DEPARTAMENTAL"/>
    <x v="4"/>
    <x v="0"/>
    <s v="CAC. RV: Solicitud de Información 2020-195512 / contrato No. 160 de 2020. "/>
    <s v="CAROLINA ESCARRAGA "/>
    <s v="GESTIÓN CONTRACTUAL  "/>
    <x v="0"/>
    <x v="4"/>
    <n v="10"/>
    <s v="20203800049552  "/>
    <d v="2020-11-20T00:00:00"/>
    <m/>
    <m/>
    <m/>
    <x v="1"/>
    <m/>
    <m/>
    <m/>
    <m/>
    <m/>
    <m/>
  </r>
  <r>
    <x v="0"/>
    <s v="CHAT INSTITUCIONAL"/>
    <x v="0"/>
    <s v="ROBERTO ARANGO"/>
    <x v="0"/>
    <x v="0"/>
    <s v="CH. Offline message sent by Roberto Arango  "/>
    <s v="Edgar Alexander Maya Lopez "/>
    <s v="FORMULACIÓN Y ACTUALIZACIÓN NORMATIVA Y OPERATIVA "/>
    <x v="1"/>
    <x v="0"/>
    <n v="30"/>
    <s v="20203800049702  "/>
    <d v="2020-11-20T00:00:00"/>
    <n v="2.0203800049702001E+18"/>
    <d v="2020-12-17T00:00:00"/>
    <n v="18"/>
    <x v="0"/>
    <m/>
    <m/>
    <m/>
    <m/>
    <m/>
    <m/>
  </r>
  <r>
    <x v="0"/>
    <s v="CORREO ATENCION AL CIUDADANO"/>
    <x v="8"/>
    <s v="JAMAR"/>
    <x v="3"/>
    <x v="0"/>
    <s v="CAC. Validación laboral.  "/>
    <s v="Carolina Pulido Moyeton "/>
    <s v="GESTIÓN CONTRACTUAL  "/>
    <x v="0"/>
    <x v="2"/>
    <n v="30"/>
    <s v="20203800049732  "/>
    <d v="2020-11-20T00:00:00"/>
    <n v="20203500012711"/>
    <d v="2020-12-15T00:00:00"/>
    <n v="16"/>
    <x v="0"/>
    <m/>
    <m/>
    <m/>
    <m/>
    <m/>
    <m/>
  </r>
  <r>
    <x v="0"/>
    <s v="CORREO ATENCION AL CIUDADANO"/>
    <x v="0"/>
    <s v="ELIANA DEL PILAR LOPEZ RODRIGUEZ"/>
    <x v="0"/>
    <x v="0"/>
    <s v="CAC eliana5lopez@hotmail.com ... "/>
    <s v="Carolina Pulido Moyeton "/>
    <s v="GESTIÓN CONTRACTUAL  "/>
    <x v="0"/>
    <x v="0"/>
    <n v="30"/>
    <s v="20203800050012  "/>
    <d v="2020-11-24T00:00:00"/>
    <n v="2.0203800050012001E+18"/>
    <d v="2020-12-15T00:00:00"/>
    <n v="14"/>
    <x v="0"/>
    <m/>
    <m/>
    <m/>
    <m/>
    <m/>
    <m/>
  </r>
  <r>
    <x v="0"/>
    <s v="CORREO ATENCION AL CIUDADANO"/>
    <x v="9"/>
    <s v="CUERPO DE BOMBEROS VOLUNTARIOS EL ORTIGAL - MIRANDA - CAUCA"/>
    <x v="1"/>
    <x v="0"/>
    <s v="CAC Solicitud de Respuesta a Derecho de petición  "/>
    <s v="Cristhian Matiz "/>
    <s v="SUBDIRECCIÓN ESTRATÉGICA Y DE COORDINACIÓN BOMBERIL "/>
    <x v="1"/>
    <x v="0"/>
    <n v="30"/>
    <s v="20203800050022  "/>
    <d v="2020-11-24T00:00:00"/>
    <n v="20202000012311"/>
    <d v="2020-12-11T00:00:00"/>
    <n v="12"/>
    <x v="0"/>
    <m/>
    <m/>
    <m/>
    <m/>
    <m/>
    <m/>
  </r>
  <r>
    <x v="0"/>
    <s v="CORREO ATENCION AL CIUDADANO"/>
    <x v="0"/>
    <s v="HENANDO GONZALEZ GONZALEZ"/>
    <x v="0"/>
    <x v="0"/>
    <s v="CAC VULNERABILIDAD SEDE PRINCIPAL DE TIGO MEDELLÍN "/>
    <s v="Andrea Bibiana Castañeda Durán"/>
    <s v="FORMULACIÓN Y ACTUALIZACIÓN NORMATIVA Y OPERATIVA "/>
    <x v="1"/>
    <x v="2"/>
    <n v="30"/>
    <s v="20203800050042  "/>
    <d v="2020-11-24T00:00:00"/>
    <m/>
    <m/>
    <m/>
    <x v="1"/>
    <m/>
    <m/>
    <m/>
    <m/>
    <m/>
    <m/>
  </r>
  <r>
    <x v="0"/>
    <s v="CORREO ATENCION AL CIUDADANO"/>
    <x v="0"/>
    <s v="GERMAN BARRERO TORRES"/>
    <x v="0"/>
    <x v="0"/>
    <s v="CAC Director de bomberos capitán Charles Benavidez "/>
    <s v=" CHARLES WILBER BENAVIDES CASTILLO"/>
    <s v="Direccion General"/>
    <x v="2"/>
    <x v="0"/>
    <n v="30"/>
    <s v="20203800050072  "/>
    <d v="2020-11-24T00:00:00"/>
    <n v="20201000012081"/>
    <d v="2020-12-05T00:00:00"/>
    <n v="9"/>
    <x v="0"/>
    <m/>
    <m/>
    <m/>
    <m/>
    <m/>
    <m/>
  </r>
  <r>
    <x v="0"/>
    <s v="CORREO ATENCION AL CIUDADANO"/>
    <x v="0"/>
    <s v="DAMASO PINEDA ESPINOSA"/>
    <x v="0"/>
    <x v="2"/>
    <s v="CAC APORTE DE PRUEBAS Y SUSTENTACION DE RECURSO DE APELACION CONCEDIDO SUBSIDIARIAMENTE POR NEGATIVA DE RESPOSICION CONTRA RESOLUCION 01 DE FECHA 13 DE DICIEMBRE DE 2019.  "/>
    <s v="Melba Vidal "/>
    <s v="FORMULACIÓN Y ACTUALIZACIÓN NORMATIVA Y OPERATIVA "/>
    <x v="1"/>
    <x v="0"/>
    <n v="30"/>
    <s v="20203800050082  "/>
    <d v="2020-11-24T00:00:00"/>
    <m/>
    <m/>
    <m/>
    <x v="1"/>
    <m/>
    <m/>
    <m/>
    <m/>
    <m/>
    <m/>
  </r>
  <r>
    <x v="0"/>
    <s v="CORREO ATENCION AL CIUDADANO"/>
    <x v="9"/>
    <s v="ASISTENTE COMANDANTE BOMBEROS POPAYAN"/>
    <x v="1"/>
    <x v="0"/>
    <s v="CAC SOLICITUD DE INFORMACIÓN  "/>
    <s v="VIVIANA ANDRADE TOVAR "/>
    <s v="PLANEACIÓN ESTRATEGICA "/>
    <x v="1"/>
    <x v="0"/>
    <n v="30"/>
    <s v="20203800050532  "/>
    <d v="2020-11-26T00:00:00"/>
    <m/>
    <m/>
    <m/>
    <x v="1"/>
    <m/>
    <m/>
    <m/>
    <m/>
    <m/>
    <m/>
  </r>
  <r>
    <x v="0"/>
    <s v="CORREO ATENCION AL CIUDADANO"/>
    <x v="0"/>
    <s v="DUDAMEL GARCIA"/>
    <x v="0"/>
    <x v="3"/>
    <s v="CAC SUGERENCIA TIEMPOS DE PETICIÓN "/>
    <s v="ATENCION AL CIUDADANO"/>
    <s v="ATENCION AL CIUDADANO"/>
    <x v="2"/>
    <x v="5"/>
    <n v="15"/>
    <s v="20203800050572  "/>
    <d v="2020-11-26T00:00:00"/>
    <s v="N/A"/>
    <d v="2020-11-26T00:00:00"/>
    <n v="0"/>
    <x v="0"/>
    <m/>
    <m/>
    <m/>
    <m/>
    <m/>
    <m/>
  </r>
  <r>
    <x v="1"/>
    <s v="RADICACION DIRECTA"/>
    <x v="10"/>
    <s v="CUERPO DE BOMBEROS VOLUNTARIOS DE LA MESA"/>
    <x v="1"/>
    <x v="0"/>
    <s v="RD SOLICITUD PINES "/>
    <s v="Lina Maria Rojas Gallego "/>
    <s v="SUBDIRECCIÓN ESTRATÉGICA Y DE COORDINACIÓN BOMBERIL "/>
    <x v="1"/>
    <x v="0"/>
    <n v="30"/>
    <s v="20203800050582  "/>
    <d v="2020-11-26T00:00:00"/>
    <n v="20202000012151"/>
    <d v="2020-12-07T00:00:00"/>
    <n v="7"/>
    <x v="0"/>
    <m/>
    <m/>
    <m/>
    <m/>
    <m/>
    <m/>
  </r>
  <r>
    <x v="0"/>
    <s v="CORREO ATENCION AL CIUDADANO"/>
    <x v="0"/>
    <s v="MANUEL SALAZAR"/>
    <x v="0"/>
    <x v="0"/>
    <s v="CAC PETICIÓN  "/>
    <s v="Andrea Bibiana Castañeda Durán"/>
    <s v="FORMULACIÓN Y ACTUALIZACIÓN NORMATIVA Y OPERATIVA "/>
    <x v="1"/>
    <x v="0"/>
    <n v="30"/>
    <s v="20203800050612  "/>
    <d v="2020-11-26T00:00:00"/>
    <m/>
    <m/>
    <m/>
    <x v="1"/>
    <m/>
    <m/>
    <m/>
    <m/>
    <m/>
    <m/>
  </r>
  <r>
    <x v="1"/>
    <s v="RADICACION DIRECTA"/>
    <x v="0"/>
    <s v="PROCURADURIA GENERAL DE LA NACION"/>
    <x v="4"/>
    <x v="0"/>
    <s v="RD REMISION POR COMPETENCIA "/>
    <s v="Arbey Hernan Trujillo Mendez "/>
    <s v="SUBDIRECCIÓN ESTRATÉGICA Y DE COORDINACIÓN BOMBERIL "/>
    <x v="1"/>
    <x v="4"/>
    <n v="10"/>
    <s v="20203800050652  "/>
    <d v="2020-11-27T00:00:00"/>
    <m/>
    <m/>
    <m/>
    <x v="1"/>
    <m/>
    <m/>
    <m/>
    <m/>
    <m/>
    <m/>
  </r>
  <r>
    <x v="1"/>
    <s v="RADICACION DIRECTA"/>
    <x v="0"/>
    <s v="GESTION DEL RIESGO"/>
    <x v="2"/>
    <x v="1"/>
    <s v="RD SOLICITUD CONCEPTO JURIDICO "/>
    <s v=" Ronny Estiven Romero Velandia"/>
    <s v="FORMULACIÓN Y ACTUALIZACIÓN NORMATIVA Y OPERATIVA "/>
    <x v="1"/>
    <x v="1"/>
    <n v="35"/>
    <s v="20203800050692  "/>
    <d v="2020-11-27T00:00:00"/>
    <n v="20202050080291"/>
    <d v="2020-12-01T00:00:00"/>
    <n v="2"/>
    <x v="0"/>
    <m/>
    <m/>
    <m/>
    <m/>
    <m/>
    <m/>
  </r>
  <r>
    <x v="0"/>
    <s v="CORREO ATENCION AL CIUDADANO"/>
    <x v="0"/>
    <s v="JOSE AGREGO"/>
    <x v="0"/>
    <x v="2"/>
    <s v="CAC SOLICITUD "/>
    <s v="Julio Alejandro Chamorro Cabrera  "/>
    <s v="SUBDIRECCIÓN ESTRATÉGICA Y DE COORDINACIÓN BOMBERIL "/>
    <x v="1"/>
    <x v="0"/>
    <n v="30"/>
    <s v="20203800050702  "/>
    <d v="2020-11-27T00:00:00"/>
    <m/>
    <m/>
    <m/>
    <x v="1"/>
    <m/>
    <m/>
    <m/>
    <m/>
    <m/>
    <m/>
  </r>
  <r>
    <x v="0"/>
    <s v="CORREO ATENCION AL CIUDADANO"/>
    <x v="19"/>
    <s v="ALCALDIA MUNICIPAL DE AGUA DE DIOS"/>
    <x v="2"/>
    <x v="2"/>
    <s v="CAC SOLICITUD VISITA "/>
    <s v="Julio Alejandro Chamorro Cabrera  "/>
    <s v="SUBDIRECCIÓN ESTRATÉGICA Y DE COORDINACIÓN BOMBERIL "/>
    <x v="1"/>
    <x v="0"/>
    <n v="30"/>
    <s v="20203800050712  "/>
    <d v="2020-11-27T00:00:00"/>
    <m/>
    <m/>
    <m/>
    <x v="1"/>
    <m/>
    <m/>
    <m/>
    <m/>
    <m/>
    <m/>
  </r>
  <r>
    <x v="0"/>
    <s v="CORREO ATENCION AL CIUDADANO"/>
    <x v="0"/>
    <s v="ANDRES ARTURO CASTRO"/>
    <x v="0"/>
    <x v="0"/>
    <s v="CAC SOLICITUD "/>
    <s v="Andrea Bibiana Castañeda Durán"/>
    <s v="FORMULACIÓN Y ACTUALIZACIÓN NORMATIVA Y OPERATIVA "/>
    <x v="1"/>
    <x v="0"/>
    <n v="30"/>
    <s v="20203800050722  "/>
    <d v="2020-11-27T00:00:00"/>
    <m/>
    <m/>
    <m/>
    <x v="1"/>
    <m/>
    <m/>
    <m/>
    <m/>
    <m/>
    <m/>
  </r>
  <r>
    <x v="0"/>
    <s v="CORREO ATENCION AL CIUDADANO"/>
    <x v="0"/>
    <s v="NOTIFICACIONES SAIA"/>
    <x v="3"/>
    <x v="1"/>
    <s v="CAC SOLICITUD "/>
    <s v="Cristhian Matiz "/>
    <s v="SUBDIRECCIÓN ESTRATÉGICA Y DE COORDINACIÓN BOMBERIL "/>
    <x v="1"/>
    <x v="1"/>
    <n v="35"/>
    <s v="20203800050752  "/>
    <d v="2020-11-27T00:00:00"/>
    <n v="2.0203800050752E+18"/>
    <d v="2020-12-21T00:00:00"/>
    <n v="17"/>
    <x v="0"/>
    <m/>
    <m/>
    <m/>
    <m/>
    <m/>
    <m/>
  </r>
  <r>
    <x v="0"/>
    <s v="CORREO ATENCION AL CIUDADANO"/>
    <x v="0"/>
    <s v="CUERPO DE BOMBEROS OFICIALES BOGOTá UAECOB COOPERACIÓN INTERNACIONAL Y ALIANZAS ESTRATÉGICAS"/>
    <x v="1"/>
    <x v="0"/>
    <s v="CAC SOLICITUD "/>
    <s v="Carlos Osorio"/>
    <s v="FORMULACIÓN Y ACTUALIZACIÓN NORMATIVA Y OPERATIVA "/>
    <x v="1"/>
    <x v="0"/>
    <n v="30"/>
    <s v="20203800050762  "/>
    <d v="2020-11-27T00:00:00"/>
    <n v="20202050081871"/>
    <d v="2020-12-15T00:00:00"/>
    <n v="12"/>
    <x v="0"/>
    <m/>
    <m/>
    <m/>
    <m/>
    <m/>
    <m/>
  </r>
  <r>
    <x v="0"/>
    <s v="CORREO ATENCION AL CIUDADANO"/>
    <x v="0"/>
    <s v="FUNDACION AUL FUTURO VERDE ANONIMO"/>
    <x v="3"/>
    <x v="0"/>
    <s v="CAC SOLICITUD "/>
    <s v="Andrea Bibiana Castañeda Durán"/>
    <s v="FORMULACIÓN Y ACTUALIZACIÓN NORMATIVA Y OPERATIVA "/>
    <x v="1"/>
    <x v="0"/>
    <n v="30"/>
    <s v="20203800050782  "/>
    <d v="2020-11-27T00:00:00"/>
    <m/>
    <m/>
    <m/>
    <x v="1"/>
    <m/>
    <m/>
    <m/>
    <m/>
    <m/>
    <m/>
  </r>
  <r>
    <x v="0"/>
    <s v="CORREO ATENCION AL CIUDADANO"/>
    <x v="0"/>
    <s v="RITA BERNANDO"/>
    <x v="0"/>
    <x v="0"/>
    <s v="CAC SOLICITUD "/>
    <s v="Edgar Hernán Molina Macías "/>
    <s v="GESTIÓN COMUNICACIONES "/>
    <x v="0"/>
    <x v="0"/>
    <n v="30"/>
    <s v="20203800050792  "/>
    <d v="2020-11-27T00:00:00"/>
    <n v="2.0203800050792E+18"/>
    <d v="2020-12-11T00:00:00"/>
    <n v="9"/>
    <x v="0"/>
    <m/>
    <m/>
    <m/>
    <m/>
    <m/>
    <m/>
  </r>
  <r>
    <x v="0"/>
    <s v="CORREO ATENCION AL CIUDADANO"/>
    <x v="0"/>
    <s v="ERICA CARDENAS CHAPARRO"/>
    <x v="0"/>
    <x v="0"/>
    <s v="CAC SOLICITUD "/>
    <s v=" Mauricio Delgado Perdomo"/>
    <s v="Educacion"/>
    <x v="1"/>
    <x v="0"/>
    <n v="30"/>
    <s v="20203800050802  "/>
    <d v="2020-11-27T00:00:00"/>
    <n v="2.0203800050801999E+18"/>
    <d v="2020-12-01T00:00:00"/>
    <n v="2"/>
    <x v="0"/>
    <m/>
    <m/>
    <m/>
    <m/>
    <m/>
    <m/>
  </r>
  <r>
    <x v="0"/>
    <s v="CORREO ATENCION AL CIUDADANO"/>
    <x v="0"/>
    <s v="MARIA PAOLA SUAREZ MORALES"/>
    <x v="0"/>
    <x v="0"/>
    <s v="CAC SOLICITUD EXT_S20-00062096-PQRSD-061980-PQ "/>
    <s v=" Carlos Armando López Barrera"/>
    <s v="Oficina Asesora Juridica"/>
    <x v="2"/>
    <x v="6"/>
    <n v="5"/>
    <s v="20203800050852  "/>
    <d v="2020-11-30T00:00:00"/>
    <n v="20203000012091"/>
    <d v="2020-12-07T00:00:00"/>
    <n v="5"/>
    <x v="0"/>
    <m/>
    <m/>
    <m/>
    <m/>
    <m/>
    <m/>
  </r>
  <r>
    <x v="0"/>
    <s v="CORREO ATENCION AL CIUDADANO"/>
    <x v="0"/>
    <s v="JOHN BYRON ZAPATA ATEHORTÚA ANONIMO"/>
    <x v="0"/>
    <x v="0"/>
    <s v="CAC DERECHO DE PETICION "/>
    <s v="Freddy Andrés Farfán Moreno "/>
    <s v="GESTIÓN PRESUPUESTO "/>
    <x v="0"/>
    <x v="2"/>
    <n v="30"/>
    <s v="20203800050872  "/>
    <d v="2020-11-30T00:00:00"/>
    <m/>
    <m/>
    <m/>
    <x v="1"/>
    <m/>
    <m/>
    <m/>
    <m/>
    <m/>
    <m/>
  </r>
  <r>
    <x v="0"/>
    <s v="CORREO ATENCION AL CIUDADANO"/>
    <x v="0"/>
    <s v="SERGIO ANDRES GAVIRIA"/>
    <x v="0"/>
    <x v="1"/>
    <s v="CAC CONSULTA "/>
    <s v="Edgar Alexander Maya Lopez "/>
    <s v="FORMULACIÓN Y ACTUALIZACIÓN NORMATIVA Y OPERATIVA "/>
    <x v="1"/>
    <x v="1"/>
    <n v="35"/>
    <s v="20203800050942  "/>
    <d v="2020-11-30T00:00:00"/>
    <m/>
    <m/>
    <m/>
    <x v="1"/>
    <m/>
    <m/>
    <m/>
    <m/>
    <m/>
    <m/>
  </r>
  <r>
    <x v="0"/>
    <s v="CORREO ATENCION AL CIUDADANO"/>
    <x v="20"/>
    <s v="Comandante Cuerpo de Bomberos Puerto Lopez Meta ANONIMO"/>
    <x v="1"/>
    <x v="0"/>
    <s v="CAC SOLICITUD "/>
    <s v="Andrea Bibiana Castañeda Durán"/>
    <s v="FORMULACIÓN Y ACTUALIZACIÓN NORMATIVA Y OPERATIVA "/>
    <x v="1"/>
    <x v="0"/>
    <n v="30"/>
    <s v="20203800050952  "/>
    <d v="2020-11-30T00:00:00"/>
    <m/>
    <m/>
    <m/>
    <x v="1"/>
    <m/>
    <m/>
    <m/>
    <m/>
    <m/>
    <m/>
  </r>
  <r>
    <x v="0"/>
    <s v="CORREO ATENCION AL CIUDADANO"/>
    <x v="0"/>
    <s v="CARLOS FLECHAS"/>
    <x v="0"/>
    <x v="0"/>
    <s v="CAC REQUERIMIENTO "/>
    <s v="MARYOLY DIAZ "/>
    <s v="GESTIÓN TALENTO HUMANO "/>
    <x v="0"/>
    <x v="0"/>
    <n v="30"/>
    <s v="20203800051012  "/>
    <d v="2020-11-30T00:00:00"/>
    <n v="2.0203800051011999E+18"/>
    <d v="2020-12-21T00:00:00"/>
    <n v="14"/>
    <x v="0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4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8">
  <location ref="A63:B66" firstHeaderRow="1" firstDataRow="1" firstDataCol="1"/>
  <pivotFields count="24">
    <pivotField axis="axisRow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Cuenta de Canal Oficial de Entrada" fld="0" subtotal="count" baseField="0" baseItem="0"/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0" count="0"/>
        </references>
      </pivotArea>
    </format>
    <format dxfId="6">
      <pivotArea dataOnly="0" labelOnly="1" grandRow="1" outline="0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Row="1" outline="0" fieldPosition="0"/>
    </format>
  </formats>
  <chartFormats count="3"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5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3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4">
  <location ref="A41:B49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8">
        <item x="1"/>
        <item x="6"/>
        <item x="3"/>
        <item x="2"/>
        <item x="0"/>
        <item x="4"/>
        <item x="5"/>
        <item t="default"/>
      </items>
    </pivotField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uenta de Tipo de petición" fld="10" subtotal="count" baseField="0" baseItem="0"/>
  </dataFields>
  <formats count="12"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10" type="button" dataOnly="0" labelOnly="1" outline="0" axis="axisRow" fieldPosition="0"/>
    </format>
    <format dxfId="20">
      <pivotArea dataOnly="0" labelOnly="1" outline="0" axis="axisValues" fieldPosition="0"/>
    </format>
    <format dxfId="19">
      <pivotArea dataOnly="0" labelOnly="1" fieldPosition="0">
        <references count="1">
          <reference field="10" count="0"/>
        </references>
      </pivotArea>
    </format>
    <format dxfId="18">
      <pivotArea dataOnly="0" labelOnly="1" grandRow="1" outline="0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10" type="button" dataOnly="0" labelOnly="1" outline="0" axis="axisRow" fieldPosition="0"/>
    </format>
    <format dxfId="14">
      <pivotArea dataOnly="0" labelOnly="1" outline="0" axis="axisValues" fieldPosition="0"/>
    </format>
    <format dxfId="13">
      <pivotArea dataOnly="0" labelOnly="1" fieldPosition="0">
        <references count="1">
          <reference field="10" count="0"/>
        </references>
      </pivotArea>
    </format>
    <format dxfId="12">
      <pivotArea dataOnly="0" labelOnly="1" grandRow="1" outline="0" fieldPosition="0"/>
    </format>
  </format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8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51:B159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8">
        <item x="1"/>
        <item x="6"/>
        <item x="3"/>
        <item x="2"/>
        <item x="0"/>
        <item x="4"/>
        <item x="5"/>
        <item t="default"/>
      </items>
    </pivotField>
    <pivotField showAll="0"/>
    <pivotField showAll="0"/>
    <pivotField numFmtId="14"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Promedio de Tiempo de atención" fld="16" subtotal="average" baseField="10" baseItem="0" numFmtId="1"/>
  </dataFields>
  <formats count="13">
    <format dxfId="36">
      <pivotArea outline="0" collapsedLevelsAreSubtotals="1" fieldPosition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10" type="button" dataOnly="0" labelOnly="1" outline="0" axis="axisRow" fieldPosition="0"/>
    </format>
    <format dxfId="32">
      <pivotArea dataOnly="0" labelOnly="1" outline="0" axis="axisValues" fieldPosition="0"/>
    </format>
    <format dxfId="31">
      <pivotArea dataOnly="0" labelOnly="1" fieldPosition="0">
        <references count="1">
          <reference field="10" count="0"/>
        </references>
      </pivotArea>
    </format>
    <format dxfId="30">
      <pivotArea dataOnly="0" labelOnly="1" grandRow="1" outline="0" fieldPosition="0"/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10" type="button" dataOnly="0" labelOnly="1" outline="0" axis="axisRow" fieldPosition="0"/>
    </format>
    <format dxfId="26">
      <pivotArea dataOnly="0" labelOnly="1" outline="0" axis="axisValues" fieldPosition="0"/>
    </format>
    <format dxfId="25">
      <pivotArea dataOnly="0" labelOnly="1" fieldPosition="0">
        <references count="1">
          <reference field="10" count="0"/>
        </references>
      </pivotArea>
    </format>
    <format dxfId="2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7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7">
  <location ref="A133:B141" firstHeaderRow="1" firstDataRow="1" firstDataCol="1"/>
  <pivotFields count="24">
    <pivotField showAll="0"/>
    <pivotField showAll="0"/>
    <pivotField showAll="0"/>
    <pivotField showAll="0"/>
    <pivotField showAll="0"/>
    <pivotField axis="axisRow" dataField="1" showAll="0">
      <items count="8">
        <item x="2"/>
        <item x="5"/>
        <item x="4"/>
        <item x="1"/>
        <item x="3"/>
        <item x="6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uenta de Tema de Consulta" fld="5" subtotal="count" baseField="0" baseItem="0"/>
  </dataFields>
  <formats count="12"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5" type="button" dataOnly="0" labelOnly="1" outline="0" axis="axisRow" fieldPosition="0"/>
    </format>
    <format dxfId="45">
      <pivotArea dataOnly="0" labelOnly="1" outline="0" axis="axisValues" fieldPosition="0"/>
    </format>
    <format dxfId="44">
      <pivotArea dataOnly="0" labelOnly="1" fieldPosition="0">
        <references count="1">
          <reference field="5" count="0"/>
        </references>
      </pivotArea>
    </format>
    <format dxfId="43">
      <pivotArea dataOnly="0" labelOnly="1" grandRow="1" outline="0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field="5" type="button" dataOnly="0" labelOnly="1" outline="0" axis="axisRow" fieldPosition="0"/>
    </format>
    <format dxfId="39">
      <pivotArea dataOnly="0" labelOnly="1" outline="0" axis="axisValues" fieldPosition="0"/>
    </format>
    <format dxfId="38">
      <pivotArea dataOnly="0" labelOnly="1" fieldPosition="0">
        <references count="1">
          <reference field="5" count="0"/>
        </references>
      </pivotArea>
    </format>
    <format dxfId="37">
      <pivotArea dataOnly="0" labelOnly="1" grandRow="1" outline="0" fieldPosition="0"/>
    </format>
  </formats>
  <chartFormats count="1"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5">
  <location ref="A14:B18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axis="axisRow" dataField="1" showAll="0">
      <items count="5">
        <item x="0"/>
        <item m="1" x="3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7"/>
  </rowFields>
  <rowItems count="4">
    <i>
      <x/>
    </i>
    <i>
      <x v="2"/>
    </i>
    <i>
      <x v="3"/>
    </i>
    <i t="grand">
      <x/>
    </i>
  </rowItems>
  <colItems count="1">
    <i/>
  </colItems>
  <dataFields count="1">
    <dataField name="Cuenta de Estado" fld="17" subtotal="count" baseField="0" baseItem="0"/>
  </dataFields>
  <formats count="12">
    <format dxfId="60">
      <pivotArea type="all" dataOnly="0" outline="0" fieldPosition="0"/>
    </format>
    <format dxfId="59">
      <pivotArea outline="0" collapsedLevelsAreSubtotals="1" fieldPosition="0"/>
    </format>
    <format dxfId="58">
      <pivotArea field="17" type="button" dataOnly="0" labelOnly="1" outline="0" axis="axisRow" fieldPosition="0"/>
    </format>
    <format dxfId="57">
      <pivotArea dataOnly="0" labelOnly="1" outline="0" axis="axisValues" fieldPosition="0"/>
    </format>
    <format dxfId="56">
      <pivotArea dataOnly="0" labelOnly="1" fieldPosition="0">
        <references count="1">
          <reference field="17" count="0"/>
        </references>
      </pivotArea>
    </format>
    <format dxfId="55">
      <pivotArea dataOnly="0" labelOnly="1" grandRow="1" outline="0" fieldPosition="0"/>
    </format>
    <format dxfId="54">
      <pivotArea type="all" dataOnly="0" outline="0" fieldPosition="0"/>
    </format>
    <format dxfId="53">
      <pivotArea outline="0" collapsedLevelsAreSubtotals="1" fieldPosition="0"/>
    </format>
    <format dxfId="52">
      <pivotArea field="17" type="button" dataOnly="0" labelOnly="1" outline="0" axis="axisRow" fieldPosition="0"/>
    </format>
    <format dxfId="51">
      <pivotArea dataOnly="0" labelOnly="1" outline="0" axis="axisValues" fieldPosition="0"/>
    </format>
    <format dxfId="50">
      <pivotArea dataOnly="0" labelOnly="1" fieldPosition="0">
        <references count="1">
          <reference field="17" count="0"/>
        </references>
      </pivotArea>
    </format>
    <format dxfId="49">
      <pivotArea dataOnly="0" labelOnly="1" grandRow="1" outline="0" fieldPosition="0"/>
    </format>
  </formats>
  <chartFormats count="4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2"/>
          </reference>
        </references>
      </pivotArea>
    </chartFormat>
    <chartFormat chart="2" format="2">
      <pivotArea type="data" outline="0" fieldPosition="0">
        <references count="2">
          <reference field="4294967294" count="1" selected="0">
            <x v="0"/>
          </reference>
          <reference field="17" count="1" selected="0">
            <x v="3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17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 dinámica6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8">
  <location ref="A98:B120" firstHeaderRow="1" firstDataRow="1" firstDataCol="1"/>
  <pivotFields count="24">
    <pivotField showAll="0"/>
    <pivotField showAll="0"/>
    <pivotField axis="axisRow" dataField="1" showAll="0">
      <items count="22">
        <item x="1"/>
        <item x="8"/>
        <item x="0"/>
        <item x="2"/>
        <item x="17"/>
        <item x="19"/>
        <item x="15"/>
        <item x="11"/>
        <item x="9"/>
        <item x="6"/>
        <item x="10"/>
        <item x="5"/>
        <item x="4"/>
        <item x="20"/>
        <item x="18"/>
        <item x="12"/>
        <item x="16"/>
        <item x="14"/>
        <item x="3"/>
        <item x="7"/>
        <item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Cuenta de Departamento" fld="2" subtotal="count" baseField="0" baseItem="0"/>
  </dataFields>
  <formats count="12">
    <format dxfId="72">
      <pivotArea type="all" dataOnly="0" outline="0" fieldPosition="0"/>
    </format>
    <format dxfId="71">
      <pivotArea outline="0" collapsedLevelsAreSubtotals="1" fieldPosition="0"/>
    </format>
    <format dxfId="70">
      <pivotArea field="2" type="button" dataOnly="0" labelOnly="1" outline="0" axis="axisRow" fieldPosition="0"/>
    </format>
    <format dxfId="69">
      <pivotArea dataOnly="0" labelOnly="1" outline="0" axis="axisValues" fieldPosition="0"/>
    </format>
    <format dxfId="68">
      <pivotArea dataOnly="0" labelOnly="1" fieldPosition="0">
        <references count="1">
          <reference field="2" count="0"/>
        </references>
      </pivotArea>
    </format>
    <format dxfId="67">
      <pivotArea dataOnly="0" labelOnly="1" grandRow="1" outline="0" fieldPosition="0"/>
    </format>
    <format dxfId="66">
      <pivotArea type="all" dataOnly="0" outline="0" fieldPosition="0"/>
    </format>
    <format dxfId="65">
      <pivotArea outline="0" collapsedLevelsAreSubtotals="1" fieldPosition="0"/>
    </format>
    <format dxfId="64">
      <pivotArea field="2" type="button" dataOnly="0" labelOnly="1" outline="0" axis="axisRow" fieldPosition="0"/>
    </format>
    <format dxfId="63">
      <pivotArea dataOnly="0" labelOnly="1" outline="0" axis="axisValues" fieldPosition="0"/>
    </format>
    <format dxfId="62">
      <pivotArea dataOnly="0" labelOnly="1" fieldPosition="0">
        <references count="1">
          <reference field="2" count="0"/>
        </references>
      </pivotArea>
    </format>
    <format dxfId="61">
      <pivotArea dataOnly="0" labelOnly="1" grandRow="1" outline="0" fieldPosition="0"/>
    </format>
  </formats>
  <chartFormats count="1"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2:B6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2"/>
        <item x="0"/>
        <item x="1"/>
        <item t="default"/>
      </items>
    </pivotField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Dependencia" fld="9" subtotal="count" baseField="0" baseItem="0"/>
  </dataFields>
  <formats count="12">
    <format dxfId="84">
      <pivotArea type="all" dataOnly="0" outline="0" fieldPosition="0"/>
    </format>
    <format dxfId="83">
      <pivotArea outline="0" collapsedLevelsAreSubtotals="1" fieldPosition="0"/>
    </format>
    <format dxfId="82">
      <pivotArea field="9" type="button" dataOnly="0" labelOnly="1" outline="0" axis="axisRow" fieldPosition="0"/>
    </format>
    <format dxfId="81">
      <pivotArea dataOnly="0" labelOnly="1" outline="0" axis="axisValues" fieldPosition="0"/>
    </format>
    <format dxfId="80">
      <pivotArea dataOnly="0" labelOnly="1" fieldPosition="0">
        <references count="1">
          <reference field="9" count="0"/>
        </references>
      </pivotArea>
    </format>
    <format dxfId="79">
      <pivotArea dataOnly="0" labelOnly="1" grandRow="1" outline="0" fieldPosition="0"/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field="9" type="button" dataOnly="0" labelOnly="1" outline="0" axis="axisRow" fieldPosition="0"/>
    </format>
    <format dxfId="75">
      <pivotArea dataOnly="0" labelOnly="1" outline="0" axis="axisValues" fieldPosition="0"/>
    </format>
    <format dxfId="74">
      <pivotArea dataOnly="0" labelOnly="1" fieldPosition="0">
        <references count="1">
          <reference field="9" count="0"/>
        </references>
      </pivotArea>
    </format>
    <format dxfId="73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 dinámica5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5">
  <location ref="A77:B83" firstHeaderRow="1" firstDataRow="1" firstDataCol="1"/>
  <pivotFields count="24">
    <pivotField showAll="0"/>
    <pivotField showAll="0"/>
    <pivotField showAll="0"/>
    <pivotField showAll="0"/>
    <pivotField axis="axisRow" dataField="1" showAll="0">
      <items count="6">
        <item x="1"/>
        <item x="4"/>
        <item x="2"/>
        <item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Naturaleza jurídica del peticionario" fld="4" subtotal="count" baseField="0" baseItem="0"/>
  </dataFields>
  <formats count="12">
    <format dxfId="96">
      <pivotArea type="all" dataOnly="0" outline="0" fieldPosition="0"/>
    </format>
    <format dxfId="95">
      <pivotArea outline="0" collapsedLevelsAreSubtotals="1" fieldPosition="0"/>
    </format>
    <format dxfId="94">
      <pivotArea field="4" type="button" dataOnly="0" labelOnly="1" outline="0" axis="axisRow" fieldPosition="0"/>
    </format>
    <format dxfId="93">
      <pivotArea dataOnly="0" labelOnly="1" outline="0" axis="axisValues" fieldPosition="0"/>
    </format>
    <format dxfId="92">
      <pivotArea dataOnly="0" labelOnly="1" fieldPosition="0">
        <references count="1">
          <reference field="4" count="0"/>
        </references>
      </pivotArea>
    </format>
    <format dxfId="91">
      <pivotArea dataOnly="0" labelOnly="1" grandRow="1" outline="0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field="4" type="button" dataOnly="0" labelOnly="1" outline="0" axis="axisRow" fieldPosition="0"/>
    </format>
    <format dxfId="87">
      <pivotArea dataOnly="0" labelOnly="1" outline="0" axis="axisValues" fieldPosition="0"/>
    </format>
    <format dxfId="86">
      <pivotArea dataOnly="0" labelOnly="1" fieldPosition="0">
        <references count="1">
          <reference field="4" count="0"/>
        </references>
      </pivotArea>
    </format>
    <format dxfId="85">
      <pivotArea dataOnly="0" labelOnly="1" grandRow="1" outline="0" fieldPosition="0"/>
    </format>
  </formats>
  <chartFormats count="1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3"/>
  <sheetViews>
    <sheetView topLeftCell="E1" workbookViewId="0">
      <selection activeCell="G1" sqref="G1:G1048576"/>
    </sheetView>
  </sheetViews>
  <sheetFormatPr baseColWidth="10" defaultRowHeight="15" x14ac:dyDescent="0.25"/>
  <cols>
    <col min="1" max="1" width="25.5703125" customWidth="1"/>
    <col min="2" max="2" width="25.28515625" customWidth="1"/>
    <col min="3" max="3" width="20" customWidth="1"/>
    <col min="4" max="5" width="30.42578125" customWidth="1"/>
    <col min="7" max="7" width="16.42578125" bestFit="1" customWidth="1"/>
    <col min="8" max="8" width="17.42578125" bestFit="1" customWidth="1"/>
    <col min="9" max="9" width="17.140625" bestFit="1" customWidth="1"/>
    <col min="10" max="10" width="13.140625" bestFit="1" customWidth="1"/>
    <col min="11" max="11" width="12.85546875" customWidth="1"/>
    <col min="12" max="12" width="19" customWidth="1"/>
    <col min="13" max="13" width="15.85546875" customWidth="1"/>
    <col min="14" max="14" width="13.7109375" bestFit="1" customWidth="1"/>
    <col min="15" max="15" width="16" customWidth="1"/>
    <col min="16" max="16" width="15.7109375" customWidth="1"/>
  </cols>
  <sheetData>
    <row r="1" spans="1:18" ht="21" x14ac:dyDescent="0.25">
      <c r="A1" t="s">
        <v>0</v>
      </c>
      <c r="B1" t="s">
        <v>1</v>
      </c>
      <c r="C1" s="3" t="s">
        <v>2</v>
      </c>
      <c r="D1" t="s">
        <v>3</v>
      </c>
      <c r="E1" t="s">
        <v>4</v>
      </c>
      <c r="F1" s="3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3" t="s">
        <v>14</v>
      </c>
      <c r="P1" s="3" t="s">
        <v>15</v>
      </c>
      <c r="Q1" t="s">
        <v>16</v>
      </c>
      <c r="R1" t="s">
        <v>17</v>
      </c>
    </row>
    <row r="2" spans="1:18" ht="42" x14ac:dyDescent="0.25">
      <c r="A2" t="s">
        <v>18</v>
      </c>
      <c r="B2" t="s">
        <v>19</v>
      </c>
      <c r="C2" s="1"/>
      <c r="D2" s="1" t="s">
        <v>20</v>
      </c>
      <c r="E2" s="1" t="s">
        <v>21</v>
      </c>
      <c r="F2" s="1" t="s">
        <v>22</v>
      </c>
      <c r="G2" s="1"/>
      <c r="H2" s="1" t="s">
        <v>23</v>
      </c>
      <c r="I2" s="1" t="s">
        <v>24</v>
      </c>
      <c r="J2" s="1" t="s">
        <v>25</v>
      </c>
      <c r="K2" s="1"/>
      <c r="L2" s="1" t="s">
        <v>26</v>
      </c>
      <c r="M2" s="1" t="s">
        <v>27</v>
      </c>
      <c r="N2" s="1" t="s">
        <v>28</v>
      </c>
      <c r="O2" s="1" t="s">
        <v>29</v>
      </c>
      <c r="P2" s="1" t="s">
        <v>30</v>
      </c>
      <c r="Q2" s="1" t="s">
        <v>31</v>
      </c>
      <c r="R2" s="4" t="s">
        <v>32</v>
      </c>
    </row>
    <row r="3" spans="1:18" ht="52.5" x14ac:dyDescent="0.25">
      <c r="A3" t="s">
        <v>33</v>
      </c>
      <c r="B3" t="s">
        <v>34</v>
      </c>
      <c r="C3" s="2"/>
      <c r="D3" s="2" t="s">
        <v>35</v>
      </c>
      <c r="E3" s="2" t="s">
        <v>36</v>
      </c>
      <c r="F3" s="2" t="s">
        <v>22</v>
      </c>
      <c r="G3" s="2"/>
      <c r="H3" s="2" t="s">
        <v>37</v>
      </c>
      <c r="I3" s="2" t="s">
        <v>38</v>
      </c>
      <c r="J3" s="2" t="s">
        <v>39</v>
      </c>
      <c r="K3" s="2"/>
      <c r="L3" s="2" t="s">
        <v>40</v>
      </c>
      <c r="M3" s="2"/>
      <c r="N3" s="2" t="s">
        <v>41</v>
      </c>
      <c r="O3" s="2" t="s">
        <v>42</v>
      </c>
      <c r="P3" s="2" t="s">
        <v>43</v>
      </c>
      <c r="Q3" s="2" t="s">
        <v>31</v>
      </c>
      <c r="R3" s="5" t="s">
        <v>44</v>
      </c>
    </row>
    <row r="4" spans="1:18" ht="31.5" x14ac:dyDescent="0.25">
      <c r="A4" t="s">
        <v>45</v>
      </c>
      <c r="B4" t="s">
        <v>46</v>
      </c>
      <c r="C4" s="1"/>
      <c r="D4" s="1" t="s">
        <v>47</v>
      </c>
      <c r="E4" s="1" t="s">
        <v>48</v>
      </c>
      <c r="F4" s="1" t="s">
        <v>22</v>
      </c>
      <c r="G4" s="1"/>
      <c r="H4" s="1" t="s">
        <v>49</v>
      </c>
      <c r="I4" s="1"/>
      <c r="J4" s="1" t="s">
        <v>50</v>
      </c>
      <c r="K4" s="1"/>
      <c r="L4" s="1" t="s">
        <v>51</v>
      </c>
      <c r="M4" s="1" t="s">
        <v>52</v>
      </c>
      <c r="N4" s="1" t="s">
        <v>53</v>
      </c>
      <c r="O4" s="1" t="s">
        <v>54</v>
      </c>
      <c r="P4" s="1" t="s">
        <v>55</v>
      </c>
      <c r="Q4" s="1" t="s">
        <v>31</v>
      </c>
      <c r="R4" s="4" t="s">
        <v>56</v>
      </c>
    </row>
    <row r="5" spans="1:18" ht="21" x14ac:dyDescent="0.25">
      <c r="A5" t="s">
        <v>57</v>
      </c>
      <c r="B5" t="s">
        <v>58</v>
      </c>
      <c r="C5" s="2"/>
      <c r="D5" s="2" t="s">
        <v>59</v>
      </c>
      <c r="E5" s="2" t="s">
        <v>21</v>
      </c>
      <c r="F5" s="2" t="s">
        <v>22</v>
      </c>
      <c r="G5" s="2" t="s">
        <v>60</v>
      </c>
      <c r="H5" s="2" t="s">
        <v>61</v>
      </c>
      <c r="I5" s="2" t="s">
        <v>62</v>
      </c>
      <c r="J5" s="2"/>
      <c r="K5" s="2"/>
      <c r="L5" s="2" t="s">
        <v>63</v>
      </c>
      <c r="M5" s="2" t="s">
        <v>64</v>
      </c>
      <c r="N5" s="2" t="s">
        <v>28</v>
      </c>
      <c r="O5" s="2" t="s">
        <v>29</v>
      </c>
      <c r="P5" s="2" t="s">
        <v>65</v>
      </c>
      <c r="Q5" s="2" t="s">
        <v>31</v>
      </c>
      <c r="R5" s="5" t="s">
        <v>66</v>
      </c>
    </row>
    <row r="6" spans="1:18" ht="21" x14ac:dyDescent="0.25">
      <c r="A6" t="s">
        <v>67</v>
      </c>
      <c r="B6" t="s">
        <v>68</v>
      </c>
      <c r="C6" s="1"/>
      <c r="D6" s="1" t="s">
        <v>59</v>
      </c>
      <c r="E6" s="1" t="s">
        <v>21</v>
      </c>
      <c r="F6" s="1" t="s">
        <v>22</v>
      </c>
      <c r="G6" s="1" t="s">
        <v>69</v>
      </c>
      <c r="H6" s="1" t="s">
        <v>70</v>
      </c>
      <c r="I6" s="1" t="s">
        <v>71</v>
      </c>
      <c r="J6" s="1" t="s">
        <v>72</v>
      </c>
      <c r="K6" s="1"/>
      <c r="L6" s="1" t="s">
        <v>73</v>
      </c>
      <c r="M6" s="1"/>
      <c r="N6" s="1" t="s">
        <v>28</v>
      </c>
      <c r="O6" s="1" t="s">
        <v>29</v>
      </c>
      <c r="P6" s="1" t="s">
        <v>65</v>
      </c>
      <c r="Q6" s="1" t="s">
        <v>31</v>
      </c>
      <c r="R6" s="4" t="s">
        <v>66</v>
      </c>
    </row>
    <row r="7" spans="1:18" ht="42" x14ac:dyDescent="0.25">
      <c r="A7" t="s">
        <v>74</v>
      </c>
      <c r="B7" t="s">
        <v>75</v>
      </c>
      <c r="C7" s="2"/>
      <c r="D7" s="2" t="s">
        <v>76</v>
      </c>
      <c r="E7" s="2" t="s">
        <v>21</v>
      </c>
      <c r="F7" s="2" t="s">
        <v>22</v>
      </c>
      <c r="G7" s="2"/>
      <c r="H7" s="2" t="s">
        <v>77</v>
      </c>
      <c r="I7" s="2" t="s">
        <v>78</v>
      </c>
      <c r="J7" s="2" t="s">
        <v>79</v>
      </c>
      <c r="K7" s="2"/>
      <c r="L7" s="2" t="s">
        <v>80</v>
      </c>
      <c r="M7" s="2"/>
      <c r="N7" s="2" t="s">
        <v>28</v>
      </c>
      <c r="O7" s="2" t="s">
        <v>29</v>
      </c>
      <c r="P7" s="2" t="s">
        <v>30</v>
      </c>
      <c r="Q7" s="2" t="s">
        <v>31</v>
      </c>
      <c r="R7" s="5" t="s">
        <v>66</v>
      </c>
    </row>
    <row r="8" spans="1:18" ht="42" x14ac:dyDescent="0.25">
      <c r="A8" t="s">
        <v>81</v>
      </c>
      <c r="B8" t="s">
        <v>82</v>
      </c>
      <c r="C8" s="1"/>
      <c r="D8" s="1" t="s">
        <v>83</v>
      </c>
      <c r="E8" s="1" t="s">
        <v>21</v>
      </c>
      <c r="F8" s="1" t="s">
        <v>22</v>
      </c>
      <c r="G8" s="1"/>
      <c r="H8" s="1" t="s">
        <v>77</v>
      </c>
      <c r="I8" s="1" t="s">
        <v>78</v>
      </c>
      <c r="J8" s="1" t="s">
        <v>79</v>
      </c>
      <c r="K8" s="1"/>
      <c r="L8" s="1" t="s">
        <v>80</v>
      </c>
      <c r="M8" s="1"/>
      <c r="N8" s="1" t="s">
        <v>28</v>
      </c>
      <c r="O8" s="1" t="s">
        <v>29</v>
      </c>
      <c r="P8" s="1" t="s">
        <v>30</v>
      </c>
      <c r="Q8" s="1" t="s">
        <v>31</v>
      </c>
      <c r="R8" s="4" t="s">
        <v>66</v>
      </c>
    </row>
    <row r="9" spans="1:18" ht="63" x14ac:dyDescent="0.25">
      <c r="A9" t="s">
        <v>84</v>
      </c>
      <c r="B9" t="s">
        <v>85</v>
      </c>
      <c r="C9" s="2"/>
      <c r="D9" s="2" t="s">
        <v>86</v>
      </c>
      <c r="E9" s="2" t="s">
        <v>36</v>
      </c>
      <c r="F9" s="2" t="s">
        <v>22</v>
      </c>
      <c r="G9" s="2"/>
      <c r="H9" s="2" t="s">
        <v>87</v>
      </c>
      <c r="I9" s="2" t="s">
        <v>88</v>
      </c>
      <c r="J9" s="2" t="s">
        <v>89</v>
      </c>
      <c r="K9" s="2"/>
      <c r="L9" s="2" t="s">
        <v>90</v>
      </c>
      <c r="M9" s="2"/>
      <c r="N9" s="2" t="s">
        <v>28</v>
      </c>
      <c r="O9" s="2" t="s">
        <v>29</v>
      </c>
      <c r="P9" s="2" t="s">
        <v>43</v>
      </c>
      <c r="Q9" s="2" t="s">
        <v>31</v>
      </c>
      <c r="R9" s="5" t="s">
        <v>91</v>
      </c>
    </row>
    <row r="10" spans="1:18" ht="31.5" x14ac:dyDescent="0.25">
      <c r="A10" t="s">
        <v>92</v>
      </c>
      <c r="B10" t="s">
        <v>93</v>
      </c>
      <c r="C10" s="1"/>
      <c r="D10" s="1" t="s">
        <v>94</v>
      </c>
      <c r="E10" s="1" t="s">
        <v>36</v>
      </c>
      <c r="F10" s="1" t="s">
        <v>22</v>
      </c>
      <c r="G10" s="1" t="s">
        <v>95</v>
      </c>
      <c r="H10" s="1" t="s">
        <v>96</v>
      </c>
      <c r="I10" s="1" t="s">
        <v>97</v>
      </c>
      <c r="J10" s="1" t="s">
        <v>98</v>
      </c>
      <c r="K10" s="1"/>
      <c r="L10" s="1" t="s">
        <v>99</v>
      </c>
      <c r="M10" s="1"/>
      <c r="N10" s="1" t="s">
        <v>100</v>
      </c>
      <c r="O10" s="1" t="s">
        <v>101</v>
      </c>
      <c r="P10" s="1" t="s">
        <v>55</v>
      </c>
      <c r="Q10" s="1" t="s">
        <v>31</v>
      </c>
      <c r="R10" s="4" t="s">
        <v>91</v>
      </c>
    </row>
    <row r="11" spans="1:18" ht="42" x14ac:dyDescent="0.25">
      <c r="A11" t="s">
        <v>102</v>
      </c>
      <c r="B11" t="s">
        <v>103</v>
      </c>
      <c r="C11" s="2"/>
      <c r="D11" s="2" t="s">
        <v>104</v>
      </c>
      <c r="E11" s="2" t="s">
        <v>21</v>
      </c>
      <c r="F11" s="2" t="s">
        <v>22</v>
      </c>
      <c r="G11" s="2"/>
      <c r="H11" s="2" t="s">
        <v>105</v>
      </c>
      <c r="I11" s="2" t="s">
        <v>106</v>
      </c>
      <c r="J11" s="2" t="s">
        <v>107</v>
      </c>
      <c r="K11" s="2"/>
      <c r="L11" s="2" t="s">
        <v>108</v>
      </c>
      <c r="M11" s="2"/>
      <c r="N11" s="2" t="s">
        <v>28</v>
      </c>
      <c r="O11" s="2" t="s">
        <v>29</v>
      </c>
      <c r="P11" s="2" t="s">
        <v>30</v>
      </c>
      <c r="Q11" s="2" t="s">
        <v>31</v>
      </c>
      <c r="R11" s="5" t="s">
        <v>66</v>
      </c>
    </row>
    <row r="12" spans="1:18" ht="52.5" x14ac:dyDescent="0.25">
      <c r="A12" t="s">
        <v>109</v>
      </c>
      <c r="B12" t="s">
        <v>110</v>
      </c>
      <c r="C12" s="1"/>
      <c r="D12" s="1" t="s">
        <v>111</v>
      </c>
      <c r="E12" s="1" t="s">
        <v>36</v>
      </c>
      <c r="F12" s="1" t="s">
        <v>22</v>
      </c>
      <c r="G12" s="1"/>
      <c r="H12" s="1" t="s">
        <v>112</v>
      </c>
      <c r="I12" s="1"/>
      <c r="J12" s="1" t="s">
        <v>113</v>
      </c>
      <c r="K12" s="1"/>
      <c r="L12" s="1" t="s">
        <v>114</v>
      </c>
      <c r="M12" s="1"/>
      <c r="N12" s="1" t="s">
        <v>28</v>
      </c>
      <c r="O12" s="1" t="s">
        <v>29</v>
      </c>
      <c r="P12" s="1" t="s">
        <v>115</v>
      </c>
      <c r="Q12" s="1" t="s">
        <v>31</v>
      </c>
      <c r="R12" s="4" t="s">
        <v>91</v>
      </c>
    </row>
    <row r="13" spans="1:18" ht="52.5" x14ac:dyDescent="0.25">
      <c r="A13" t="s">
        <v>116</v>
      </c>
      <c r="B13" t="s">
        <v>117</v>
      </c>
      <c r="C13" s="2"/>
      <c r="D13" s="2" t="s">
        <v>118</v>
      </c>
      <c r="E13" s="2" t="s">
        <v>119</v>
      </c>
      <c r="F13" s="2" t="s">
        <v>22</v>
      </c>
      <c r="G13" s="2" t="s">
        <v>120</v>
      </c>
      <c r="H13" s="2" t="s">
        <v>121</v>
      </c>
      <c r="I13" s="2" t="s">
        <v>122</v>
      </c>
      <c r="J13" s="2" t="s">
        <v>123</v>
      </c>
      <c r="K13" s="2"/>
      <c r="L13" s="2" t="s">
        <v>124</v>
      </c>
      <c r="M13" s="2" t="s">
        <v>125</v>
      </c>
      <c r="N13" s="2" t="s">
        <v>28</v>
      </c>
      <c r="O13" s="2" t="s">
        <v>29</v>
      </c>
      <c r="P13" s="2" t="s">
        <v>126</v>
      </c>
      <c r="Q13" s="2" t="s">
        <v>31</v>
      </c>
      <c r="R13" s="5" t="s">
        <v>66</v>
      </c>
    </row>
    <row r="14" spans="1:18" ht="42" x14ac:dyDescent="0.25">
      <c r="A14" t="s">
        <v>127</v>
      </c>
      <c r="B14" t="s">
        <v>128</v>
      </c>
      <c r="C14" s="1"/>
      <c r="D14" s="1" t="s">
        <v>129</v>
      </c>
      <c r="E14" s="1" t="s">
        <v>130</v>
      </c>
      <c r="F14" s="1" t="s">
        <v>22</v>
      </c>
      <c r="G14" s="1" t="s">
        <v>69</v>
      </c>
      <c r="H14" s="1" t="s">
        <v>131</v>
      </c>
      <c r="I14" s="1" t="s">
        <v>132</v>
      </c>
      <c r="J14" s="1"/>
      <c r="K14" s="1"/>
      <c r="L14" s="1" t="s">
        <v>133</v>
      </c>
      <c r="M14" s="1" t="s">
        <v>134</v>
      </c>
      <c r="N14" s="1" t="s">
        <v>28</v>
      </c>
      <c r="O14" s="1" t="s">
        <v>29</v>
      </c>
      <c r="P14" s="1" t="s">
        <v>135</v>
      </c>
      <c r="Q14" s="1" t="s">
        <v>31</v>
      </c>
      <c r="R14" s="4" t="s">
        <v>66</v>
      </c>
    </row>
    <row r="15" spans="1:18" ht="42" x14ac:dyDescent="0.25">
      <c r="A15" t="s">
        <v>136</v>
      </c>
      <c r="B15" t="s">
        <v>137</v>
      </c>
      <c r="C15" s="2"/>
      <c r="D15" s="2" t="s">
        <v>138</v>
      </c>
      <c r="E15" s="2" t="s">
        <v>139</v>
      </c>
      <c r="F15" s="2" t="s">
        <v>22</v>
      </c>
      <c r="G15" s="2"/>
      <c r="H15" s="2" t="s">
        <v>105</v>
      </c>
      <c r="I15" s="2" t="s">
        <v>106</v>
      </c>
      <c r="J15" s="2" t="s">
        <v>107</v>
      </c>
      <c r="K15" s="2"/>
      <c r="L15" s="2" t="s">
        <v>108</v>
      </c>
      <c r="M15" s="2"/>
      <c r="N15" s="2" t="s">
        <v>140</v>
      </c>
      <c r="O15" s="2" t="s">
        <v>141</v>
      </c>
      <c r="P15" s="2" t="s">
        <v>43</v>
      </c>
      <c r="Q15" s="2" t="s">
        <v>31</v>
      </c>
      <c r="R15" s="5" t="s">
        <v>60</v>
      </c>
    </row>
    <row r="16" spans="1:18" ht="73.5" x14ac:dyDescent="0.25">
      <c r="A16" t="s">
        <v>142</v>
      </c>
      <c r="B16" t="s">
        <v>143</v>
      </c>
      <c r="C16" s="1"/>
      <c r="D16" s="1" t="s">
        <v>144</v>
      </c>
      <c r="E16" s="1" t="s">
        <v>145</v>
      </c>
      <c r="F16" s="1" t="s">
        <v>22</v>
      </c>
      <c r="G16" s="1"/>
      <c r="H16" s="1" t="s">
        <v>146</v>
      </c>
      <c r="I16" s="1" t="s">
        <v>147</v>
      </c>
      <c r="J16" s="1" t="s">
        <v>148</v>
      </c>
      <c r="K16" s="1"/>
      <c r="L16" s="1" t="s">
        <v>149</v>
      </c>
      <c r="M16" s="1"/>
      <c r="N16" s="1" t="s">
        <v>150</v>
      </c>
      <c r="O16" s="1" t="s">
        <v>141</v>
      </c>
      <c r="P16" s="1" t="s">
        <v>151</v>
      </c>
      <c r="Q16" s="1" t="s">
        <v>31</v>
      </c>
      <c r="R16" s="4" t="s">
        <v>56</v>
      </c>
    </row>
    <row r="17" spans="1:18" ht="52.5" x14ac:dyDescent="0.25">
      <c r="A17" t="s">
        <v>152</v>
      </c>
      <c r="B17" t="s">
        <v>153</v>
      </c>
      <c r="C17" s="2"/>
      <c r="D17" s="2" t="s">
        <v>154</v>
      </c>
      <c r="E17" s="2" t="s">
        <v>36</v>
      </c>
      <c r="F17" s="2" t="s">
        <v>22</v>
      </c>
      <c r="G17" s="2"/>
      <c r="H17" s="2" t="s">
        <v>155</v>
      </c>
      <c r="I17" s="2" t="s">
        <v>156</v>
      </c>
      <c r="J17" s="2"/>
      <c r="K17" s="2"/>
      <c r="L17" s="2" t="s">
        <v>157</v>
      </c>
      <c r="M17" s="2"/>
      <c r="N17" s="2" t="s">
        <v>28</v>
      </c>
      <c r="O17" s="2" t="s">
        <v>29</v>
      </c>
      <c r="P17" s="2" t="s">
        <v>43</v>
      </c>
      <c r="Q17" s="2" t="s">
        <v>31</v>
      </c>
      <c r="R17" s="5" t="s">
        <v>91</v>
      </c>
    </row>
    <row r="18" spans="1:18" ht="31.5" x14ac:dyDescent="0.25">
      <c r="A18" t="s">
        <v>158</v>
      </c>
      <c r="B18" t="s">
        <v>159</v>
      </c>
      <c r="C18" s="1"/>
      <c r="D18" s="1" t="s">
        <v>160</v>
      </c>
      <c r="E18" s="1" t="s">
        <v>36</v>
      </c>
      <c r="F18" s="1" t="s">
        <v>22</v>
      </c>
      <c r="G18" s="1"/>
      <c r="H18" s="1" t="s">
        <v>161</v>
      </c>
      <c r="I18" s="1" t="s">
        <v>162</v>
      </c>
      <c r="J18" s="1" t="s">
        <v>163</v>
      </c>
      <c r="K18" s="1"/>
      <c r="L18" s="1" t="s">
        <v>164</v>
      </c>
      <c r="M18" s="1"/>
      <c r="N18" s="1" t="s">
        <v>28</v>
      </c>
      <c r="O18" s="1" t="s">
        <v>29</v>
      </c>
      <c r="P18" s="1" t="s">
        <v>43</v>
      </c>
      <c r="Q18" s="1" t="s">
        <v>31</v>
      </c>
      <c r="R18" s="4" t="s">
        <v>91</v>
      </c>
    </row>
    <row r="19" spans="1:18" ht="42" x14ac:dyDescent="0.25">
      <c r="A19" t="s">
        <v>165</v>
      </c>
      <c r="B19" t="s">
        <v>166</v>
      </c>
      <c r="C19" s="2"/>
      <c r="D19" s="2" t="s">
        <v>167</v>
      </c>
      <c r="E19" s="2" t="s">
        <v>145</v>
      </c>
      <c r="F19" s="2" t="s">
        <v>22</v>
      </c>
      <c r="G19" s="2"/>
      <c r="H19" s="2" t="s">
        <v>168</v>
      </c>
      <c r="I19" s="2" t="s">
        <v>169</v>
      </c>
      <c r="J19" s="2" t="s">
        <v>170</v>
      </c>
      <c r="K19" s="2"/>
      <c r="L19" s="2" t="s">
        <v>171</v>
      </c>
      <c r="M19" s="2"/>
      <c r="N19" s="2" t="s">
        <v>150</v>
      </c>
      <c r="O19" s="2" t="s">
        <v>141</v>
      </c>
      <c r="P19" s="2" t="s">
        <v>151</v>
      </c>
      <c r="Q19" s="2" t="s">
        <v>31</v>
      </c>
      <c r="R19" s="5" t="s">
        <v>56</v>
      </c>
    </row>
    <row r="20" spans="1:18" ht="42" x14ac:dyDescent="0.25">
      <c r="A20" t="s">
        <v>172</v>
      </c>
      <c r="B20" t="s">
        <v>173</v>
      </c>
      <c r="C20" s="1"/>
      <c r="D20" s="1" t="s">
        <v>174</v>
      </c>
      <c r="E20" s="1" t="s">
        <v>48</v>
      </c>
      <c r="F20" s="1" t="s">
        <v>22</v>
      </c>
      <c r="G20" s="1"/>
      <c r="H20" s="1" t="s">
        <v>175</v>
      </c>
      <c r="I20" s="1" t="s">
        <v>176</v>
      </c>
      <c r="J20" s="1" t="s">
        <v>177</v>
      </c>
      <c r="K20" s="1"/>
      <c r="L20" s="1" t="s">
        <v>178</v>
      </c>
      <c r="M20" s="1"/>
      <c r="N20" s="1" t="s">
        <v>28</v>
      </c>
      <c r="O20" s="1" t="s">
        <v>29</v>
      </c>
      <c r="P20" s="1" t="s">
        <v>115</v>
      </c>
      <c r="Q20" s="1" t="s">
        <v>31</v>
      </c>
      <c r="R20" s="4" t="s">
        <v>56</v>
      </c>
    </row>
    <row r="21" spans="1:18" ht="42" x14ac:dyDescent="0.25">
      <c r="A21" t="s">
        <v>179</v>
      </c>
      <c r="B21" t="s">
        <v>180</v>
      </c>
      <c r="C21" s="2"/>
      <c r="D21" s="2" t="s">
        <v>181</v>
      </c>
      <c r="E21" s="2" t="s">
        <v>21</v>
      </c>
      <c r="F21" s="2" t="s">
        <v>22</v>
      </c>
      <c r="G21" s="2"/>
      <c r="H21" s="2" t="s">
        <v>182</v>
      </c>
      <c r="I21" s="2" t="s">
        <v>183</v>
      </c>
      <c r="J21" s="2" t="s">
        <v>184</v>
      </c>
      <c r="K21" s="2"/>
      <c r="L21" s="2" t="s">
        <v>185</v>
      </c>
      <c r="M21" s="2" t="s">
        <v>186</v>
      </c>
      <c r="N21" s="2" t="s">
        <v>28</v>
      </c>
      <c r="O21" s="2" t="s">
        <v>29</v>
      </c>
      <c r="P21" s="2" t="s">
        <v>30</v>
      </c>
      <c r="Q21" s="2" t="s">
        <v>31</v>
      </c>
      <c r="R21" s="5" t="s">
        <v>66</v>
      </c>
    </row>
    <row r="22" spans="1:18" ht="52.5" x14ac:dyDescent="0.25">
      <c r="A22" t="s">
        <v>187</v>
      </c>
      <c r="B22" t="s">
        <v>188</v>
      </c>
      <c r="C22" s="1"/>
      <c r="D22" s="1" t="s">
        <v>189</v>
      </c>
      <c r="E22" s="1" t="s">
        <v>190</v>
      </c>
      <c r="F22" s="1" t="s">
        <v>22</v>
      </c>
      <c r="G22" s="1"/>
      <c r="H22" s="1" t="s">
        <v>191</v>
      </c>
      <c r="I22" s="1" t="s">
        <v>192</v>
      </c>
      <c r="J22" s="1" t="s">
        <v>193</v>
      </c>
      <c r="K22" s="1"/>
      <c r="L22" s="1" t="s">
        <v>194</v>
      </c>
      <c r="M22" s="1"/>
      <c r="N22" s="1" t="s">
        <v>53</v>
      </c>
      <c r="O22" s="1" t="s">
        <v>54</v>
      </c>
      <c r="P22" s="1" t="s">
        <v>55</v>
      </c>
      <c r="Q22" s="1" t="s">
        <v>31</v>
      </c>
      <c r="R22" s="4" t="s">
        <v>66</v>
      </c>
    </row>
    <row r="23" spans="1:18" ht="42" x14ac:dyDescent="0.25">
      <c r="A23" t="s">
        <v>195</v>
      </c>
      <c r="B23" t="s">
        <v>196</v>
      </c>
      <c r="C23" s="2"/>
      <c r="D23" s="2" t="s">
        <v>197</v>
      </c>
      <c r="E23" s="2" t="s">
        <v>48</v>
      </c>
      <c r="F23" s="2" t="s">
        <v>22</v>
      </c>
      <c r="G23" s="2"/>
      <c r="H23" s="2" t="s">
        <v>198</v>
      </c>
      <c r="I23" s="2" t="s">
        <v>199</v>
      </c>
      <c r="J23" s="2" t="s">
        <v>198</v>
      </c>
      <c r="K23" s="2"/>
      <c r="L23" s="2" t="s">
        <v>200</v>
      </c>
      <c r="M23" s="2"/>
      <c r="N23" s="2" t="s">
        <v>28</v>
      </c>
      <c r="O23" s="2" t="s">
        <v>29</v>
      </c>
      <c r="P23" s="2" t="s">
        <v>201</v>
      </c>
      <c r="Q23" s="2" t="s">
        <v>31</v>
      </c>
      <c r="R23" s="5" t="s">
        <v>56</v>
      </c>
    </row>
    <row r="24" spans="1:18" ht="52.5" x14ac:dyDescent="0.25">
      <c r="A24" t="s">
        <v>202</v>
      </c>
      <c r="B24" t="s">
        <v>203</v>
      </c>
      <c r="C24" s="1"/>
      <c r="D24" s="1" t="s">
        <v>204</v>
      </c>
      <c r="E24" s="1" t="s">
        <v>190</v>
      </c>
      <c r="F24" s="1" t="s">
        <v>22</v>
      </c>
      <c r="G24" s="1"/>
      <c r="H24" s="1" t="s">
        <v>205</v>
      </c>
      <c r="I24" s="1" t="s">
        <v>206</v>
      </c>
      <c r="J24" s="1" t="s">
        <v>207</v>
      </c>
      <c r="K24" s="1"/>
      <c r="L24" s="1" t="s">
        <v>208</v>
      </c>
      <c r="M24" s="1"/>
      <c r="N24" s="1" t="s">
        <v>28</v>
      </c>
      <c r="O24" s="1" t="s">
        <v>29</v>
      </c>
      <c r="P24" s="1" t="s">
        <v>115</v>
      </c>
      <c r="Q24" s="1" t="s">
        <v>31</v>
      </c>
      <c r="R24" s="4" t="s">
        <v>66</v>
      </c>
    </row>
    <row r="25" spans="1:18" ht="31.5" x14ac:dyDescent="0.25">
      <c r="A25" t="s">
        <v>209</v>
      </c>
      <c r="B25" t="s">
        <v>210</v>
      </c>
      <c r="C25" s="2"/>
      <c r="D25" s="2" t="s">
        <v>211</v>
      </c>
      <c r="E25" s="2" t="s">
        <v>36</v>
      </c>
      <c r="F25" s="2" t="s">
        <v>22</v>
      </c>
      <c r="G25" s="2"/>
      <c r="H25" s="2" t="s">
        <v>212</v>
      </c>
      <c r="I25" s="2"/>
      <c r="J25" s="2" t="s">
        <v>212</v>
      </c>
      <c r="K25" s="2"/>
      <c r="L25" s="2" t="s">
        <v>213</v>
      </c>
      <c r="M25" s="2" t="s">
        <v>214</v>
      </c>
      <c r="N25" s="2" t="s">
        <v>28</v>
      </c>
      <c r="O25" s="2" t="s">
        <v>29</v>
      </c>
      <c r="P25" s="2" t="s">
        <v>43</v>
      </c>
      <c r="Q25" s="2" t="s">
        <v>215</v>
      </c>
      <c r="R25" s="5" t="s">
        <v>91</v>
      </c>
    </row>
    <row r="26" spans="1:18" ht="42" x14ac:dyDescent="0.25">
      <c r="A26" t="s">
        <v>216</v>
      </c>
      <c r="B26" t="s">
        <v>217</v>
      </c>
      <c r="C26" s="1"/>
      <c r="D26" s="1" t="s">
        <v>218</v>
      </c>
      <c r="E26" s="1" t="s">
        <v>36</v>
      </c>
      <c r="F26" s="1" t="s">
        <v>22</v>
      </c>
      <c r="G26" s="1"/>
      <c r="H26" s="1" t="s">
        <v>219</v>
      </c>
      <c r="I26" s="1" t="s">
        <v>220</v>
      </c>
      <c r="J26" s="1" t="s">
        <v>221</v>
      </c>
      <c r="K26" s="1"/>
      <c r="L26" s="1" t="s">
        <v>222</v>
      </c>
      <c r="M26" s="1" t="s">
        <v>223</v>
      </c>
      <c r="N26" s="1" t="s">
        <v>28</v>
      </c>
      <c r="O26" s="1" t="s">
        <v>29</v>
      </c>
      <c r="P26" s="1" t="s">
        <v>224</v>
      </c>
      <c r="Q26" s="1" t="s">
        <v>31</v>
      </c>
      <c r="R26" s="4" t="s">
        <v>91</v>
      </c>
    </row>
    <row r="27" spans="1:18" ht="42" x14ac:dyDescent="0.25">
      <c r="A27" t="s">
        <v>225</v>
      </c>
      <c r="B27" t="s">
        <v>226</v>
      </c>
      <c r="C27" s="2"/>
      <c r="D27" s="2" t="s">
        <v>227</v>
      </c>
      <c r="E27" s="2" t="s">
        <v>48</v>
      </c>
      <c r="F27" s="2" t="s">
        <v>22</v>
      </c>
      <c r="G27" s="2"/>
      <c r="H27" s="2" t="s">
        <v>228</v>
      </c>
      <c r="I27" s="2"/>
      <c r="J27" s="2" t="s">
        <v>228</v>
      </c>
      <c r="K27" s="2"/>
      <c r="L27" s="2" t="s">
        <v>229</v>
      </c>
      <c r="M27" s="2"/>
      <c r="N27" s="2" t="s">
        <v>28</v>
      </c>
      <c r="O27" s="2" t="s">
        <v>29</v>
      </c>
      <c r="P27" s="2" t="s">
        <v>230</v>
      </c>
      <c r="Q27" s="2" t="s">
        <v>31</v>
      </c>
      <c r="R27" s="5" t="s">
        <v>56</v>
      </c>
    </row>
    <row r="28" spans="1:18" ht="42" x14ac:dyDescent="0.25">
      <c r="A28" t="s">
        <v>231</v>
      </c>
      <c r="B28" t="s">
        <v>232</v>
      </c>
      <c r="C28" s="1"/>
      <c r="D28" s="1" t="s">
        <v>233</v>
      </c>
      <c r="E28" s="1" t="s">
        <v>21</v>
      </c>
      <c r="F28" s="1" t="s">
        <v>22</v>
      </c>
      <c r="G28" s="1" t="s">
        <v>234</v>
      </c>
      <c r="H28" s="1" t="s">
        <v>105</v>
      </c>
      <c r="I28" s="1" t="s">
        <v>106</v>
      </c>
      <c r="J28" s="1" t="s">
        <v>235</v>
      </c>
      <c r="K28" s="1"/>
      <c r="L28" s="1" t="s">
        <v>108</v>
      </c>
      <c r="M28" s="1" t="s">
        <v>236</v>
      </c>
      <c r="N28" s="1" t="s">
        <v>28</v>
      </c>
      <c r="O28" s="1" t="s">
        <v>29</v>
      </c>
      <c r="P28" s="1" t="s">
        <v>237</v>
      </c>
      <c r="Q28" s="1" t="s">
        <v>31</v>
      </c>
      <c r="R28" s="4" t="s">
        <v>66</v>
      </c>
    </row>
    <row r="29" spans="1:18" ht="31.5" x14ac:dyDescent="0.25">
      <c r="A29" t="s">
        <v>238</v>
      </c>
      <c r="B29" t="s">
        <v>239</v>
      </c>
      <c r="C29" s="2"/>
      <c r="D29" s="2" t="s">
        <v>240</v>
      </c>
      <c r="E29" s="2" t="s">
        <v>36</v>
      </c>
      <c r="F29" s="2" t="s">
        <v>22</v>
      </c>
      <c r="G29" s="2"/>
      <c r="H29" s="2" t="s">
        <v>241</v>
      </c>
      <c r="I29" s="2" t="s">
        <v>242</v>
      </c>
      <c r="J29" s="2" t="s">
        <v>243</v>
      </c>
      <c r="K29" s="2"/>
      <c r="L29" s="2" t="s">
        <v>244</v>
      </c>
      <c r="M29" s="2"/>
      <c r="N29" s="2" t="s">
        <v>28</v>
      </c>
      <c r="O29" s="2" t="s">
        <v>29</v>
      </c>
      <c r="P29" s="2" t="s">
        <v>43</v>
      </c>
      <c r="Q29" s="2" t="s">
        <v>31</v>
      </c>
      <c r="R29" s="5" t="s">
        <v>91</v>
      </c>
    </row>
    <row r="30" spans="1:18" ht="42" x14ac:dyDescent="0.25">
      <c r="A30" t="s">
        <v>245</v>
      </c>
      <c r="B30" t="s">
        <v>246</v>
      </c>
      <c r="C30" s="1"/>
      <c r="D30" s="1" t="s">
        <v>247</v>
      </c>
      <c r="E30" s="1" t="s">
        <v>48</v>
      </c>
      <c r="F30" s="1" t="s">
        <v>22</v>
      </c>
      <c r="G30" s="1" t="s">
        <v>248</v>
      </c>
      <c r="H30" s="1" t="s">
        <v>23</v>
      </c>
      <c r="I30" s="1" t="s">
        <v>24</v>
      </c>
      <c r="J30" s="1" t="s">
        <v>25</v>
      </c>
      <c r="K30" s="1"/>
      <c r="L30" s="1" t="s">
        <v>26</v>
      </c>
      <c r="M30" s="1" t="s">
        <v>27</v>
      </c>
      <c r="N30" s="1" t="s">
        <v>28</v>
      </c>
      <c r="O30" s="1" t="s">
        <v>29</v>
      </c>
      <c r="P30" s="1" t="s">
        <v>249</v>
      </c>
      <c r="Q30" s="1" t="s">
        <v>31</v>
      </c>
      <c r="R30" s="4" t="s">
        <v>56</v>
      </c>
    </row>
    <row r="31" spans="1:18" ht="42" x14ac:dyDescent="0.25">
      <c r="A31" t="s">
        <v>250</v>
      </c>
      <c r="B31" t="s">
        <v>251</v>
      </c>
      <c r="C31" s="2"/>
      <c r="D31" s="2" t="s">
        <v>252</v>
      </c>
      <c r="E31" s="2" t="s">
        <v>36</v>
      </c>
      <c r="F31" s="2" t="s">
        <v>22</v>
      </c>
      <c r="G31" s="2" t="s">
        <v>253</v>
      </c>
      <c r="H31" s="2" t="s">
        <v>254</v>
      </c>
      <c r="I31" s="2" t="s">
        <v>255</v>
      </c>
      <c r="J31" s="2" t="s">
        <v>256</v>
      </c>
      <c r="K31" s="2"/>
      <c r="L31" s="2" t="s">
        <v>257</v>
      </c>
      <c r="M31" s="2"/>
      <c r="N31" s="2" t="s">
        <v>28</v>
      </c>
      <c r="O31" s="2" t="s">
        <v>29</v>
      </c>
      <c r="P31" s="2" t="s">
        <v>224</v>
      </c>
      <c r="Q31" s="2" t="s">
        <v>31</v>
      </c>
      <c r="R31" s="5" t="s">
        <v>258</v>
      </c>
    </row>
    <row r="32" spans="1:18" ht="42" x14ac:dyDescent="0.25">
      <c r="A32" t="s">
        <v>259</v>
      </c>
      <c r="B32" t="s">
        <v>260</v>
      </c>
      <c r="C32" s="1"/>
      <c r="D32" s="1" t="s">
        <v>261</v>
      </c>
      <c r="E32" s="1" t="s">
        <v>145</v>
      </c>
      <c r="F32" s="1" t="s">
        <v>22</v>
      </c>
      <c r="G32" s="1"/>
      <c r="H32" s="1" t="s">
        <v>262</v>
      </c>
      <c r="I32" s="1" t="s">
        <v>263</v>
      </c>
      <c r="J32" s="1" t="s">
        <v>264</v>
      </c>
      <c r="K32" s="1"/>
      <c r="L32" s="1" t="s">
        <v>265</v>
      </c>
      <c r="M32" s="1"/>
      <c r="N32" s="1" t="s">
        <v>150</v>
      </c>
      <c r="O32" s="1" t="s">
        <v>141</v>
      </c>
      <c r="P32" s="1" t="s">
        <v>151</v>
      </c>
      <c r="Q32" s="1" t="s">
        <v>31</v>
      </c>
      <c r="R32" s="4" t="s">
        <v>266</v>
      </c>
    </row>
    <row r="33" spans="1:18" ht="42" x14ac:dyDescent="0.25">
      <c r="A33" t="s">
        <v>267</v>
      </c>
      <c r="B33" t="s">
        <v>268</v>
      </c>
      <c r="C33" s="2"/>
      <c r="D33" s="2" t="s">
        <v>269</v>
      </c>
      <c r="E33" s="2" t="s">
        <v>21</v>
      </c>
      <c r="F33" s="2" t="s">
        <v>22</v>
      </c>
      <c r="G33" s="2"/>
      <c r="H33" s="2" t="s">
        <v>270</v>
      </c>
      <c r="I33" s="2" t="s">
        <v>271</v>
      </c>
      <c r="J33" s="2" t="s">
        <v>272</v>
      </c>
      <c r="K33" s="2"/>
      <c r="L33" s="2" t="s">
        <v>273</v>
      </c>
      <c r="M33" s="2"/>
      <c r="N33" s="2" t="s">
        <v>28</v>
      </c>
      <c r="O33" s="2" t="s">
        <v>29</v>
      </c>
      <c r="P33" s="2" t="s">
        <v>30</v>
      </c>
      <c r="Q33" s="2" t="s">
        <v>31</v>
      </c>
      <c r="R33" s="5" t="s">
        <v>274</v>
      </c>
    </row>
    <row r="34" spans="1:18" ht="42" x14ac:dyDescent="0.25">
      <c r="A34" t="s">
        <v>275</v>
      </c>
      <c r="B34" t="s">
        <v>276</v>
      </c>
      <c r="C34" s="1"/>
      <c r="D34" s="1" t="s">
        <v>277</v>
      </c>
      <c r="E34" s="1" t="s">
        <v>278</v>
      </c>
      <c r="F34" s="1" t="s">
        <v>22</v>
      </c>
      <c r="G34" s="1"/>
      <c r="H34" s="1" t="s">
        <v>279</v>
      </c>
      <c r="I34" s="1" t="s">
        <v>280</v>
      </c>
      <c r="J34" s="1" t="s">
        <v>281</v>
      </c>
      <c r="K34" s="1"/>
      <c r="L34" s="1" t="s">
        <v>282</v>
      </c>
      <c r="M34" s="1"/>
      <c r="N34" s="1" t="s">
        <v>28</v>
      </c>
      <c r="O34" s="1" t="s">
        <v>29</v>
      </c>
      <c r="P34" s="1" t="s">
        <v>230</v>
      </c>
      <c r="Q34" s="1" t="s">
        <v>31</v>
      </c>
      <c r="R34" s="4" t="s">
        <v>274</v>
      </c>
    </row>
    <row r="35" spans="1:18" ht="42" x14ac:dyDescent="0.25">
      <c r="A35" t="s">
        <v>283</v>
      </c>
      <c r="B35" t="s">
        <v>284</v>
      </c>
      <c r="C35" s="2"/>
      <c r="D35" s="2" t="s">
        <v>285</v>
      </c>
      <c r="E35" s="2" t="s">
        <v>278</v>
      </c>
      <c r="F35" s="2" t="s">
        <v>22</v>
      </c>
      <c r="G35" s="2"/>
      <c r="H35" s="2" t="s">
        <v>279</v>
      </c>
      <c r="I35" s="2" t="s">
        <v>280</v>
      </c>
      <c r="J35" s="2" t="s">
        <v>286</v>
      </c>
      <c r="K35" s="2"/>
      <c r="L35" s="2" t="s">
        <v>282</v>
      </c>
      <c r="M35" s="2"/>
      <c r="N35" s="2" t="s">
        <v>28</v>
      </c>
      <c r="O35" s="2" t="s">
        <v>29</v>
      </c>
      <c r="P35" s="2" t="s">
        <v>230</v>
      </c>
      <c r="Q35" s="2" t="s">
        <v>215</v>
      </c>
      <c r="R35" s="5" t="s">
        <v>274</v>
      </c>
    </row>
    <row r="36" spans="1:18" ht="42" x14ac:dyDescent="0.25">
      <c r="A36" t="s">
        <v>287</v>
      </c>
      <c r="B36" t="s">
        <v>288</v>
      </c>
      <c r="C36" s="1"/>
      <c r="D36" s="1" t="s">
        <v>289</v>
      </c>
      <c r="E36" s="1" t="s">
        <v>36</v>
      </c>
      <c r="F36" s="1" t="s">
        <v>22</v>
      </c>
      <c r="G36" s="1"/>
      <c r="H36" s="1" t="s">
        <v>290</v>
      </c>
      <c r="I36" s="1"/>
      <c r="J36" s="1" t="s">
        <v>291</v>
      </c>
      <c r="K36" s="1"/>
      <c r="L36" s="1" t="s">
        <v>292</v>
      </c>
      <c r="M36" s="1"/>
      <c r="N36" s="1" t="s">
        <v>28</v>
      </c>
      <c r="O36" s="1" t="s">
        <v>29</v>
      </c>
      <c r="P36" s="1" t="s">
        <v>230</v>
      </c>
      <c r="Q36" s="1" t="s">
        <v>215</v>
      </c>
      <c r="R36" s="4" t="s">
        <v>258</v>
      </c>
    </row>
    <row r="37" spans="1:18" ht="42" x14ac:dyDescent="0.25">
      <c r="A37" t="s">
        <v>293</v>
      </c>
      <c r="B37" t="s">
        <v>294</v>
      </c>
      <c r="C37" s="2"/>
      <c r="D37" s="2" t="s">
        <v>295</v>
      </c>
      <c r="E37" s="2" t="s">
        <v>36</v>
      </c>
      <c r="F37" s="2" t="s">
        <v>22</v>
      </c>
      <c r="G37" s="2"/>
      <c r="H37" s="2" t="s">
        <v>262</v>
      </c>
      <c r="I37" s="2" t="s">
        <v>263</v>
      </c>
      <c r="J37" s="2" t="s">
        <v>264</v>
      </c>
      <c r="K37" s="2"/>
      <c r="L37" s="2" t="s">
        <v>265</v>
      </c>
      <c r="M37" s="2"/>
      <c r="N37" s="2" t="s">
        <v>28</v>
      </c>
      <c r="O37" s="2" t="s">
        <v>29</v>
      </c>
      <c r="P37" s="2" t="s">
        <v>55</v>
      </c>
      <c r="Q37" s="2" t="s">
        <v>31</v>
      </c>
      <c r="R37" s="5" t="s">
        <v>258</v>
      </c>
    </row>
    <row r="38" spans="1:18" ht="42" x14ac:dyDescent="0.25">
      <c r="A38" t="s">
        <v>296</v>
      </c>
      <c r="B38" t="s">
        <v>297</v>
      </c>
      <c r="C38" s="1"/>
      <c r="D38" s="1" t="s">
        <v>298</v>
      </c>
      <c r="E38" s="1" t="s">
        <v>145</v>
      </c>
      <c r="F38" s="1" t="s">
        <v>22</v>
      </c>
      <c r="G38" s="1"/>
      <c r="H38" s="1" t="s">
        <v>299</v>
      </c>
      <c r="I38" s="1" t="s">
        <v>300</v>
      </c>
      <c r="J38" s="1" t="s">
        <v>301</v>
      </c>
      <c r="K38" s="1"/>
      <c r="L38" s="1" t="s">
        <v>302</v>
      </c>
      <c r="M38" s="1" t="s">
        <v>303</v>
      </c>
      <c r="N38" s="1" t="s">
        <v>304</v>
      </c>
      <c r="O38" s="1" t="s">
        <v>141</v>
      </c>
      <c r="P38" s="1" t="s">
        <v>55</v>
      </c>
      <c r="Q38" s="1" t="s">
        <v>31</v>
      </c>
      <c r="R38" s="4" t="s">
        <v>266</v>
      </c>
    </row>
    <row r="39" spans="1:18" ht="42" x14ac:dyDescent="0.25">
      <c r="A39" t="s">
        <v>305</v>
      </c>
      <c r="B39" t="s">
        <v>306</v>
      </c>
      <c r="C39" s="2"/>
      <c r="D39" s="2" t="s">
        <v>307</v>
      </c>
      <c r="E39" s="2" t="s">
        <v>48</v>
      </c>
      <c r="F39" s="2" t="s">
        <v>22</v>
      </c>
      <c r="G39" s="2"/>
      <c r="H39" s="2" t="s">
        <v>308</v>
      </c>
      <c r="I39" s="2" t="s">
        <v>309</v>
      </c>
      <c r="J39" s="2" t="s">
        <v>310</v>
      </c>
      <c r="K39" s="2"/>
      <c r="L39" s="2" t="s">
        <v>311</v>
      </c>
      <c r="M39" s="2"/>
      <c r="N39" s="2" t="s">
        <v>28</v>
      </c>
      <c r="O39" s="2" t="s">
        <v>29</v>
      </c>
      <c r="P39" s="2" t="s">
        <v>115</v>
      </c>
      <c r="Q39" s="2" t="s">
        <v>31</v>
      </c>
      <c r="R39" s="5" t="s">
        <v>266</v>
      </c>
    </row>
    <row r="40" spans="1:18" ht="42" x14ac:dyDescent="0.25">
      <c r="A40" t="s">
        <v>312</v>
      </c>
      <c r="B40" t="s">
        <v>313</v>
      </c>
      <c r="C40" s="1"/>
      <c r="D40" s="1" t="s">
        <v>314</v>
      </c>
      <c r="E40" s="1" t="s">
        <v>48</v>
      </c>
      <c r="F40" s="1" t="s">
        <v>22</v>
      </c>
      <c r="G40" s="1"/>
      <c r="H40" s="1" t="s">
        <v>315</v>
      </c>
      <c r="I40" s="1" t="s">
        <v>316</v>
      </c>
      <c r="J40" s="1" t="s">
        <v>317</v>
      </c>
      <c r="K40" s="1"/>
      <c r="L40" s="1" t="s">
        <v>318</v>
      </c>
      <c r="M40" s="1"/>
      <c r="N40" s="1" t="s">
        <v>28</v>
      </c>
      <c r="O40" s="1" t="s">
        <v>29</v>
      </c>
      <c r="P40" s="1" t="s">
        <v>319</v>
      </c>
      <c r="Q40" s="1" t="s">
        <v>31</v>
      </c>
      <c r="R40" s="4" t="s">
        <v>266</v>
      </c>
    </row>
    <row r="41" spans="1:18" ht="42" x14ac:dyDescent="0.25">
      <c r="A41" t="s">
        <v>320</v>
      </c>
      <c r="B41" t="s">
        <v>321</v>
      </c>
      <c r="C41" s="2"/>
      <c r="D41" s="2" t="s">
        <v>322</v>
      </c>
      <c r="E41" s="2" t="s">
        <v>21</v>
      </c>
      <c r="F41" s="2" t="s">
        <v>22</v>
      </c>
      <c r="G41" s="2"/>
      <c r="H41" s="2" t="s">
        <v>77</v>
      </c>
      <c r="I41" s="2" t="s">
        <v>78</v>
      </c>
      <c r="J41" s="2" t="s">
        <v>79</v>
      </c>
      <c r="K41" s="2"/>
      <c r="L41" s="2" t="s">
        <v>80</v>
      </c>
      <c r="M41" s="2"/>
      <c r="N41" s="2" t="s">
        <v>28</v>
      </c>
      <c r="O41" s="2" t="s">
        <v>29</v>
      </c>
      <c r="P41" s="2" t="s">
        <v>30</v>
      </c>
      <c r="Q41" s="2" t="s">
        <v>31</v>
      </c>
      <c r="R41" s="5" t="s">
        <v>274</v>
      </c>
    </row>
    <row r="42" spans="1:18" ht="42" x14ac:dyDescent="0.25">
      <c r="A42" t="s">
        <v>323</v>
      </c>
      <c r="B42" t="s">
        <v>324</v>
      </c>
      <c r="C42" s="1"/>
      <c r="D42" s="1" t="s">
        <v>325</v>
      </c>
      <c r="E42" s="1" t="s">
        <v>21</v>
      </c>
      <c r="F42" s="1" t="s">
        <v>22</v>
      </c>
      <c r="G42" s="1" t="s">
        <v>326</v>
      </c>
      <c r="H42" s="1" t="s">
        <v>327</v>
      </c>
      <c r="I42" s="1" t="s">
        <v>328</v>
      </c>
      <c r="J42" s="1" t="s">
        <v>329</v>
      </c>
      <c r="K42" s="1"/>
      <c r="L42" s="1" t="s">
        <v>330</v>
      </c>
      <c r="M42" s="1"/>
      <c r="N42" s="1" t="s">
        <v>28</v>
      </c>
      <c r="O42" s="1" t="s">
        <v>29</v>
      </c>
      <c r="P42" s="1" t="s">
        <v>237</v>
      </c>
      <c r="Q42" s="1" t="s">
        <v>31</v>
      </c>
      <c r="R42" s="4" t="s">
        <v>274</v>
      </c>
    </row>
    <row r="43" spans="1:18" ht="42" x14ac:dyDescent="0.25">
      <c r="A43" t="s">
        <v>331</v>
      </c>
      <c r="B43" t="s">
        <v>332</v>
      </c>
      <c r="C43" s="2"/>
      <c r="D43" s="2" t="s">
        <v>252</v>
      </c>
      <c r="E43" s="2" t="s">
        <v>36</v>
      </c>
      <c r="F43" s="2" t="s">
        <v>22</v>
      </c>
      <c r="G43" s="2" t="s">
        <v>326</v>
      </c>
      <c r="H43" s="2" t="s">
        <v>333</v>
      </c>
      <c r="I43" s="2" t="s">
        <v>334</v>
      </c>
      <c r="J43" s="2" t="s">
        <v>335</v>
      </c>
      <c r="K43" s="2"/>
      <c r="L43" s="2" t="s">
        <v>336</v>
      </c>
      <c r="M43" s="2"/>
      <c r="N43" s="2" t="s">
        <v>28</v>
      </c>
      <c r="O43" s="2" t="s">
        <v>29</v>
      </c>
      <c r="P43" s="2" t="s">
        <v>43</v>
      </c>
      <c r="Q43" s="2" t="s">
        <v>31</v>
      </c>
      <c r="R43" s="5" t="s">
        <v>258</v>
      </c>
    </row>
    <row r="44" spans="1:18" ht="52.5" x14ac:dyDescent="0.25">
      <c r="A44" t="s">
        <v>337</v>
      </c>
      <c r="B44" t="s">
        <v>338</v>
      </c>
      <c r="C44" s="1"/>
      <c r="D44" s="1" t="s">
        <v>339</v>
      </c>
      <c r="E44" s="1" t="s">
        <v>145</v>
      </c>
      <c r="F44" s="1" t="s">
        <v>22</v>
      </c>
      <c r="G44" s="1"/>
      <c r="H44" s="1" t="s">
        <v>340</v>
      </c>
      <c r="I44" s="1"/>
      <c r="J44" s="1" t="s">
        <v>341</v>
      </c>
      <c r="K44" s="1"/>
      <c r="L44" s="1" t="s">
        <v>342</v>
      </c>
      <c r="M44" s="1"/>
      <c r="N44" s="1" t="s">
        <v>343</v>
      </c>
      <c r="O44" s="1" t="s">
        <v>42</v>
      </c>
      <c r="P44" s="1" t="s">
        <v>55</v>
      </c>
      <c r="Q44" s="1" t="s">
        <v>31</v>
      </c>
      <c r="R44" s="4" t="s">
        <v>266</v>
      </c>
    </row>
    <row r="45" spans="1:18" ht="31.5" x14ac:dyDescent="0.25">
      <c r="A45" t="s">
        <v>344</v>
      </c>
      <c r="B45" t="s">
        <v>345</v>
      </c>
      <c r="C45" s="2"/>
      <c r="D45" s="2" t="s">
        <v>346</v>
      </c>
      <c r="E45" s="2" t="s">
        <v>36</v>
      </c>
      <c r="F45" s="2" t="s">
        <v>22</v>
      </c>
      <c r="G45" s="2"/>
      <c r="H45" s="2" t="s">
        <v>228</v>
      </c>
      <c r="I45" s="2"/>
      <c r="J45" s="2" t="s">
        <v>228</v>
      </c>
      <c r="K45" s="2"/>
      <c r="L45" s="2" t="s">
        <v>229</v>
      </c>
      <c r="M45" s="2"/>
      <c r="N45" s="2" t="s">
        <v>28</v>
      </c>
      <c r="O45" s="2" t="s">
        <v>29</v>
      </c>
      <c r="P45" s="2" t="s">
        <v>347</v>
      </c>
      <c r="Q45" s="2" t="s">
        <v>215</v>
      </c>
      <c r="R45" s="5" t="s">
        <v>258</v>
      </c>
    </row>
    <row r="46" spans="1:18" ht="21" x14ac:dyDescent="0.25">
      <c r="A46" t="s">
        <v>348</v>
      </c>
      <c r="B46" t="s">
        <v>349</v>
      </c>
      <c r="C46" s="1"/>
      <c r="D46" s="1" t="s">
        <v>59</v>
      </c>
      <c r="E46" s="1" t="s">
        <v>21</v>
      </c>
      <c r="F46" s="1" t="s">
        <v>22</v>
      </c>
      <c r="G46" s="1" t="s">
        <v>350</v>
      </c>
      <c r="H46" s="1" t="s">
        <v>351</v>
      </c>
      <c r="I46" s="1" t="s">
        <v>352</v>
      </c>
      <c r="J46" s="1"/>
      <c r="K46" s="1"/>
      <c r="L46" s="1" t="s">
        <v>353</v>
      </c>
      <c r="M46" s="1"/>
      <c r="N46" s="1" t="s">
        <v>28</v>
      </c>
      <c r="O46" s="1" t="s">
        <v>29</v>
      </c>
      <c r="P46" s="1" t="s">
        <v>65</v>
      </c>
      <c r="Q46" s="1" t="s">
        <v>31</v>
      </c>
      <c r="R46" s="4" t="s">
        <v>274</v>
      </c>
    </row>
    <row r="47" spans="1:18" ht="84" x14ac:dyDescent="0.25">
      <c r="A47" t="s">
        <v>354</v>
      </c>
      <c r="B47" t="s">
        <v>355</v>
      </c>
      <c r="C47" s="2"/>
      <c r="D47" s="2" t="s">
        <v>356</v>
      </c>
      <c r="E47" s="2" t="s">
        <v>278</v>
      </c>
      <c r="F47" s="2" t="s">
        <v>22</v>
      </c>
      <c r="G47" s="2"/>
      <c r="H47" s="2" t="s">
        <v>357</v>
      </c>
      <c r="I47" s="2"/>
      <c r="J47" s="2" t="s">
        <v>358</v>
      </c>
      <c r="K47" s="2"/>
      <c r="L47" s="2" t="s">
        <v>359</v>
      </c>
      <c r="M47" s="2"/>
      <c r="N47" s="2" t="s">
        <v>28</v>
      </c>
      <c r="O47" s="2" t="s">
        <v>29</v>
      </c>
      <c r="P47" s="2" t="s">
        <v>360</v>
      </c>
      <c r="Q47" s="2" t="s">
        <v>31</v>
      </c>
      <c r="R47" s="5" t="s">
        <v>361</v>
      </c>
    </row>
    <row r="48" spans="1:18" ht="21" x14ac:dyDescent="0.25">
      <c r="A48" t="s">
        <v>362</v>
      </c>
      <c r="B48" t="s">
        <v>363</v>
      </c>
      <c r="C48" s="1"/>
      <c r="D48" s="1" t="s">
        <v>59</v>
      </c>
      <c r="E48" s="1" t="s">
        <v>21</v>
      </c>
      <c r="F48" s="1" t="s">
        <v>22</v>
      </c>
      <c r="G48" s="1" t="s">
        <v>364</v>
      </c>
      <c r="H48" s="1" t="s">
        <v>365</v>
      </c>
      <c r="I48" s="1" t="s">
        <v>366</v>
      </c>
      <c r="J48" s="1" t="s">
        <v>72</v>
      </c>
      <c r="K48" s="1"/>
      <c r="L48" s="1" t="s">
        <v>367</v>
      </c>
      <c r="M48" s="1"/>
      <c r="N48" s="1" t="s">
        <v>28</v>
      </c>
      <c r="O48" s="1" t="s">
        <v>29</v>
      </c>
      <c r="P48" s="1" t="s">
        <v>65</v>
      </c>
      <c r="Q48" s="1" t="s">
        <v>31</v>
      </c>
      <c r="R48" s="4" t="s">
        <v>361</v>
      </c>
    </row>
    <row r="49" spans="1:18" ht="31.5" x14ac:dyDescent="0.25">
      <c r="A49" t="s">
        <v>368</v>
      </c>
      <c r="B49" t="s">
        <v>369</v>
      </c>
      <c r="C49" s="2"/>
      <c r="D49" s="2" t="s">
        <v>59</v>
      </c>
      <c r="E49" s="2" t="s">
        <v>21</v>
      </c>
      <c r="F49" s="2" t="s">
        <v>22</v>
      </c>
      <c r="G49" s="2" t="s">
        <v>370</v>
      </c>
      <c r="H49" s="2" t="s">
        <v>371</v>
      </c>
      <c r="I49" s="2" t="s">
        <v>372</v>
      </c>
      <c r="J49" s="2" t="s">
        <v>373</v>
      </c>
      <c r="K49" s="2"/>
      <c r="L49" s="2" t="s">
        <v>374</v>
      </c>
      <c r="M49" s="2"/>
      <c r="N49" s="2" t="s">
        <v>28</v>
      </c>
      <c r="O49" s="2" t="s">
        <v>29</v>
      </c>
      <c r="P49" s="2" t="s">
        <v>65</v>
      </c>
      <c r="Q49" s="2" t="s">
        <v>31</v>
      </c>
      <c r="R49" s="5" t="s">
        <v>361</v>
      </c>
    </row>
    <row r="50" spans="1:18" ht="42" x14ac:dyDescent="0.25">
      <c r="A50" t="s">
        <v>375</v>
      </c>
      <c r="B50" t="s">
        <v>376</v>
      </c>
      <c r="C50" s="1"/>
      <c r="D50" s="1" t="s">
        <v>377</v>
      </c>
      <c r="E50" s="1" t="s">
        <v>36</v>
      </c>
      <c r="F50" s="1" t="s">
        <v>22</v>
      </c>
      <c r="G50" s="1"/>
      <c r="H50" s="1" t="s">
        <v>378</v>
      </c>
      <c r="I50" s="1" t="s">
        <v>379</v>
      </c>
      <c r="J50" s="1" t="s">
        <v>380</v>
      </c>
      <c r="K50" s="1"/>
      <c r="L50" s="1" t="s">
        <v>381</v>
      </c>
      <c r="M50" s="1"/>
      <c r="N50" s="1" t="s">
        <v>28</v>
      </c>
      <c r="O50" s="1" t="s">
        <v>29</v>
      </c>
      <c r="P50" s="1" t="s">
        <v>43</v>
      </c>
      <c r="Q50" s="1" t="s">
        <v>31</v>
      </c>
      <c r="R50" s="4" t="s">
        <v>382</v>
      </c>
    </row>
    <row r="51" spans="1:18" ht="42" x14ac:dyDescent="0.25">
      <c r="A51" t="s">
        <v>383</v>
      </c>
      <c r="B51" t="s">
        <v>384</v>
      </c>
      <c r="C51" s="6"/>
      <c r="D51" s="6" t="s">
        <v>385</v>
      </c>
      <c r="E51" s="6" t="s">
        <v>21</v>
      </c>
      <c r="F51" s="6" t="s">
        <v>22</v>
      </c>
      <c r="G51" s="6"/>
      <c r="H51" s="6" t="s">
        <v>386</v>
      </c>
      <c r="I51" s="6" t="s">
        <v>387</v>
      </c>
      <c r="J51" s="6" t="s">
        <v>388</v>
      </c>
      <c r="K51" s="6"/>
      <c r="L51" s="6" t="s">
        <v>389</v>
      </c>
      <c r="M51" s="6" t="s">
        <v>390</v>
      </c>
      <c r="N51" s="6" t="s">
        <v>28</v>
      </c>
      <c r="O51" s="6" t="s">
        <v>29</v>
      </c>
      <c r="P51" s="6" t="s">
        <v>30</v>
      </c>
      <c r="Q51" s="6" t="s">
        <v>31</v>
      </c>
      <c r="R51" s="7">
        <v>-9</v>
      </c>
    </row>
    <row r="52" spans="1:18" ht="31.5" x14ac:dyDescent="0.25">
      <c r="A52" t="s">
        <v>391</v>
      </c>
      <c r="B52" t="s">
        <v>392</v>
      </c>
      <c r="C52" s="8"/>
      <c r="D52" s="8" t="s">
        <v>393</v>
      </c>
      <c r="E52" s="8" t="s">
        <v>145</v>
      </c>
      <c r="F52" s="8" t="s">
        <v>22</v>
      </c>
      <c r="G52" s="8"/>
      <c r="H52" s="8" t="s">
        <v>394</v>
      </c>
      <c r="I52" s="8" t="s">
        <v>395</v>
      </c>
      <c r="J52" s="8" t="s">
        <v>396</v>
      </c>
      <c r="K52" s="8"/>
      <c r="L52" s="8" t="s">
        <v>397</v>
      </c>
      <c r="M52" s="8"/>
      <c r="N52" s="8" t="s">
        <v>28</v>
      </c>
      <c r="O52" s="8" t="s">
        <v>29</v>
      </c>
      <c r="P52" s="8" t="s">
        <v>126</v>
      </c>
      <c r="Q52" s="8" t="s">
        <v>215</v>
      </c>
      <c r="R52" s="9" t="s">
        <v>398</v>
      </c>
    </row>
    <row r="53" spans="1:18" ht="42" x14ac:dyDescent="0.25">
      <c r="A53" t="s">
        <v>399</v>
      </c>
      <c r="B53" t="s">
        <v>400</v>
      </c>
      <c r="C53" s="2"/>
      <c r="D53" s="2" t="s">
        <v>401</v>
      </c>
      <c r="E53" s="2" t="s">
        <v>402</v>
      </c>
      <c r="F53" s="2" t="s">
        <v>22</v>
      </c>
      <c r="G53" s="2" t="s">
        <v>234</v>
      </c>
      <c r="H53" s="2" t="s">
        <v>403</v>
      </c>
      <c r="I53" s="2" t="s">
        <v>404</v>
      </c>
      <c r="J53" s="2" t="s">
        <v>405</v>
      </c>
      <c r="K53" s="2"/>
      <c r="L53" s="2" t="s">
        <v>406</v>
      </c>
      <c r="M53" s="2" t="s">
        <v>407</v>
      </c>
      <c r="N53" s="2" t="s">
        <v>408</v>
      </c>
      <c r="O53" s="2" t="s">
        <v>409</v>
      </c>
      <c r="P53" s="2" t="s">
        <v>55</v>
      </c>
      <c r="Q53" s="2" t="s">
        <v>31</v>
      </c>
      <c r="R53" s="5" t="s">
        <v>382</v>
      </c>
    </row>
    <row r="54" spans="1:18" ht="42" x14ac:dyDescent="0.25">
      <c r="A54" t="s">
        <v>410</v>
      </c>
      <c r="B54" t="s">
        <v>411</v>
      </c>
      <c r="C54" s="1"/>
      <c r="D54" s="1" t="s">
        <v>412</v>
      </c>
      <c r="E54" s="1" t="s">
        <v>145</v>
      </c>
      <c r="F54" s="1" t="s">
        <v>22</v>
      </c>
      <c r="G54" s="1"/>
      <c r="H54" s="1" t="s">
        <v>413</v>
      </c>
      <c r="I54" s="1"/>
      <c r="J54" s="1" t="s">
        <v>413</v>
      </c>
      <c r="K54" s="1"/>
      <c r="L54" s="1" t="s">
        <v>414</v>
      </c>
      <c r="M54" s="1"/>
      <c r="N54" s="1" t="s">
        <v>415</v>
      </c>
      <c r="O54" s="1" t="s">
        <v>409</v>
      </c>
      <c r="P54" s="1" t="s">
        <v>151</v>
      </c>
      <c r="Q54" s="1" t="s">
        <v>31</v>
      </c>
      <c r="R54" s="4" t="s">
        <v>398</v>
      </c>
    </row>
    <row r="55" spans="1:18" ht="52.5" x14ac:dyDescent="0.25">
      <c r="A55" t="s">
        <v>416</v>
      </c>
      <c r="B55" t="s">
        <v>417</v>
      </c>
      <c r="C55" s="2"/>
      <c r="D55" s="2" t="s">
        <v>418</v>
      </c>
      <c r="E55" s="2" t="s">
        <v>48</v>
      </c>
      <c r="F55" s="2" t="s">
        <v>22</v>
      </c>
      <c r="G55" s="2"/>
      <c r="H55" s="2" t="s">
        <v>419</v>
      </c>
      <c r="I55" s="2" t="s">
        <v>420</v>
      </c>
      <c r="J55" s="2" t="s">
        <v>419</v>
      </c>
      <c r="K55" s="2"/>
      <c r="L55" s="2" t="s">
        <v>421</v>
      </c>
      <c r="M55" s="2"/>
      <c r="N55" s="2" t="s">
        <v>41</v>
      </c>
      <c r="O55" s="2" t="s">
        <v>42</v>
      </c>
      <c r="P55" s="2" t="s">
        <v>43</v>
      </c>
      <c r="Q55" s="2" t="s">
        <v>31</v>
      </c>
      <c r="R55" s="5" t="s">
        <v>398</v>
      </c>
    </row>
    <row r="56" spans="1:18" ht="21" x14ac:dyDescent="0.25">
      <c r="A56" t="s">
        <v>422</v>
      </c>
      <c r="B56" t="s">
        <v>423</v>
      </c>
      <c r="C56" s="1"/>
      <c r="D56" s="1" t="s">
        <v>424</v>
      </c>
      <c r="E56" s="1" t="s">
        <v>21</v>
      </c>
      <c r="F56" s="1" t="s">
        <v>22</v>
      </c>
      <c r="G56" s="1" t="s">
        <v>425</v>
      </c>
      <c r="H56" s="1" t="s">
        <v>426</v>
      </c>
      <c r="I56" s="1" t="s">
        <v>427</v>
      </c>
      <c r="J56" s="1"/>
      <c r="K56" s="1"/>
      <c r="L56" s="1" t="s">
        <v>428</v>
      </c>
      <c r="M56" s="1"/>
      <c r="N56" s="1" t="s">
        <v>28</v>
      </c>
      <c r="O56" s="1" t="s">
        <v>29</v>
      </c>
      <c r="P56" s="1" t="s">
        <v>65</v>
      </c>
      <c r="Q56" s="1" t="s">
        <v>31</v>
      </c>
      <c r="R56" s="4" t="s">
        <v>361</v>
      </c>
    </row>
    <row r="57" spans="1:18" ht="31.5" x14ac:dyDescent="0.25">
      <c r="A57" t="s">
        <v>429</v>
      </c>
      <c r="B57" t="s">
        <v>430</v>
      </c>
      <c r="C57" s="2"/>
      <c r="D57" s="2" t="s">
        <v>431</v>
      </c>
      <c r="E57" s="2" t="s">
        <v>48</v>
      </c>
      <c r="F57" s="2" t="s">
        <v>22</v>
      </c>
      <c r="G57" s="2"/>
      <c r="H57" s="2" t="s">
        <v>432</v>
      </c>
      <c r="I57" s="2"/>
      <c r="J57" s="2" t="s">
        <v>432</v>
      </c>
      <c r="K57" s="2"/>
      <c r="L57" s="2" t="s">
        <v>433</v>
      </c>
      <c r="M57" s="2"/>
      <c r="N57" s="2" t="s">
        <v>415</v>
      </c>
      <c r="O57" s="2" t="s">
        <v>409</v>
      </c>
      <c r="P57" s="2" t="s">
        <v>151</v>
      </c>
      <c r="Q57" s="2" t="s">
        <v>31</v>
      </c>
      <c r="R57" s="5" t="s">
        <v>398</v>
      </c>
    </row>
    <row r="58" spans="1:18" ht="21" x14ac:dyDescent="0.25">
      <c r="A58" t="s">
        <v>434</v>
      </c>
      <c r="B58" t="s">
        <v>435</v>
      </c>
      <c r="C58" s="1"/>
      <c r="D58" s="1" t="s">
        <v>424</v>
      </c>
      <c r="E58" s="1" t="s">
        <v>21</v>
      </c>
      <c r="F58" s="1" t="s">
        <v>22</v>
      </c>
      <c r="G58" s="1" t="s">
        <v>436</v>
      </c>
      <c r="H58" s="1" t="s">
        <v>437</v>
      </c>
      <c r="I58" s="1" t="s">
        <v>438</v>
      </c>
      <c r="J58" s="1"/>
      <c r="K58" s="1"/>
      <c r="L58" s="1" t="s">
        <v>439</v>
      </c>
      <c r="M58" s="1"/>
      <c r="N58" s="1" t="s">
        <v>28</v>
      </c>
      <c r="O58" s="1" t="s">
        <v>29</v>
      </c>
      <c r="P58" s="1" t="s">
        <v>65</v>
      </c>
      <c r="Q58" s="1" t="s">
        <v>31</v>
      </c>
      <c r="R58" s="4" t="s">
        <v>361</v>
      </c>
    </row>
    <row r="59" spans="1:18" ht="21" x14ac:dyDescent="0.25">
      <c r="A59" t="s">
        <v>440</v>
      </c>
      <c r="B59" t="s">
        <v>441</v>
      </c>
      <c r="C59" s="2"/>
      <c r="D59" s="2" t="s">
        <v>424</v>
      </c>
      <c r="E59" s="2" t="s">
        <v>21</v>
      </c>
      <c r="F59" s="2" t="s">
        <v>22</v>
      </c>
      <c r="G59" s="2" t="s">
        <v>364</v>
      </c>
      <c r="H59" s="2" t="s">
        <v>437</v>
      </c>
      <c r="I59" s="2" t="s">
        <v>438</v>
      </c>
      <c r="J59" s="2"/>
      <c r="K59" s="2"/>
      <c r="L59" s="2" t="s">
        <v>439</v>
      </c>
      <c r="M59" s="2"/>
      <c r="N59" s="2" t="s">
        <v>28</v>
      </c>
      <c r="O59" s="2" t="s">
        <v>29</v>
      </c>
      <c r="P59" s="2" t="s">
        <v>65</v>
      </c>
      <c r="Q59" s="2" t="s">
        <v>31</v>
      </c>
      <c r="R59" s="5" t="s">
        <v>361</v>
      </c>
    </row>
    <row r="60" spans="1:18" ht="42" x14ac:dyDescent="0.25">
      <c r="A60" t="s">
        <v>442</v>
      </c>
      <c r="B60" t="s">
        <v>443</v>
      </c>
      <c r="C60" s="1"/>
      <c r="D60" s="1" t="s">
        <v>444</v>
      </c>
      <c r="E60" s="1" t="s">
        <v>21</v>
      </c>
      <c r="F60" s="1" t="s">
        <v>22</v>
      </c>
      <c r="G60" s="1"/>
      <c r="H60" s="1" t="s">
        <v>445</v>
      </c>
      <c r="I60" s="1" t="s">
        <v>446</v>
      </c>
      <c r="J60" s="1" t="s">
        <v>447</v>
      </c>
      <c r="K60" s="1"/>
      <c r="L60" s="1" t="s">
        <v>448</v>
      </c>
      <c r="M60" s="1" t="s">
        <v>449</v>
      </c>
      <c r="N60" s="1" t="s">
        <v>28</v>
      </c>
      <c r="O60" s="1" t="s">
        <v>29</v>
      </c>
      <c r="P60" s="1" t="s">
        <v>30</v>
      </c>
      <c r="Q60" s="1" t="s">
        <v>31</v>
      </c>
      <c r="R60" s="4" t="s">
        <v>361</v>
      </c>
    </row>
    <row r="61" spans="1:18" ht="21" x14ac:dyDescent="0.25">
      <c r="A61" t="s">
        <v>450</v>
      </c>
      <c r="B61" t="s">
        <v>451</v>
      </c>
      <c r="C61" s="2"/>
      <c r="D61" s="2" t="s">
        <v>424</v>
      </c>
      <c r="E61" s="2" t="s">
        <v>21</v>
      </c>
      <c r="F61" s="2" t="s">
        <v>22</v>
      </c>
      <c r="G61" s="2" t="s">
        <v>350</v>
      </c>
      <c r="H61" s="2" t="s">
        <v>452</v>
      </c>
      <c r="I61" s="2" t="s">
        <v>453</v>
      </c>
      <c r="J61" s="2"/>
      <c r="K61" s="2"/>
      <c r="L61" s="2" t="s">
        <v>454</v>
      </c>
      <c r="M61" s="2"/>
      <c r="N61" s="2" t="s">
        <v>28</v>
      </c>
      <c r="O61" s="2" t="s">
        <v>29</v>
      </c>
      <c r="P61" s="2" t="s">
        <v>65</v>
      </c>
      <c r="Q61" s="2" t="s">
        <v>31</v>
      </c>
      <c r="R61" s="5" t="s">
        <v>361</v>
      </c>
    </row>
    <row r="62" spans="1:18" ht="42" x14ac:dyDescent="0.25">
      <c r="A62" t="s">
        <v>455</v>
      </c>
      <c r="B62" t="s">
        <v>456</v>
      </c>
      <c r="C62" s="1"/>
      <c r="D62" s="1" t="s">
        <v>457</v>
      </c>
      <c r="E62" s="1" t="s">
        <v>139</v>
      </c>
      <c r="F62" s="1" t="s">
        <v>22</v>
      </c>
      <c r="G62" s="1"/>
      <c r="H62" s="1" t="s">
        <v>458</v>
      </c>
      <c r="I62" s="1"/>
      <c r="J62" s="1" t="s">
        <v>459</v>
      </c>
      <c r="K62" s="1"/>
      <c r="L62" s="1" t="s">
        <v>460</v>
      </c>
      <c r="M62" s="1"/>
      <c r="N62" s="1" t="s">
        <v>304</v>
      </c>
      <c r="O62" s="1" t="s">
        <v>141</v>
      </c>
      <c r="P62" s="1" t="s">
        <v>43</v>
      </c>
      <c r="Q62" s="1" t="s">
        <v>215</v>
      </c>
      <c r="R62" s="4" t="s">
        <v>461</v>
      </c>
    </row>
    <row r="63" spans="1:18" ht="52.5" x14ac:dyDescent="0.25">
      <c r="A63" t="s">
        <v>462</v>
      </c>
      <c r="B63" t="s">
        <v>463</v>
      </c>
      <c r="C63" s="2"/>
      <c r="D63" s="2" t="s">
        <v>464</v>
      </c>
      <c r="E63" s="2" t="s">
        <v>145</v>
      </c>
      <c r="F63" s="2" t="s">
        <v>22</v>
      </c>
      <c r="G63" s="2"/>
      <c r="H63" s="2" t="s">
        <v>465</v>
      </c>
      <c r="I63" s="2" t="s">
        <v>466</v>
      </c>
      <c r="J63" s="2" t="s">
        <v>467</v>
      </c>
      <c r="K63" s="2"/>
      <c r="L63" s="2" t="s">
        <v>468</v>
      </c>
      <c r="M63" s="2"/>
      <c r="N63" s="2" t="s">
        <v>469</v>
      </c>
      <c r="O63" s="2" t="s">
        <v>141</v>
      </c>
      <c r="P63" s="2" t="s">
        <v>43</v>
      </c>
      <c r="Q63" s="2" t="s">
        <v>31</v>
      </c>
      <c r="R63" s="5" t="s">
        <v>398</v>
      </c>
    </row>
    <row r="64" spans="1:18" ht="63" x14ac:dyDescent="0.25">
      <c r="A64" t="s">
        <v>470</v>
      </c>
      <c r="B64" t="s">
        <v>471</v>
      </c>
      <c r="C64" s="1"/>
      <c r="D64" s="1" t="s">
        <v>472</v>
      </c>
      <c r="E64" s="1" t="s">
        <v>21</v>
      </c>
      <c r="F64" s="1" t="s">
        <v>22</v>
      </c>
      <c r="G64" s="1"/>
      <c r="H64" s="1" t="s">
        <v>473</v>
      </c>
      <c r="I64" s="1" t="s">
        <v>474</v>
      </c>
      <c r="J64" s="1" t="s">
        <v>475</v>
      </c>
      <c r="K64" s="1"/>
      <c r="L64" s="1" t="s">
        <v>476</v>
      </c>
      <c r="M64" s="1"/>
      <c r="N64" s="1" t="s">
        <v>28</v>
      </c>
      <c r="O64" s="1" t="s">
        <v>29</v>
      </c>
      <c r="P64" s="1" t="s">
        <v>477</v>
      </c>
      <c r="Q64" s="1" t="s">
        <v>31</v>
      </c>
      <c r="R64" s="4" t="s">
        <v>361</v>
      </c>
    </row>
    <row r="65" spans="1:18" ht="52.5" x14ac:dyDescent="0.25">
      <c r="A65" t="s">
        <v>478</v>
      </c>
      <c r="B65" t="s">
        <v>479</v>
      </c>
      <c r="C65" s="2"/>
      <c r="D65" s="2" t="s">
        <v>480</v>
      </c>
      <c r="E65" s="2" t="s">
        <v>139</v>
      </c>
      <c r="F65" s="2" t="s">
        <v>22</v>
      </c>
      <c r="G65" s="2"/>
      <c r="H65" s="2" t="s">
        <v>481</v>
      </c>
      <c r="I65" s="2" t="s">
        <v>482</v>
      </c>
      <c r="J65" s="2" t="s">
        <v>483</v>
      </c>
      <c r="K65" s="2"/>
      <c r="L65" s="2" t="s">
        <v>484</v>
      </c>
      <c r="M65" s="2"/>
      <c r="N65" s="2" t="s">
        <v>485</v>
      </c>
      <c r="O65" s="2" t="s">
        <v>42</v>
      </c>
      <c r="P65" s="2" t="s">
        <v>360</v>
      </c>
      <c r="Q65" s="2" t="s">
        <v>31</v>
      </c>
      <c r="R65" s="5" t="s">
        <v>461</v>
      </c>
    </row>
    <row r="66" spans="1:18" ht="31.5" x14ac:dyDescent="0.25">
      <c r="A66" t="s">
        <v>486</v>
      </c>
      <c r="B66" t="s">
        <v>487</v>
      </c>
      <c r="C66" s="1"/>
      <c r="D66" s="1" t="s">
        <v>488</v>
      </c>
      <c r="E66" s="1" t="s">
        <v>36</v>
      </c>
      <c r="F66" s="1" t="s">
        <v>22</v>
      </c>
      <c r="G66" s="1"/>
      <c r="H66" s="1" t="s">
        <v>489</v>
      </c>
      <c r="I66" s="1"/>
      <c r="J66" s="1" t="s">
        <v>489</v>
      </c>
      <c r="K66" s="1"/>
      <c r="L66" s="1" t="s">
        <v>490</v>
      </c>
      <c r="M66" s="1"/>
      <c r="N66" s="1" t="s">
        <v>28</v>
      </c>
      <c r="O66" s="1" t="s">
        <v>29</v>
      </c>
      <c r="P66" s="1" t="s">
        <v>115</v>
      </c>
      <c r="Q66" s="1" t="s">
        <v>31</v>
      </c>
      <c r="R66" s="4" t="s">
        <v>382</v>
      </c>
    </row>
    <row r="67" spans="1:18" ht="42" x14ac:dyDescent="0.25">
      <c r="A67" t="s">
        <v>491</v>
      </c>
      <c r="B67" t="s">
        <v>492</v>
      </c>
      <c r="C67" s="2"/>
      <c r="D67" s="2" t="s">
        <v>493</v>
      </c>
      <c r="E67" s="2" t="s">
        <v>145</v>
      </c>
      <c r="F67" s="2" t="s">
        <v>22</v>
      </c>
      <c r="G67" s="2"/>
      <c r="H67" s="2" t="s">
        <v>494</v>
      </c>
      <c r="I67" s="2"/>
      <c r="J67" s="2" t="s">
        <v>495</v>
      </c>
      <c r="K67" s="2"/>
      <c r="L67" s="2" t="s">
        <v>496</v>
      </c>
      <c r="M67" s="2"/>
      <c r="N67" s="2" t="s">
        <v>28</v>
      </c>
      <c r="O67" s="2" t="s">
        <v>29</v>
      </c>
      <c r="P67" s="2" t="s">
        <v>347</v>
      </c>
      <c r="Q67" s="2" t="s">
        <v>31</v>
      </c>
      <c r="R67" s="5" t="s">
        <v>398</v>
      </c>
    </row>
    <row r="68" spans="1:18" ht="31.5" x14ac:dyDescent="0.25">
      <c r="A68" t="s">
        <v>497</v>
      </c>
      <c r="B68" t="s">
        <v>498</v>
      </c>
      <c r="C68" s="1"/>
      <c r="D68" s="1" t="s">
        <v>499</v>
      </c>
      <c r="E68" s="1" t="s">
        <v>48</v>
      </c>
      <c r="F68" s="1" t="s">
        <v>22</v>
      </c>
      <c r="G68" s="1"/>
      <c r="H68" s="1" t="s">
        <v>500</v>
      </c>
      <c r="I68" s="1"/>
      <c r="J68" s="1" t="s">
        <v>501</v>
      </c>
      <c r="K68" s="1"/>
      <c r="L68" s="1" t="s">
        <v>502</v>
      </c>
      <c r="M68" s="1" t="s">
        <v>503</v>
      </c>
      <c r="N68" s="1" t="s">
        <v>28</v>
      </c>
      <c r="O68" s="1" t="s">
        <v>29</v>
      </c>
      <c r="P68" s="1" t="s">
        <v>201</v>
      </c>
      <c r="Q68" s="1" t="s">
        <v>31</v>
      </c>
      <c r="R68" s="4" t="s">
        <v>398</v>
      </c>
    </row>
    <row r="69" spans="1:18" ht="42" x14ac:dyDescent="0.25">
      <c r="A69" t="s">
        <v>504</v>
      </c>
      <c r="B69" t="s">
        <v>505</v>
      </c>
      <c r="C69" s="2"/>
      <c r="D69" s="2" t="s">
        <v>506</v>
      </c>
      <c r="E69" s="2" t="s">
        <v>21</v>
      </c>
      <c r="F69" s="2" t="s">
        <v>22</v>
      </c>
      <c r="G69" s="2"/>
      <c r="H69" s="2" t="s">
        <v>507</v>
      </c>
      <c r="I69" s="2" t="s">
        <v>508</v>
      </c>
      <c r="J69" s="2" t="s">
        <v>509</v>
      </c>
      <c r="K69" s="2"/>
      <c r="L69" s="2" t="s">
        <v>510</v>
      </c>
      <c r="M69" s="2"/>
      <c r="N69" s="2" t="s">
        <v>28</v>
      </c>
      <c r="O69" s="2" t="s">
        <v>29</v>
      </c>
      <c r="P69" s="2" t="s">
        <v>477</v>
      </c>
      <c r="Q69" s="2" t="s">
        <v>31</v>
      </c>
      <c r="R69" s="5" t="s">
        <v>361</v>
      </c>
    </row>
    <row r="70" spans="1:18" ht="42" x14ac:dyDescent="0.25">
      <c r="A70" t="s">
        <v>511</v>
      </c>
      <c r="B70" t="s">
        <v>512</v>
      </c>
      <c r="C70" s="1"/>
      <c r="D70" s="1" t="s">
        <v>513</v>
      </c>
      <c r="E70" s="1" t="s">
        <v>36</v>
      </c>
      <c r="F70" s="1" t="s">
        <v>22</v>
      </c>
      <c r="G70" s="1" t="s">
        <v>514</v>
      </c>
      <c r="H70" s="1" t="s">
        <v>327</v>
      </c>
      <c r="I70" s="1" t="s">
        <v>328</v>
      </c>
      <c r="J70" s="1" t="s">
        <v>329</v>
      </c>
      <c r="K70" s="1"/>
      <c r="L70" s="1" t="s">
        <v>330</v>
      </c>
      <c r="M70" s="1"/>
      <c r="N70" s="1" t="s">
        <v>28</v>
      </c>
      <c r="O70" s="1" t="s">
        <v>29</v>
      </c>
      <c r="P70" s="1" t="s">
        <v>224</v>
      </c>
      <c r="Q70" s="1" t="s">
        <v>31</v>
      </c>
      <c r="R70" s="4" t="s">
        <v>515</v>
      </c>
    </row>
    <row r="71" spans="1:18" ht="21" x14ac:dyDescent="0.25">
      <c r="A71" t="s">
        <v>516</v>
      </c>
      <c r="B71" t="s">
        <v>517</v>
      </c>
      <c r="C71" s="2"/>
      <c r="D71" s="2" t="s">
        <v>59</v>
      </c>
      <c r="E71" s="2" t="s">
        <v>21</v>
      </c>
      <c r="F71" s="2" t="s">
        <v>22</v>
      </c>
      <c r="G71" s="2" t="s">
        <v>350</v>
      </c>
      <c r="H71" s="2" t="s">
        <v>518</v>
      </c>
      <c r="I71" s="2" t="s">
        <v>519</v>
      </c>
      <c r="J71" s="2" t="s">
        <v>520</v>
      </c>
      <c r="K71" s="2"/>
      <c r="L71" s="2" t="s">
        <v>521</v>
      </c>
      <c r="M71" s="2"/>
      <c r="N71" s="2" t="s">
        <v>28</v>
      </c>
      <c r="O71" s="2" t="s">
        <v>29</v>
      </c>
      <c r="P71" s="2" t="s">
        <v>65</v>
      </c>
      <c r="Q71" s="2" t="s">
        <v>31</v>
      </c>
      <c r="R71" s="5" t="s">
        <v>522</v>
      </c>
    </row>
    <row r="72" spans="1:18" ht="63" x14ac:dyDescent="0.25">
      <c r="A72" t="s">
        <v>523</v>
      </c>
      <c r="B72" t="s">
        <v>524</v>
      </c>
      <c r="C72" s="1"/>
      <c r="D72" s="1" t="s">
        <v>525</v>
      </c>
      <c r="E72" s="1" t="s">
        <v>21</v>
      </c>
      <c r="F72" s="1" t="s">
        <v>22</v>
      </c>
      <c r="G72" s="1"/>
      <c r="H72" s="1" t="s">
        <v>526</v>
      </c>
      <c r="I72" s="1" t="s">
        <v>527</v>
      </c>
      <c r="J72" s="1" t="s">
        <v>528</v>
      </c>
      <c r="K72" s="1"/>
      <c r="L72" s="1" t="s">
        <v>529</v>
      </c>
      <c r="M72" s="1"/>
      <c r="N72" s="1" t="s">
        <v>28</v>
      </c>
      <c r="O72" s="1" t="s">
        <v>29</v>
      </c>
      <c r="P72" s="1" t="s">
        <v>30</v>
      </c>
      <c r="Q72" s="1" t="s">
        <v>31</v>
      </c>
      <c r="R72" s="4" t="s">
        <v>522</v>
      </c>
    </row>
    <row r="73" spans="1:18" ht="42" x14ac:dyDescent="0.25">
      <c r="A73" t="s">
        <v>530</v>
      </c>
      <c r="B73" t="s">
        <v>531</v>
      </c>
      <c r="C73" s="2"/>
      <c r="D73" s="2" t="s">
        <v>532</v>
      </c>
      <c r="E73" s="2" t="s">
        <v>36</v>
      </c>
      <c r="F73" s="2" t="s">
        <v>22</v>
      </c>
      <c r="G73" s="2"/>
      <c r="H73" s="2" t="s">
        <v>533</v>
      </c>
      <c r="I73" s="2" t="s">
        <v>534</v>
      </c>
      <c r="J73" s="2" t="s">
        <v>535</v>
      </c>
      <c r="K73" s="2"/>
      <c r="L73" s="2" t="s">
        <v>536</v>
      </c>
      <c r="M73" s="2"/>
      <c r="N73" s="2" t="s">
        <v>28</v>
      </c>
      <c r="O73" s="2" t="s">
        <v>29</v>
      </c>
      <c r="P73" s="2" t="s">
        <v>537</v>
      </c>
      <c r="Q73" s="2" t="s">
        <v>31</v>
      </c>
      <c r="R73" s="5" t="s">
        <v>515</v>
      </c>
    </row>
    <row r="74" spans="1:18" ht="42" x14ac:dyDescent="0.25">
      <c r="A74" t="s">
        <v>538</v>
      </c>
      <c r="B74" t="s">
        <v>539</v>
      </c>
      <c r="C74" s="1"/>
      <c r="D74" s="1" t="s">
        <v>540</v>
      </c>
      <c r="E74" s="1" t="s">
        <v>36</v>
      </c>
      <c r="F74" s="1" t="s">
        <v>22</v>
      </c>
      <c r="G74" s="1"/>
      <c r="H74" s="1" t="s">
        <v>541</v>
      </c>
      <c r="I74" s="1" t="s">
        <v>542</v>
      </c>
      <c r="J74" s="1" t="s">
        <v>543</v>
      </c>
      <c r="K74" s="1"/>
      <c r="L74" s="1" t="s">
        <v>544</v>
      </c>
      <c r="M74" s="1"/>
      <c r="N74" s="1" t="s">
        <v>28</v>
      </c>
      <c r="O74" s="1" t="s">
        <v>29</v>
      </c>
      <c r="P74" s="1" t="s">
        <v>43</v>
      </c>
      <c r="Q74" s="1" t="s">
        <v>31</v>
      </c>
      <c r="R74" s="4" t="s">
        <v>515</v>
      </c>
    </row>
    <row r="75" spans="1:18" ht="42" x14ac:dyDescent="0.25">
      <c r="A75" t="s">
        <v>545</v>
      </c>
      <c r="B75" t="s">
        <v>546</v>
      </c>
      <c r="C75" s="2"/>
      <c r="D75" s="2" t="s">
        <v>547</v>
      </c>
      <c r="E75" s="2" t="s">
        <v>139</v>
      </c>
      <c r="F75" s="2" t="s">
        <v>22</v>
      </c>
      <c r="G75" s="2"/>
      <c r="H75" s="2" t="s">
        <v>548</v>
      </c>
      <c r="I75" s="2" t="s">
        <v>549</v>
      </c>
      <c r="J75" s="2" t="s">
        <v>548</v>
      </c>
      <c r="K75" s="2"/>
      <c r="L75" s="2" t="s">
        <v>550</v>
      </c>
      <c r="M75" s="2" t="s">
        <v>551</v>
      </c>
      <c r="N75" s="2" t="s">
        <v>140</v>
      </c>
      <c r="O75" s="2" t="s">
        <v>141</v>
      </c>
      <c r="P75" s="2" t="s">
        <v>43</v>
      </c>
      <c r="Q75" s="2" t="s">
        <v>31</v>
      </c>
      <c r="R75" s="5" t="s">
        <v>552</v>
      </c>
    </row>
    <row r="76" spans="1:18" ht="42" x14ac:dyDescent="0.25">
      <c r="A76" t="s">
        <v>553</v>
      </c>
      <c r="B76" t="s">
        <v>554</v>
      </c>
      <c r="C76" s="1"/>
      <c r="D76" s="1" t="s">
        <v>555</v>
      </c>
      <c r="E76" s="1" t="s">
        <v>145</v>
      </c>
      <c r="F76" s="1" t="s">
        <v>22</v>
      </c>
      <c r="G76" s="1"/>
      <c r="H76" s="1" t="s">
        <v>556</v>
      </c>
      <c r="I76" s="1" t="s">
        <v>557</v>
      </c>
      <c r="J76" s="1" t="s">
        <v>558</v>
      </c>
      <c r="K76" s="1"/>
      <c r="L76" s="1" t="s">
        <v>559</v>
      </c>
      <c r="M76" s="1"/>
      <c r="N76" s="1" t="s">
        <v>28</v>
      </c>
      <c r="O76" s="1" t="s">
        <v>29</v>
      </c>
      <c r="P76" s="1" t="s">
        <v>230</v>
      </c>
      <c r="Q76" s="1" t="s">
        <v>31</v>
      </c>
      <c r="R76" s="4" t="s">
        <v>560</v>
      </c>
    </row>
    <row r="77" spans="1:18" ht="42" x14ac:dyDescent="0.25">
      <c r="A77" t="s">
        <v>561</v>
      </c>
      <c r="B77" t="s">
        <v>562</v>
      </c>
      <c r="C77" s="2"/>
      <c r="D77" s="2" t="s">
        <v>563</v>
      </c>
      <c r="E77" s="2" t="s">
        <v>48</v>
      </c>
      <c r="F77" s="2" t="s">
        <v>22</v>
      </c>
      <c r="G77" s="2"/>
      <c r="H77" s="2" t="s">
        <v>105</v>
      </c>
      <c r="I77" s="2" t="s">
        <v>106</v>
      </c>
      <c r="J77" s="2" t="s">
        <v>107</v>
      </c>
      <c r="K77" s="2"/>
      <c r="L77" s="2" t="s">
        <v>108</v>
      </c>
      <c r="M77" s="2"/>
      <c r="N77" s="2" t="s">
        <v>28</v>
      </c>
      <c r="O77" s="2" t="s">
        <v>29</v>
      </c>
      <c r="P77" s="2" t="s">
        <v>564</v>
      </c>
      <c r="Q77" s="2" t="s">
        <v>31</v>
      </c>
      <c r="R77" s="5" t="s">
        <v>560</v>
      </c>
    </row>
    <row r="78" spans="1:18" ht="42" x14ac:dyDescent="0.25">
      <c r="A78" t="s">
        <v>565</v>
      </c>
      <c r="B78" t="s">
        <v>566</v>
      </c>
      <c r="C78" s="1"/>
      <c r="D78" s="1" t="s">
        <v>567</v>
      </c>
      <c r="E78" s="1" t="s">
        <v>36</v>
      </c>
      <c r="F78" s="1" t="s">
        <v>22</v>
      </c>
      <c r="G78" s="1"/>
      <c r="H78" s="1" t="s">
        <v>105</v>
      </c>
      <c r="I78" s="1" t="s">
        <v>106</v>
      </c>
      <c r="J78" s="1" t="s">
        <v>107</v>
      </c>
      <c r="K78" s="1"/>
      <c r="L78" s="1" t="s">
        <v>108</v>
      </c>
      <c r="M78" s="1"/>
      <c r="N78" s="1" t="s">
        <v>28</v>
      </c>
      <c r="O78" s="1" t="s">
        <v>29</v>
      </c>
      <c r="P78" s="1" t="s">
        <v>43</v>
      </c>
      <c r="Q78" s="1" t="s">
        <v>31</v>
      </c>
      <c r="R78" s="4" t="s">
        <v>515</v>
      </c>
    </row>
    <row r="79" spans="1:18" ht="42" x14ac:dyDescent="0.25">
      <c r="A79" t="s">
        <v>568</v>
      </c>
      <c r="B79" t="s">
        <v>569</v>
      </c>
      <c r="C79" s="2"/>
      <c r="D79" s="2" t="s">
        <v>570</v>
      </c>
      <c r="E79" s="2" t="s">
        <v>36</v>
      </c>
      <c r="F79" s="2" t="s">
        <v>22</v>
      </c>
      <c r="G79" s="2" t="s">
        <v>234</v>
      </c>
      <c r="H79" s="2" t="s">
        <v>571</v>
      </c>
      <c r="I79" s="2" t="s">
        <v>572</v>
      </c>
      <c r="J79" s="2" t="s">
        <v>573</v>
      </c>
      <c r="K79" s="2"/>
      <c r="L79" s="2" t="s">
        <v>574</v>
      </c>
      <c r="M79" s="2"/>
      <c r="N79" s="2" t="s">
        <v>28</v>
      </c>
      <c r="O79" s="2" t="s">
        <v>29</v>
      </c>
      <c r="P79" s="2" t="s">
        <v>237</v>
      </c>
      <c r="Q79" s="2" t="s">
        <v>31</v>
      </c>
      <c r="R79" s="5" t="s">
        <v>515</v>
      </c>
    </row>
    <row r="80" spans="1:18" ht="21" x14ac:dyDescent="0.25">
      <c r="A80" t="s">
        <v>575</v>
      </c>
      <c r="B80" t="s">
        <v>576</v>
      </c>
      <c r="C80" s="1"/>
      <c r="D80" s="1" t="s">
        <v>59</v>
      </c>
      <c r="E80" s="1" t="s">
        <v>21</v>
      </c>
      <c r="F80" s="1" t="s">
        <v>22</v>
      </c>
      <c r="G80" s="1" t="s">
        <v>69</v>
      </c>
      <c r="H80" s="1" t="s">
        <v>452</v>
      </c>
      <c r="I80" s="1" t="s">
        <v>453</v>
      </c>
      <c r="J80" s="1"/>
      <c r="K80" s="1"/>
      <c r="L80" s="1" t="s">
        <v>454</v>
      </c>
      <c r="M80" s="1"/>
      <c r="N80" s="1" t="s">
        <v>28</v>
      </c>
      <c r="O80" s="1" t="s">
        <v>29</v>
      </c>
      <c r="P80" s="1" t="s">
        <v>65</v>
      </c>
      <c r="Q80" s="1" t="s">
        <v>31</v>
      </c>
      <c r="R80" s="4" t="s">
        <v>522</v>
      </c>
    </row>
    <row r="81" spans="1:18" ht="52.5" x14ac:dyDescent="0.25">
      <c r="A81" t="s">
        <v>577</v>
      </c>
      <c r="B81" t="s">
        <v>578</v>
      </c>
      <c r="C81" s="2"/>
      <c r="D81" s="2" t="s">
        <v>579</v>
      </c>
      <c r="E81" s="2" t="s">
        <v>36</v>
      </c>
      <c r="F81" s="2" t="s">
        <v>22</v>
      </c>
      <c r="G81" s="2"/>
      <c r="H81" s="2" t="s">
        <v>580</v>
      </c>
      <c r="I81" s="2" t="s">
        <v>581</v>
      </c>
      <c r="J81" s="2" t="s">
        <v>582</v>
      </c>
      <c r="K81" s="2"/>
      <c r="L81" s="2" t="s">
        <v>583</v>
      </c>
      <c r="M81" s="2"/>
      <c r="N81" s="2" t="s">
        <v>28</v>
      </c>
      <c r="O81" s="2" t="s">
        <v>29</v>
      </c>
      <c r="P81" s="2" t="s">
        <v>43</v>
      </c>
      <c r="Q81" s="2" t="s">
        <v>31</v>
      </c>
      <c r="R81" s="5" t="s">
        <v>515</v>
      </c>
    </row>
    <row r="82" spans="1:18" ht="42" x14ac:dyDescent="0.25">
      <c r="A82" t="s">
        <v>584</v>
      </c>
      <c r="B82" t="s">
        <v>585</v>
      </c>
      <c r="C82" s="1"/>
      <c r="D82" s="1" t="s">
        <v>586</v>
      </c>
      <c r="E82" s="1" t="s">
        <v>190</v>
      </c>
      <c r="F82" s="1" t="s">
        <v>22</v>
      </c>
      <c r="G82" s="1"/>
      <c r="H82" s="1" t="s">
        <v>587</v>
      </c>
      <c r="I82" s="1" t="s">
        <v>588</v>
      </c>
      <c r="J82" s="1" t="s">
        <v>589</v>
      </c>
      <c r="K82" s="1"/>
      <c r="L82" s="1" t="s">
        <v>590</v>
      </c>
      <c r="M82" s="1" t="s">
        <v>591</v>
      </c>
      <c r="N82" s="1" t="s">
        <v>28</v>
      </c>
      <c r="O82" s="1" t="s">
        <v>29</v>
      </c>
      <c r="P82" s="1" t="s">
        <v>592</v>
      </c>
      <c r="Q82" s="1" t="s">
        <v>31</v>
      </c>
      <c r="R82" s="4" t="s">
        <v>522</v>
      </c>
    </row>
    <row r="83" spans="1:18" ht="31.5" x14ac:dyDescent="0.25">
      <c r="A83" t="s">
        <v>593</v>
      </c>
      <c r="B83" t="s">
        <v>594</v>
      </c>
      <c r="C83" s="2"/>
      <c r="D83" s="2" t="s">
        <v>595</v>
      </c>
      <c r="E83" s="2" t="s">
        <v>21</v>
      </c>
      <c r="F83" s="2" t="s">
        <v>22</v>
      </c>
      <c r="G83" s="2"/>
      <c r="H83" s="2" t="s">
        <v>596</v>
      </c>
      <c r="I83" s="2" t="s">
        <v>597</v>
      </c>
      <c r="J83" s="2" t="s">
        <v>598</v>
      </c>
      <c r="K83" s="2"/>
      <c r="L83" s="2" t="s">
        <v>599</v>
      </c>
      <c r="M83" s="2"/>
      <c r="N83" s="2" t="s">
        <v>28</v>
      </c>
      <c r="O83" s="2" t="s">
        <v>29</v>
      </c>
      <c r="P83" s="2" t="s">
        <v>30</v>
      </c>
      <c r="Q83" s="2" t="s">
        <v>31</v>
      </c>
      <c r="R83" s="5" t="s">
        <v>522</v>
      </c>
    </row>
    <row r="84" spans="1:18" ht="52.5" x14ac:dyDescent="0.25">
      <c r="A84" t="s">
        <v>600</v>
      </c>
      <c r="B84" t="s">
        <v>601</v>
      </c>
      <c r="C84" s="1"/>
      <c r="D84" s="1" t="s">
        <v>602</v>
      </c>
      <c r="E84" s="1" t="s">
        <v>145</v>
      </c>
      <c r="F84" s="1" t="s">
        <v>22</v>
      </c>
      <c r="G84" s="1"/>
      <c r="H84" s="1" t="s">
        <v>603</v>
      </c>
      <c r="I84" s="1" t="s">
        <v>604</v>
      </c>
      <c r="J84" s="1" t="s">
        <v>605</v>
      </c>
      <c r="K84" s="1"/>
      <c r="L84" s="1" t="s">
        <v>606</v>
      </c>
      <c r="M84" s="1"/>
      <c r="N84" s="1" t="s">
        <v>343</v>
      </c>
      <c r="O84" s="1" t="s">
        <v>42</v>
      </c>
      <c r="P84" s="1" t="s">
        <v>43</v>
      </c>
      <c r="Q84" s="1" t="s">
        <v>31</v>
      </c>
      <c r="R84" s="4" t="s">
        <v>560</v>
      </c>
    </row>
    <row r="85" spans="1:18" ht="42" x14ac:dyDescent="0.25">
      <c r="A85" t="s">
        <v>607</v>
      </c>
      <c r="B85" t="s">
        <v>608</v>
      </c>
      <c r="C85" s="2"/>
      <c r="D85" s="2" t="s">
        <v>609</v>
      </c>
      <c r="E85" s="2" t="s">
        <v>190</v>
      </c>
      <c r="F85" s="2" t="s">
        <v>22</v>
      </c>
      <c r="G85" s="2"/>
      <c r="H85" s="2" t="s">
        <v>556</v>
      </c>
      <c r="I85" s="2" t="s">
        <v>557</v>
      </c>
      <c r="J85" s="2" t="s">
        <v>558</v>
      </c>
      <c r="K85" s="2"/>
      <c r="L85" s="2" t="s">
        <v>559</v>
      </c>
      <c r="M85" s="2"/>
      <c r="N85" s="2" t="s">
        <v>28</v>
      </c>
      <c r="O85" s="2" t="s">
        <v>29</v>
      </c>
      <c r="P85" s="2" t="s">
        <v>230</v>
      </c>
      <c r="Q85" s="2" t="s">
        <v>31</v>
      </c>
      <c r="R85" s="5" t="s">
        <v>522</v>
      </c>
    </row>
    <row r="86" spans="1:18" ht="42" x14ac:dyDescent="0.25">
      <c r="A86" t="s">
        <v>610</v>
      </c>
      <c r="B86" t="s">
        <v>611</v>
      </c>
      <c r="C86" s="1"/>
      <c r="D86" s="1" t="s">
        <v>612</v>
      </c>
      <c r="E86" s="1" t="s">
        <v>36</v>
      </c>
      <c r="F86" s="1" t="s">
        <v>22</v>
      </c>
      <c r="G86" s="1"/>
      <c r="H86" s="1" t="s">
        <v>613</v>
      </c>
      <c r="I86" s="1" t="s">
        <v>614</v>
      </c>
      <c r="J86" s="1" t="s">
        <v>615</v>
      </c>
      <c r="K86" s="1"/>
      <c r="L86" s="1" t="s">
        <v>616</v>
      </c>
      <c r="M86" s="1"/>
      <c r="N86" s="1" t="s">
        <v>28</v>
      </c>
      <c r="O86" s="1" t="s">
        <v>29</v>
      </c>
      <c r="P86" s="1" t="s">
        <v>617</v>
      </c>
      <c r="Q86" s="1" t="s">
        <v>31</v>
      </c>
      <c r="R86" s="4" t="s">
        <v>618</v>
      </c>
    </row>
    <row r="87" spans="1:18" ht="52.5" x14ac:dyDescent="0.25">
      <c r="A87" t="s">
        <v>619</v>
      </c>
      <c r="B87" t="s">
        <v>620</v>
      </c>
      <c r="C87" s="2"/>
      <c r="D87" s="2" t="s">
        <v>621</v>
      </c>
      <c r="E87" s="2" t="s">
        <v>21</v>
      </c>
      <c r="F87" s="2" t="s">
        <v>22</v>
      </c>
      <c r="G87" s="2"/>
      <c r="H87" s="2" t="s">
        <v>622</v>
      </c>
      <c r="I87" s="2" t="s">
        <v>623</v>
      </c>
      <c r="J87" s="2" t="s">
        <v>624</v>
      </c>
      <c r="K87" s="2"/>
      <c r="L87" s="2" t="s">
        <v>625</v>
      </c>
      <c r="M87" s="2" t="s">
        <v>626</v>
      </c>
      <c r="N87" s="2" t="s">
        <v>28</v>
      </c>
      <c r="O87" s="2" t="s">
        <v>29</v>
      </c>
      <c r="P87" s="2" t="s">
        <v>627</v>
      </c>
      <c r="Q87" s="2" t="s">
        <v>215</v>
      </c>
      <c r="R87" s="5" t="s">
        <v>628</v>
      </c>
    </row>
    <row r="88" spans="1:18" ht="31.5" x14ac:dyDescent="0.25">
      <c r="A88" t="s">
        <v>629</v>
      </c>
      <c r="B88" t="s">
        <v>630</v>
      </c>
      <c r="C88" s="1"/>
      <c r="D88" s="1" t="s">
        <v>631</v>
      </c>
      <c r="E88" s="1" t="s">
        <v>21</v>
      </c>
      <c r="F88" s="1" t="s">
        <v>22</v>
      </c>
      <c r="G88" s="1"/>
      <c r="H88" s="1" t="s">
        <v>596</v>
      </c>
      <c r="I88" s="1" t="s">
        <v>597</v>
      </c>
      <c r="J88" s="1" t="s">
        <v>598</v>
      </c>
      <c r="K88" s="1"/>
      <c r="L88" s="1" t="s">
        <v>599</v>
      </c>
      <c r="M88" s="1"/>
      <c r="N88" s="1" t="s">
        <v>28</v>
      </c>
      <c r="O88" s="1" t="s">
        <v>29</v>
      </c>
      <c r="P88" s="1" t="s">
        <v>30</v>
      </c>
      <c r="Q88" s="1" t="s">
        <v>31</v>
      </c>
      <c r="R88" s="4" t="s">
        <v>628</v>
      </c>
    </row>
    <row r="89" spans="1:18" ht="52.5" x14ac:dyDescent="0.25">
      <c r="A89" t="s">
        <v>632</v>
      </c>
      <c r="B89" t="s">
        <v>633</v>
      </c>
      <c r="C89" s="2"/>
      <c r="D89" s="2" t="s">
        <v>634</v>
      </c>
      <c r="E89" s="2" t="s">
        <v>21</v>
      </c>
      <c r="F89" s="2" t="s">
        <v>22</v>
      </c>
      <c r="G89" s="2"/>
      <c r="H89" s="2" t="s">
        <v>77</v>
      </c>
      <c r="I89" s="2" t="s">
        <v>78</v>
      </c>
      <c r="J89" s="2" t="s">
        <v>79</v>
      </c>
      <c r="K89" s="2"/>
      <c r="L89" s="2" t="s">
        <v>80</v>
      </c>
      <c r="M89" s="2"/>
      <c r="N89" s="2" t="s">
        <v>635</v>
      </c>
      <c r="O89" s="2" t="s">
        <v>42</v>
      </c>
      <c r="P89" s="2" t="s">
        <v>55</v>
      </c>
      <c r="Q89" s="2" t="s">
        <v>31</v>
      </c>
      <c r="R89" s="5" t="s">
        <v>628</v>
      </c>
    </row>
    <row r="90" spans="1:18" ht="42" x14ac:dyDescent="0.25">
      <c r="A90" t="s">
        <v>636</v>
      </c>
      <c r="B90" t="s">
        <v>637</v>
      </c>
      <c r="C90" s="1"/>
      <c r="D90" s="1" t="s">
        <v>638</v>
      </c>
      <c r="E90" s="1" t="s">
        <v>21</v>
      </c>
      <c r="F90" s="1" t="s">
        <v>22</v>
      </c>
      <c r="G90" s="1"/>
      <c r="H90" s="1" t="s">
        <v>228</v>
      </c>
      <c r="I90" s="1"/>
      <c r="J90" s="1" t="s">
        <v>228</v>
      </c>
      <c r="K90" s="1"/>
      <c r="L90" s="1" t="s">
        <v>229</v>
      </c>
      <c r="M90" s="1"/>
      <c r="N90" s="1" t="s">
        <v>140</v>
      </c>
      <c r="O90" s="1" t="s">
        <v>141</v>
      </c>
      <c r="P90" s="1" t="s">
        <v>43</v>
      </c>
      <c r="Q90" s="1" t="s">
        <v>31</v>
      </c>
      <c r="R90" s="4" t="s">
        <v>628</v>
      </c>
    </row>
    <row r="91" spans="1:18" ht="42" x14ac:dyDescent="0.25">
      <c r="A91" t="s">
        <v>639</v>
      </c>
      <c r="B91" t="s">
        <v>640</v>
      </c>
      <c r="C91" s="2"/>
      <c r="D91" s="2" t="s">
        <v>641</v>
      </c>
      <c r="E91" s="2" t="s">
        <v>36</v>
      </c>
      <c r="F91" s="2" t="s">
        <v>22</v>
      </c>
      <c r="G91" s="2"/>
      <c r="H91" s="2" t="s">
        <v>642</v>
      </c>
      <c r="I91" s="2" t="s">
        <v>643</v>
      </c>
      <c r="J91" s="2" t="s">
        <v>644</v>
      </c>
      <c r="K91" s="2"/>
      <c r="L91" s="2" t="s">
        <v>645</v>
      </c>
      <c r="M91" s="2"/>
      <c r="N91" s="2" t="s">
        <v>28</v>
      </c>
      <c r="O91" s="2" t="s">
        <v>29</v>
      </c>
      <c r="P91" s="2" t="s">
        <v>43</v>
      </c>
      <c r="Q91" s="2" t="s">
        <v>31</v>
      </c>
      <c r="R91" s="5" t="s">
        <v>618</v>
      </c>
    </row>
    <row r="92" spans="1:18" ht="52.5" x14ac:dyDescent="0.25">
      <c r="A92" t="s">
        <v>646</v>
      </c>
      <c r="B92" t="s">
        <v>647</v>
      </c>
      <c r="C92" s="1"/>
      <c r="D92" s="1" t="s">
        <v>648</v>
      </c>
      <c r="E92" s="1" t="s">
        <v>36</v>
      </c>
      <c r="F92" s="1" t="s">
        <v>22</v>
      </c>
      <c r="G92" s="1"/>
      <c r="H92" s="1" t="s">
        <v>580</v>
      </c>
      <c r="I92" s="1" t="s">
        <v>581</v>
      </c>
      <c r="J92" s="1" t="s">
        <v>582</v>
      </c>
      <c r="K92" s="1"/>
      <c r="L92" s="1" t="s">
        <v>583</v>
      </c>
      <c r="M92" s="1"/>
      <c r="N92" s="1" t="s">
        <v>28</v>
      </c>
      <c r="O92" s="1" t="s">
        <v>29</v>
      </c>
      <c r="P92" s="1" t="s">
        <v>43</v>
      </c>
      <c r="Q92" s="1" t="s">
        <v>31</v>
      </c>
      <c r="R92" s="4" t="s">
        <v>618</v>
      </c>
    </row>
    <row r="93" spans="1:18" ht="31.5" x14ac:dyDescent="0.25">
      <c r="A93" t="s">
        <v>649</v>
      </c>
      <c r="B93" t="s">
        <v>650</v>
      </c>
      <c r="C93" s="2"/>
      <c r="D93" s="2" t="s">
        <v>651</v>
      </c>
      <c r="E93" s="2" t="s">
        <v>48</v>
      </c>
      <c r="F93" s="2" t="s">
        <v>22</v>
      </c>
      <c r="G93" s="2"/>
      <c r="H93" s="2" t="s">
        <v>652</v>
      </c>
      <c r="I93" s="2" t="s">
        <v>653</v>
      </c>
      <c r="J93" s="2" t="s">
        <v>652</v>
      </c>
      <c r="K93" s="2"/>
      <c r="L93" s="2" t="s">
        <v>654</v>
      </c>
      <c r="M93" s="2"/>
      <c r="N93" s="2" t="s">
        <v>28</v>
      </c>
      <c r="O93" s="2" t="s">
        <v>29</v>
      </c>
      <c r="P93" s="2" t="s">
        <v>230</v>
      </c>
      <c r="Q93" s="2" t="s">
        <v>31</v>
      </c>
      <c r="R93" s="5" t="s">
        <v>655</v>
      </c>
    </row>
    <row r="94" spans="1:18" ht="42" x14ac:dyDescent="0.25">
      <c r="A94" t="s">
        <v>656</v>
      </c>
      <c r="B94" t="s">
        <v>657</v>
      </c>
      <c r="C94" s="1"/>
      <c r="D94" s="1" t="s">
        <v>658</v>
      </c>
      <c r="E94" s="1" t="s">
        <v>36</v>
      </c>
      <c r="F94" s="1" t="s">
        <v>22</v>
      </c>
      <c r="G94" s="1"/>
      <c r="H94" s="1" t="s">
        <v>659</v>
      </c>
      <c r="I94" s="1"/>
      <c r="J94" s="1" t="s">
        <v>660</v>
      </c>
      <c r="K94" s="1"/>
      <c r="L94" s="1" t="s">
        <v>661</v>
      </c>
      <c r="M94" s="1"/>
      <c r="N94" s="1" t="s">
        <v>28</v>
      </c>
      <c r="O94" s="1" t="s">
        <v>29</v>
      </c>
      <c r="P94" s="1" t="s">
        <v>230</v>
      </c>
      <c r="Q94" s="1" t="s">
        <v>31</v>
      </c>
      <c r="R94" s="4" t="s">
        <v>618</v>
      </c>
    </row>
    <row r="95" spans="1:18" ht="42" x14ac:dyDescent="0.25">
      <c r="A95" t="s">
        <v>662</v>
      </c>
      <c r="B95" t="s">
        <v>663</v>
      </c>
      <c r="C95" s="2"/>
      <c r="D95" s="2" t="s">
        <v>664</v>
      </c>
      <c r="E95" s="2" t="s">
        <v>145</v>
      </c>
      <c r="F95" s="2" t="s">
        <v>22</v>
      </c>
      <c r="G95" s="2"/>
      <c r="H95" s="2" t="s">
        <v>665</v>
      </c>
      <c r="I95" s="2" t="s">
        <v>666</v>
      </c>
      <c r="J95" s="2" t="s">
        <v>667</v>
      </c>
      <c r="K95" s="2"/>
      <c r="L95" s="2" t="s">
        <v>668</v>
      </c>
      <c r="M95" s="2"/>
      <c r="N95" s="2" t="s">
        <v>28</v>
      </c>
      <c r="O95" s="2" t="s">
        <v>29</v>
      </c>
      <c r="P95" s="2" t="s">
        <v>230</v>
      </c>
      <c r="Q95" s="2" t="s">
        <v>31</v>
      </c>
      <c r="R95" s="5" t="s">
        <v>655</v>
      </c>
    </row>
    <row r="96" spans="1:18" ht="31.5" x14ac:dyDescent="0.25">
      <c r="A96" t="s">
        <v>669</v>
      </c>
      <c r="B96" t="s">
        <v>670</v>
      </c>
      <c r="C96" s="1"/>
      <c r="D96" s="1" t="s">
        <v>671</v>
      </c>
      <c r="E96" s="1" t="s">
        <v>36</v>
      </c>
      <c r="F96" s="1" t="s">
        <v>22</v>
      </c>
      <c r="G96" s="1"/>
      <c r="H96" s="1" t="s">
        <v>672</v>
      </c>
      <c r="I96" s="1" t="s">
        <v>673</v>
      </c>
      <c r="J96" s="1" t="s">
        <v>674</v>
      </c>
      <c r="K96" s="1"/>
      <c r="L96" s="1" t="s">
        <v>675</v>
      </c>
      <c r="M96" s="1" t="s">
        <v>676</v>
      </c>
      <c r="N96" s="1" t="s">
        <v>28</v>
      </c>
      <c r="O96" s="1" t="s">
        <v>29</v>
      </c>
      <c r="P96" s="1" t="s">
        <v>43</v>
      </c>
      <c r="Q96" s="1" t="s">
        <v>31</v>
      </c>
      <c r="R96" s="4" t="s">
        <v>618</v>
      </c>
    </row>
    <row r="97" spans="1:18" ht="42" x14ac:dyDescent="0.25">
      <c r="A97" t="s">
        <v>677</v>
      </c>
      <c r="B97" t="s">
        <v>678</v>
      </c>
      <c r="C97" s="2"/>
      <c r="D97" s="2" t="s">
        <v>679</v>
      </c>
      <c r="E97" s="2" t="s">
        <v>48</v>
      </c>
      <c r="F97" s="2" t="s">
        <v>22</v>
      </c>
      <c r="G97" s="2"/>
      <c r="H97" s="2" t="s">
        <v>680</v>
      </c>
      <c r="I97" s="2" t="s">
        <v>681</v>
      </c>
      <c r="J97" s="2" t="s">
        <v>682</v>
      </c>
      <c r="K97" s="2"/>
      <c r="L97" s="2" t="s">
        <v>683</v>
      </c>
      <c r="M97" s="2" t="s">
        <v>684</v>
      </c>
      <c r="N97" s="2" t="s">
        <v>28</v>
      </c>
      <c r="O97" s="2" t="s">
        <v>29</v>
      </c>
      <c r="P97" s="2" t="s">
        <v>126</v>
      </c>
      <c r="Q97" s="2" t="s">
        <v>31</v>
      </c>
      <c r="R97" s="5" t="s">
        <v>655</v>
      </c>
    </row>
    <row r="98" spans="1:18" ht="52.5" x14ac:dyDescent="0.25">
      <c r="A98" t="s">
        <v>685</v>
      </c>
      <c r="B98" t="s">
        <v>686</v>
      </c>
      <c r="C98" s="1"/>
      <c r="D98" s="1" t="s">
        <v>687</v>
      </c>
      <c r="E98" s="1" t="s">
        <v>145</v>
      </c>
      <c r="F98" s="1" t="s">
        <v>22</v>
      </c>
      <c r="G98" s="1"/>
      <c r="H98" s="1" t="s">
        <v>688</v>
      </c>
      <c r="I98" s="1" t="s">
        <v>689</v>
      </c>
      <c r="J98" s="1" t="s">
        <v>690</v>
      </c>
      <c r="K98" s="1"/>
      <c r="L98" s="1" t="s">
        <v>691</v>
      </c>
      <c r="M98" s="1" t="s">
        <v>692</v>
      </c>
      <c r="N98" s="1" t="s">
        <v>469</v>
      </c>
      <c r="O98" s="1" t="s">
        <v>141</v>
      </c>
      <c r="P98" s="1" t="s">
        <v>43</v>
      </c>
      <c r="Q98" s="1" t="s">
        <v>31</v>
      </c>
      <c r="R98" s="4" t="s">
        <v>655</v>
      </c>
    </row>
    <row r="99" spans="1:18" ht="21" x14ac:dyDescent="0.25">
      <c r="A99" t="s">
        <v>693</v>
      </c>
      <c r="B99" t="s">
        <v>694</v>
      </c>
      <c r="C99" s="2"/>
      <c r="D99" s="2" t="s">
        <v>695</v>
      </c>
      <c r="E99" s="2" t="s">
        <v>696</v>
      </c>
      <c r="F99" s="2" t="s">
        <v>22</v>
      </c>
      <c r="G99" s="2"/>
      <c r="H99" s="2" t="s">
        <v>697</v>
      </c>
      <c r="I99" s="2"/>
      <c r="J99" s="2" t="s">
        <v>698</v>
      </c>
      <c r="K99" s="2"/>
      <c r="L99" s="2" t="s">
        <v>699</v>
      </c>
      <c r="M99" s="2"/>
      <c r="N99" s="2" t="s">
        <v>28</v>
      </c>
      <c r="O99" s="2" t="s">
        <v>29</v>
      </c>
      <c r="P99" s="2" t="s">
        <v>537</v>
      </c>
      <c r="Q99" s="2" t="s">
        <v>31</v>
      </c>
      <c r="R99" s="5" t="s">
        <v>628</v>
      </c>
    </row>
    <row r="100" spans="1:18" ht="42" x14ac:dyDescent="0.25">
      <c r="A100" t="s">
        <v>700</v>
      </c>
      <c r="B100" t="s">
        <v>701</v>
      </c>
      <c r="C100" s="1"/>
      <c r="D100" s="1" t="s">
        <v>702</v>
      </c>
      <c r="E100" s="1" t="s">
        <v>21</v>
      </c>
      <c r="F100" s="1" t="s">
        <v>22</v>
      </c>
      <c r="G100" s="1"/>
      <c r="H100" s="1" t="s">
        <v>703</v>
      </c>
      <c r="I100" s="1" t="s">
        <v>704</v>
      </c>
      <c r="J100" s="1" t="s">
        <v>107</v>
      </c>
      <c r="K100" s="1"/>
      <c r="L100" s="1" t="s">
        <v>705</v>
      </c>
      <c r="M100" s="1"/>
      <c r="N100" s="1" t="s">
        <v>304</v>
      </c>
      <c r="O100" s="1" t="s">
        <v>141</v>
      </c>
      <c r="P100" s="1" t="s">
        <v>43</v>
      </c>
      <c r="Q100" s="1" t="s">
        <v>215</v>
      </c>
      <c r="R100" s="4" t="s">
        <v>628</v>
      </c>
    </row>
    <row r="101" spans="1:18" ht="52.5" x14ac:dyDescent="0.25">
      <c r="A101" t="s">
        <v>706</v>
      </c>
      <c r="B101" t="s">
        <v>707</v>
      </c>
      <c r="C101" s="6"/>
      <c r="D101" s="6" t="s">
        <v>708</v>
      </c>
      <c r="E101" s="6" t="s">
        <v>36</v>
      </c>
      <c r="F101" s="6" t="s">
        <v>22</v>
      </c>
      <c r="G101" s="6"/>
      <c r="H101" s="6" t="s">
        <v>533</v>
      </c>
      <c r="I101" s="6" t="s">
        <v>709</v>
      </c>
      <c r="J101" s="6" t="s">
        <v>710</v>
      </c>
      <c r="K101" s="6"/>
      <c r="L101" s="6" t="s">
        <v>711</v>
      </c>
      <c r="M101" s="6"/>
      <c r="N101" s="6" t="s">
        <v>28</v>
      </c>
      <c r="O101" s="6" t="s">
        <v>29</v>
      </c>
      <c r="P101" s="6" t="s">
        <v>230</v>
      </c>
      <c r="Q101" s="6" t="s">
        <v>31</v>
      </c>
      <c r="R101" s="7">
        <v>-21</v>
      </c>
    </row>
    <row r="102" spans="1:18" ht="42" x14ac:dyDescent="0.25">
      <c r="A102" t="s">
        <v>712</v>
      </c>
      <c r="B102" t="s">
        <v>713</v>
      </c>
      <c r="C102" s="8"/>
      <c r="D102" s="8" t="s">
        <v>714</v>
      </c>
      <c r="E102" s="8" t="s">
        <v>21</v>
      </c>
      <c r="F102" s="8" t="s">
        <v>22</v>
      </c>
      <c r="G102" s="8"/>
      <c r="H102" s="8" t="s">
        <v>715</v>
      </c>
      <c r="I102" s="8" t="s">
        <v>716</v>
      </c>
      <c r="J102" s="8" t="s">
        <v>717</v>
      </c>
      <c r="K102" s="8"/>
      <c r="L102" s="8" t="s">
        <v>718</v>
      </c>
      <c r="M102" s="8" t="s">
        <v>719</v>
      </c>
      <c r="N102" s="8" t="s">
        <v>28</v>
      </c>
      <c r="O102" s="8" t="s">
        <v>29</v>
      </c>
      <c r="P102" s="8" t="s">
        <v>564</v>
      </c>
      <c r="Q102" s="8" t="s">
        <v>31</v>
      </c>
      <c r="R102" s="9" t="s">
        <v>628</v>
      </c>
    </row>
    <row r="103" spans="1:18" ht="63" x14ac:dyDescent="0.25">
      <c r="A103" t="s">
        <v>720</v>
      </c>
      <c r="B103" t="s">
        <v>721</v>
      </c>
      <c r="C103" s="2"/>
      <c r="D103" s="2" t="s">
        <v>722</v>
      </c>
      <c r="E103" s="2" t="s">
        <v>190</v>
      </c>
      <c r="F103" s="2" t="s">
        <v>22</v>
      </c>
      <c r="G103" s="2"/>
      <c r="H103" s="2" t="s">
        <v>723</v>
      </c>
      <c r="I103" s="2"/>
      <c r="J103" s="2" t="s">
        <v>723</v>
      </c>
      <c r="K103" s="2"/>
      <c r="L103" s="2" t="s">
        <v>724</v>
      </c>
      <c r="M103" s="2"/>
      <c r="N103" s="2" t="s">
        <v>28</v>
      </c>
      <c r="O103" s="2" t="s">
        <v>29</v>
      </c>
      <c r="P103" s="2" t="s">
        <v>43</v>
      </c>
      <c r="Q103" s="2" t="s">
        <v>31</v>
      </c>
      <c r="R103" s="5" t="s">
        <v>628</v>
      </c>
    </row>
    <row r="104" spans="1:18" ht="42" x14ac:dyDescent="0.25">
      <c r="A104" t="s">
        <v>725</v>
      </c>
      <c r="B104" t="s">
        <v>726</v>
      </c>
      <c r="C104" s="1"/>
      <c r="D104" s="1" t="s">
        <v>727</v>
      </c>
      <c r="E104" s="1" t="s">
        <v>48</v>
      </c>
      <c r="F104" s="1" t="s">
        <v>22</v>
      </c>
      <c r="G104" s="1"/>
      <c r="H104" s="1" t="s">
        <v>728</v>
      </c>
      <c r="I104" s="1"/>
      <c r="J104" s="1" t="s">
        <v>728</v>
      </c>
      <c r="K104" s="1"/>
      <c r="L104" s="1" t="s">
        <v>729</v>
      </c>
      <c r="M104" s="1"/>
      <c r="N104" s="1" t="s">
        <v>140</v>
      </c>
      <c r="O104" s="1" t="s">
        <v>141</v>
      </c>
      <c r="P104" s="1" t="s">
        <v>55</v>
      </c>
      <c r="Q104" s="1" t="s">
        <v>31</v>
      </c>
      <c r="R104" s="4" t="s">
        <v>655</v>
      </c>
    </row>
    <row r="105" spans="1:18" ht="52.5" x14ac:dyDescent="0.25">
      <c r="A105" t="s">
        <v>730</v>
      </c>
      <c r="B105" t="s">
        <v>731</v>
      </c>
      <c r="C105" s="2"/>
      <c r="D105" s="2" t="s">
        <v>732</v>
      </c>
      <c r="E105" s="2" t="s">
        <v>48</v>
      </c>
      <c r="F105" s="2" t="s">
        <v>22</v>
      </c>
      <c r="G105" s="2"/>
      <c r="H105" s="2" t="s">
        <v>315</v>
      </c>
      <c r="I105" s="2" t="s">
        <v>316</v>
      </c>
      <c r="J105" s="2" t="s">
        <v>317</v>
      </c>
      <c r="K105" s="2"/>
      <c r="L105" s="2" t="s">
        <v>318</v>
      </c>
      <c r="M105" s="2"/>
      <c r="N105" s="2" t="s">
        <v>28</v>
      </c>
      <c r="O105" s="2" t="s">
        <v>29</v>
      </c>
      <c r="P105" s="2" t="s">
        <v>319</v>
      </c>
      <c r="Q105" s="2" t="s">
        <v>31</v>
      </c>
      <c r="R105" s="5" t="s">
        <v>655</v>
      </c>
    </row>
    <row r="106" spans="1:18" ht="42" x14ac:dyDescent="0.25">
      <c r="A106" t="s">
        <v>733</v>
      </c>
      <c r="B106" t="s">
        <v>734</v>
      </c>
      <c r="C106" s="1"/>
      <c r="D106" s="1" t="s">
        <v>735</v>
      </c>
      <c r="E106" s="1" t="s">
        <v>36</v>
      </c>
      <c r="F106" s="1" t="s">
        <v>22</v>
      </c>
      <c r="G106" s="1"/>
      <c r="H106" s="1" t="s">
        <v>736</v>
      </c>
      <c r="I106" s="1" t="s">
        <v>737</v>
      </c>
      <c r="J106" s="1" t="s">
        <v>738</v>
      </c>
      <c r="K106" s="1"/>
      <c r="L106" s="1" t="s">
        <v>739</v>
      </c>
      <c r="M106" s="1"/>
      <c r="N106" s="1" t="s">
        <v>28</v>
      </c>
      <c r="O106" s="1" t="s">
        <v>29</v>
      </c>
      <c r="P106" s="1" t="s">
        <v>230</v>
      </c>
      <c r="Q106" s="1" t="s">
        <v>31</v>
      </c>
      <c r="R106" s="4" t="s">
        <v>618</v>
      </c>
    </row>
    <row r="107" spans="1:18" ht="31.5" x14ac:dyDescent="0.25">
      <c r="A107" t="s">
        <v>740</v>
      </c>
      <c r="B107" t="s">
        <v>741</v>
      </c>
      <c r="C107" s="2"/>
      <c r="D107" s="2" t="s">
        <v>742</v>
      </c>
      <c r="E107" s="2" t="s">
        <v>48</v>
      </c>
      <c r="F107" s="2" t="s">
        <v>22</v>
      </c>
      <c r="G107" s="2"/>
      <c r="H107" s="2" t="s">
        <v>743</v>
      </c>
      <c r="I107" s="2"/>
      <c r="J107" s="2" t="s">
        <v>743</v>
      </c>
      <c r="K107" s="2"/>
      <c r="L107" s="2" t="s">
        <v>744</v>
      </c>
      <c r="M107" s="2"/>
      <c r="N107" s="2" t="s">
        <v>28</v>
      </c>
      <c r="O107" s="2" t="s">
        <v>29</v>
      </c>
      <c r="P107" s="2" t="s">
        <v>201</v>
      </c>
      <c r="Q107" s="2" t="s">
        <v>31</v>
      </c>
      <c r="R107" s="5" t="s">
        <v>655</v>
      </c>
    </row>
    <row r="108" spans="1:18" ht="31.5" x14ac:dyDescent="0.25">
      <c r="A108" t="s">
        <v>745</v>
      </c>
      <c r="B108" t="s">
        <v>746</v>
      </c>
      <c r="C108" s="1"/>
      <c r="D108" s="1" t="s">
        <v>747</v>
      </c>
      <c r="E108" s="1" t="s">
        <v>36</v>
      </c>
      <c r="F108" s="1" t="s">
        <v>22</v>
      </c>
      <c r="G108" s="1"/>
      <c r="H108" s="1" t="s">
        <v>748</v>
      </c>
      <c r="I108" s="1" t="s">
        <v>749</v>
      </c>
      <c r="J108" s="1" t="s">
        <v>750</v>
      </c>
      <c r="K108" s="1"/>
      <c r="L108" s="1" t="s">
        <v>751</v>
      </c>
      <c r="M108" s="1" t="s">
        <v>752</v>
      </c>
      <c r="N108" s="1" t="s">
        <v>28</v>
      </c>
      <c r="O108" s="1" t="s">
        <v>29</v>
      </c>
      <c r="P108" s="1" t="s">
        <v>224</v>
      </c>
      <c r="Q108" s="1" t="s">
        <v>31</v>
      </c>
      <c r="R108" s="4" t="s">
        <v>618</v>
      </c>
    </row>
    <row r="109" spans="1:18" ht="31.5" x14ac:dyDescent="0.25">
      <c r="A109" t="s">
        <v>753</v>
      </c>
      <c r="B109" t="s">
        <v>754</v>
      </c>
      <c r="C109" s="2"/>
      <c r="D109" s="2" t="s">
        <v>240</v>
      </c>
      <c r="E109" s="2" t="s">
        <v>755</v>
      </c>
      <c r="F109" s="2" t="s">
        <v>22</v>
      </c>
      <c r="G109" s="2"/>
      <c r="H109" s="2" t="s">
        <v>756</v>
      </c>
      <c r="I109" s="2" t="s">
        <v>757</v>
      </c>
      <c r="J109" s="2" t="s">
        <v>756</v>
      </c>
      <c r="K109" s="2"/>
      <c r="L109" s="2" t="s">
        <v>758</v>
      </c>
      <c r="M109" s="2"/>
      <c r="N109" s="2" t="s">
        <v>28</v>
      </c>
      <c r="O109" s="2" t="s">
        <v>29</v>
      </c>
      <c r="P109" s="2" t="s">
        <v>564</v>
      </c>
      <c r="Q109" s="2" t="s">
        <v>31</v>
      </c>
      <c r="R109" s="5" t="s">
        <v>759</v>
      </c>
    </row>
    <row r="110" spans="1:18" ht="42" x14ac:dyDescent="0.25">
      <c r="A110" t="s">
        <v>760</v>
      </c>
      <c r="B110" t="s">
        <v>761</v>
      </c>
      <c r="C110" s="1"/>
      <c r="D110" s="1" t="s">
        <v>762</v>
      </c>
      <c r="E110" s="1" t="s">
        <v>21</v>
      </c>
      <c r="F110" s="1" t="s">
        <v>22</v>
      </c>
      <c r="G110" s="1"/>
      <c r="H110" s="1" t="s">
        <v>587</v>
      </c>
      <c r="I110" s="1" t="s">
        <v>588</v>
      </c>
      <c r="J110" s="1" t="s">
        <v>589</v>
      </c>
      <c r="K110" s="1"/>
      <c r="L110" s="1" t="s">
        <v>590</v>
      </c>
      <c r="M110" s="1" t="s">
        <v>591</v>
      </c>
      <c r="N110" s="1" t="s">
        <v>28</v>
      </c>
      <c r="O110" s="1" t="s">
        <v>29</v>
      </c>
      <c r="P110" s="1" t="s">
        <v>477</v>
      </c>
      <c r="Q110" s="1" t="s">
        <v>31</v>
      </c>
      <c r="R110" s="4" t="s">
        <v>628</v>
      </c>
    </row>
    <row r="111" spans="1:18" ht="42" x14ac:dyDescent="0.25">
      <c r="A111" t="s">
        <v>763</v>
      </c>
      <c r="B111" t="s">
        <v>764</v>
      </c>
      <c r="C111" s="2"/>
      <c r="D111" s="2" t="s">
        <v>765</v>
      </c>
      <c r="E111" s="2" t="s">
        <v>278</v>
      </c>
      <c r="F111" s="2" t="s">
        <v>22</v>
      </c>
      <c r="G111" s="2"/>
      <c r="H111" s="2" t="s">
        <v>766</v>
      </c>
      <c r="I111" s="2" t="s">
        <v>767</v>
      </c>
      <c r="J111" s="2" t="s">
        <v>768</v>
      </c>
      <c r="K111" s="2"/>
      <c r="L111" s="2" t="s">
        <v>769</v>
      </c>
      <c r="M111" s="2"/>
      <c r="N111" s="2" t="s">
        <v>415</v>
      </c>
      <c r="O111" s="2" t="s">
        <v>409</v>
      </c>
      <c r="P111" s="2" t="s">
        <v>151</v>
      </c>
      <c r="Q111" s="2" t="s">
        <v>31</v>
      </c>
      <c r="R111" s="5" t="s">
        <v>628</v>
      </c>
    </row>
    <row r="112" spans="1:18" ht="52.5" x14ac:dyDescent="0.25">
      <c r="A112" t="s">
        <v>770</v>
      </c>
      <c r="B112" t="s">
        <v>771</v>
      </c>
      <c r="C112" s="1"/>
      <c r="D112" s="1" t="s">
        <v>772</v>
      </c>
      <c r="E112" s="1" t="s">
        <v>36</v>
      </c>
      <c r="F112" s="1" t="s">
        <v>22</v>
      </c>
      <c r="G112" s="1"/>
      <c r="H112" s="1" t="s">
        <v>622</v>
      </c>
      <c r="I112" s="1" t="s">
        <v>623</v>
      </c>
      <c r="J112" s="1" t="s">
        <v>773</v>
      </c>
      <c r="K112" s="1"/>
      <c r="L112" s="1" t="s">
        <v>625</v>
      </c>
      <c r="M112" s="1" t="s">
        <v>626</v>
      </c>
      <c r="N112" s="1" t="s">
        <v>774</v>
      </c>
      <c r="O112" s="1" t="s">
        <v>42</v>
      </c>
      <c r="P112" s="1" t="s">
        <v>347</v>
      </c>
      <c r="Q112" s="1" t="s">
        <v>31</v>
      </c>
      <c r="R112" s="4" t="s">
        <v>618</v>
      </c>
    </row>
    <row r="113" spans="1:18" ht="52.5" x14ac:dyDescent="0.25">
      <c r="A113" t="s">
        <v>775</v>
      </c>
      <c r="B113" t="s">
        <v>776</v>
      </c>
      <c r="C113" s="2"/>
      <c r="D113" s="2" t="s">
        <v>777</v>
      </c>
      <c r="E113" s="2" t="s">
        <v>21</v>
      </c>
      <c r="F113" s="2" t="s">
        <v>22</v>
      </c>
      <c r="G113" s="2"/>
      <c r="H113" s="2" t="s">
        <v>778</v>
      </c>
      <c r="I113" s="2" t="s">
        <v>779</v>
      </c>
      <c r="J113" s="2" t="s">
        <v>780</v>
      </c>
      <c r="K113" s="2"/>
      <c r="L113" s="2" t="s">
        <v>781</v>
      </c>
      <c r="M113" s="2" t="s">
        <v>782</v>
      </c>
      <c r="N113" s="2" t="s">
        <v>28</v>
      </c>
      <c r="O113" s="2" t="s">
        <v>29</v>
      </c>
      <c r="P113" s="2" t="s">
        <v>30</v>
      </c>
      <c r="Q113" s="2" t="s">
        <v>31</v>
      </c>
      <c r="R113" s="5" t="s">
        <v>783</v>
      </c>
    </row>
    <row r="114" spans="1:18" ht="52.5" x14ac:dyDescent="0.25">
      <c r="A114" t="s">
        <v>784</v>
      </c>
      <c r="B114" t="s">
        <v>785</v>
      </c>
      <c r="C114" s="1"/>
      <c r="D114" s="1" t="s">
        <v>786</v>
      </c>
      <c r="E114" s="1" t="s">
        <v>36</v>
      </c>
      <c r="F114" s="1" t="s">
        <v>22</v>
      </c>
      <c r="G114" s="1"/>
      <c r="H114" s="1" t="s">
        <v>787</v>
      </c>
      <c r="I114" s="1" t="s">
        <v>788</v>
      </c>
      <c r="J114" s="1" t="s">
        <v>789</v>
      </c>
      <c r="K114" s="1"/>
      <c r="L114" s="1" t="s">
        <v>790</v>
      </c>
      <c r="M114" s="1"/>
      <c r="N114" s="1" t="s">
        <v>408</v>
      </c>
      <c r="O114" s="1" t="s">
        <v>409</v>
      </c>
      <c r="P114" s="1" t="s">
        <v>55</v>
      </c>
      <c r="Q114" s="1" t="s">
        <v>31</v>
      </c>
      <c r="R114" s="4" t="s">
        <v>791</v>
      </c>
    </row>
    <row r="115" spans="1:18" ht="73.5" x14ac:dyDescent="0.25">
      <c r="A115" t="s">
        <v>792</v>
      </c>
      <c r="B115" t="s">
        <v>793</v>
      </c>
      <c r="C115" s="2"/>
      <c r="D115" s="2" t="s">
        <v>794</v>
      </c>
      <c r="E115" s="2" t="s">
        <v>36</v>
      </c>
      <c r="F115" s="2" t="s">
        <v>22</v>
      </c>
      <c r="G115" s="2"/>
      <c r="H115" s="2" t="s">
        <v>795</v>
      </c>
      <c r="I115" s="2"/>
      <c r="J115" s="2" t="s">
        <v>795</v>
      </c>
      <c r="K115" s="2"/>
      <c r="L115" s="2" t="s">
        <v>796</v>
      </c>
      <c r="M115" s="2"/>
      <c r="N115" s="2" t="s">
        <v>28</v>
      </c>
      <c r="O115" s="2" t="s">
        <v>29</v>
      </c>
      <c r="P115" s="2" t="s">
        <v>230</v>
      </c>
      <c r="Q115" s="2" t="s">
        <v>31</v>
      </c>
      <c r="R115" s="5" t="s">
        <v>791</v>
      </c>
    </row>
    <row r="116" spans="1:18" ht="42" x14ac:dyDescent="0.25">
      <c r="A116" t="s">
        <v>797</v>
      </c>
      <c r="B116" t="s">
        <v>798</v>
      </c>
      <c r="C116" s="1"/>
      <c r="D116" s="1" t="s">
        <v>799</v>
      </c>
      <c r="E116" s="1" t="s">
        <v>21</v>
      </c>
      <c r="F116" s="1" t="s">
        <v>22</v>
      </c>
      <c r="G116" s="1"/>
      <c r="H116" s="1" t="s">
        <v>800</v>
      </c>
      <c r="I116" s="1" t="s">
        <v>801</v>
      </c>
      <c r="J116" s="1" t="s">
        <v>802</v>
      </c>
      <c r="K116" s="1"/>
      <c r="L116" s="1" t="s">
        <v>803</v>
      </c>
      <c r="M116" s="1" t="s">
        <v>804</v>
      </c>
      <c r="N116" s="1" t="s">
        <v>28</v>
      </c>
      <c r="O116" s="1" t="s">
        <v>29</v>
      </c>
      <c r="P116" s="1" t="s">
        <v>237</v>
      </c>
      <c r="Q116" s="1" t="s">
        <v>31</v>
      </c>
      <c r="R116" s="4" t="s">
        <v>783</v>
      </c>
    </row>
    <row r="117" spans="1:18" ht="42" x14ac:dyDescent="0.25">
      <c r="A117" t="s">
        <v>805</v>
      </c>
      <c r="B117" t="s">
        <v>806</v>
      </c>
      <c r="C117" s="2"/>
      <c r="D117" s="2" t="s">
        <v>799</v>
      </c>
      <c r="E117" s="2" t="s">
        <v>21</v>
      </c>
      <c r="F117" s="2" t="s">
        <v>22</v>
      </c>
      <c r="G117" s="2"/>
      <c r="H117" s="2" t="s">
        <v>800</v>
      </c>
      <c r="I117" s="2" t="s">
        <v>801</v>
      </c>
      <c r="J117" s="2" t="s">
        <v>802</v>
      </c>
      <c r="K117" s="2"/>
      <c r="L117" s="2" t="s">
        <v>803</v>
      </c>
      <c r="M117" s="2" t="s">
        <v>804</v>
      </c>
      <c r="N117" s="2" t="s">
        <v>28</v>
      </c>
      <c r="O117" s="2" t="s">
        <v>29</v>
      </c>
      <c r="P117" s="2" t="s">
        <v>237</v>
      </c>
      <c r="Q117" s="2" t="s">
        <v>31</v>
      </c>
      <c r="R117" s="5" t="s">
        <v>783</v>
      </c>
    </row>
    <row r="118" spans="1:18" ht="42" x14ac:dyDescent="0.25">
      <c r="A118" t="s">
        <v>807</v>
      </c>
      <c r="B118" t="s">
        <v>808</v>
      </c>
      <c r="C118" s="1"/>
      <c r="D118" s="1" t="s">
        <v>809</v>
      </c>
      <c r="E118" s="1" t="s">
        <v>21</v>
      </c>
      <c r="F118" s="1" t="s">
        <v>22</v>
      </c>
      <c r="G118" s="1"/>
      <c r="H118" s="1" t="s">
        <v>810</v>
      </c>
      <c r="I118" s="1" t="s">
        <v>811</v>
      </c>
      <c r="J118" s="1" t="s">
        <v>812</v>
      </c>
      <c r="K118" s="1"/>
      <c r="L118" s="1" t="s">
        <v>813</v>
      </c>
      <c r="M118" s="1"/>
      <c r="N118" s="1" t="s">
        <v>28</v>
      </c>
      <c r="O118" s="1" t="s">
        <v>29</v>
      </c>
      <c r="P118" s="1" t="s">
        <v>224</v>
      </c>
      <c r="Q118" s="1" t="s">
        <v>31</v>
      </c>
      <c r="R118" s="4" t="s">
        <v>783</v>
      </c>
    </row>
    <row r="119" spans="1:18" ht="42" x14ac:dyDescent="0.25">
      <c r="A119" t="s">
        <v>814</v>
      </c>
      <c r="B119" t="s">
        <v>815</v>
      </c>
      <c r="C119" s="2"/>
      <c r="D119" s="2" t="s">
        <v>816</v>
      </c>
      <c r="E119" s="2" t="s">
        <v>36</v>
      </c>
      <c r="F119" s="2" t="s">
        <v>22</v>
      </c>
      <c r="G119" s="2"/>
      <c r="H119" s="2" t="s">
        <v>817</v>
      </c>
      <c r="I119" s="2" t="s">
        <v>818</v>
      </c>
      <c r="J119" s="2" t="s">
        <v>817</v>
      </c>
      <c r="K119" s="2"/>
      <c r="L119" s="2" t="s">
        <v>819</v>
      </c>
      <c r="M119" s="2"/>
      <c r="N119" s="2" t="s">
        <v>140</v>
      </c>
      <c r="O119" s="2" t="s">
        <v>141</v>
      </c>
      <c r="P119" s="2" t="s">
        <v>43</v>
      </c>
      <c r="Q119" s="2" t="s">
        <v>31</v>
      </c>
      <c r="R119" s="5" t="s">
        <v>791</v>
      </c>
    </row>
    <row r="120" spans="1:18" ht="52.5" x14ac:dyDescent="0.25">
      <c r="A120" t="s">
        <v>820</v>
      </c>
      <c r="B120" t="s">
        <v>821</v>
      </c>
      <c r="C120" s="1"/>
      <c r="D120" s="1" t="s">
        <v>822</v>
      </c>
      <c r="E120" s="1" t="s">
        <v>145</v>
      </c>
      <c r="F120" s="1" t="s">
        <v>22</v>
      </c>
      <c r="G120" s="1"/>
      <c r="H120" s="1" t="s">
        <v>507</v>
      </c>
      <c r="I120" s="1" t="s">
        <v>508</v>
      </c>
      <c r="J120" s="1"/>
      <c r="K120" s="1"/>
      <c r="L120" s="1" t="s">
        <v>510</v>
      </c>
      <c r="M120" s="1"/>
      <c r="N120" s="1" t="s">
        <v>343</v>
      </c>
      <c r="O120" s="1" t="s">
        <v>42</v>
      </c>
      <c r="P120" s="1" t="s">
        <v>55</v>
      </c>
      <c r="Q120" s="1" t="s">
        <v>31</v>
      </c>
      <c r="R120" s="4" t="s">
        <v>823</v>
      </c>
    </row>
    <row r="121" spans="1:18" ht="31.5" x14ac:dyDescent="0.25">
      <c r="A121" t="s">
        <v>824</v>
      </c>
      <c r="B121" t="s">
        <v>825</v>
      </c>
      <c r="C121" s="2"/>
      <c r="D121" s="2" t="s">
        <v>826</v>
      </c>
      <c r="E121" s="2" t="s">
        <v>36</v>
      </c>
      <c r="F121" s="2" t="s">
        <v>22</v>
      </c>
      <c r="G121" s="2"/>
      <c r="H121" s="2" t="s">
        <v>489</v>
      </c>
      <c r="I121" s="2"/>
      <c r="J121" s="2" t="s">
        <v>489</v>
      </c>
      <c r="K121" s="2"/>
      <c r="L121" s="2" t="s">
        <v>490</v>
      </c>
      <c r="M121" s="2"/>
      <c r="N121" s="2" t="s">
        <v>28</v>
      </c>
      <c r="O121" s="2" t="s">
        <v>29</v>
      </c>
      <c r="P121" s="2" t="s">
        <v>827</v>
      </c>
      <c r="Q121" s="2" t="s">
        <v>31</v>
      </c>
      <c r="R121" s="5" t="s">
        <v>791</v>
      </c>
    </row>
    <row r="122" spans="1:18" ht="31.5" x14ac:dyDescent="0.25">
      <c r="A122" t="s">
        <v>828</v>
      </c>
      <c r="B122" t="s">
        <v>829</v>
      </c>
      <c r="C122" s="1"/>
      <c r="D122" s="1" t="s">
        <v>830</v>
      </c>
      <c r="E122" s="1" t="s">
        <v>36</v>
      </c>
      <c r="F122" s="1" t="s">
        <v>22</v>
      </c>
      <c r="G122" s="1"/>
      <c r="H122" s="1" t="s">
        <v>831</v>
      </c>
      <c r="I122" s="1" t="s">
        <v>832</v>
      </c>
      <c r="J122" s="1" t="s">
        <v>833</v>
      </c>
      <c r="K122" s="1"/>
      <c r="L122" s="1" t="s">
        <v>834</v>
      </c>
      <c r="M122" s="1"/>
      <c r="N122" s="1" t="s">
        <v>28</v>
      </c>
      <c r="O122" s="1" t="s">
        <v>29</v>
      </c>
      <c r="P122" s="1" t="s">
        <v>230</v>
      </c>
      <c r="Q122" s="1" t="s">
        <v>31</v>
      </c>
      <c r="R122" s="4" t="s">
        <v>791</v>
      </c>
    </row>
    <row r="123" spans="1:18" ht="31.5" x14ac:dyDescent="0.25">
      <c r="A123" t="s">
        <v>835</v>
      </c>
      <c r="B123" t="s">
        <v>836</v>
      </c>
      <c r="C123" s="2"/>
      <c r="D123" s="2" t="s">
        <v>837</v>
      </c>
      <c r="E123" s="2" t="s">
        <v>36</v>
      </c>
      <c r="F123" s="2" t="s">
        <v>22</v>
      </c>
      <c r="G123" s="2"/>
      <c r="H123" s="2" t="s">
        <v>533</v>
      </c>
      <c r="I123" s="2" t="s">
        <v>838</v>
      </c>
      <c r="J123" s="2" t="s">
        <v>839</v>
      </c>
      <c r="K123" s="2"/>
      <c r="L123" s="2" t="s">
        <v>840</v>
      </c>
      <c r="M123" s="2"/>
      <c r="N123" s="2" t="s">
        <v>100</v>
      </c>
      <c r="O123" s="2" t="s">
        <v>101</v>
      </c>
      <c r="P123" s="2" t="s">
        <v>55</v>
      </c>
      <c r="Q123" s="2" t="s">
        <v>31</v>
      </c>
      <c r="R123" s="5" t="s">
        <v>791</v>
      </c>
    </row>
    <row r="124" spans="1:18" ht="42" x14ac:dyDescent="0.25">
      <c r="A124" t="s">
        <v>841</v>
      </c>
      <c r="B124" t="s">
        <v>842</v>
      </c>
      <c r="C124" s="1"/>
      <c r="D124" s="1" t="s">
        <v>843</v>
      </c>
      <c r="E124" s="1" t="s">
        <v>36</v>
      </c>
      <c r="F124" s="1" t="s">
        <v>22</v>
      </c>
      <c r="G124" s="1"/>
      <c r="H124" s="1" t="s">
        <v>844</v>
      </c>
      <c r="I124" s="1" t="s">
        <v>845</v>
      </c>
      <c r="J124" s="1" t="s">
        <v>846</v>
      </c>
      <c r="K124" s="1"/>
      <c r="L124" s="1" t="s">
        <v>847</v>
      </c>
      <c r="M124" s="1"/>
      <c r="N124" s="1" t="s">
        <v>28</v>
      </c>
      <c r="O124" s="1" t="s">
        <v>29</v>
      </c>
      <c r="P124" s="1" t="s">
        <v>30</v>
      </c>
      <c r="Q124" s="1" t="s">
        <v>31</v>
      </c>
      <c r="R124" s="4" t="s">
        <v>791</v>
      </c>
    </row>
    <row r="125" spans="1:18" ht="21" x14ac:dyDescent="0.25">
      <c r="A125" t="s">
        <v>848</v>
      </c>
      <c r="B125" t="s">
        <v>849</v>
      </c>
      <c r="C125" s="2"/>
      <c r="D125" s="2" t="s">
        <v>59</v>
      </c>
      <c r="E125" s="2" t="s">
        <v>21</v>
      </c>
      <c r="F125" s="2" t="s">
        <v>22</v>
      </c>
      <c r="G125" s="2" t="s">
        <v>364</v>
      </c>
      <c r="H125" s="2" t="s">
        <v>351</v>
      </c>
      <c r="I125" s="2" t="s">
        <v>352</v>
      </c>
      <c r="J125" s="2"/>
      <c r="K125" s="2"/>
      <c r="L125" s="2" t="s">
        <v>353</v>
      </c>
      <c r="M125" s="2"/>
      <c r="N125" s="2" t="s">
        <v>28</v>
      </c>
      <c r="O125" s="2" t="s">
        <v>29</v>
      </c>
      <c r="P125" s="2" t="s">
        <v>65</v>
      </c>
      <c r="Q125" s="2" t="s">
        <v>31</v>
      </c>
      <c r="R125" s="5" t="s">
        <v>783</v>
      </c>
    </row>
    <row r="126" spans="1:18" ht="21" x14ac:dyDescent="0.25">
      <c r="A126" t="s">
        <v>850</v>
      </c>
      <c r="B126" t="s">
        <v>851</v>
      </c>
      <c r="C126" s="1"/>
      <c r="D126" s="1" t="s">
        <v>59</v>
      </c>
      <c r="E126" s="1" t="s">
        <v>21</v>
      </c>
      <c r="F126" s="1" t="s">
        <v>22</v>
      </c>
      <c r="G126" s="1" t="s">
        <v>69</v>
      </c>
      <c r="H126" s="1" t="s">
        <v>426</v>
      </c>
      <c r="I126" s="1" t="s">
        <v>852</v>
      </c>
      <c r="J126" s="1" t="s">
        <v>72</v>
      </c>
      <c r="K126" s="1"/>
      <c r="L126" s="1" t="s">
        <v>853</v>
      </c>
      <c r="M126" s="1"/>
      <c r="N126" s="1" t="s">
        <v>28</v>
      </c>
      <c r="O126" s="1" t="s">
        <v>29</v>
      </c>
      <c r="P126" s="1" t="s">
        <v>65</v>
      </c>
      <c r="Q126" s="1" t="s">
        <v>31</v>
      </c>
      <c r="R126" s="4" t="s">
        <v>783</v>
      </c>
    </row>
    <row r="127" spans="1:18" ht="63" x14ac:dyDescent="0.25">
      <c r="A127" t="s">
        <v>854</v>
      </c>
      <c r="B127" t="s">
        <v>855</v>
      </c>
      <c r="C127" s="2"/>
      <c r="D127" s="2" t="s">
        <v>856</v>
      </c>
      <c r="E127" s="2" t="s">
        <v>36</v>
      </c>
      <c r="F127" s="2" t="s">
        <v>22</v>
      </c>
      <c r="G127" s="2"/>
      <c r="H127" s="2" t="s">
        <v>857</v>
      </c>
      <c r="I127" s="2"/>
      <c r="J127" s="2" t="s">
        <v>858</v>
      </c>
      <c r="K127" s="2"/>
      <c r="L127" s="2" t="s">
        <v>859</v>
      </c>
      <c r="M127" s="2"/>
      <c r="N127" s="2" t="s">
        <v>28</v>
      </c>
      <c r="O127" s="2" t="s">
        <v>29</v>
      </c>
      <c r="P127" s="2" t="s">
        <v>43</v>
      </c>
      <c r="Q127" s="2" t="s">
        <v>31</v>
      </c>
      <c r="R127" s="5" t="s">
        <v>791</v>
      </c>
    </row>
    <row r="128" spans="1:18" ht="52.5" x14ac:dyDescent="0.25">
      <c r="A128" t="s">
        <v>860</v>
      </c>
      <c r="B128" t="s">
        <v>861</v>
      </c>
      <c r="C128" s="1"/>
      <c r="D128" s="1" t="s">
        <v>862</v>
      </c>
      <c r="E128" s="1" t="s">
        <v>48</v>
      </c>
      <c r="F128" s="1" t="s">
        <v>22</v>
      </c>
      <c r="G128" s="1"/>
      <c r="H128" s="1" t="s">
        <v>863</v>
      </c>
      <c r="I128" s="1" t="s">
        <v>864</v>
      </c>
      <c r="J128" s="1" t="s">
        <v>865</v>
      </c>
      <c r="K128" s="1"/>
      <c r="L128" s="1" t="s">
        <v>866</v>
      </c>
      <c r="M128" s="1" t="s">
        <v>867</v>
      </c>
      <c r="N128" s="1" t="s">
        <v>868</v>
      </c>
      <c r="O128" s="1" t="s">
        <v>42</v>
      </c>
      <c r="P128" s="1" t="s">
        <v>869</v>
      </c>
      <c r="Q128" s="1" t="s">
        <v>31</v>
      </c>
      <c r="R128" s="4" t="s">
        <v>823</v>
      </c>
    </row>
    <row r="129" spans="1:18" ht="52.5" x14ac:dyDescent="0.25">
      <c r="A129" t="s">
        <v>870</v>
      </c>
      <c r="B129" t="s">
        <v>871</v>
      </c>
      <c r="C129" s="2"/>
      <c r="D129" s="2" t="s">
        <v>872</v>
      </c>
      <c r="E129" s="2" t="s">
        <v>145</v>
      </c>
      <c r="F129" s="2" t="s">
        <v>22</v>
      </c>
      <c r="G129" s="2"/>
      <c r="H129" s="2" t="s">
        <v>810</v>
      </c>
      <c r="I129" s="2" t="s">
        <v>811</v>
      </c>
      <c r="J129" s="2" t="s">
        <v>812</v>
      </c>
      <c r="K129" s="2"/>
      <c r="L129" s="2" t="s">
        <v>813</v>
      </c>
      <c r="M129" s="2"/>
      <c r="N129" s="2" t="s">
        <v>868</v>
      </c>
      <c r="O129" s="2" t="s">
        <v>42</v>
      </c>
      <c r="P129" s="2" t="s">
        <v>869</v>
      </c>
      <c r="Q129" s="2" t="s">
        <v>31</v>
      </c>
      <c r="R129" s="5" t="s">
        <v>823</v>
      </c>
    </row>
    <row r="130" spans="1:18" ht="42" x14ac:dyDescent="0.25">
      <c r="A130" t="s">
        <v>873</v>
      </c>
      <c r="B130" t="s">
        <v>874</v>
      </c>
      <c r="C130" s="1"/>
      <c r="D130" s="1" t="s">
        <v>875</v>
      </c>
      <c r="E130" s="1" t="s">
        <v>36</v>
      </c>
      <c r="F130" s="1" t="s">
        <v>22</v>
      </c>
      <c r="G130" s="1"/>
      <c r="H130" s="1" t="s">
        <v>876</v>
      </c>
      <c r="I130" s="1" t="s">
        <v>877</v>
      </c>
      <c r="J130" s="1" t="s">
        <v>878</v>
      </c>
      <c r="K130" s="1"/>
      <c r="L130" s="1" t="s">
        <v>879</v>
      </c>
      <c r="M130" s="1"/>
      <c r="N130" s="1" t="s">
        <v>28</v>
      </c>
      <c r="O130" s="1" t="s">
        <v>29</v>
      </c>
      <c r="P130" s="1" t="s">
        <v>224</v>
      </c>
      <c r="Q130" s="1" t="s">
        <v>31</v>
      </c>
      <c r="R130" s="4" t="s">
        <v>791</v>
      </c>
    </row>
    <row r="131" spans="1:18" ht="52.5" x14ac:dyDescent="0.25">
      <c r="A131" t="s">
        <v>880</v>
      </c>
      <c r="B131" t="s">
        <v>881</v>
      </c>
      <c r="C131" s="2"/>
      <c r="D131" s="2" t="s">
        <v>882</v>
      </c>
      <c r="E131" s="2" t="s">
        <v>21</v>
      </c>
      <c r="F131" s="2" t="s">
        <v>22</v>
      </c>
      <c r="G131" s="2"/>
      <c r="H131" s="2" t="s">
        <v>883</v>
      </c>
      <c r="I131" s="2" t="s">
        <v>884</v>
      </c>
      <c r="J131" s="2" t="s">
        <v>885</v>
      </c>
      <c r="K131" s="2"/>
      <c r="L131" s="2" t="s">
        <v>886</v>
      </c>
      <c r="M131" s="2"/>
      <c r="N131" s="2" t="s">
        <v>635</v>
      </c>
      <c r="O131" s="2" t="s">
        <v>42</v>
      </c>
      <c r="P131" s="2" t="s">
        <v>30</v>
      </c>
      <c r="Q131" s="2" t="s">
        <v>31</v>
      </c>
      <c r="R131" s="5" t="s">
        <v>783</v>
      </c>
    </row>
    <row r="132" spans="1:18" ht="52.5" x14ac:dyDescent="0.25">
      <c r="A132" t="s">
        <v>887</v>
      </c>
      <c r="B132" t="s">
        <v>888</v>
      </c>
      <c r="C132" s="1"/>
      <c r="D132" s="1" t="s">
        <v>889</v>
      </c>
      <c r="E132" s="1" t="s">
        <v>145</v>
      </c>
      <c r="F132" s="1" t="s">
        <v>22</v>
      </c>
      <c r="G132" s="1"/>
      <c r="H132" s="1" t="s">
        <v>890</v>
      </c>
      <c r="I132" s="1" t="s">
        <v>891</v>
      </c>
      <c r="J132" s="1" t="s">
        <v>892</v>
      </c>
      <c r="K132" s="1"/>
      <c r="L132" s="1" t="s">
        <v>893</v>
      </c>
      <c r="M132" s="1"/>
      <c r="N132" s="1" t="s">
        <v>868</v>
      </c>
      <c r="O132" s="1" t="s">
        <v>42</v>
      </c>
      <c r="P132" s="1" t="s">
        <v>869</v>
      </c>
      <c r="Q132" s="1" t="s">
        <v>31</v>
      </c>
      <c r="R132" s="4" t="s">
        <v>823</v>
      </c>
    </row>
    <row r="133" spans="1:18" ht="52.5" x14ac:dyDescent="0.25">
      <c r="A133" t="s">
        <v>894</v>
      </c>
      <c r="B133" t="s">
        <v>895</v>
      </c>
      <c r="C133" s="2"/>
      <c r="D133" s="2" t="s">
        <v>896</v>
      </c>
      <c r="E133" s="2" t="s">
        <v>21</v>
      </c>
      <c r="F133" s="2" t="s">
        <v>22</v>
      </c>
      <c r="G133" s="2"/>
      <c r="H133" s="2" t="s">
        <v>897</v>
      </c>
      <c r="I133" s="2" t="s">
        <v>898</v>
      </c>
      <c r="J133" s="2" t="s">
        <v>899</v>
      </c>
      <c r="K133" s="2"/>
      <c r="L133" s="2" t="s">
        <v>900</v>
      </c>
      <c r="M133" s="2" t="s">
        <v>901</v>
      </c>
      <c r="N133" s="2" t="s">
        <v>28</v>
      </c>
      <c r="O133" s="2" t="s">
        <v>29</v>
      </c>
      <c r="P133" s="2" t="s">
        <v>230</v>
      </c>
      <c r="Q133" s="2" t="s">
        <v>31</v>
      </c>
      <c r="R133" s="5" t="s">
        <v>783</v>
      </c>
    </row>
    <row r="134" spans="1:18" ht="31.5" x14ac:dyDescent="0.25">
      <c r="A134" t="s">
        <v>902</v>
      </c>
      <c r="B134" t="s">
        <v>903</v>
      </c>
      <c r="C134" s="1"/>
      <c r="D134" s="1" t="s">
        <v>904</v>
      </c>
      <c r="E134" s="1" t="s">
        <v>48</v>
      </c>
      <c r="F134" s="1" t="s">
        <v>22</v>
      </c>
      <c r="G134" s="1"/>
      <c r="H134" s="1" t="s">
        <v>905</v>
      </c>
      <c r="I134" s="1" t="s">
        <v>906</v>
      </c>
      <c r="J134" s="1" t="s">
        <v>907</v>
      </c>
      <c r="K134" s="1"/>
      <c r="L134" s="1" t="s">
        <v>908</v>
      </c>
      <c r="M134" s="1" t="s">
        <v>909</v>
      </c>
      <c r="N134" s="1" t="s">
        <v>28</v>
      </c>
      <c r="O134" s="1" t="s">
        <v>29</v>
      </c>
      <c r="P134" s="1" t="s">
        <v>230</v>
      </c>
      <c r="Q134" s="1" t="s">
        <v>31</v>
      </c>
      <c r="R134" s="4" t="s">
        <v>823</v>
      </c>
    </row>
    <row r="135" spans="1:18" ht="42" x14ac:dyDescent="0.25">
      <c r="A135" t="s">
        <v>910</v>
      </c>
      <c r="B135" t="s">
        <v>911</v>
      </c>
      <c r="C135" s="2"/>
      <c r="D135" s="2" t="s">
        <v>912</v>
      </c>
      <c r="E135" s="2" t="s">
        <v>145</v>
      </c>
      <c r="F135" s="2" t="s">
        <v>22</v>
      </c>
      <c r="G135" s="2"/>
      <c r="H135" s="2" t="s">
        <v>556</v>
      </c>
      <c r="I135" s="2" t="s">
        <v>557</v>
      </c>
      <c r="J135" s="2" t="s">
        <v>558</v>
      </c>
      <c r="K135" s="2"/>
      <c r="L135" s="2" t="s">
        <v>559</v>
      </c>
      <c r="M135" s="2"/>
      <c r="N135" s="2" t="s">
        <v>28</v>
      </c>
      <c r="O135" s="2" t="s">
        <v>29</v>
      </c>
      <c r="P135" s="2" t="s">
        <v>230</v>
      </c>
      <c r="Q135" s="2" t="s">
        <v>31</v>
      </c>
      <c r="R135" s="5" t="s">
        <v>823</v>
      </c>
    </row>
    <row r="136" spans="1:18" ht="52.5" x14ac:dyDescent="0.25">
      <c r="A136" t="s">
        <v>913</v>
      </c>
      <c r="B136" t="s">
        <v>914</v>
      </c>
      <c r="C136" s="1"/>
      <c r="D136" s="1" t="s">
        <v>915</v>
      </c>
      <c r="E136" s="1" t="s">
        <v>48</v>
      </c>
      <c r="F136" s="1" t="s">
        <v>22</v>
      </c>
      <c r="G136" s="1"/>
      <c r="H136" s="1" t="s">
        <v>916</v>
      </c>
      <c r="I136" s="1"/>
      <c r="J136" s="1" t="s">
        <v>916</v>
      </c>
      <c r="K136" s="1"/>
      <c r="L136" s="1" t="s">
        <v>917</v>
      </c>
      <c r="M136" s="1"/>
      <c r="N136" s="1" t="s">
        <v>868</v>
      </c>
      <c r="O136" s="1" t="s">
        <v>42</v>
      </c>
      <c r="P136" s="1" t="s">
        <v>869</v>
      </c>
      <c r="Q136" s="1" t="s">
        <v>31</v>
      </c>
      <c r="R136" s="4" t="s">
        <v>823</v>
      </c>
    </row>
    <row r="137" spans="1:18" ht="94.5" x14ac:dyDescent="0.25">
      <c r="A137" t="s">
        <v>918</v>
      </c>
      <c r="B137" t="s">
        <v>919</v>
      </c>
      <c r="C137" s="2"/>
      <c r="D137" s="2" t="s">
        <v>920</v>
      </c>
      <c r="E137" s="2" t="s">
        <v>36</v>
      </c>
      <c r="F137" s="2" t="s">
        <v>22</v>
      </c>
      <c r="G137" s="2" t="s">
        <v>921</v>
      </c>
      <c r="H137" s="2" t="s">
        <v>922</v>
      </c>
      <c r="I137" s="2" t="s">
        <v>923</v>
      </c>
      <c r="J137" s="2" t="s">
        <v>924</v>
      </c>
      <c r="K137" s="2"/>
      <c r="L137" s="2" t="s">
        <v>925</v>
      </c>
      <c r="M137" s="2"/>
      <c r="N137" s="2" t="s">
        <v>635</v>
      </c>
      <c r="O137" s="2" t="s">
        <v>42</v>
      </c>
      <c r="P137" s="2" t="s">
        <v>360</v>
      </c>
      <c r="Q137" s="2" t="s">
        <v>31</v>
      </c>
      <c r="R137" s="5" t="s">
        <v>926</v>
      </c>
    </row>
    <row r="138" spans="1:18" ht="42" x14ac:dyDescent="0.25">
      <c r="A138" t="s">
        <v>927</v>
      </c>
      <c r="B138" t="s">
        <v>928</v>
      </c>
      <c r="C138" s="1"/>
      <c r="D138" s="1" t="s">
        <v>929</v>
      </c>
      <c r="E138" s="1" t="s">
        <v>145</v>
      </c>
      <c r="F138" s="1" t="s">
        <v>22</v>
      </c>
      <c r="G138" s="1" t="s">
        <v>69</v>
      </c>
      <c r="H138" s="1" t="s">
        <v>930</v>
      </c>
      <c r="I138" s="1" t="s">
        <v>931</v>
      </c>
      <c r="J138" s="1" t="s">
        <v>932</v>
      </c>
      <c r="K138" s="1"/>
      <c r="L138" s="1" t="s">
        <v>933</v>
      </c>
      <c r="M138" s="1" t="s">
        <v>934</v>
      </c>
      <c r="N138" s="1" t="s">
        <v>28</v>
      </c>
      <c r="O138" s="1" t="s">
        <v>29</v>
      </c>
      <c r="P138" s="1" t="s">
        <v>230</v>
      </c>
      <c r="Q138" s="1" t="s">
        <v>31</v>
      </c>
      <c r="R138" s="4" t="s">
        <v>935</v>
      </c>
    </row>
    <row r="139" spans="1:18" ht="42" x14ac:dyDescent="0.25">
      <c r="A139" t="s">
        <v>936</v>
      </c>
      <c r="B139" t="s">
        <v>937</v>
      </c>
      <c r="C139" s="2"/>
      <c r="D139" s="2" t="s">
        <v>938</v>
      </c>
      <c r="E139" s="2" t="s">
        <v>278</v>
      </c>
      <c r="F139" s="2" t="s">
        <v>22</v>
      </c>
      <c r="G139" s="2"/>
      <c r="H139" s="2" t="s">
        <v>279</v>
      </c>
      <c r="I139" s="2" t="s">
        <v>280</v>
      </c>
      <c r="J139" s="2" t="s">
        <v>281</v>
      </c>
      <c r="K139" s="2"/>
      <c r="L139" s="2" t="s">
        <v>282</v>
      </c>
      <c r="M139" s="2"/>
      <c r="N139" s="2" t="s">
        <v>28</v>
      </c>
      <c r="O139" s="2" t="s">
        <v>29</v>
      </c>
      <c r="P139" s="2" t="s">
        <v>230</v>
      </c>
      <c r="Q139" s="2" t="s">
        <v>31</v>
      </c>
      <c r="R139" s="5" t="s">
        <v>939</v>
      </c>
    </row>
    <row r="140" spans="1:18" ht="42" x14ac:dyDescent="0.25">
      <c r="A140" t="s">
        <v>940</v>
      </c>
      <c r="B140" t="s">
        <v>941</v>
      </c>
      <c r="C140" s="1"/>
      <c r="D140" s="1" t="s">
        <v>942</v>
      </c>
      <c r="E140" s="1" t="s">
        <v>36</v>
      </c>
      <c r="F140" s="1" t="s">
        <v>22</v>
      </c>
      <c r="G140" s="1"/>
      <c r="H140" s="1" t="s">
        <v>943</v>
      </c>
      <c r="I140" s="1" t="s">
        <v>944</v>
      </c>
      <c r="J140" s="1" t="s">
        <v>945</v>
      </c>
      <c r="K140" s="1"/>
      <c r="L140" s="1" t="s">
        <v>946</v>
      </c>
      <c r="M140" s="1"/>
      <c r="N140" s="1" t="s">
        <v>28</v>
      </c>
      <c r="O140" s="1" t="s">
        <v>29</v>
      </c>
      <c r="P140" s="1" t="s">
        <v>230</v>
      </c>
      <c r="Q140" s="1" t="s">
        <v>31</v>
      </c>
      <c r="R140" s="4" t="s">
        <v>926</v>
      </c>
    </row>
    <row r="141" spans="1:18" ht="42" x14ac:dyDescent="0.25">
      <c r="A141" t="s">
        <v>947</v>
      </c>
      <c r="B141" t="s">
        <v>948</v>
      </c>
      <c r="C141" s="2"/>
      <c r="D141" s="2" t="s">
        <v>949</v>
      </c>
      <c r="E141" s="2" t="s">
        <v>36</v>
      </c>
      <c r="F141" s="2" t="s">
        <v>22</v>
      </c>
      <c r="G141" s="2"/>
      <c r="H141" s="2" t="s">
        <v>736</v>
      </c>
      <c r="I141" s="2" t="s">
        <v>737</v>
      </c>
      <c r="J141" s="2" t="s">
        <v>738</v>
      </c>
      <c r="K141" s="2"/>
      <c r="L141" s="2" t="s">
        <v>739</v>
      </c>
      <c r="M141" s="2"/>
      <c r="N141" s="2" t="s">
        <v>28</v>
      </c>
      <c r="O141" s="2" t="s">
        <v>29</v>
      </c>
      <c r="P141" s="2" t="s">
        <v>230</v>
      </c>
      <c r="Q141" s="2" t="s">
        <v>31</v>
      </c>
      <c r="R141" s="5" t="s">
        <v>926</v>
      </c>
    </row>
    <row r="142" spans="1:18" ht="52.5" x14ac:dyDescent="0.25">
      <c r="A142" t="s">
        <v>950</v>
      </c>
      <c r="B142" t="s">
        <v>951</v>
      </c>
      <c r="C142" s="1"/>
      <c r="D142" s="1" t="s">
        <v>952</v>
      </c>
      <c r="E142" s="1" t="s">
        <v>145</v>
      </c>
      <c r="F142" s="1" t="s">
        <v>22</v>
      </c>
      <c r="G142" s="1"/>
      <c r="H142" s="1" t="s">
        <v>105</v>
      </c>
      <c r="I142" s="1" t="s">
        <v>106</v>
      </c>
      <c r="J142" s="1" t="s">
        <v>107</v>
      </c>
      <c r="K142" s="1"/>
      <c r="L142" s="1" t="s">
        <v>108</v>
      </c>
      <c r="M142" s="1"/>
      <c r="N142" s="1" t="s">
        <v>953</v>
      </c>
      <c r="O142" s="1" t="s">
        <v>42</v>
      </c>
      <c r="P142" s="1" t="s">
        <v>347</v>
      </c>
      <c r="Q142" s="1" t="s">
        <v>31</v>
      </c>
      <c r="R142" s="4" t="s">
        <v>935</v>
      </c>
    </row>
    <row r="143" spans="1:18" ht="52.5" x14ac:dyDescent="0.25">
      <c r="A143" t="s">
        <v>954</v>
      </c>
      <c r="B143" t="s">
        <v>955</v>
      </c>
      <c r="C143" s="2"/>
      <c r="D143" s="2" t="s">
        <v>956</v>
      </c>
      <c r="E143" s="2" t="s">
        <v>36</v>
      </c>
      <c r="F143" s="2" t="s">
        <v>22</v>
      </c>
      <c r="G143" s="2"/>
      <c r="H143" s="2" t="s">
        <v>580</v>
      </c>
      <c r="I143" s="2" t="s">
        <v>581</v>
      </c>
      <c r="J143" s="2" t="s">
        <v>582</v>
      </c>
      <c r="K143" s="2"/>
      <c r="L143" s="2" t="s">
        <v>583</v>
      </c>
      <c r="M143" s="2"/>
      <c r="N143" s="2" t="s">
        <v>28</v>
      </c>
      <c r="O143" s="2" t="s">
        <v>29</v>
      </c>
      <c r="P143" s="2" t="s">
        <v>627</v>
      </c>
      <c r="Q143" s="2" t="s">
        <v>31</v>
      </c>
      <c r="R143" s="5" t="s">
        <v>926</v>
      </c>
    </row>
    <row r="144" spans="1:18" ht="52.5" x14ac:dyDescent="0.25">
      <c r="A144" t="s">
        <v>957</v>
      </c>
      <c r="B144" t="s">
        <v>958</v>
      </c>
      <c r="C144" s="1"/>
      <c r="D144" s="1" t="s">
        <v>959</v>
      </c>
      <c r="E144" s="1" t="s">
        <v>145</v>
      </c>
      <c r="F144" s="1" t="s">
        <v>22</v>
      </c>
      <c r="G144" s="1"/>
      <c r="H144" s="1" t="s">
        <v>703</v>
      </c>
      <c r="I144" s="1" t="s">
        <v>704</v>
      </c>
      <c r="J144" s="1" t="s">
        <v>107</v>
      </c>
      <c r="K144" s="1"/>
      <c r="L144" s="1" t="s">
        <v>705</v>
      </c>
      <c r="M144" s="1"/>
      <c r="N144" s="1" t="s">
        <v>41</v>
      </c>
      <c r="O144" s="1" t="s">
        <v>42</v>
      </c>
      <c r="P144" s="1" t="s">
        <v>43</v>
      </c>
      <c r="Q144" s="1" t="s">
        <v>31</v>
      </c>
      <c r="R144" s="4" t="s">
        <v>935</v>
      </c>
    </row>
    <row r="145" spans="1:18" ht="42" x14ac:dyDescent="0.25">
      <c r="A145" t="s">
        <v>960</v>
      </c>
      <c r="B145" t="s">
        <v>961</v>
      </c>
      <c r="C145" s="2"/>
      <c r="D145" s="2" t="s">
        <v>962</v>
      </c>
      <c r="E145" s="2" t="s">
        <v>190</v>
      </c>
      <c r="F145" s="2" t="s">
        <v>22</v>
      </c>
      <c r="G145" s="2"/>
      <c r="H145" s="2" t="s">
        <v>315</v>
      </c>
      <c r="I145" s="2" t="s">
        <v>316</v>
      </c>
      <c r="J145" s="2" t="s">
        <v>317</v>
      </c>
      <c r="K145" s="2"/>
      <c r="L145" s="2" t="s">
        <v>963</v>
      </c>
      <c r="M145" s="2" t="s">
        <v>964</v>
      </c>
      <c r="N145" s="2" t="s">
        <v>28</v>
      </c>
      <c r="O145" s="2" t="s">
        <v>29</v>
      </c>
      <c r="P145" s="2" t="s">
        <v>319</v>
      </c>
      <c r="Q145" s="2" t="s">
        <v>31</v>
      </c>
      <c r="R145" s="5" t="s">
        <v>939</v>
      </c>
    </row>
    <row r="146" spans="1:18" ht="42" x14ac:dyDescent="0.25">
      <c r="A146" t="s">
        <v>965</v>
      </c>
      <c r="B146" t="s">
        <v>966</v>
      </c>
      <c r="C146" s="1"/>
      <c r="D146" s="1" t="s">
        <v>967</v>
      </c>
      <c r="E146" s="1" t="s">
        <v>139</v>
      </c>
      <c r="F146" s="1" t="s">
        <v>22</v>
      </c>
      <c r="G146" s="1"/>
      <c r="H146" s="1" t="s">
        <v>968</v>
      </c>
      <c r="I146" s="1" t="s">
        <v>969</v>
      </c>
      <c r="J146" s="1" t="s">
        <v>970</v>
      </c>
      <c r="K146" s="1"/>
      <c r="L146" s="1" t="s">
        <v>971</v>
      </c>
      <c r="M146" s="1"/>
      <c r="N146" s="1" t="s">
        <v>150</v>
      </c>
      <c r="O146" s="1" t="s">
        <v>141</v>
      </c>
      <c r="P146" s="1" t="s">
        <v>151</v>
      </c>
      <c r="Q146" s="1" t="s">
        <v>31</v>
      </c>
      <c r="R146" s="4" t="s">
        <v>972</v>
      </c>
    </row>
    <row r="147" spans="1:18" ht="52.5" x14ac:dyDescent="0.25">
      <c r="A147" t="s">
        <v>973</v>
      </c>
      <c r="B147" t="s">
        <v>974</v>
      </c>
      <c r="C147" s="2"/>
      <c r="D147" s="2" t="s">
        <v>975</v>
      </c>
      <c r="E147" s="2" t="s">
        <v>36</v>
      </c>
      <c r="F147" s="2" t="s">
        <v>22</v>
      </c>
      <c r="G147" s="2"/>
      <c r="H147" s="2" t="s">
        <v>976</v>
      </c>
      <c r="I147" s="2" t="s">
        <v>977</v>
      </c>
      <c r="J147" s="2" t="s">
        <v>978</v>
      </c>
      <c r="K147" s="2"/>
      <c r="L147" s="2" t="s">
        <v>979</v>
      </c>
      <c r="M147" s="2"/>
      <c r="N147" s="2" t="s">
        <v>28</v>
      </c>
      <c r="O147" s="2" t="s">
        <v>29</v>
      </c>
      <c r="P147" s="2" t="s">
        <v>360</v>
      </c>
      <c r="Q147" s="2" t="s">
        <v>31</v>
      </c>
      <c r="R147" s="5" t="s">
        <v>926</v>
      </c>
    </row>
    <row r="148" spans="1:18" ht="31.5" x14ac:dyDescent="0.25">
      <c r="A148" t="s">
        <v>980</v>
      </c>
      <c r="B148" t="s">
        <v>981</v>
      </c>
      <c r="C148" s="1"/>
      <c r="D148" s="1" t="s">
        <v>982</v>
      </c>
      <c r="E148" s="1" t="s">
        <v>36</v>
      </c>
      <c r="F148" s="1" t="s">
        <v>22</v>
      </c>
      <c r="G148" s="1"/>
      <c r="H148" s="1" t="s">
        <v>983</v>
      </c>
      <c r="I148" s="1" t="s">
        <v>984</v>
      </c>
      <c r="J148" s="1" t="s">
        <v>983</v>
      </c>
      <c r="K148" s="1"/>
      <c r="L148" s="1" t="s">
        <v>985</v>
      </c>
      <c r="M148" s="1" t="s">
        <v>986</v>
      </c>
      <c r="N148" s="1" t="s">
        <v>28</v>
      </c>
      <c r="O148" s="1" t="s">
        <v>29</v>
      </c>
      <c r="P148" s="1" t="s">
        <v>319</v>
      </c>
      <c r="Q148" s="1" t="s">
        <v>215</v>
      </c>
      <c r="R148" s="4" t="s">
        <v>926</v>
      </c>
    </row>
    <row r="149" spans="1:18" ht="52.5" x14ac:dyDescent="0.25">
      <c r="A149" t="s">
        <v>987</v>
      </c>
      <c r="B149" t="s">
        <v>988</v>
      </c>
      <c r="C149" s="2"/>
      <c r="D149" s="2" t="s">
        <v>989</v>
      </c>
      <c r="E149" s="2" t="s">
        <v>278</v>
      </c>
      <c r="F149" s="2" t="s">
        <v>22</v>
      </c>
      <c r="G149" s="2"/>
      <c r="H149" s="2" t="s">
        <v>990</v>
      </c>
      <c r="I149" s="2" t="s">
        <v>395</v>
      </c>
      <c r="J149" s="2" t="s">
        <v>991</v>
      </c>
      <c r="K149" s="2"/>
      <c r="L149" s="2" t="s">
        <v>397</v>
      </c>
      <c r="M149" s="2"/>
      <c r="N149" s="2" t="s">
        <v>28</v>
      </c>
      <c r="O149" s="2" t="s">
        <v>29</v>
      </c>
      <c r="P149" s="2" t="s">
        <v>135</v>
      </c>
      <c r="Q149" s="2" t="s">
        <v>31</v>
      </c>
      <c r="R149" s="5" t="s">
        <v>939</v>
      </c>
    </row>
    <row r="150" spans="1:18" ht="21" x14ac:dyDescent="0.25">
      <c r="A150" t="s">
        <v>992</v>
      </c>
      <c r="B150" t="s">
        <v>993</v>
      </c>
      <c r="C150" s="1"/>
      <c r="D150" s="1" t="s">
        <v>994</v>
      </c>
      <c r="E150" s="1" t="s">
        <v>36</v>
      </c>
      <c r="F150" s="1" t="s">
        <v>22</v>
      </c>
      <c r="G150" s="1"/>
      <c r="H150" s="1" t="s">
        <v>995</v>
      </c>
      <c r="I150" s="1"/>
      <c r="J150" s="1" t="s">
        <v>995</v>
      </c>
      <c r="K150" s="1"/>
      <c r="L150" s="1" t="s">
        <v>996</v>
      </c>
      <c r="M150" s="1" t="s">
        <v>997</v>
      </c>
      <c r="N150" s="1" t="s">
        <v>28</v>
      </c>
      <c r="O150" s="1" t="s">
        <v>29</v>
      </c>
      <c r="P150" s="1" t="s">
        <v>224</v>
      </c>
      <c r="Q150" s="1" t="s">
        <v>31</v>
      </c>
      <c r="R150" s="4" t="s">
        <v>926</v>
      </c>
    </row>
    <row r="151" spans="1:18" ht="31.5" x14ac:dyDescent="0.25">
      <c r="A151" t="s">
        <v>998</v>
      </c>
      <c r="B151" t="s">
        <v>999</v>
      </c>
      <c r="C151" s="6"/>
      <c r="D151" s="6" t="s">
        <v>1000</v>
      </c>
      <c r="E151" s="6" t="s">
        <v>145</v>
      </c>
      <c r="F151" s="6" t="s">
        <v>22</v>
      </c>
      <c r="G151" s="6"/>
      <c r="H151" s="6" t="s">
        <v>1001</v>
      </c>
      <c r="I151" s="6" t="s">
        <v>1002</v>
      </c>
      <c r="J151" s="6" t="s">
        <v>1001</v>
      </c>
      <c r="K151" s="6"/>
      <c r="L151" s="6" t="s">
        <v>1003</v>
      </c>
      <c r="M151" s="6"/>
      <c r="N151" s="6" t="s">
        <v>28</v>
      </c>
      <c r="O151" s="6" t="s">
        <v>29</v>
      </c>
      <c r="P151" s="6" t="s">
        <v>477</v>
      </c>
      <c r="Q151" s="6" t="s">
        <v>31</v>
      </c>
      <c r="R151" s="7">
        <v>2</v>
      </c>
    </row>
    <row r="152" spans="1:18" ht="42" x14ac:dyDescent="0.25">
      <c r="A152" t="s">
        <v>1004</v>
      </c>
      <c r="B152" t="s">
        <v>1005</v>
      </c>
      <c r="C152" s="8"/>
      <c r="D152" s="8" t="s">
        <v>1006</v>
      </c>
      <c r="E152" s="8" t="s">
        <v>48</v>
      </c>
      <c r="F152" s="8" t="s">
        <v>22</v>
      </c>
      <c r="G152" s="8"/>
      <c r="H152" s="8" t="s">
        <v>1007</v>
      </c>
      <c r="I152" s="8"/>
      <c r="J152" s="8" t="s">
        <v>1007</v>
      </c>
      <c r="K152" s="8"/>
      <c r="L152" s="8" t="s">
        <v>1008</v>
      </c>
      <c r="M152" s="8"/>
      <c r="N152" s="8" t="s">
        <v>140</v>
      </c>
      <c r="O152" s="8" t="s">
        <v>141</v>
      </c>
      <c r="P152" s="8" t="s">
        <v>43</v>
      </c>
      <c r="Q152" s="8" t="s">
        <v>31</v>
      </c>
      <c r="R152" s="9" t="s">
        <v>935</v>
      </c>
    </row>
    <row r="153" spans="1:18" ht="42" x14ac:dyDescent="0.25">
      <c r="A153" t="s">
        <v>1009</v>
      </c>
      <c r="B153" t="s">
        <v>1010</v>
      </c>
      <c r="C153" s="2"/>
      <c r="D153" s="2" t="s">
        <v>1011</v>
      </c>
      <c r="E153" s="2" t="s">
        <v>755</v>
      </c>
      <c r="F153" s="2" t="s">
        <v>22</v>
      </c>
      <c r="G153" s="2" t="s">
        <v>935</v>
      </c>
      <c r="H153" s="2" t="s">
        <v>541</v>
      </c>
      <c r="I153" s="2" t="s">
        <v>542</v>
      </c>
      <c r="J153" s="2" t="s">
        <v>1012</v>
      </c>
      <c r="K153" s="2"/>
      <c r="L153" s="2" t="s">
        <v>1013</v>
      </c>
      <c r="M153" s="2"/>
      <c r="N153" s="2" t="s">
        <v>150</v>
      </c>
      <c r="O153" s="2" t="s">
        <v>141</v>
      </c>
      <c r="P153" s="2" t="s">
        <v>151</v>
      </c>
      <c r="Q153" s="2" t="s">
        <v>31</v>
      </c>
      <c r="R153" s="5" t="s">
        <v>66</v>
      </c>
    </row>
    <row r="154" spans="1:18" ht="42" x14ac:dyDescent="0.25">
      <c r="A154" s="10" t="s">
        <v>1014</v>
      </c>
      <c r="B154" t="s">
        <v>1015</v>
      </c>
      <c r="C154" s="1"/>
      <c r="D154" s="1" t="s">
        <v>1016</v>
      </c>
      <c r="E154" s="1" t="s">
        <v>48</v>
      </c>
      <c r="F154" s="1" t="s">
        <v>22</v>
      </c>
      <c r="G154" s="1"/>
      <c r="H154" s="1" t="s">
        <v>1017</v>
      </c>
      <c r="I154" s="1" t="s">
        <v>1018</v>
      </c>
      <c r="J154" s="1" t="s">
        <v>1019</v>
      </c>
      <c r="K154" s="1"/>
      <c r="L154" s="1" t="s">
        <v>1020</v>
      </c>
      <c r="M154" s="1"/>
      <c r="N154" s="1" t="s">
        <v>408</v>
      </c>
      <c r="O154" s="1" t="s">
        <v>409</v>
      </c>
      <c r="P154" s="1" t="s">
        <v>55</v>
      </c>
      <c r="Q154" s="1" t="s">
        <v>31</v>
      </c>
      <c r="R154" s="4" t="s">
        <v>921</v>
      </c>
    </row>
    <row r="155" spans="1:18" ht="63" x14ac:dyDescent="0.25">
      <c r="A155" t="s">
        <v>1021</v>
      </c>
      <c r="B155" t="s">
        <v>1022</v>
      </c>
      <c r="C155" s="2"/>
      <c r="D155" s="2" t="s">
        <v>1023</v>
      </c>
      <c r="E155" s="2" t="s">
        <v>402</v>
      </c>
      <c r="F155" s="2" t="s">
        <v>22</v>
      </c>
      <c r="G155" s="2"/>
      <c r="H155" s="2" t="s">
        <v>1024</v>
      </c>
      <c r="I155" s="2" t="s">
        <v>1025</v>
      </c>
      <c r="J155" s="2" t="s">
        <v>1026</v>
      </c>
      <c r="K155" s="2"/>
      <c r="L155" s="2" t="s">
        <v>1027</v>
      </c>
      <c r="M155" s="2" t="s">
        <v>1028</v>
      </c>
      <c r="N155" s="2" t="s">
        <v>635</v>
      </c>
      <c r="O155" s="2" t="s">
        <v>42</v>
      </c>
      <c r="P155" s="2" t="s">
        <v>55</v>
      </c>
      <c r="Q155" s="2" t="s">
        <v>31</v>
      </c>
      <c r="R155" s="5" t="s">
        <v>1029</v>
      </c>
    </row>
    <row r="156" spans="1:18" ht="42" x14ac:dyDescent="0.25">
      <c r="A156" t="s">
        <v>1030</v>
      </c>
      <c r="B156" t="s">
        <v>1031</v>
      </c>
      <c r="C156" s="1"/>
      <c r="D156" s="1" t="s">
        <v>1032</v>
      </c>
      <c r="E156" s="1" t="s">
        <v>36</v>
      </c>
      <c r="F156" s="1" t="s">
        <v>22</v>
      </c>
      <c r="G156" s="1"/>
      <c r="H156" s="1" t="s">
        <v>1033</v>
      </c>
      <c r="I156" s="1" t="s">
        <v>1034</v>
      </c>
      <c r="J156" s="1" t="s">
        <v>1035</v>
      </c>
      <c r="K156" s="1"/>
      <c r="L156" s="1" t="s">
        <v>1036</v>
      </c>
      <c r="M156" s="1"/>
      <c r="N156" s="1" t="s">
        <v>28</v>
      </c>
      <c r="O156" s="1" t="s">
        <v>29</v>
      </c>
      <c r="P156" s="1" t="s">
        <v>230</v>
      </c>
      <c r="Q156" s="1" t="s">
        <v>31</v>
      </c>
      <c r="R156" s="4" t="s">
        <v>1029</v>
      </c>
    </row>
    <row r="157" spans="1:18" ht="42" x14ac:dyDescent="0.25">
      <c r="A157" s="11" t="s">
        <v>1037</v>
      </c>
      <c r="B157" t="s">
        <v>1038</v>
      </c>
      <c r="C157" s="2"/>
      <c r="D157" s="2" t="s">
        <v>1039</v>
      </c>
      <c r="E157" s="2" t="s">
        <v>21</v>
      </c>
      <c r="F157" s="2" t="s">
        <v>22</v>
      </c>
      <c r="G157" s="2"/>
      <c r="H157" s="2" t="s">
        <v>1040</v>
      </c>
      <c r="I157" s="2" t="s">
        <v>1041</v>
      </c>
      <c r="J157" s="2" t="s">
        <v>1042</v>
      </c>
      <c r="K157" s="2"/>
      <c r="L157" s="2" t="s">
        <v>1043</v>
      </c>
      <c r="M157" s="2" t="s">
        <v>1044</v>
      </c>
      <c r="N157" s="2" t="s">
        <v>28</v>
      </c>
      <c r="O157" s="2" t="s">
        <v>29</v>
      </c>
      <c r="P157" s="2" t="s">
        <v>30</v>
      </c>
      <c r="Q157" s="2" t="s">
        <v>31</v>
      </c>
      <c r="R157" s="5" t="s">
        <v>56</v>
      </c>
    </row>
    <row r="158" spans="1:18" ht="42" x14ac:dyDescent="0.25">
      <c r="A158" s="10" t="s">
        <v>1045</v>
      </c>
      <c r="B158" t="s">
        <v>1046</v>
      </c>
      <c r="C158" s="1"/>
      <c r="D158" s="1" t="s">
        <v>1047</v>
      </c>
      <c r="E158" s="1" t="s">
        <v>145</v>
      </c>
      <c r="F158" s="1" t="s">
        <v>22</v>
      </c>
      <c r="G158" s="1"/>
      <c r="H158" s="1" t="s">
        <v>1048</v>
      </c>
      <c r="I158" s="1" t="s">
        <v>1049</v>
      </c>
      <c r="J158" s="1" t="s">
        <v>1050</v>
      </c>
      <c r="K158" s="1"/>
      <c r="L158" s="1" t="s">
        <v>1051</v>
      </c>
      <c r="M158" s="1" t="s">
        <v>1052</v>
      </c>
      <c r="N158" s="1" t="s">
        <v>304</v>
      </c>
      <c r="O158" s="1" t="s">
        <v>141</v>
      </c>
      <c r="P158" s="1" t="s">
        <v>55</v>
      </c>
      <c r="Q158" s="1" t="s">
        <v>215</v>
      </c>
      <c r="R158" s="4" t="s">
        <v>921</v>
      </c>
    </row>
    <row r="159" spans="1:18" ht="52.5" x14ac:dyDescent="0.25">
      <c r="A159" t="s">
        <v>1053</v>
      </c>
      <c r="B159" t="s">
        <v>1054</v>
      </c>
      <c r="C159" s="2"/>
      <c r="D159" s="2" t="s">
        <v>1055</v>
      </c>
      <c r="E159" s="2" t="s">
        <v>36</v>
      </c>
      <c r="F159" s="2" t="s">
        <v>22</v>
      </c>
      <c r="G159" s="2"/>
      <c r="H159" s="2" t="s">
        <v>1056</v>
      </c>
      <c r="I159" s="2" t="s">
        <v>1057</v>
      </c>
      <c r="J159" s="2" t="s">
        <v>1058</v>
      </c>
      <c r="K159" s="2"/>
      <c r="L159" s="2" t="s">
        <v>1059</v>
      </c>
      <c r="M159" s="2"/>
      <c r="N159" s="2" t="s">
        <v>953</v>
      </c>
      <c r="O159" s="2" t="s">
        <v>42</v>
      </c>
      <c r="P159" s="2" t="s">
        <v>347</v>
      </c>
      <c r="Q159" s="2" t="s">
        <v>31</v>
      </c>
      <c r="R159" s="5" t="s">
        <v>1029</v>
      </c>
    </row>
    <row r="160" spans="1:18" ht="52.5" x14ac:dyDescent="0.25">
      <c r="A160" t="s">
        <v>1060</v>
      </c>
      <c r="B160" t="s">
        <v>1061</v>
      </c>
      <c r="C160" s="1"/>
      <c r="D160" s="1" t="s">
        <v>1062</v>
      </c>
      <c r="E160" s="1" t="s">
        <v>119</v>
      </c>
      <c r="F160" s="1" t="s">
        <v>22</v>
      </c>
      <c r="G160" s="1"/>
      <c r="H160" s="1" t="s">
        <v>1063</v>
      </c>
      <c r="I160" s="1" t="s">
        <v>1064</v>
      </c>
      <c r="J160" s="1" t="s">
        <v>1065</v>
      </c>
      <c r="K160" s="1"/>
      <c r="L160" s="1" t="s">
        <v>1066</v>
      </c>
      <c r="M160" s="1"/>
      <c r="N160" s="1" t="s">
        <v>28</v>
      </c>
      <c r="O160" s="1" t="s">
        <v>29</v>
      </c>
      <c r="P160" s="1" t="s">
        <v>126</v>
      </c>
      <c r="Q160" s="1" t="s">
        <v>215</v>
      </c>
      <c r="R160" s="4" t="s">
        <v>56</v>
      </c>
    </row>
    <row r="161" spans="1:18" ht="52.5" x14ac:dyDescent="0.25">
      <c r="A161" t="s">
        <v>1067</v>
      </c>
      <c r="B161" t="s">
        <v>1068</v>
      </c>
      <c r="C161" s="2"/>
      <c r="D161" s="2" t="s">
        <v>1069</v>
      </c>
      <c r="E161" s="2" t="s">
        <v>119</v>
      </c>
      <c r="F161" s="2" t="s">
        <v>22</v>
      </c>
      <c r="G161" s="2"/>
      <c r="H161" s="2" t="s">
        <v>1063</v>
      </c>
      <c r="I161" s="2" t="s">
        <v>1064</v>
      </c>
      <c r="J161" s="2" t="s">
        <v>1065</v>
      </c>
      <c r="K161" s="2"/>
      <c r="L161" s="2" t="s">
        <v>1066</v>
      </c>
      <c r="M161" s="2"/>
      <c r="N161" s="2" t="s">
        <v>28</v>
      </c>
      <c r="O161" s="2" t="s">
        <v>29</v>
      </c>
      <c r="P161" s="2" t="s">
        <v>126</v>
      </c>
      <c r="Q161" s="2" t="s">
        <v>31</v>
      </c>
      <c r="R161" s="5" t="s">
        <v>56</v>
      </c>
    </row>
    <row r="162" spans="1:18" ht="42" x14ac:dyDescent="0.25">
      <c r="A162" s="10" t="s">
        <v>1070</v>
      </c>
      <c r="B162" t="s">
        <v>1071</v>
      </c>
      <c r="C162" s="1"/>
      <c r="D162" s="1" t="s">
        <v>1072</v>
      </c>
      <c r="E162" s="1" t="s">
        <v>48</v>
      </c>
      <c r="F162" s="1" t="s">
        <v>22</v>
      </c>
      <c r="G162" s="1"/>
      <c r="H162" s="1" t="s">
        <v>1073</v>
      </c>
      <c r="I162" s="1"/>
      <c r="J162" s="1" t="s">
        <v>1073</v>
      </c>
      <c r="K162" s="1"/>
      <c r="L162" s="1" t="s">
        <v>1074</v>
      </c>
      <c r="M162" s="1"/>
      <c r="N162" s="1" t="s">
        <v>304</v>
      </c>
      <c r="O162" s="1" t="s">
        <v>141</v>
      </c>
      <c r="P162" s="1" t="s">
        <v>43</v>
      </c>
      <c r="Q162" s="1" t="s">
        <v>215</v>
      </c>
      <c r="R162" s="4" t="s">
        <v>921</v>
      </c>
    </row>
    <row r="163" spans="1:18" ht="42" x14ac:dyDescent="0.25">
      <c r="A163" t="s">
        <v>1075</v>
      </c>
      <c r="B163" t="s">
        <v>1076</v>
      </c>
      <c r="C163" s="2"/>
      <c r="D163" s="2" t="s">
        <v>1077</v>
      </c>
      <c r="E163" s="2" t="s">
        <v>48</v>
      </c>
      <c r="F163" s="2" t="s">
        <v>22</v>
      </c>
      <c r="G163" s="2"/>
      <c r="H163" s="2" t="s">
        <v>1078</v>
      </c>
      <c r="I163" s="2" t="s">
        <v>1079</v>
      </c>
      <c r="J163" s="2" t="s">
        <v>1080</v>
      </c>
      <c r="K163" s="2"/>
      <c r="L163" s="2" t="s">
        <v>1081</v>
      </c>
      <c r="M163" s="2" t="s">
        <v>1082</v>
      </c>
      <c r="N163" s="2" t="s">
        <v>28</v>
      </c>
      <c r="O163" s="2" t="s">
        <v>29</v>
      </c>
      <c r="P163" s="2" t="s">
        <v>201</v>
      </c>
      <c r="Q163" s="2" t="s">
        <v>31</v>
      </c>
      <c r="R163" s="5" t="s">
        <v>921</v>
      </c>
    </row>
    <row r="164" spans="1:18" ht="42" x14ac:dyDescent="0.25">
      <c r="A164" t="s">
        <v>1083</v>
      </c>
      <c r="B164" t="s">
        <v>1084</v>
      </c>
      <c r="C164" s="1"/>
      <c r="D164" s="1" t="s">
        <v>1085</v>
      </c>
      <c r="E164" s="1" t="s">
        <v>21</v>
      </c>
      <c r="F164" s="1" t="s">
        <v>22</v>
      </c>
      <c r="G164" s="1"/>
      <c r="H164" s="1" t="s">
        <v>1086</v>
      </c>
      <c r="I164" s="1" t="s">
        <v>1087</v>
      </c>
      <c r="J164" s="1" t="s">
        <v>1088</v>
      </c>
      <c r="K164" s="1"/>
      <c r="L164" s="1" t="s">
        <v>1089</v>
      </c>
      <c r="M164" s="1" t="s">
        <v>1090</v>
      </c>
      <c r="N164" s="1" t="s">
        <v>28</v>
      </c>
      <c r="O164" s="1" t="s">
        <v>29</v>
      </c>
      <c r="P164" s="1" t="s">
        <v>30</v>
      </c>
      <c r="Q164" s="1" t="s">
        <v>31</v>
      </c>
      <c r="R164" s="4" t="s">
        <v>56</v>
      </c>
    </row>
    <row r="165" spans="1:18" ht="52.5" x14ac:dyDescent="0.25">
      <c r="A165" s="11" t="s">
        <v>1091</v>
      </c>
      <c r="B165" t="s">
        <v>1092</v>
      </c>
      <c r="C165" s="2"/>
      <c r="D165" s="2" t="s">
        <v>1093</v>
      </c>
      <c r="E165" s="2" t="s">
        <v>21</v>
      </c>
      <c r="F165" s="2" t="s">
        <v>22</v>
      </c>
      <c r="G165" s="2"/>
      <c r="H165" s="2" t="s">
        <v>1094</v>
      </c>
      <c r="I165" s="2" t="s">
        <v>1095</v>
      </c>
      <c r="J165" s="2"/>
      <c r="K165" s="2"/>
      <c r="L165" s="2" t="s">
        <v>1096</v>
      </c>
      <c r="M165" s="2" t="s">
        <v>1097</v>
      </c>
      <c r="N165" s="2" t="s">
        <v>635</v>
      </c>
      <c r="O165" s="2" t="s">
        <v>42</v>
      </c>
      <c r="P165" s="2" t="s">
        <v>30</v>
      </c>
      <c r="Q165" s="2" t="s">
        <v>31</v>
      </c>
      <c r="R165" s="5" t="s">
        <v>56</v>
      </c>
    </row>
    <row r="166" spans="1:18" ht="52.5" x14ac:dyDescent="0.25">
      <c r="A166" s="10" t="s">
        <v>1098</v>
      </c>
      <c r="B166" t="s">
        <v>1099</v>
      </c>
      <c r="C166" s="1"/>
      <c r="D166" s="1" t="s">
        <v>1100</v>
      </c>
      <c r="E166" s="1" t="s">
        <v>21</v>
      </c>
      <c r="F166" s="1" t="s">
        <v>22</v>
      </c>
      <c r="G166" s="1"/>
      <c r="H166" s="1" t="s">
        <v>1094</v>
      </c>
      <c r="I166" s="1" t="s">
        <v>1095</v>
      </c>
      <c r="J166" s="1"/>
      <c r="K166" s="1"/>
      <c r="L166" s="1" t="s">
        <v>1096</v>
      </c>
      <c r="M166" s="1" t="s">
        <v>1097</v>
      </c>
      <c r="N166" s="1" t="s">
        <v>635</v>
      </c>
      <c r="O166" s="1" t="s">
        <v>42</v>
      </c>
      <c r="P166" s="1" t="s">
        <v>477</v>
      </c>
      <c r="Q166" s="1" t="s">
        <v>31</v>
      </c>
      <c r="R166" s="4" t="s">
        <v>56</v>
      </c>
    </row>
    <row r="167" spans="1:18" ht="52.5" x14ac:dyDescent="0.25">
      <c r="A167" s="11" t="s">
        <v>1101</v>
      </c>
      <c r="B167" t="s">
        <v>1102</v>
      </c>
      <c r="C167" s="2"/>
      <c r="D167" s="2" t="s">
        <v>1103</v>
      </c>
      <c r="E167" s="2" t="s">
        <v>21</v>
      </c>
      <c r="F167" s="2" t="s">
        <v>22</v>
      </c>
      <c r="G167" s="2"/>
      <c r="H167" s="2" t="s">
        <v>883</v>
      </c>
      <c r="I167" s="2" t="s">
        <v>884</v>
      </c>
      <c r="J167" s="2" t="s">
        <v>1104</v>
      </c>
      <c r="K167" s="2"/>
      <c r="L167" s="2" t="s">
        <v>886</v>
      </c>
      <c r="M167" s="2"/>
      <c r="N167" s="2" t="s">
        <v>635</v>
      </c>
      <c r="O167" s="2" t="s">
        <v>42</v>
      </c>
      <c r="P167" s="2" t="s">
        <v>30</v>
      </c>
      <c r="Q167" s="2" t="s">
        <v>215</v>
      </c>
      <c r="R167" s="5" t="s">
        <v>56</v>
      </c>
    </row>
    <row r="168" spans="1:18" ht="52.5" x14ac:dyDescent="0.25">
      <c r="A168" s="10" t="s">
        <v>1105</v>
      </c>
      <c r="B168" t="s">
        <v>1106</v>
      </c>
      <c r="C168" s="1"/>
      <c r="D168" s="1" t="s">
        <v>1107</v>
      </c>
      <c r="E168" s="1" t="s">
        <v>21</v>
      </c>
      <c r="F168" s="1" t="s">
        <v>22</v>
      </c>
      <c r="G168" s="1"/>
      <c r="H168" s="1" t="s">
        <v>1094</v>
      </c>
      <c r="I168" s="1" t="s">
        <v>1095</v>
      </c>
      <c r="J168" s="1"/>
      <c r="K168" s="1"/>
      <c r="L168" s="1" t="s">
        <v>1096</v>
      </c>
      <c r="M168" s="1" t="s">
        <v>1097</v>
      </c>
      <c r="N168" s="1" t="s">
        <v>635</v>
      </c>
      <c r="O168" s="1" t="s">
        <v>42</v>
      </c>
      <c r="P168" s="1" t="s">
        <v>30</v>
      </c>
      <c r="Q168" s="1" t="s">
        <v>31</v>
      </c>
      <c r="R168" s="4" t="s">
        <v>56</v>
      </c>
    </row>
    <row r="169" spans="1:18" ht="42" x14ac:dyDescent="0.25">
      <c r="A169" t="s">
        <v>1108</v>
      </c>
      <c r="B169" t="s">
        <v>1109</v>
      </c>
      <c r="C169" s="2"/>
      <c r="D169" s="2" t="s">
        <v>1110</v>
      </c>
      <c r="E169" s="2" t="s">
        <v>21</v>
      </c>
      <c r="F169" s="2" t="s">
        <v>22</v>
      </c>
      <c r="G169" s="2"/>
      <c r="H169" s="2" t="s">
        <v>1086</v>
      </c>
      <c r="I169" s="2" t="s">
        <v>1087</v>
      </c>
      <c r="J169" s="2" t="s">
        <v>1088</v>
      </c>
      <c r="K169" s="2"/>
      <c r="L169" s="2" t="s">
        <v>1089</v>
      </c>
      <c r="M169" s="2" t="s">
        <v>1090</v>
      </c>
      <c r="N169" s="2" t="s">
        <v>28</v>
      </c>
      <c r="O169" s="2" t="s">
        <v>29</v>
      </c>
      <c r="P169" s="2" t="s">
        <v>30</v>
      </c>
      <c r="Q169" s="2" t="s">
        <v>31</v>
      </c>
      <c r="R169" s="5" t="s">
        <v>56</v>
      </c>
    </row>
    <row r="170" spans="1:18" ht="31.5" x14ac:dyDescent="0.25">
      <c r="A170" t="s">
        <v>1111</v>
      </c>
      <c r="B170" t="s">
        <v>1112</v>
      </c>
      <c r="C170" s="1"/>
      <c r="D170" s="1" t="s">
        <v>1077</v>
      </c>
      <c r="E170" s="1" t="s">
        <v>21</v>
      </c>
      <c r="F170" s="1" t="s">
        <v>22</v>
      </c>
      <c r="G170" s="1"/>
      <c r="H170" s="1" t="s">
        <v>1113</v>
      </c>
      <c r="I170" s="1"/>
      <c r="J170" s="1" t="s">
        <v>1113</v>
      </c>
      <c r="K170" s="1"/>
      <c r="L170" s="1" t="s">
        <v>1114</v>
      </c>
      <c r="M170" s="1"/>
      <c r="N170" s="1" t="s">
        <v>28</v>
      </c>
      <c r="O170" s="1" t="s">
        <v>29</v>
      </c>
      <c r="P170" s="1" t="s">
        <v>30</v>
      </c>
      <c r="Q170" s="1" t="s">
        <v>31</v>
      </c>
      <c r="R170" s="4" t="s">
        <v>56</v>
      </c>
    </row>
    <row r="171" spans="1:18" ht="21" x14ac:dyDescent="0.25">
      <c r="A171" s="11" t="s">
        <v>1115</v>
      </c>
      <c r="B171" t="s">
        <v>1116</v>
      </c>
      <c r="C171" s="2"/>
      <c r="D171" s="2" t="s">
        <v>59</v>
      </c>
      <c r="E171" s="2" t="s">
        <v>1117</v>
      </c>
      <c r="F171" s="2" t="s">
        <v>22</v>
      </c>
      <c r="G171" s="2"/>
      <c r="H171" s="2" t="s">
        <v>426</v>
      </c>
      <c r="I171" s="2" t="s">
        <v>1118</v>
      </c>
      <c r="J171" s="2" t="s">
        <v>72</v>
      </c>
      <c r="K171" s="2"/>
      <c r="L171" s="2" t="s">
        <v>1119</v>
      </c>
      <c r="M171" s="2"/>
      <c r="N171" s="2" t="s">
        <v>28</v>
      </c>
      <c r="O171" s="2" t="s">
        <v>29</v>
      </c>
      <c r="P171" s="2" t="s">
        <v>1120</v>
      </c>
      <c r="Q171" s="2" t="s">
        <v>31</v>
      </c>
      <c r="R171" s="5" t="s">
        <v>921</v>
      </c>
    </row>
    <row r="172" spans="1:18" ht="42" x14ac:dyDescent="0.25">
      <c r="A172" t="s">
        <v>1121</v>
      </c>
      <c r="B172" t="s">
        <v>1122</v>
      </c>
      <c r="C172" s="1"/>
      <c r="D172" s="1" t="s">
        <v>1123</v>
      </c>
      <c r="E172" s="1" t="s">
        <v>36</v>
      </c>
      <c r="F172" s="1" t="s">
        <v>22</v>
      </c>
      <c r="G172" s="1"/>
      <c r="H172" s="1" t="s">
        <v>1124</v>
      </c>
      <c r="I172" s="1"/>
      <c r="J172" s="1" t="s">
        <v>1124</v>
      </c>
      <c r="K172" s="1"/>
      <c r="L172" s="1" t="s">
        <v>1125</v>
      </c>
      <c r="M172" s="1"/>
      <c r="N172" s="1" t="s">
        <v>28</v>
      </c>
      <c r="O172" s="1" t="s">
        <v>29</v>
      </c>
      <c r="P172" s="1" t="s">
        <v>43</v>
      </c>
      <c r="Q172" s="1" t="s">
        <v>31</v>
      </c>
      <c r="R172" s="4" t="s">
        <v>1029</v>
      </c>
    </row>
    <row r="173" spans="1:18" ht="21" x14ac:dyDescent="0.25">
      <c r="A173" s="11" t="s">
        <v>1126</v>
      </c>
      <c r="B173" t="s">
        <v>1127</v>
      </c>
      <c r="C173" s="2"/>
      <c r="D173" s="2" t="s">
        <v>59</v>
      </c>
      <c r="E173" s="2" t="s">
        <v>402</v>
      </c>
      <c r="F173" s="2" t="s">
        <v>22</v>
      </c>
      <c r="G173" s="2"/>
      <c r="H173" s="2" t="s">
        <v>426</v>
      </c>
      <c r="I173" s="2" t="s">
        <v>1118</v>
      </c>
      <c r="J173" s="2" t="s">
        <v>72</v>
      </c>
      <c r="K173" s="2"/>
      <c r="L173" s="2" t="s">
        <v>1119</v>
      </c>
      <c r="M173" s="2"/>
      <c r="N173" s="2" t="s">
        <v>1128</v>
      </c>
      <c r="O173" s="2" t="s">
        <v>1129</v>
      </c>
      <c r="P173" s="2"/>
      <c r="Q173" s="2" t="s">
        <v>31</v>
      </c>
      <c r="R173" s="5" t="s">
        <v>1029</v>
      </c>
    </row>
    <row r="174" spans="1:18" ht="42" x14ac:dyDescent="0.25">
      <c r="A174" t="s">
        <v>1130</v>
      </c>
      <c r="B174" t="s">
        <v>1131</v>
      </c>
      <c r="C174" s="1"/>
      <c r="D174" s="1" t="s">
        <v>1132</v>
      </c>
      <c r="E174" s="1" t="s">
        <v>36</v>
      </c>
      <c r="F174" s="1" t="s">
        <v>22</v>
      </c>
      <c r="G174" s="1"/>
      <c r="H174" s="1" t="s">
        <v>1124</v>
      </c>
      <c r="I174" s="1"/>
      <c r="J174" s="1" t="s">
        <v>1124</v>
      </c>
      <c r="K174" s="1"/>
      <c r="L174" s="1" t="s">
        <v>1125</v>
      </c>
      <c r="M174" s="1"/>
      <c r="N174" s="1" t="s">
        <v>28</v>
      </c>
      <c r="O174" s="1" t="s">
        <v>29</v>
      </c>
      <c r="P174" s="1" t="s">
        <v>43</v>
      </c>
      <c r="Q174" s="1" t="s">
        <v>31</v>
      </c>
      <c r="R174" s="4" t="s">
        <v>1029</v>
      </c>
    </row>
    <row r="175" spans="1:18" ht="42" x14ac:dyDescent="0.25">
      <c r="A175" t="s">
        <v>1133</v>
      </c>
      <c r="B175" t="s">
        <v>1134</v>
      </c>
      <c r="C175" s="2"/>
      <c r="D175" s="2" t="s">
        <v>1135</v>
      </c>
      <c r="E175" s="2" t="s">
        <v>21</v>
      </c>
      <c r="F175" s="2" t="s">
        <v>22</v>
      </c>
      <c r="G175" s="2"/>
      <c r="H175" s="2" t="s">
        <v>1086</v>
      </c>
      <c r="I175" s="2" t="s">
        <v>1087</v>
      </c>
      <c r="J175" s="2" t="s">
        <v>1088</v>
      </c>
      <c r="K175" s="2"/>
      <c r="L175" s="2" t="s">
        <v>1089</v>
      </c>
      <c r="M175" s="2" t="s">
        <v>1090</v>
      </c>
      <c r="N175" s="2" t="s">
        <v>28</v>
      </c>
      <c r="O175" s="2" t="s">
        <v>29</v>
      </c>
      <c r="P175" s="2" t="s">
        <v>30</v>
      </c>
      <c r="Q175" s="2" t="s">
        <v>215</v>
      </c>
      <c r="R175" s="5" t="s">
        <v>56</v>
      </c>
    </row>
    <row r="176" spans="1:18" ht="52.5" x14ac:dyDescent="0.25">
      <c r="A176" t="s">
        <v>1136</v>
      </c>
      <c r="B176" t="s">
        <v>1137</v>
      </c>
      <c r="C176" s="1"/>
      <c r="D176" s="1" t="s">
        <v>1138</v>
      </c>
      <c r="E176" s="1" t="s">
        <v>139</v>
      </c>
      <c r="F176" s="1" t="s">
        <v>22</v>
      </c>
      <c r="G176" s="1"/>
      <c r="H176" s="1" t="s">
        <v>1139</v>
      </c>
      <c r="I176" s="1" t="s">
        <v>1140</v>
      </c>
      <c r="J176" s="1" t="s">
        <v>1141</v>
      </c>
      <c r="K176" s="1"/>
      <c r="L176" s="1" t="s">
        <v>1142</v>
      </c>
      <c r="M176" s="1"/>
      <c r="N176" s="1" t="s">
        <v>28</v>
      </c>
      <c r="O176" s="1" t="s">
        <v>29</v>
      </c>
      <c r="P176" s="1" t="s">
        <v>827</v>
      </c>
      <c r="Q176" s="1" t="s">
        <v>31</v>
      </c>
      <c r="R176" s="4" t="s">
        <v>1143</v>
      </c>
    </row>
    <row r="177" spans="1:18" ht="63" x14ac:dyDescent="0.25">
      <c r="A177" t="s">
        <v>1144</v>
      </c>
      <c r="B177" t="s">
        <v>1145</v>
      </c>
      <c r="C177" s="2"/>
      <c r="D177" s="2" t="s">
        <v>1146</v>
      </c>
      <c r="E177" s="2" t="s">
        <v>145</v>
      </c>
      <c r="F177" s="2" t="s">
        <v>22</v>
      </c>
      <c r="G177" s="2"/>
      <c r="H177" s="2" t="s">
        <v>315</v>
      </c>
      <c r="I177" s="2" t="s">
        <v>316</v>
      </c>
      <c r="J177" s="2" t="s">
        <v>317</v>
      </c>
      <c r="K177" s="2"/>
      <c r="L177" s="2" t="s">
        <v>963</v>
      </c>
      <c r="M177" s="2" t="s">
        <v>964</v>
      </c>
      <c r="N177" s="2" t="s">
        <v>28</v>
      </c>
      <c r="O177" s="2" t="s">
        <v>29</v>
      </c>
      <c r="P177" s="2" t="s">
        <v>319</v>
      </c>
      <c r="Q177" s="2" t="s">
        <v>31</v>
      </c>
      <c r="R177" s="5" t="s">
        <v>921</v>
      </c>
    </row>
    <row r="178" spans="1:18" ht="52.5" x14ac:dyDescent="0.25">
      <c r="A178" t="s">
        <v>1147</v>
      </c>
      <c r="B178" t="s">
        <v>1148</v>
      </c>
      <c r="C178" s="1"/>
      <c r="D178" s="1" t="s">
        <v>1149</v>
      </c>
      <c r="E178" s="1" t="s">
        <v>36</v>
      </c>
      <c r="F178" s="1" t="s">
        <v>22</v>
      </c>
      <c r="G178" s="1"/>
      <c r="H178" s="1" t="s">
        <v>1150</v>
      </c>
      <c r="I178" s="1" t="s">
        <v>1151</v>
      </c>
      <c r="J178" s="1" t="s">
        <v>1152</v>
      </c>
      <c r="K178" s="1"/>
      <c r="L178" s="1" t="s">
        <v>1153</v>
      </c>
      <c r="M178" s="1" t="s">
        <v>1154</v>
      </c>
      <c r="N178" s="1" t="s">
        <v>28</v>
      </c>
      <c r="O178" s="1" t="s">
        <v>29</v>
      </c>
      <c r="P178" s="1" t="s">
        <v>43</v>
      </c>
      <c r="Q178" s="1" t="s">
        <v>31</v>
      </c>
      <c r="R178" s="4" t="s">
        <v>1029</v>
      </c>
    </row>
    <row r="179" spans="1:18" ht="52.5" x14ac:dyDescent="0.25">
      <c r="A179" t="s">
        <v>1155</v>
      </c>
      <c r="B179" t="s">
        <v>1156</v>
      </c>
      <c r="C179" s="2"/>
      <c r="D179" s="2" t="s">
        <v>1157</v>
      </c>
      <c r="E179" s="2" t="s">
        <v>145</v>
      </c>
      <c r="F179" s="2" t="s">
        <v>22</v>
      </c>
      <c r="G179" s="2"/>
      <c r="H179" s="2" t="s">
        <v>968</v>
      </c>
      <c r="I179" s="2" t="s">
        <v>969</v>
      </c>
      <c r="J179" s="2" t="s">
        <v>970</v>
      </c>
      <c r="K179" s="2"/>
      <c r="L179" s="2" t="s">
        <v>971</v>
      </c>
      <c r="M179" s="2"/>
      <c r="N179" s="2" t="s">
        <v>868</v>
      </c>
      <c r="O179" s="2" t="s">
        <v>42</v>
      </c>
      <c r="P179" s="2" t="s">
        <v>869</v>
      </c>
      <c r="Q179" s="2" t="s">
        <v>31</v>
      </c>
      <c r="R179" s="5" t="s">
        <v>921</v>
      </c>
    </row>
    <row r="180" spans="1:18" ht="31.5" x14ac:dyDescent="0.25">
      <c r="A180" t="s">
        <v>1158</v>
      </c>
      <c r="B180" t="s">
        <v>1159</v>
      </c>
      <c r="C180" s="1"/>
      <c r="D180" s="1" t="s">
        <v>1160</v>
      </c>
      <c r="E180" s="1" t="s">
        <v>278</v>
      </c>
      <c r="F180" s="1" t="s">
        <v>22</v>
      </c>
      <c r="G180" s="1"/>
      <c r="H180" s="1" t="s">
        <v>1161</v>
      </c>
      <c r="I180" s="1" t="s">
        <v>1162</v>
      </c>
      <c r="J180" s="1" t="s">
        <v>1163</v>
      </c>
      <c r="K180" s="1"/>
      <c r="L180" s="1" t="s">
        <v>1164</v>
      </c>
      <c r="M180" s="1"/>
      <c r="N180" s="1" t="s">
        <v>28</v>
      </c>
      <c r="O180" s="1" t="s">
        <v>29</v>
      </c>
      <c r="P180" s="1" t="s">
        <v>1165</v>
      </c>
      <c r="Q180" s="1" t="s">
        <v>31</v>
      </c>
      <c r="R180" s="4" t="s">
        <v>56</v>
      </c>
    </row>
    <row r="181" spans="1:18" ht="63" x14ac:dyDescent="0.25">
      <c r="A181" t="s">
        <v>1166</v>
      </c>
      <c r="B181" t="s">
        <v>1167</v>
      </c>
      <c r="C181" s="2"/>
      <c r="D181" s="2" t="s">
        <v>1168</v>
      </c>
      <c r="E181" s="2" t="s">
        <v>755</v>
      </c>
      <c r="F181" s="2" t="s">
        <v>22</v>
      </c>
      <c r="G181" s="2"/>
      <c r="H181" s="2" t="s">
        <v>1169</v>
      </c>
      <c r="I181" s="2" t="s">
        <v>1170</v>
      </c>
      <c r="J181" s="2" t="s">
        <v>1171</v>
      </c>
      <c r="K181" s="2"/>
      <c r="L181" s="2" t="s">
        <v>1172</v>
      </c>
      <c r="M181" s="2"/>
      <c r="N181" s="2" t="s">
        <v>28</v>
      </c>
      <c r="O181" s="2" t="s">
        <v>29</v>
      </c>
      <c r="P181" s="2" t="s">
        <v>564</v>
      </c>
      <c r="Q181" s="2" t="s">
        <v>31</v>
      </c>
      <c r="R181" s="5" t="s">
        <v>274</v>
      </c>
    </row>
    <row r="182" spans="1:18" ht="42" x14ac:dyDescent="0.25">
      <c r="A182" t="s">
        <v>1173</v>
      </c>
      <c r="B182" t="s">
        <v>1174</v>
      </c>
      <c r="C182" s="1"/>
      <c r="D182" s="1" t="s">
        <v>1175</v>
      </c>
      <c r="E182" s="1" t="s">
        <v>21</v>
      </c>
      <c r="F182" s="1" t="s">
        <v>22</v>
      </c>
      <c r="G182" s="1"/>
      <c r="H182" s="1" t="s">
        <v>1176</v>
      </c>
      <c r="I182" s="1" t="s">
        <v>1177</v>
      </c>
      <c r="J182" s="1" t="s">
        <v>1178</v>
      </c>
      <c r="K182" s="1"/>
      <c r="L182" s="1" t="s">
        <v>1179</v>
      </c>
      <c r="M182" s="1"/>
      <c r="N182" s="1" t="s">
        <v>28</v>
      </c>
      <c r="O182" s="1" t="s">
        <v>29</v>
      </c>
      <c r="P182" s="1" t="s">
        <v>30</v>
      </c>
      <c r="Q182" s="1" t="s">
        <v>31</v>
      </c>
      <c r="R182" s="4" t="s">
        <v>266</v>
      </c>
    </row>
    <row r="183" spans="1:18" ht="42" x14ac:dyDescent="0.25">
      <c r="A183" t="s">
        <v>1180</v>
      </c>
      <c r="B183" t="s">
        <v>1181</v>
      </c>
      <c r="C183" s="2"/>
      <c r="D183" s="2" t="s">
        <v>1182</v>
      </c>
      <c r="E183" s="2" t="s">
        <v>21</v>
      </c>
      <c r="F183" s="2" t="s">
        <v>22</v>
      </c>
      <c r="G183" s="2"/>
      <c r="H183" s="2" t="s">
        <v>1183</v>
      </c>
      <c r="I183" s="2" t="s">
        <v>1184</v>
      </c>
      <c r="J183" s="2" t="s">
        <v>1185</v>
      </c>
      <c r="K183" s="2"/>
      <c r="L183" s="2" t="s">
        <v>1186</v>
      </c>
      <c r="M183" s="2"/>
      <c r="N183" s="2" t="s">
        <v>28</v>
      </c>
      <c r="O183" s="2" t="s">
        <v>29</v>
      </c>
      <c r="P183" s="2" t="s">
        <v>30</v>
      </c>
      <c r="Q183" s="2" t="s">
        <v>31</v>
      </c>
      <c r="R183" s="5" t="s">
        <v>266</v>
      </c>
    </row>
    <row r="184" spans="1:18" ht="42" x14ac:dyDescent="0.25">
      <c r="A184" t="s">
        <v>1187</v>
      </c>
      <c r="B184" t="s">
        <v>1188</v>
      </c>
      <c r="C184" s="1"/>
      <c r="D184" s="1" t="s">
        <v>1189</v>
      </c>
      <c r="E184" s="1" t="s">
        <v>21</v>
      </c>
      <c r="F184" s="1" t="s">
        <v>22</v>
      </c>
      <c r="G184" s="1"/>
      <c r="H184" s="1" t="s">
        <v>1190</v>
      </c>
      <c r="I184" s="1" t="s">
        <v>1191</v>
      </c>
      <c r="J184" s="1" t="s">
        <v>1192</v>
      </c>
      <c r="K184" s="1"/>
      <c r="L184" s="1" t="s">
        <v>1193</v>
      </c>
      <c r="M184" s="1" t="s">
        <v>1194</v>
      </c>
      <c r="N184" s="1" t="s">
        <v>28</v>
      </c>
      <c r="O184" s="1" t="s">
        <v>29</v>
      </c>
      <c r="P184" s="1" t="s">
        <v>30</v>
      </c>
      <c r="Q184" s="1" t="s">
        <v>31</v>
      </c>
      <c r="R184" s="4" t="s">
        <v>266</v>
      </c>
    </row>
    <row r="185" spans="1:18" ht="84" x14ac:dyDescent="0.25">
      <c r="A185" t="s">
        <v>1195</v>
      </c>
      <c r="B185" t="s">
        <v>1196</v>
      </c>
      <c r="C185" s="2"/>
      <c r="D185" s="2" t="s">
        <v>1197</v>
      </c>
      <c r="E185" s="2" t="s">
        <v>36</v>
      </c>
      <c r="F185" s="2" t="s">
        <v>22</v>
      </c>
      <c r="G185" s="2"/>
      <c r="H185" s="2" t="s">
        <v>1198</v>
      </c>
      <c r="I185" s="2" t="s">
        <v>1199</v>
      </c>
      <c r="J185" s="2" t="s">
        <v>1200</v>
      </c>
      <c r="K185" s="2"/>
      <c r="L185" s="2" t="s">
        <v>1201</v>
      </c>
      <c r="M185" s="2"/>
      <c r="N185" s="2" t="s">
        <v>28</v>
      </c>
      <c r="O185" s="2" t="s">
        <v>29</v>
      </c>
      <c r="P185" s="2" t="s">
        <v>230</v>
      </c>
      <c r="Q185" s="2" t="s">
        <v>31</v>
      </c>
      <c r="R185" s="5" t="s">
        <v>1202</v>
      </c>
    </row>
    <row r="186" spans="1:18" ht="52.5" x14ac:dyDescent="0.25">
      <c r="A186" t="s">
        <v>1203</v>
      </c>
      <c r="B186" t="s">
        <v>1204</v>
      </c>
      <c r="C186" s="1"/>
      <c r="D186" s="1" t="s">
        <v>1205</v>
      </c>
      <c r="E186" s="1" t="s">
        <v>145</v>
      </c>
      <c r="F186" s="1" t="s">
        <v>22</v>
      </c>
      <c r="G186" s="1"/>
      <c r="H186" s="1" t="s">
        <v>1206</v>
      </c>
      <c r="I186" s="1" t="s">
        <v>1207</v>
      </c>
      <c r="J186" s="1" t="s">
        <v>1208</v>
      </c>
      <c r="K186" s="1"/>
      <c r="L186" s="1" t="s">
        <v>1209</v>
      </c>
      <c r="M186" s="1" t="s">
        <v>1210</v>
      </c>
      <c r="N186" s="1" t="s">
        <v>408</v>
      </c>
      <c r="O186" s="1" t="s">
        <v>409</v>
      </c>
      <c r="P186" s="1" t="s">
        <v>55</v>
      </c>
      <c r="Q186" s="1" t="s">
        <v>31</v>
      </c>
      <c r="R186" s="4" t="s">
        <v>234</v>
      </c>
    </row>
    <row r="187" spans="1:18" ht="42" x14ac:dyDescent="0.25">
      <c r="A187" t="s">
        <v>1211</v>
      </c>
      <c r="B187" t="s">
        <v>1212</v>
      </c>
      <c r="C187" s="2"/>
      <c r="D187" s="2" t="s">
        <v>1213</v>
      </c>
      <c r="E187" s="2" t="s">
        <v>36</v>
      </c>
      <c r="F187" s="2" t="s">
        <v>22</v>
      </c>
      <c r="G187" s="2"/>
      <c r="H187" s="2" t="s">
        <v>876</v>
      </c>
      <c r="I187" s="2" t="s">
        <v>877</v>
      </c>
      <c r="J187" s="2" t="s">
        <v>1214</v>
      </c>
      <c r="K187" s="2"/>
      <c r="L187" s="2" t="s">
        <v>1215</v>
      </c>
      <c r="M187" s="2"/>
      <c r="N187" s="2" t="s">
        <v>28</v>
      </c>
      <c r="O187" s="2" t="s">
        <v>29</v>
      </c>
      <c r="P187" s="2" t="s">
        <v>201</v>
      </c>
      <c r="Q187" s="2" t="s">
        <v>31</v>
      </c>
      <c r="R187" s="5" t="s">
        <v>1202</v>
      </c>
    </row>
    <row r="188" spans="1:18" ht="52.5" x14ac:dyDescent="0.25">
      <c r="A188" t="s">
        <v>1216</v>
      </c>
      <c r="B188" t="s">
        <v>1217</v>
      </c>
      <c r="C188" s="1"/>
      <c r="D188" s="1" t="s">
        <v>1218</v>
      </c>
      <c r="E188" s="1" t="s">
        <v>21</v>
      </c>
      <c r="F188" s="1" t="s">
        <v>22</v>
      </c>
      <c r="G188" s="1"/>
      <c r="H188" s="1" t="s">
        <v>1219</v>
      </c>
      <c r="I188" s="1" t="s">
        <v>779</v>
      </c>
      <c r="J188" s="1" t="s">
        <v>1220</v>
      </c>
      <c r="K188" s="1"/>
      <c r="L188" s="1" t="s">
        <v>781</v>
      </c>
      <c r="M188" s="1" t="s">
        <v>782</v>
      </c>
      <c r="N188" s="1" t="s">
        <v>28</v>
      </c>
      <c r="O188" s="1" t="s">
        <v>29</v>
      </c>
      <c r="P188" s="1" t="s">
        <v>30</v>
      </c>
      <c r="Q188" s="1" t="s">
        <v>215</v>
      </c>
      <c r="R188" s="4" t="s">
        <v>398</v>
      </c>
    </row>
    <row r="189" spans="1:18" ht="42" x14ac:dyDescent="0.25">
      <c r="A189" t="s">
        <v>1221</v>
      </c>
      <c r="B189" t="s">
        <v>1222</v>
      </c>
      <c r="C189" s="2"/>
      <c r="D189" s="2" t="s">
        <v>1223</v>
      </c>
      <c r="E189" s="2" t="s">
        <v>21</v>
      </c>
      <c r="F189" s="2" t="s">
        <v>22</v>
      </c>
      <c r="G189" s="2"/>
      <c r="H189" s="2" t="s">
        <v>1224</v>
      </c>
      <c r="I189" s="2" t="s">
        <v>1225</v>
      </c>
      <c r="J189" s="2" t="s">
        <v>1226</v>
      </c>
      <c r="K189" s="2"/>
      <c r="L189" s="2" t="s">
        <v>1227</v>
      </c>
      <c r="M189" s="2" t="s">
        <v>1228</v>
      </c>
      <c r="N189" s="2" t="s">
        <v>28</v>
      </c>
      <c r="O189" s="2" t="s">
        <v>29</v>
      </c>
      <c r="P189" s="2" t="s">
        <v>30</v>
      </c>
      <c r="Q189" s="2" t="s">
        <v>31</v>
      </c>
      <c r="R189" s="5" t="s">
        <v>398</v>
      </c>
    </row>
    <row r="190" spans="1:18" ht="52.5" x14ac:dyDescent="0.25">
      <c r="A190" t="s">
        <v>1229</v>
      </c>
      <c r="B190" t="s">
        <v>1230</v>
      </c>
      <c r="C190" s="1"/>
      <c r="D190" s="1" t="s">
        <v>1231</v>
      </c>
      <c r="E190" s="1" t="s">
        <v>48</v>
      </c>
      <c r="F190" s="1" t="s">
        <v>22</v>
      </c>
      <c r="G190" s="1"/>
      <c r="H190" s="1" t="s">
        <v>1232</v>
      </c>
      <c r="I190" s="1" t="s">
        <v>1233</v>
      </c>
      <c r="J190" s="1" t="s">
        <v>1234</v>
      </c>
      <c r="K190" s="1"/>
      <c r="L190" s="1" t="s">
        <v>1235</v>
      </c>
      <c r="M190" s="1" t="s">
        <v>1236</v>
      </c>
      <c r="N190" s="1" t="s">
        <v>28</v>
      </c>
      <c r="O190" s="1" t="s">
        <v>29</v>
      </c>
      <c r="P190" s="1" t="s">
        <v>592</v>
      </c>
      <c r="Q190" s="1" t="s">
        <v>31</v>
      </c>
      <c r="R190" s="4" t="s">
        <v>1237</v>
      </c>
    </row>
    <row r="191" spans="1:18" ht="31.5" x14ac:dyDescent="0.25">
      <c r="A191" t="s">
        <v>1238</v>
      </c>
      <c r="B191" t="s">
        <v>1239</v>
      </c>
      <c r="C191" s="2"/>
      <c r="D191" s="2" t="s">
        <v>1240</v>
      </c>
      <c r="E191" s="2" t="s">
        <v>145</v>
      </c>
      <c r="F191" s="2" t="s">
        <v>22</v>
      </c>
      <c r="G191" s="2"/>
      <c r="H191" s="2" t="s">
        <v>1241</v>
      </c>
      <c r="I191" s="2" t="s">
        <v>1242</v>
      </c>
      <c r="J191" s="2" t="s">
        <v>1243</v>
      </c>
      <c r="K191" s="2"/>
      <c r="L191" s="2" t="s">
        <v>1244</v>
      </c>
      <c r="M191" s="2"/>
      <c r="N191" s="2" t="s">
        <v>28</v>
      </c>
      <c r="O191" s="2" t="s">
        <v>29</v>
      </c>
      <c r="P191" s="2" t="s">
        <v>1245</v>
      </c>
      <c r="Q191" s="2" t="s">
        <v>31</v>
      </c>
      <c r="R191" s="5" t="s">
        <v>1237</v>
      </c>
    </row>
    <row r="192" spans="1:18" ht="42" x14ac:dyDescent="0.25">
      <c r="A192" t="s">
        <v>1246</v>
      </c>
      <c r="B192" t="s">
        <v>1247</v>
      </c>
      <c r="C192" s="1"/>
      <c r="D192" s="1" t="s">
        <v>1248</v>
      </c>
      <c r="E192" s="1" t="s">
        <v>145</v>
      </c>
      <c r="F192" s="1" t="s">
        <v>22</v>
      </c>
      <c r="G192" s="1"/>
      <c r="H192" s="1" t="s">
        <v>1249</v>
      </c>
      <c r="I192" s="1" t="s">
        <v>1250</v>
      </c>
      <c r="J192" s="1" t="s">
        <v>1251</v>
      </c>
      <c r="K192" s="1"/>
      <c r="L192" s="1" t="s">
        <v>1252</v>
      </c>
      <c r="M192" s="1" t="s">
        <v>1253</v>
      </c>
      <c r="N192" s="1" t="s">
        <v>28</v>
      </c>
      <c r="O192" s="1" t="s">
        <v>29</v>
      </c>
      <c r="P192" s="1" t="s">
        <v>1254</v>
      </c>
      <c r="Q192" s="1" t="s">
        <v>215</v>
      </c>
      <c r="R192" s="4" t="s">
        <v>1237</v>
      </c>
    </row>
    <row r="193" spans="1:18" ht="42" x14ac:dyDescent="0.25">
      <c r="A193" t="s">
        <v>1255</v>
      </c>
      <c r="B193" t="s">
        <v>1256</v>
      </c>
      <c r="C193" s="2"/>
      <c r="D193" s="2" t="s">
        <v>1257</v>
      </c>
      <c r="E193" s="2" t="s">
        <v>48</v>
      </c>
      <c r="F193" s="2" t="s">
        <v>22</v>
      </c>
      <c r="G193" s="2"/>
      <c r="H193" s="2" t="s">
        <v>1258</v>
      </c>
      <c r="I193" s="2"/>
      <c r="J193" s="2" t="s">
        <v>1258</v>
      </c>
      <c r="K193" s="2"/>
      <c r="L193" s="2" t="s">
        <v>1259</v>
      </c>
      <c r="M193" s="2"/>
      <c r="N193" s="2" t="s">
        <v>469</v>
      </c>
      <c r="O193" s="2" t="s">
        <v>141</v>
      </c>
      <c r="P193" s="2" t="s">
        <v>43</v>
      </c>
      <c r="Q193" s="2" t="s">
        <v>215</v>
      </c>
      <c r="R193" s="5" t="s">
        <v>1237</v>
      </c>
    </row>
    <row r="194" spans="1:18" ht="52.5" x14ac:dyDescent="0.25">
      <c r="A194" t="s">
        <v>1260</v>
      </c>
      <c r="B194" t="s">
        <v>1261</v>
      </c>
      <c r="C194" s="1"/>
      <c r="D194" s="1" t="s">
        <v>1262</v>
      </c>
      <c r="E194" s="1" t="s">
        <v>36</v>
      </c>
      <c r="F194" s="1" t="s">
        <v>22</v>
      </c>
      <c r="G194" s="1"/>
      <c r="H194" s="1" t="s">
        <v>1263</v>
      </c>
      <c r="I194" s="1" t="s">
        <v>1264</v>
      </c>
      <c r="J194" s="1" t="s">
        <v>1265</v>
      </c>
      <c r="K194" s="1"/>
      <c r="L194" s="1" t="s">
        <v>971</v>
      </c>
      <c r="M194" s="1"/>
      <c r="N194" s="1" t="s">
        <v>28</v>
      </c>
      <c r="O194" s="1" t="s">
        <v>29</v>
      </c>
      <c r="P194" s="1" t="s">
        <v>115</v>
      </c>
      <c r="Q194" s="1" t="s">
        <v>31</v>
      </c>
      <c r="R194" s="4" t="s">
        <v>1266</v>
      </c>
    </row>
    <row r="195" spans="1:18" ht="52.5" x14ac:dyDescent="0.25">
      <c r="A195" t="s">
        <v>1267</v>
      </c>
      <c r="B195" t="s">
        <v>1268</v>
      </c>
      <c r="C195" s="2"/>
      <c r="D195" s="2" t="s">
        <v>1269</v>
      </c>
      <c r="E195" s="2" t="s">
        <v>36</v>
      </c>
      <c r="F195" s="2" t="s">
        <v>22</v>
      </c>
      <c r="G195" s="2"/>
      <c r="H195" s="2" t="s">
        <v>1270</v>
      </c>
      <c r="I195" s="2"/>
      <c r="J195" s="2" t="s">
        <v>1271</v>
      </c>
      <c r="K195" s="2"/>
      <c r="L195" s="2" t="s">
        <v>1272</v>
      </c>
      <c r="M195" s="2"/>
      <c r="N195" s="2" t="s">
        <v>28</v>
      </c>
      <c r="O195" s="2" t="s">
        <v>29</v>
      </c>
      <c r="P195" s="2" t="s">
        <v>115</v>
      </c>
      <c r="Q195" s="2" t="s">
        <v>31</v>
      </c>
      <c r="R195" s="5" t="s">
        <v>1266</v>
      </c>
    </row>
    <row r="196" spans="1:18" ht="147" x14ac:dyDescent="0.25">
      <c r="A196" t="s">
        <v>1273</v>
      </c>
      <c r="B196" t="s">
        <v>1274</v>
      </c>
      <c r="C196" s="1"/>
      <c r="D196" s="1" t="s">
        <v>1275</v>
      </c>
      <c r="E196" s="1" t="s">
        <v>36</v>
      </c>
      <c r="F196" s="1" t="s">
        <v>22</v>
      </c>
      <c r="G196" s="1"/>
      <c r="H196" s="1" t="s">
        <v>1276</v>
      </c>
      <c r="I196" s="1" t="s">
        <v>1277</v>
      </c>
      <c r="J196" s="1" t="s">
        <v>1278</v>
      </c>
      <c r="K196" s="1"/>
      <c r="L196" s="1" t="s">
        <v>1279</v>
      </c>
      <c r="M196" s="1" t="s">
        <v>1280</v>
      </c>
      <c r="N196" s="1" t="s">
        <v>28</v>
      </c>
      <c r="O196" s="1" t="s">
        <v>29</v>
      </c>
      <c r="P196" s="1" t="s">
        <v>230</v>
      </c>
      <c r="Q196" s="1" t="s">
        <v>215</v>
      </c>
      <c r="R196" s="4" t="s">
        <v>1266</v>
      </c>
    </row>
    <row r="197" spans="1:18" ht="73.5" x14ac:dyDescent="0.25">
      <c r="A197" t="s">
        <v>1281</v>
      </c>
      <c r="B197" t="s">
        <v>1282</v>
      </c>
      <c r="C197" s="2"/>
      <c r="D197" s="2" t="s">
        <v>1283</v>
      </c>
      <c r="E197" s="2" t="s">
        <v>36</v>
      </c>
      <c r="F197" s="2" t="s">
        <v>22</v>
      </c>
      <c r="G197" s="2"/>
      <c r="H197" s="2" t="s">
        <v>1276</v>
      </c>
      <c r="I197" s="2" t="s">
        <v>1277</v>
      </c>
      <c r="J197" s="2" t="s">
        <v>1278</v>
      </c>
      <c r="K197" s="2"/>
      <c r="L197" s="2" t="s">
        <v>1279</v>
      </c>
      <c r="M197" s="2" t="s">
        <v>1280</v>
      </c>
      <c r="N197" s="2" t="s">
        <v>28</v>
      </c>
      <c r="O197" s="2" t="s">
        <v>29</v>
      </c>
      <c r="P197" s="2" t="s">
        <v>230</v>
      </c>
      <c r="Q197" s="2" t="s">
        <v>31</v>
      </c>
      <c r="R197" s="5" t="s">
        <v>1266</v>
      </c>
    </row>
    <row r="198" spans="1:18" ht="42" x14ac:dyDescent="0.25">
      <c r="A198" t="s">
        <v>1284</v>
      </c>
      <c r="B198" t="s">
        <v>1285</v>
      </c>
      <c r="C198" s="1"/>
      <c r="D198" s="1" t="s">
        <v>1286</v>
      </c>
      <c r="E198" s="1" t="s">
        <v>36</v>
      </c>
      <c r="F198" s="1" t="s">
        <v>22</v>
      </c>
      <c r="G198" s="1"/>
      <c r="H198" s="1" t="s">
        <v>1276</v>
      </c>
      <c r="I198" s="1" t="s">
        <v>1277</v>
      </c>
      <c r="J198" s="1" t="s">
        <v>1278</v>
      </c>
      <c r="K198" s="1"/>
      <c r="L198" s="1" t="s">
        <v>1279</v>
      </c>
      <c r="M198" s="1" t="s">
        <v>1280</v>
      </c>
      <c r="N198" s="1" t="s">
        <v>28</v>
      </c>
      <c r="O198" s="1" t="s">
        <v>29</v>
      </c>
      <c r="P198" s="1" t="s">
        <v>230</v>
      </c>
      <c r="Q198" s="1" t="s">
        <v>31</v>
      </c>
      <c r="R198" s="4" t="s">
        <v>1266</v>
      </c>
    </row>
    <row r="199" spans="1:18" ht="52.5" x14ac:dyDescent="0.25">
      <c r="A199" t="s">
        <v>1287</v>
      </c>
      <c r="B199" t="s">
        <v>1288</v>
      </c>
      <c r="C199" s="2"/>
      <c r="D199" s="2" t="s">
        <v>1289</v>
      </c>
      <c r="E199" s="2" t="s">
        <v>145</v>
      </c>
      <c r="F199" s="2" t="s">
        <v>22</v>
      </c>
      <c r="G199" s="2"/>
      <c r="H199" s="2" t="s">
        <v>1290</v>
      </c>
      <c r="I199" s="2"/>
      <c r="J199" s="2"/>
      <c r="K199" s="2"/>
      <c r="L199" s="2" t="s">
        <v>1291</v>
      </c>
      <c r="M199" s="2"/>
      <c r="N199" s="2" t="s">
        <v>150</v>
      </c>
      <c r="O199" s="2" t="s">
        <v>141</v>
      </c>
      <c r="P199" s="2" t="s">
        <v>151</v>
      </c>
      <c r="Q199" s="2" t="s">
        <v>31</v>
      </c>
      <c r="R199" s="5" t="s">
        <v>1237</v>
      </c>
    </row>
    <row r="200" spans="1:18" ht="52.5" x14ac:dyDescent="0.25">
      <c r="A200" t="s">
        <v>1292</v>
      </c>
      <c r="B200" t="s">
        <v>1293</v>
      </c>
      <c r="C200" s="1"/>
      <c r="D200" s="1" t="s">
        <v>1294</v>
      </c>
      <c r="E200" s="1" t="s">
        <v>119</v>
      </c>
      <c r="F200" s="1" t="s">
        <v>22</v>
      </c>
      <c r="G200" s="1"/>
      <c r="H200" s="1" t="s">
        <v>121</v>
      </c>
      <c r="I200" s="1" t="s">
        <v>122</v>
      </c>
      <c r="J200" s="1" t="s">
        <v>123</v>
      </c>
      <c r="K200" s="1"/>
      <c r="L200" s="1" t="s">
        <v>124</v>
      </c>
      <c r="M200" s="1" t="s">
        <v>125</v>
      </c>
      <c r="N200" s="1" t="s">
        <v>28</v>
      </c>
      <c r="O200" s="1" t="s">
        <v>29</v>
      </c>
      <c r="P200" s="1" t="s">
        <v>126</v>
      </c>
      <c r="Q200" s="1" t="s">
        <v>31</v>
      </c>
      <c r="R200" s="4" t="s">
        <v>398</v>
      </c>
    </row>
    <row r="201" spans="1:18" ht="31.5" x14ac:dyDescent="0.25">
      <c r="A201" t="s">
        <v>1295</v>
      </c>
      <c r="B201" t="s">
        <v>1296</v>
      </c>
      <c r="C201" s="6"/>
      <c r="D201" s="6" t="s">
        <v>1297</v>
      </c>
      <c r="E201" s="6" t="s">
        <v>48</v>
      </c>
      <c r="F201" s="6" t="s">
        <v>22</v>
      </c>
      <c r="G201" s="6"/>
      <c r="H201" s="6" t="s">
        <v>1298</v>
      </c>
      <c r="I201" s="6" t="s">
        <v>1299</v>
      </c>
      <c r="J201" s="6"/>
      <c r="K201" s="6"/>
      <c r="L201" s="6" t="s">
        <v>1300</v>
      </c>
      <c r="M201" s="6" t="s">
        <v>1301</v>
      </c>
      <c r="N201" s="6" t="s">
        <v>28</v>
      </c>
      <c r="O201" s="6" t="s">
        <v>29</v>
      </c>
      <c r="P201" s="6" t="s">
        <v>230</v>
      </c>
      <c r="Q201" s="6" t="s">
        <v>31</v>
      </c>
      <c r="R201" s="7" t="s">
        <v>1237</v>
      </c>
    </row>
    <row r="202" spans="1:18" ht="42" x14ac:dyDescent="0.25">
      <c r="A202" t="s">
        <v>1302</v>
      </c>
      <c r="B202" t="s">
        <v>1303</v>
      </c>
      <c r="C202" s="8"/>
      <c r="D202" s="8" t="s">
        <v>1304</v>
      </c>
      <c r="E202" s="8" t="s">
        <v>119</v>
      </c>
      <c r="F202" s="8" t="s">
        <v>22</v>
      </c>
      <c r="G202" s="8"/>
      <c r="H202" s="8" t="s">
        <v>1305</v>
      </c>
      <c r="I202" s="8" t="s">
        <v>1306</v>
      </c>
      <c r="J202" s="8" t="s">
        <v>1307</v>
      </c>
      <c r="K202" s="8"/>
      <c r="L202" s="8" t="s">
        <v>1308</v>
      </c>
      <c r="M202" s="8"/>
      <c r="N202" s="8" t="s">
        <v>28</v>
      </c>
      <c r="O202" s="8" t="s">
        <v>29</v>
      </c>
      <c r="P202" s="8" t="s">
        <v>126</v>
      </c>
      <c r="Q202" s="8" t="s">
        <v>31</v>
      </c>
      <c r="R202" s="9" t="s">
        <v>398</v>
      </c>
    </row>
    <row r="203" spans="1:18" ht="31.5" x14ac:dyDescent="0.25">
      <c r="A203" t="s">
        <v>1309</v>
      </c>
      <c r="B203" t="s">
        <v>1310</v>
      </c>
      <c r="C203" s="2"/>
      <c r="D203" s="2" t="s">
        <v>1311</v>
      </c>
      <c r="E203" s="2" t="s">
        <v>48</v>
      </c>
      <c r="F203" s="2" t="s">
        <v>22</v>
      </c>
      <c r="G203" s="2"/>
      <c r="H203" s="2" t="s">
        <v>1298</v>
      </c>
      <c r="I203" s="2" t="s">
        <v>1299</v>
      </c>
      <c r="J203" s="2"/>
      <c r="K203" s="2"/>
      <c r="L203" s="2" t="s">
        <v>1300</v>
      </c>
      <c r="M203" s="2" t="s">
        <v>1301</v>
      </c>
      <c r="N203" s="2" t="s">
        <v>28</v>
      </c>
      <c r="O203" s="2" t="s">
        <v>29</v>
      </c>
      <c r="P203" s="2" t="s">
        <v>230</v>
      </c>
      <c r="Q203" s="2" t="s">
        <v>31</v>
      </c>
      <c r="R203" s="5" t="s">
        <v>1237</v>
      </c>
    </row>
    <row r="204" spans="1:18" ht="52.5" x14ac:dyDescent="0.25">
      <c r="A204" t="s">
        <v>1312</v>
      </c>
      <c r="B204" t="s">
        <v>1313</v>
      </c>
      <c r="C204" s="1"/>
      <c r="D204" s="1" t="s">
        <v>1314</v>
      </c>
      <c r="E204" s="1" t="s">
        <v>36</v>
      </c>
      <c r="F204" s="1" t="s">
        <v>22</v>
      </c>
      <c r="G204" s="1"/>
      <c r="H204" s="1" t="s">
        <v>1315</v>
      </c>
      <c r="I204" s="1" t="s">
        <v>1316</v>
      </c>
      <c r="J204" s="1" t="s">
        <v>1317</v>
      </c>
      <c r="K204" s="1"/>
      <c r="L204" s="1" t="s">
        <v>1318</v>
      </c>
      <c r="M204" s="1" t="s">
        <v>1319</v>
      </c>
      <c r="N204" s="1" t="s">
        <v>868</v>
      </c>
      <c r="O204" s="1" t="s">
        <v>42</v>
      </c>
      <c r="P204" s="1" t="s">
        <v>869</v>
      </c>
      <c r="Q204" s="1" t="s">
        <v>215</v>
      </c>
      <c r="R204" s="4" t="s">
        <v>1266</v>
      </c>
    </row>
    <row r="205" spans="1:18" ht="52.5" x14ac:dyDescent="0.25">
      <c r="A205" t="s">
        <v>1320</v>
      </c>
      <c r="B205" t="s">
        <v>1321</v>
      </c>
      <c r="C205" s="2"/>
      <c r="D205" s="2" t="s">
        <v>1322</v>
      </c>
      <c r="E205" s="2" t="s">
        <v>36</v>
      </c>
      <c r="F205" s="2" t="s">
        <v>22</v>
      </c>
      <c r="G205" s="2"/>
      <c r="H205" s="2" t="s">
        <v>1323</v>
      </c>
      <c r="I205" s="2" t="s">
        <v>1324</v>
      </c>
      <c r="J205" s="2" t="s">
        <v>1325</v>
      </c>
      <c r="K205" s="2"/>
      <c r="L205" s="2" t="s">
        <v>1326</v>
      </c>
      <c r="M205" s="2" t="s">
        <v>1327</v>
      </c>
      <c r="N205" s="2" t="s">
        <v>1328</v>
      </c>
      <c r="O205" s="2" t="s">
        <v>141</v>
      </c>
      <c r="P205" s="2" t="s">
        <v>43</v>
      </c>
      <c r="Q205" s="2" t="s">
        <v>31</v>
      </c>
      <c r="R205" s="5" t="s">
        <v>1266</v>
      </c>
    </row>
    <row r="206" spans="1:18" ht="52.5" x14ac:dyDescent="0.25">
      <c r="A206" t="s">
        <v>1329</v>
      </c>
      <c r="B206" t="s">
        <v>1330</v>
      </c>
      <c r="C206" s="1"/>
      <c r="D206" s="1" t="s">
        <v>1331</v>
      </c>
      <c r="E206" s="1" t="s">
        <v>145</v>
      </c>
      <c r="F206" s="1" t="s">
        <v>22</v>
      </c>
      <c r="G206" s="1"/>
      <c r="H206" s="1" t="s">
        <v>571</v>
      </c>
      <c r="I206" s="1" t="s">
        <v>572</v>
      </c>
      <c r="J206" s="1" t="s">
        <v>573</v>
      </c>
      <c r="K206" s="1"/>
      <c r="L206" s="1" t="s">
        <v>574</v>
      </c>
      <c r="M206" s="1"/>
      <c r="N206" s="1" t="s">
        <v>1332</v>
      </c>
      <c r="O206" s="1" t="s">
        <v>1333</v>
      </c>
      <c r="P206" s="1" t="s">
        <v>360</v>
      </c>
      <c r="Q206" s="1" t="s">
        <v>31</v>
      </c>
      <c r="R206" s="4" t="s">
        <v>1237</v>
      </c>
    </row>
    <row r="207" spans="1:18" ht="52.5" x14ac:dyDescent="0.25">
      <c r="A207" t="s">
        <v>1334</v>
      </c>
      <c r="B207" t="s">
        <v>1335</v>
      </c>
      <c r="C207" s="2"/>
      <c r="D207" s="2" t="s">
        <v>1336</v>
      </c>
      <c r="E207" s="2" t="s">
        <v>36</v>
      </c>
      <c r="F207" s="2" t="s">
        <v>22</v>
      </c>
      <c r="G207" s="2"/>
      <c r="H207" s="2" t="s">
        <v>1263</v>
      </c>
      <c r="I207" s="2" t="s">
        <v>1264</v>
      </c>
      <c r="J207" s="2" t="s">
        <v>1265</v>
      </c>
      <c r="K207" s="2"/>
      <c r="L207" s="2" t="s">
        <v>971</v>
      </c>
      <c r="M207" s="2"/>
      <c r="N207" s="2" t="s">
        <v>28</v>
      </c>
      <c r="O207" s="2" t="s">
        <v>29</v>
      </c>
      <c r="P207" s="2" t="s">
        <v>43</v>
      </c>
      <c r="Q207" s="2" t="s">
        <v>31</v>
      </c>
      <c r="R207" s="5" t="s">
        <v>1266</v>
      </c>
    </row>
    <row r="208" spans="1:18" ht="21" x14ac:dyDescent="0.25">
      <c r="A208" t="s">
        <v>1337</v>
      </c>
      <c r="B208" t="s">
        <v>1338</v>
      </c>
      <c r="C208" s="1"/>
      <c r="D208" s="1" t="s">
        <v>59</v>
      </c>
      <c r="E208" s="1" t="s">
        <v>402</v>
      </c>
      <c r="F208" s="1" t="s">
        <v>22</v>
      </c>
      <c r="G208" s="1" t="s">
        <v>350</v>
      </c>
      <c r="H208" s="1" t="s">
        <v>1339</v>
      </c>
      <c r="I208" s="1" t="s">
        <v>1340</v>
      </c>
      <c r="J208" s="1" t="s">
        <v>1341</v>
      </c>
      <c r="K208" s="1"/>
      <c r="L208" s="1" t="s">
        <v>1342</v>
      </c>
      <c r="M208" s="1"/>
      <c r="N208" s="1" t="s">
        <v>1128</v>
      </c>
      <c r="O208" s="1" t="s">
        <v>1129</v>
      </c>
      <c r="P208" s="1"/>
      <c r="Q208" s="1" t="s">
        <v>31</v>
      </c>
      <c r="R208" s="4" t="s">
        <v>1266</v>
      </c>
    </row>
    <row r="209" spans="1:18" ht="21" x14ac:dyDescent="0.25">
      <c r="A209" t="s">
        <v>1343</v>
      </c>
      <c r="B209" t="s">
        <v>1344</v>
      </c>
      <c r="C209" s="2"/>
      <c r="D209" s="2" t="s">
        <v>59</v>
      </c>
      <c r="E209" s="2" t="s">
        <v>402</v>
      </c>
      <c r="F209" s="2" t="s">
        <v>22</v>
      </c>
      <c r="G209" s="2" t="s">
        <v>1345</v>
      </c>
      <c r="H209" s="2" t="s">
        <v>1346</v>
      </c>
      <c r="I209" s="2" t="s">
        <v>1347</v>
      </c>
      <c r="J209" s="2" t="s">
        <v>1341</v>
      </c>
      <c r="K209" s="2"/>
      <c r="L209" s="2" t="s">
        <v>1348</v>
      </c>
      <c r="M209" s="2"/>
      <c r="N209" s="2" t="s">
        <v>1128</v>
      </c>
      <c r="O209" s="2" t="s">
        <v>1129</v>
      </c>
      <c r="P209" s="2"/>
      <c r="Q209" s="2" t="s">
        <v>31</v>
      </c>
      <c r="R209" s="5" t="s">
        <v>1266</v>
      </c>
    </row>
    <row r="210" spans="1:18" ht="31.5" x14ac:dyDescent="0.25">
      <c r="A210" t="s">
        <v>1349</v>
      </c>
      <c r="B210" t="s">
        <v>1350</v>
      </c>
      <c r="C210" s="1"/>
      <c r="D210" s="1" t="s">
        <v>1351</v>
      </c>
      <c r="E210" s="1" t="s">
        <v>755</v>
      </c>
      <c r="F210" s="1" t="s">
        <v>22</v>
      </c>
      <c r="G210" s="1"/>
      <c r="H210" s="1" t="s">
        <v>1352</v>
      </c>
      <c r="I210" s="1" t="s">
        <v>1353</v>
      </c>
      <c r="J210" s="1" t="s">
        <v>1354</v>
      </c>
      <c r="K210" s="1"/>
      <c r="L210" s="1" t="s">
        <v>1355</v>
      </c>
      <c r="M210" s="1"/>
      <c r="N210" s="1" t="s">
        <v>28</v>
      </c>
      <c r="O210" s="1" t="s">
        <v>29</v>
      </c>
      <c r="P210" s="1" t="s">
        <v>564</v>
      </c>
      <c r="Q210" s="1" t="s">
        <v>31</v>
      </c>
      <c r="R210" s="4" t="s">
        <v>361</v>
      </c>
    </row>
    <row r="211" spans="1:18" ht="42" x14ac:dyDescent="0.25">
      <c r="A211" t="s">
        <v>1356</v>
      </c>
      <c r="B211" t="s">
        <v>1357</v>
      </c>
      <c r="C211" s="2"/>
      <c r="D211" s="2" t="s">
        <v>1358</v>
      </c>
      <c r="E211" s="2" t="s">
        <v>48</v>
      </c>
      <c r="F211" s="2" t="s">
        <v>22</v>
      </c>
      <c r="G211" s="2"/>
      <c r="H211" s="2" t="s">
        <v>1359</v>
      </c>
      <c r="I211" s="2" t="s">
        <v>1360</v>
      </c>
      <c r="J211" s="2" t="s">
        <v>1361</v>
      </c>
      <c r="K211" s="2"/>
      <c r="L211" s="2" t="s">
        <v>1362</v>
      </c>
      <c r="M211" s="2"/>
      <c r="N211" s="2" t="s">
        <v>28</v>
      </c>
      <c r="O211" s="2" t="s">
        <v>29</v>
      </c>
      <c r="P211" s="2" t="s">
        <v>347</v>
      </c>
      <c r="Q211" s="2" t="s">
        <v>31</v>
      </c>
      <c r="R211" s="5" t="s">
        <v>1237</v>
      </c>
    </row>
    <row r="212" spans="1:18" ht="52.5" x14ac:dyDescent="0.25">
      <c r="A212" t="s">
        <v>1363</v>
      </c>
      <c r="B212" t="s">
        <v>1364</v>
      </c>
      <c r="C212" s="1"/>
      <c r="D212" s="1" t="s">
        <v>1365</v>
      </c>
      <c r="E212" s="1" t="s">
        <v>36</v>
      </c>
      <c r="F212" s="1" t="s">
        <v>22</v>
      </c>
      <c r="G212" s="1"/>
      <c r="H212" s="1" t="s">
        <v>1366</v>
      </c>
      <c r="I212" s="1"/>
      <c r="J212" s="1" t="s">
        <v>1366</v>
      </c>
      <c r="K212" s="1"/>
      <c r="L212" s="1" t="s">
        <v>1367</v>
      </c>
      <c r="M212" s="1"/>
      <c r="N212" s="1" t="s">
        <v>28</v>
      </c>
      <c r="O212" s="1" t="s">
        <v>29</v>
      </c>
      <c r="P212" s="1" t="s">
        <v>43</v>
      </c>
      <c r="Q212" s="1" t="s">
        <v>31</v>
      </c>
      <c r="R212" s="4" t="s">
        <v>1266</v>
      </c>
    </row>
    <row r="213" spans="1:18" ht="52.5" x14ac:dyDescent="0.25">
      <c r="A213" t="s">
        <v>1368</v>
      </c>
      <c r="B213" t="s">
        <v>1369</v>
      </c>
      <c r="C213" s="2"/>
      <c r="D213" s="2" t="s">
        <v>1370</v>
      </c>
      <c r="E213" s="2" t="s">
        <v>48</v>
      </c>
      <c r="F213" s="2" t="s">
        <v>22</v>
      </c>
      <c r="G213" s="2"/>
      <c r="H213" s="2" t="s">
        <v>876</v>
      </c>
      <c r="I213" s="2" t="s">
        <v>877</v>
      </c>
      <c r="J213" s="2" t="s">
        <v>1371</v>
      </c>
      <c r="K213" s="2"/>
      <c r="L213" s="2" t="s">
        <v>1372</v>
      </c>
      <c r="M213" s="2"/>
      <c r="N213" s="2" t="s">
        <v>41</v>
      </c>
      <c r="O213" s="2" t="s">
        <v>42</v>
      </c>
      <c r="P213" s="2" t="s">
        <v>43</v>
      </c>
      <c r="Q213" s="2" t="s">
        <v>31</v>
      </c>
      <c r="R213" s="5" t="s">
        <v>1237</v>
      </c>
    </row>
    <row r="214" spans="1:18" ht="63" x14ac:dyDescent="0.25">
      <c r="A214" t="s">
        <v>1373</v>
      </c>
      <c r="B214" t="s">
        <v>1374</v>
      </c>
      <c r="C214" s="1"/>
      <c r="D214" s="1" t="s">
        <v>1375</v>
      </c>
      <c r="E214" s="1" t="s">
        <v>36</v>
      </c>
      <c r="F214" s="1" t="s">
        <v>22</v>
      </c>
      <c r="G214" s="1" t="s">
        <v>1376</v>
      </c>
      <c r="H214" s="1" t="s">
        <v>1377</v>
      </c>
      <c r="I214" s="1" t="s">
        <v>1378</v>
      </c>
      <c r="J214" s="1" t="s">
        <v>1379</v>
      </c>
      <c r="K214" s="1"/>
      <c r="L214" s="1" t="s">
        <v>1380</v>
      </c>
      <c r="M214" s="1"/>
      <c r="N214" s="1" t="s">
        <v>28</v>
      </c>
      <c r="O214" s="1" t="s">
        <v>29</v>
      </c>
      <c r="P214" s="1" t="s">
        <v>224</v>
      </c>
      <c r="Q214" s="1" t="s">
        <v>31</v>
      </c>
      <c r="R214" s="4" t="s">
        <v>1381</v>
      </c>
    </row>
    <row r="215" spans="1:18" ht="63" x14ac:dyDescent="0.25">
      <c r="A215" t="s">
        <v>1382</v>
      </c>
      <c r="B215" t="s">
        <v>1383</v>
      </c>
      <c r="C215" s="2"/>
      <c r="D215" s="2" t="s">
        <v>1384</v>
      </c>
      <c r="E215" s="2" t="s">
        <v>21</v>
      </c>
      <c r="F215" s="2" t="s">
        <v>22</v>
      </c>
      <c r="G215" s="2"/>
      <c r="H215" s="2" t="s">
        <v>1086</v>
      </c>
      <c r="I215" s="2" t="s">
        <v>1087</v>
      </c>
      <c r="J215" s="2" t="s">
        <v>1088</v>
      </c>
      <c r="K215" s="2"/>
      <c r="L215" s="2" t="s">
        <v>1089</v>
      </c>
      <c r="M215" s="2" t="s">
        <v>1090</v>
      </c>
      <c r="N215" s="2" t="s">
        <v>635</v>
      </c>
      <c r="O215" s="2" t="s">
        <v>42</v>
      </c>
      <c r="P215" s="2" t="s">
        <v>477</v>
      </c>
      <c r="Q215" s="2" t="s">
        <v>31</v>
      </c>
      <c r="R215" s="5" t="s">
        <v>560</v>
      </c>
    </row>
    <row r="216" spans="1:18" ht="42" x14ac:dyDescent="0.25">
      <c r="A216" t="s">
        <v>1385</v>
      </c>
      <c r="B216" t="s">
        <v>1386</v>
      </c>
      <c r="C216" s="1"/>
      <c r="D216" s="1" t="s">
        <v>1387</v>
      </c>
      <c r="E216" s="1" t="s">
        <v>402</v>
      </c>
      <c r="F216" s="1" t="s">
        <v>22</v>
      </c>
      <c r="G216" s="1" t="s">
        <v>350</v>
      </c>
      <c r="H216" s="1" t="s">
        <v>1388</v>
      </c>
      <c r="I216" s="1" t="s">
        <v>1389</v>
      </c>
      <c r="J216" s="1" t="s">
        <v>72</v>
      </c>
      <c r="K216" s="1"/>
      <c r="L216" s="1" t="s">
        <v>1390</v>
      </c>
      <c r="M216" s="1"/>
      <c r="N216" s="1" t="s">
        <v>1128</v>
      </c>
      <c r="O216" s="1" t="s">
        <v>1129</v>
      </c>
      <c r="P216" s="1"/>
      <c r="Q216" s="1" t="s">
        <v>31</v>
      </c>
      <c r="R216" s="4" t="s">
        <v>1381</v>
      </c>
    </row>
    <row r="217" spans="1:18" ht="42" x14ac:dyDescent="0.25">
      <c r="A217" t="s">
        <v>1391</v>
      </c>
      <c r="B217" t="s">
        <v>1392</v>
      </c>
      <c r="C217" s="2"/>
      <c r="D217" s="2" t="s">
        <v>1393</v>
      </c>
      <c r="E217" s="2" t="s">
        <v>36</v>
      </c>
      <c r="F217" s="2" t="s">
        <v>22</v>
      </c>
      <c r="G217" s="2"/>
      <c r="H217" s="2" t="s">
        <v>1265</v>
      </c>
      <c r="I217" s="2" t="s">
        <v>969</v>
      </c>
      <c r="J217" s="2" t="s">
        <v>1265</v>
      </c>
      <c r="K217" s="2"/>
      <c r="L217" s="2" t="s">
        <v>1394</v>
      </c>
      <c r="M217" s="2"/>
      <c r="N217" s="2" t="s">
        <v>28</v>
      </c>
      <c r="O217" s="2" t="s">
        <v>29</v>
      </c>
      <c r="P217" s="2" t="s">
        <v>43</v>
      </c>
      <c r="Q217" s="2" t="s">
        <v>31</v>
      </c>
      <c r="R217" s="5" t="s">
        <v>1381</v>
      </c>
    </row>
    <row r="218" spans="1:18" ht="21" x14ac:dyDescent="0.25">
      <c r="A218" t="s">
        <v>1395</v>
      </c>
      <c r="B218" t="s">
        <v>1396</v>
      </c>
      <c r="C218" s="1"/>
      <c r="D218" s="1" t="s">
        <v>59</v>
      </c>
      <c r="E218" s="1" t="s">
        <v>402</v>
      </c>
      <c r="F218" s="1" t="s">
        <v>22</v>
      </c>
      <c r="G218" s="1" t="s">
        <v>425</v>
      </c>
      <c r="H218" s="1" t="s">
        <v>1397</v>
      </c>
      <c r="I218" s="1" t="s">
        <v>1398</v>
      </c>
      <c r="J218" s="1"/>
      <c r="K218" s="1"/>
      <c r="L218" s="1" t="s">
        <v>1399</v>
      </c>
      <c r="M218" s="1"/>
      <c r="N218" s="1" t="s">
        <v>1128</v>
      </c>
      <c r="O218" s="1" t="s">
        <v>1129</v>
      </c>
      <c r="P218" s="1"/>
      <c r="Q218" s="1" t="s">
        <v>31</v>
      </c>
      <c r="R218" s="4" t="s">
        <v>1381</v>
      </c>
    </row>
    <row r="219" spans="1:18" ht="42" x14ac:dyDescent="0.25">
      <c r="A219" t="s">
        <v>1400</v>
      </c>
      <c r="B219" t="s">
        <v>1401</v>
      </c>
      <c r="C219" s="2"/>
      <c r="D219" s="2" t="s">
        <v>1402</v>
      </c>
      <c r="E219" s="2" t="s">
        <v>21</v>
      </c>
      <c r="F219" s="2" t="s">
        <v>22</v>
      </c>
      <c r="G219" s="2"/>
      <c r="H219" s="2" t="s">
        <v>1086</v>
      </c>
      <c r="I219" s="2" t="s">
        <v>1087</v>
      </c>
      <c r="J219" s="2" t="s">
        <v>1088</v>
      </c>
      <c r="K219" s="2"/>
      <c r="L219" s="2" t="s">
        <v>1089</v>
      </c>
      <c r="M219" s="2" t="s">
        <v>1090</v>
      </c>
      <c r="N219" s="2" t="s">
        <v>28</v>
      </c>
      <c r="O219" s="2" t="s">
        <v>29</v>
      </c>
      <c r="P219" s="2" t="s">
        <v>30</v>
      </c>
      <c r="Q219" s="2" t="s">
        <v>31</v>
      </c>
      <c r="R219" s="5" t="s">
        <v>560</v>
      </c>
    </row>
    <row r="220" spans="1:18" ht="42" x14ac:dyDescent="0.25">
      <c r="A220" t="s">
        <v>1403</v>
      </c>
      <c r="B220" t="s">
        <v>1404</v>
      </c>
      <c r="C220" s="1"/>
      <c r="D220" s="1" t="s">
        <v>1405</v>
      </c>
      <c r="E220" s="1" t="s">
        <v>139</v>
      </c>
      <c r="F220" s="1" t="s">
        <v>22</v>
      </c>
      <c r="G220" s="1"/>
      <c r="H220" s="1" t="s">
        <v>1406</v>
      </c>
      <c r="I220" s="1" t="s">
        <v>1407</v>
      </c>
      <c r="J220" s="1" t="s">
        <v>1408</v>
      </c>
      <c r="K220" s="1"/>
      <c r="L220" s="1" t="s">
        <v>1409</v>
      </c>
      <c r="M220" s="1"/>
      <c r="N220" s="1" t="s">
        <v>1328</v>
      </c>
      <c r="O220" s="1" t="s">
        <v>141</v>
      </c>
      <c r="P220" s="1" t="s">
        <v>43</v>
      </c>
      <c r="Q220" s="1" t="s">
        <v>31</v>
      </c>
      <c r="R220" s="4" t="s">
        <v>514</v>
      </c>
    </row>
    <row r="221" spans="1:18" ht="42" x14ac:dyDescent="0.25">
      <c r="A221" t="s">
        <v>1410</v>
      </c>
      <c r="B221" t="s">
        <v>1411</v>
      </c>
      <c r="C221" s="2"/>
      <c r="D221" s="2" t="s">
        <v>1412</v>
      </c>
      <c r="E221" s="2" t="s">
        <v>145</v>
      </c>
      <c r="F221" s="2" t="s">
        <v>22</v>
      </c>
      <c r="G221" s="2"/>
      <c r="H221" s="2" t="s">
        <v>844</v>
      </c>
      <c r="I221" s="2" t="s">
        <v>845</v>
      </c>
      <c r="J221" s="2" t="s">
        <v>846</v>
      </c>
      <c r="K221" s="2"/>
      <c r="L221" s="2" t="s">
        <v>847</v>
      </c>
      <c r="M221" s="2"/>
      <c r="N221" s="2" t="s">
        <v>28</v>
      </c>
      <c r="O221" s="2" t="s">
        <v>29</v>
      </c>
      <c r="P221" s="2" t="s">
        <v>230</v>
      </c>
      <c r="Q221" s="2" t="s">
        <v>215</v>
      </c>
      <c r="R221" s="5" t="s">
        <v>1413</v>
      </c>
    </row>
    <row r="222" spans="1:18" ht="21" x14ac:dyDescent="0.25">
      <c r="A222" t="s">
        <v>1414</v>
      </c>
      <c r="B222" t="s">
        <v>1415</v>
      </c>
      <c r="C222" s="1"/>
      <c r="D222" s="1" t="s">
        <v>59</v>
      </c>
      <c r="E222" s="1" t="s">
        <v>402</v>
      </c>
      <c r="F222" s="1" t="s">
        <v>22</v>
      </c>
      <c r="G222" s="1" t="s">
        <v>425</v>
      </c>
      <c r="H222" s="1" t="s">
        <v>1416</v>
      </c>
      <c r="I222" s="1" t="s">
        <v>1417</v>
      </c>
      <c r="J222" s="1"/>
      <c r="K222" s="1"/>
      <c r="L222" s="1" t="s">
        <v>1418</v>
      </c>
      <c r="M222" s="1" t="s">
        <v>1419</v>
      </c>
      <c r="N222" s="1" t="s">
        <v>1128</v>
      </c>
      <c r="O222" s="1" t="s">
        <v>1129</v>
      </c>
      <c r="P222" s="1"/>
      <c r="Q222" s="1" t="s">
        <v>31</v>
      </c>
      <c r="R222" s="4" t="s">
        <v>1381</v>
      </c>
    </row>
    <row r="223" spans="1:18" ht="21" x14ac:dyDescent="0.25">
      <c r="A223" t="s">
        <v>1420</v>
      </c>
      <c r="B223" t="s">
        <v>1421</v>
      </c>
      <c r="C223" s="2"/>
      <c r="D223" s="2" t="s">
        <v>59</v>
      </c>
      <c r="E223" s="2" t="s">
        <v>402</v>
      </c>
      <c r="F223" s="2" t="s">
        <v>22</v>
      </c>
      <c r="G223" s="2" t="s">
        <v>69</v>
      </c>
      <c r="H223" s="2" t="s">
        <v>1422</v>
      </c>
      <c r="I223" s="2" t="s">
        <v>1423</v>
      </c>
      <c r="J223" s="2"/>
      <c r="K223" s="2"/>
      <c r="L223" s="2" t="s">
        <v>1424</v>
      </c>
      <c r="M223" s="2"/>
      <c r="N223" s="2" t="s">
        <v>1128</v>
      </c>
      <c r="O223" s="2" t="s">
        <v>1129</v>
      </c>
      <c r="P223" s="2"/>
      <c r="Q223" s="2" t="s">
        <v>31</v>
      </c>
      <c r="R223" s="5" t="s">
        <v>1381</v>
      </c>
    </row>
    <row r="224" spans="1:18" ht="31.5" x14ac:dyDescent="0.25">
      <c r="A224" s="10" t="s">
        <v>1425</v>
      </c>
      <c r="B224" t="s">
        <v>1426</v>
      </c>
      <c r="C224" s="1"/>
      <c r="D224" s="1" t="s">
        <v>59</v>
      </c>
      <c r="E224" s="1" t="s">
        <v>402</v>
      </c>
      <c r="F224" s="1" t="s">
        <v>22</v>
      </c>
      <c r="G224" s="1"/>
      <c r="H224" s="1" t="s">
        <v>703</v>
      </c>
      <c r="I224" s="1"/>
      <c r="J224" s="1" t="s">
        <v>703</v>
      </c>
      <c r="K224" s="1"/>
      <c r="L224" s="1" t="s">
        <v>1427</v>
      </c>
      <c r="M224" s="1"/>
      <c r="N224" s="1" t="s">
        <v>1128</v>
      </c>
      <c r="O224" s="1" t="s">
        <v>1129</v>
      </c>
      <c r="P224" s="1"/>
      <c r="Q224" s="1" t="s">
        <v>31</v>
      </c>
      <c r="R224" s="4" t="s">
        <v>1381</v>
      </c>
    </row>
    <row r="225" spans="1:18" ht="31.5" x14ac:dyDescent="0.25">
      <c r="A225" s="11" t="s">
        <v>1428</v>
      </c>
      <c r="B225" t="s">
        <v>1429</v>
      </c>
      <c r="C225" s="2"/>
      <c r="D225" s="2" t="s">
        <v>59</v>
      </c>
      <c r="E225" s="2" t="s">
        <v>402</v>
      </c>
      <c r="F225" s="2" t="s">
        <v>22</v>
      </c>
      <c r="G225" s="2"/>
      <c r="H225" s="2" t="s">
        <v>703</v>
      </c>
      <c r="I225" s="2"/>
      <c r="J225" s="2" t="s">
        <v>703</v>
      </c>
      <c r="K225" s="2"/>
      <c r="L225" s="2" t="s">
        <v>1427</v>
      </c>
      <c r="M225" s="2"/>
      <c r="N225" s="2" t="s">
        <v>1128</v>
      </c>
      <c r="O225" s="2" t="s">
        <v>1129</v>
      </c>
      <c r="P225" s="2"/>
      <c r="Q225" s="2" t="s">
        <v>31</v>
      </c>
      <c r="R225" s="5" t="s">
        <v>1381</v>
      </c>
    </row>
    <row r="226" spans="1:18" ht="31.5" x14ac:dyDescent="0.25">
      <c r="A226" s="10" t="s">
        <v>1430</v>
      </c>
      <c r="B226" t="s">
        <v>1431</v>
      </c>
      <c r="C226" s="1"/>
      <c r="D226" s="1" t="s">
        <v>59</v>
      </c>
      <c r="E226" s="1" t="s">
        <v>402</v>
      </c>
      <c r="F226" s="1" t="s">
        <v>22</v>
      </c>
      <c r="G226" s="1"/>
      <c r="H226" s="1" t="s">
        <v>703</v>
      </c>
      <c r="I226" s="1"/>
      <c r="J226" s="1" t="s">
        <v>703</v>
      </c>
      <c r="K226" s="1"/>
      <c r="L226" s="1" t="s">
        <v>1427</v>
      </c>
      <c r="M226" s="1"/>
      <c r="N226" s="1" t="s">
        <v>1128</v>
      </c>
      <c r="O226" s="1" t="s">
        <v>1129</v>
      </c>
      <c r="P226" s="1"/>
      <c r="Q226" s="1" t="s">
        <v>31</v>
      </c>
      <c r="R226" s="4" t="s">
        <v>1381</v>
      </c>
    </row>
    <row r="227" spans="1:18" ht="63" x14ac:dyDescent="0.25">
      <c r="A227" t="s">
        <v>1432</v>
      </c>
      <c r="B227" t="s">
        <v>1433</v>
      </c>
      <c r="C227" s="2"/>
      <c r="D227" s="2" t="s">
        <v>1434</v>
      </c>
      <c r="E227" s="2" t="s">
        <v>48</v>
      </c>
      <c r="F227" s="2" t="s">
        <v>22</v>
      </c>
      <c r="G227" s="2"/>
      <c r="H227" s="2" t="s">
        <v>1435</v>
      </c>
      <c r="I227" s="2" t="s">
        <v>1436</v>
      </c>
      <c r="J227" s="2" t="s">
        <v>1435</v>
      </c>
      <c r="K227" s="2"/>
      <c r="L227" s="2" t="s">
        <v>1437</v>
      </c>
      <c r="M227" s="2" t="s">
        <v>1438</v>
      </c>
      <c r="N227" s="2" t="s">
        <v>150</v>
      </c>
      <c r="O227" s="2" t="s">
        <v>141</v>
      </c>
      <c r="P227" s="2" t="s">
        <v>151</v>
      </c>
      <c r="Q227" s="2" t="s">
        <v>31</v>
      </c>
      <c r="R227" s="5" t="s">
        <v>1413</v>
      </c>
    </row>
    <row r="228" spans="1:18" ht="52.5" x14ac:dyDescent="0.25">
      <c r="A228" t="s">
        <v>1439</v>
      </c>
      <c r="B228" t="s">
        <v>1440</v>
      </c>
      <c r="C228" s="1"/>
      <c r="D228" s="1" t="s">
        <v>1441</v>
      </c>
      <c r="E228" s="1" t="s">
        <v>36</v>
      </c>
      <c r="F228" s="1" t="s">
        <v>22</v>
      </c>
      <c r="G228" s="1"/>
      <c r="H228" s="1" t="s">
        <v>1190</v>
      </c>
      <c r="I228" s="1" t="s">
        <v>1191</v>
      </c>
      <c r="J228" s="1" t="s">
        <v>1192</v>
      </c>
      <c r="K228" s="1"/>
      <c r="L228" s="1" t="s">
        <v>1193</v>
      </c>
      <c r="M228" s="1" t="s">
        <v>1194</v>
      </c>
      <c r="N228" s="1" t="s">
        <v>774</v>
      </c>
      <c r="O228" s="1" t="s">
        <v>42</v>
      </c>
      <c r="P228" s="1" t="s">
        <v>347</v>
      </c>
      <c r="Q228" s="1" t="s">
        <v>31</v>
      </c>
      <c r="R228" s="4" t="s">
        <v>1381</v>
      </c>
    </row>
    <row r="229" spans="1:18" ht="31.5" x14ac:dyDescent="0.25">
      <c r="A229" t="s">
        <v>1442</v>
      </c>
      <c r="B229" t="s">
        <v>1443</v>
      </c>
      <c r="C229" s="2"/>
      <c r="D229" s="2" t="s">
        <v>59</v>
      </c>
      <c r="E229" s="2" t="s">
        <v>402</v>
      </c>
      <c r="F229" s="2" t="s">
        <v>22</v>
      </c>
      <c r="G229" s="2" t="s">
        <v>350</v>
      </c>
      <c r="H229" s="2" t="s">
        <v>1444</v>
      </c>
      <c r="I229" s="2" t="s">
        <v>1445</v>
      </c>
      <c r="J229" s="2" t="s">
        <v>1446</v>
      </c>
      <c r="K229" s="2"/>
      <c r="L229" s="2" t="s">
        <v>1447</v>
      </c>
      <c r="M229" s="2"/>
      <c r="N229" s="2" t="s">
        <v>1128</v>
      </c>
      <c r="O229" s="2" t="s">
        <v>1129</v>
      </c>
      <c r="P229" s="2"/>
      <c r="Q229" s="2" t="s">
        <v>31</v>
      </c>
      <c r="R229" s="5" t="s">
        <v>1381</v>
      </c>
    </row>
    <row r="230" spans="1:18" ht="31.5" x14ac:dyDescent="0.25">
      <c r="A230" t="s">
        <v>1448</v>
      </c>
      <c r="B230" t="s">
        <v>1449</v>
      </c>
      <c r="C230" s="1"/>
      <c r="D230" s="1" t="s">
        <v>59</v>
      </c>
      <c r="E230" s="1" t="s">
        <v>21</v>
      </c>
      <c r="F230" s="1" t="s">
        <v>22</v>
      </c>
      <c r="G230" s="1" t="s">
        <v>364</v>
      </c>
      <c r="H230" s="1" t="s">
        <v>1450</v>
      </c>
      <c r="I230" s="1" t="s">
        <v>1451</v>
      </c>
      <c r="J230" s="1"/>
      <c r="K230" s="1"/>
      <c r="L230" s="1" t="s">
        <v>1452</v>
      </c>
      <c r="M230" s="1"/>
      <c r="N230" s="1" t="s">
        <v>28</v>
      </c>
      <c r="O230" s="1" t="s">
        <v>29</v>
      </c>
      <c r="P230" s="1" t="s">
        <v>65</v>
      </c>
      <c r="Q230" s="1" t="s">
        <v>31</v>
      </c>
      <c r="R230" s="4" t="s">
        <v>560</v>
      </c>
    </row>
    <row r="231" spans="1:18" ht="31.5" x14ac:dyDescent="0.25">
      <c r="A231" s="11" t="s">
        <v>1453</v>
      </c>
      <c r="B231" t="s">
        <v>1454</v>
      </c>
      <c r="C231" s="2"/>
      <c r="D231" s="2" t="s">
        <v>59</v>
      </c>
      <c r="E231" s="2" t="s">
        <v>21</v>
      </c>
      <c r="F231" s="2" t="s">
        <v>22</v>
      </c>
      <c r="G231" s="2"/>
      <c r="H231" s="2" t="s">
        <v>49</v>
      </c>
      <c r="I231" s="2"/>
      <c r="J231" s="2"/>
      <c r="K231" s="2"/>
      <c r="L231" s="2" t="s">
        <v>1455</v>
      </c>
      <c r="M231" s="2"/>
      <c r="N231" s="2" t="s">
        <v>28</v>
      </c>
      <c r="O231" s="2" t="s">
        <v>29</v>
      </c>
      <c r="P231" s="2" t="s">
        <v>65</v>
      </c>
      <c r="Q231" s="2" t="s">
        <v>31</v>
      </c>
      <c r="R231" s="5" t="s">
        <v>560</v>
      </c>
    </row>
    <row r="232" spans="1:18" ht="31.5" x14ac:dyDescent="0.25">
      <c r="A232" t="s">
        <v>1456</v>
      </c>
      <c r="B232" t="s">
        <v>1457</v>
      </c>
      <c r="C232" s="1"/>
      <c r="D232" s="1" t="s">
        <v>59</v>
      </c>
      <c r="E232" s="1" t="s">
        <v>21</v>
      </c>
      <c r="F232" s="1" t="s">
        <v>22</v>
      </c>
      <c r="G232" s="1" t="s">
        <v>1345</v>
      </c>
      <c r="H232" s="1" t="s">
        <v>49</v>
      </c>
      <c r="I232" s="1"/>
      <c r="J232" s="1" t="s">
        <v>1458</v>
      </c>
      <c r="K232" s="1"/>
      <c r="L232" s="1" t="s">
        <v>1455</v>
      </c>
      <c r="M232" s="1"/>
      <c r="N232" s="1" t="s">
        <v>28</v>
      </c>
      <c r="O232" s="1" t="s">
        <v>29</v>
      </c>
      <c r="P232" s="1" t="s">
        <v>65</v>
      </c>
      <c r="Q232" s="1" t="s">
        <v>31</v>
      </c>
      <c r="R232" s="4" t="s">
        <v>560</v>
      </c>
    </row>
    <row r="233" spans="1:18" ht="31.5" x14ac:dyDescent="0.25">
      <c r="A233" t="s">
        <v>1459</v>
      </c>
      <c r="B233" t="s">
        <v>1460</v>
      </c>
      <c r="C233" s="2"/>
      <c r="D233" s="2" t="s">
        <v>59</v>
      </c>
      <c r="E233" s="2" t="s">
        <v>21</v>
      </c>
      <c r="F233" s="2" t="s">
        <v>22</v>
      </c>
      <c r="G233" s="2" t="s">
        <v>350</v>
      </c>
      <c r="H233" s="2" t="s">
        <v>703</v>
      </c>
      <c r="I233" s="2"/>
      <c r="J233" s="2" t="s">
        <v>703</v>
      </c>
      <c r="K233" s="2"/>
      <c r="L233" s="2" t="s">
        <v>1427</v>
      </c>
      <c r="M233" s="2"/>
      <c r="N233" s="2" t="s">
        <v>28</v>
      </c>
      <c r="O233" s="2" t="s">
        <v>29</v>
      </c>
      <c r="P233" s="2" t="s">
        <v>65</v>
      </c>
      <c r="Q233" s="2" t="s">
        <v>31</v>
      </c>
      <c r="R233" s="5" t="s">
        <v>560</v>
      </c>
    </row>
    <row r="234" spans="1:18" ht="21" x14ac:dyDescent="0.25">
      <c r="A234" t="s">
        <v>1461</v>
      </c>
      <c r="B234" t="s">
        <v>1462</v>
      </c>
      <c r="C234" s="1"/>
      <c r="D234" s="1" t="s">
        <v>59</v>
      </c>
      <c r="E234" s="1" t="s">
        <v>21</v>
      </c>
      <c r="F234" s="1" t="s">
        <v>22</v>
      </c>
      <c r="G234" s="1" t="s">
        <v>1463</v>
      </c>
      <c r="H234" s="1" t="s">
        <v>49</v>
      </c>
      <c r="I234" s="1"/>
      <c r="J234" s="1"/>
      <c r="K234" s="1"/>
      <c r="L234" s="1" t="s">
        <v>1464</v>
      </c>
      <c r="M234" s="1"/>
      <c r="N234" s="1" t="s">
        <v>28</v>
      </c>
      <c r="O234" s="1" t="s">
        <v>29</v>
      </c>
      <c r="P234" s="1" t="s">
        <v>65</v>
      </c>
      <c r="Q234" s="1" t="s">
        <v>31</v>
      </c>
      <c r="R234" s="4" t="s">
        <v>560</v>
      </c>
    </row>
    <row r="235" spans="1:18" ht="42" x14ac:dyDescent="0.25">
      <c r="A235" t="s">
        <v>1465</v>
      </c>
      <c r="B235" t="s">
        <v>1466</v>
      </c>
      <c r="C235" s="2"/>
      <c r="D235" s="2" t="s">
        <v>1467</v>
      </c>
      <c r="E235" s="2" t="s">
        <v>145</v>
      </c>
      <c r="F235" s="2" t="s">
        <v>22</v>
      </c>
      <c r="G235" s="2"/>
      <c r="H235" s="2" t="s">
        <v>254</v>
      </c>
      <c r="I235" s="2" t="s">
        <v>255</v>
      </c>
      <c r="J235" s="2" t="s">
        <v>256</v>
      </c>
      <c r="K235" s="2"/>
      <c r="L235" s="2" t="s">
        <v>257</v>
      </c>
      <c r="M235" s="2"/>
      <c r="N235" s="2" t="s">
        <v>1328</v>
      </c>
      <c r="O235" s="2" t="s">
        <v>141</v>
      </c>
      <c r="P235" s="2" t="s">
        <v>43</v>
      </c>
      <c r="Q235" s="2" t="s">
        <v>31</v>
      </c>
      <c r="R235" s="5" t="s">
        <v>1413</v>
      </c>
    </row>
    <row r="236" spans="1:18" ht="31.5" x14ac:dyDescent="0.25">
      <c r="A236" t="s">
        <v>1468</v>
      </c>
      <c r="B236" t="s">
        <v>1469</v>
      </c>
      <c r="C236" s="1"/>
      <c r="D236" s="1" t="s">
        <v>59</v>
      </c>
      <c r="E236" s="1" t="s">
        <v>21</v>
      </c>
      <c r="F236" s="1" t="s">
        <v>22</v>
      </c>
      <c r="G236" s="1" t="s">
        <v>425</v>
      </c>
      <c r="H236" s="1" t="s">
        <v>1470</v>
      </c>
      <c r="I236" s="1" t="s">
        <v>1445</v>
      </c>
      <c r="J236" s="1" t="s">
        <v>1471</v>
      </c>
      <c r="K236" s="1"/>
      <c r="L236" s="1" t="s">
        <v>1472</v>
      </c>
      <c r="M236" s="1"/>
      <c r="N236" s="1" t="s">
        <v>28</v>
      </c>
      <c r="O236" s="1" t="s">
        <v>29</v>
      </c>
      <c r="P236" s="1" t="s">
        <v>65</v>
      </c>
      <c r="Q236" s="1" t="s">
        <v>31</v>
      </c>
      <c r="R236" s="4" t="s">
        <v>560</v>
      </c>
    </row>
    <row r="237" spans="1:18" ht="63" x14ac:dyDescent="0.25">
      <c r="A237" t="s">
        <v>1473</v>
      </c>
      <c r="B237" t="s">
        <v>1474</v>
      </c>
      <c r="C237" s="2"/>
      <c r="D237" s="2" t="s">
        <v>1475</v>
      </c>
      <c r="E237" s="2" t="s">
        <v>36</v>
      </c>
      <c r="F237" s="2" t="s">
        <v>22</v>
      </c>
      <c r="G237" s="2"/>
      <c r="H237" s="2" t="s">
        <v>723</v>
      </c>
      <c r="I237" s="2"/>
      <c r="J237" s="2" t="s">
        <v>723</v>
      </c>
      <c r="K237" s="2"/>
      <c r="L237" s="2" t="s">
        <v>724</v>
      </c>
      <c r="M237" s="2"/>
      <c r="N237" s="2" t="s">
        <v>28</v>
      </c>
      <c r="O237" s="2" t="s">
        <v>29</v>
      </c>
      <c r="P237" s="2" t="s">
        <v>230</v>
      </c>
      <c r="Q237" s="2" t="s">
        <v>31</v>
      </c>
      <c r="R237" s="5" t="s">
        <v>1381</v>
      </c>
    </row>
    <row r="238" spans="1:18" ht="52.5" x14ac:dyDescent="0.25">
      <c r="A238" t="s">
        <v>1476</v>
      </c>
      <c r="B238" t="s">
        <v>1477</v>
      </c>
      <c r="C238" s="1"/>
      <c r="D238" s="1" t="s">
        <v>1478</v>
      </c>
      <c r="E238" s="1" t="s">
        <v>36</v>
      </c>
      <c r="F238" s="1" t="s">
        <v>22</v>
      </c>
      <c r="G238" s="1"/>
      <c r="H238" s="1" t="s">
        <v>1479</v>
      </c>
      <c r="I238" s="1" t="s">
        <v>1191</v>
      </c>
      <c r="J238" s="1" t="s">
        <v>1480</v>
      </c>
      <c r="K238" s="1"/>
      <c r="L238" s="1" t="s">
        <v>1193</v>
      </c>
      <c r="M238" s="1" t="s">
        <v>1194</v>
      </c>
      <c r="N238" s="1" t="s">
        <v>774</v>
      </c>
      <c r="O238" s="1" t="s">
        <v>42</v>
      </c>
      <c r="P238" s="1" t="s">
        <v>347</v>
      </c>
      <c r="Q238" s="1" t="s">
        <v>215</v>
      </c>
      <c r="R238" s="4" t="s">
        <v>1381</v>
      </c>
    </row>
    <row r="239" spans="1:18" ht="21" x14ac:dyDescent="0.25">
      <c r="A239" t="s">
        <v>1481</v>
      </c>
      <c r="B239" t="s">
        <v>1482</v>
      </c>
      <c r="C239" s="2"/>
      <c r="D239" s="2" t="s">
        <v>59</v>
      </c>
      <c r="E239" s="2" t="s">
        <v>21</v>
      </c>
      <c r="F239" s="2" t="s">
        <v>22</v>
      </c>
      <c r="G239" s="2" t="s">
        <v>425</v>
      </c>
      <c r="H239" s="2" t="s">
        <v>1483</v>
      </c>
      <c r="I239" s="2" t="s">
        <v>1484</v>
      </c>
      <c r="J239" s="2"/>
      <c r="K239" s="2"/>
      <c r="L239" s="2" t="s">
        <v>1485</v>
      </c>
      <c r="M239" s="2"/>
      <c r="N239" s="2" t="s">
        <v>28</v>
      </c>
      <c r="O239" s="2" t="s">
        <v>29</v>
      </c>
      <c r="P239" s="2" t="s">
        <v>65</v>
      </c>
      <c r="Q239" s="2" t="s">
        <v>31</v>
      </c>
      <c r="R239" s="5" t="s">
        <v>560</v>
      </c>
    </row>
    <row r="240" spans="1:18" ht="42" x14ac:dyDescent="0.25">
      <c r="A240" t="s">
        <v>1486</v>
      </c>
      <c r="B240" t="s">
        <v>1487</v>
      </c>
      <c r="C240" s="1"/>
      <c r="D240" s="1" t="s">
        <v>59</v>
      </c>
      <c r="E240" s="1" t="s">
        <v>21</v>
      </c>
      <c r="F240" s="1" t="s">
        <v>22</v>
      </c>
      <c r="G240" s="1" t="s">
        <v>350</v>
      </c>
      <c r="H240" s="1" t="s">
        <v>533</v>
      </c>
      <c r="I240" s="1" t="s">
        <v>1488</v>
      </c>
      <c r="J240" s="1" t="s">
        <v>1341</v>
      </c>
      <c r="K240" s="1"/>
      <c r="L240" s="1" t="s">
        <v>1489</v>
      </c>
      <c r="M240" s="1"/>
      <c r="N240" s="1" t="s">
        <v>28</v>
      </c>
      <c r="O240" s="1" t="s">
        <v>29</v>
      </c>
      <c r="P240" s="1" t="s">
        <v>65</v>
      </c>
      <c r="Q240" s="1" t="s">
        <v>31</v>
      </c>
      <c r="R240" s="4" t="s">
        <v>560</v>
      </c>
    </row>
    <row r="241" spans="1:18" ht="31.5" x14ac:dyDescent="0.25">
      <c r="A241" t="s">
        <v>1490</v>
      </c>
      <c r="B241" t="s">
        <v>1491</v>
      </c>
      <c r="C241" s="2"/>
      <c r="D241" s="2" t="s">
        <v>59</v>
      </c>
      <c r="E241" s="2" t="s">
        <v>21</v>
      </c>
      <c r="F241" s="2" t="s">
        <v>22</v>
      </c>
      <c r="G241" s="2" t="s">
        <v>69</v>
      </c>
      <c r="H241" s="2" t="s">
        <v>1492</v>
      </c>
      <c r="I241" s="2" t="s">
        <v>427</v>
      </c>
      <c r="J241" s="2"/>
      <c r="K241" s="2"/>
      <c r="L241" s="2" t="s">
        <v>1493</v>
      </c>
      <c r="M241" s="2"/>
      <c r="N241" s="2" t="s">
        <v>28</v>
      </c>
      <c r="O241" s="2" t="s">
        <v>29</v>
      </c>
      <c r="P241" s="2" t="s">
        <v>65</v>
      </c>
      <c r="Q241" s="2" t="s">
        <v>31</v>
      </c>
      <c r="R241" s="5" t="s">
        <v>560</v>
      </c>
    </row>
    <row r="242" spans="1:18" ht="21" x14ac:dyDescent="0.25">
      <c r="A242" t="s">
        <v>1494</v>
      </c>
      <c r="B242" t="s">
        <v>1495</v>
      </c>
      <c r="C242" s="1"/>
      <c r="D242" s="1" t="s">
        <v>59</v>
      </c>
      <c r="E242" s="1" t="s">
        <v>21</v>
      </c>
      <c r="F242" s="1" t="s">
        <v>22</v>
      </c>
      <c r="G242" s="1" t="s">
        <v>69</v>
      </c>
      <c r="H242" s="1" t="s">
        <v>1496</v>
      </c>
      <c r="I242" s="1" t="s">
        <v>1497</v>
      </c>
      <c r="J242" s="1" t="s">
        <v>1341</v>
      </c>
      <c r="K242" s="1"/>
      <c r="L242" s="1" t="s">
        <v>1498</v>
      </c>
      <c r="M242" s="1"/>
      <c r="N242" s="1" t="s">
        <v>28</v>
      </c>
      <c r="O242" s="1" t="s">
        <v>29</v>
      </c>
      <c r="P242" s="1" t="s">
        <v>65</v>
      </c>
      <c r="Q242" s="1" t="s">
        <v>31</v>
      </c>
      <c r="R242" s="4" t="s">
        <v>560</v>
      </c>
    </row>
    <row r="243" spans="1:18" ht="21" x14ac:dyDescent="0.25">
      <c r="A243" t="s">
        <v>1499</v>
      </c>
      <c r="B243" t="s">
        <v>1500</v>
      </c>
      <c r="C243" s="2"/>
      <c r="D243" s="2" t="s">
        <v>59</v>
      </c>
      <c r="E243" s="2" t="s">
        <v>21</v>
      </c>
      <c r="F243" s="2" t="s">
        <v>22</v>
      </c>
      <c r="G243" s="2" t="s">
        <v>1345</v>
      </c>
      <c r="H243" s="2" t="s">
        <v>1501</v>
      </c>
      <c r="I243" s="2" t="s">
        <v>1502</v>
      </c>
      <c r="J243" s="2"/>
      <c r="K243" s="2"/>
      <c r="L243" s="2" t="s">
        <v>1503</v>
      </c>
      <c r="M243" s="2"/>
      <c r="N243" s="2" t="s">
        <v>28</v>
      </c>
      <c r="O243" s="2" t="s">
        <v>29</v>
      </c>
      <c r="P243" s="2" t="s">
        <v>65</v>
      </c>
      <c r="Q243" s="2" t="s">
        <v>31</v>
      </c>
      <c r="R243" s="5" t="s">
        <v>560</v>
      </c>
    </row>
    <row r="244" spans="1:18" ht="21" x14ac:dyDescent="0.25">
      <c r="A244" s="10" t="s">
        <v>1504</v>
      </c>
      <c r="B244" t="s">
        <v>1505</v>
      </c>
      <c r="C244" s="1"/>
      <c r="D244" s="1" t="s">
        <v>59</v>
      </c>
      <c r="E244" s="1" t="s">
        <v>21</v>
      </c>
      <c r="F244" s="1" t="s">
        <v>22</v>
      </c>
      <c r="G244" s="1"/>
      <c r="H244" s="1" t="s">
        <v>1506</v>
      </c>
      <c r="I244" s="1" t="s">
        <v>1507</v>
      </c>
      <c r="J244" s="1"/>
      <c r="K244" s="1"/>
      <c r="L244" s="1" t="s">
        <v>1508</v>
      </c>
      <c r="M244" s="1"/>
      <c r="N244" s="1" t="s">
        <v>28</v>
      </c>
      <c r="O244" s="1" t="s">
        <v>29</v>
      </c>
      <c r="P244" s="1" t="s">
        <v>65</v>
      </c>
      <c r="Q244" s="1" t="s">
        <v>31</v>
      </c>
      <c r="R244" s="4" t="s">
        <v>560</v>
      </c>
    </row>
    <row r="245" spans="1:18" ht="31.5" x14ac:dyDescent="0.25">
      <c r="A245" s="11" t="s">
        <v>1509</v>
      </c>
      <c r="B245" t="s">
        <v>1510</v>
      </c>
      <c r="C245" s="2"/>
      <c r="D245" s="2" t="s">
        <v>59</v>
      </c>
      <c r="E245" s="2" t="s">
        <v>21</v>
      </c>
      <c r="F245" s="2" t="s">
        <v>22</v>
      </c>
      <c r="G245" s="2"/>
      <c r="H245" s="2" t="s">
        <v>1511</v>
      </c>
      <c r="I245" s="2" t="s">
        <v>1512</v>
      </c>
      <c r="J245" s="2"/>
      <c r="K245" s="2"/>
      <c r="L245" s="2" t="s">
        <v>1513</v>
      </c>
      <c r="M245" s="2"/>
      <c r="N245" s="2" t="s">
        <v>28</v>
      </c>
      <c r="O245" s="2" t="s">
        <v>29</v>
      </c>
      <c r="P245" s="2" t="s">
        <v>65</v>
      </c>
      <c r="Q245" s="2" t="s">
        <v>31</v>
      </c>
      <c r="R245" s="5" t="s">
        <v>560</v>
      </c>
    </row>
    <row r="246" spans="1:18" ht="31.5" x14ac:dyDescent="0.25">
      <c r="A246" t="s">
        <v>1514</v>
      </c>
      <c r="B246" t="s">
        <v>1515</v>
      </c>
      <c r="C246" s="1"/>
      <c r="D246" s="1" t="s">
        <v>59</v>
      </c>
      <c r="E246" s="1" t="s">
        <v>21</v>
      </c>
      <c r="F246" s="1" t="s">
        <v>22</v>
      </c>
      <c r="G246" s="1" t="s">
        <v>1345</v>
      </c>
      <c r="H246" s="1" t="s">
        <v>1511</v>
      </c>
      <c r="I246" s="1" t="s">
        <v>1512</v>
      </c>
      <c r="J246" s="1"/>
      <c r="K246" s="1"/>
      <c r="L246" s="1" t="s">
        <v>1513</v>
      </c>
      <c r="M246" s="1"/>
      <c r="N246" s="1" t="s">
        <v>28</v>
      </c>
      <c r="O246" s="1" t="s">
        <v>29</v>
      </c>
      <c r="P246" s="1" t="s">
        <v>65</v>
      </c>
      <c r="Q246" s="1" t="s">
        <v>31</v>
      </c>
      <c r="R246" s="4" t="s">
        <v>560</v>
      </c>
    </row>
    <row r="247" spans="1:18" ht="52.5" x14ac:dyDescent="0.25">
      <c r="A247" t="s">
        <v>1516</v>
      </c>
      <c r="B247" t="s">
        <v>1517</v>
      </c>
      <c r="C247" s="2"/>
      <c r="D247" s="2" t="s">
        <v>1518</v>
      </c>
      <c r="E247" s="2" t="s">
        <v>36</v>
      </c>
      <c r="F247" s="2" t="s">
        <v>22</v>
      </c>
      <c r="G247" s="2"/>
      <c r="H247" s="2" t="s">
        <v>1479</v>
      </c>
      <c r="I247" s="2" t="s">
        <v>1191</v>
      </c>
      <c r="J247" s="2" t="s">
        <v>1480</v>
      </c>
      <c r="K247" s="2"/>
      <c r="L247" s="2" t="s">
        <v>1193</v>
      </c>
      <c r="M247" s="2" t="s">
        <v>1194</v>
      </c>
      <c r="N247" s="2" t="s">
        <v>774</v>
      </c>
      <c r="O247" s="2" t="s">
        <v>42</v>
      </c>
      <c r="P247" s="2" t="s">
        <v>347</v>
      </c>
      <c r="Q247" s="2" t="s">
        <v>215</v>
      </c>
      <c r="R247" s="5" t="s">
        <v>1381</v>
      </c>
    </row>
    <row r="248" spans="1:18" ht="63" x14ac:dyDescent="0.25">
      <c r="A248" t="s">
        <v>1519</v>
      </c>
      <c r="B248" t="s">
        <v>1520</v>
      </c>
      <c r="C248" s="1"/>
      <c r="D248" s="1" t="s">
        <v>1521</v>
      </c>
      <c r="E248" s="1" t="s">
        <v>21</v>
      </c>
      <c r="F248" s="1" t="s">
        <v>22</v>
      </c>
      <c r="G248" s="1"/>
      <c r="H248" s="1" t="s">
        <v>1086</v>
      </c>
      <c r="I248" s="1" t="s">
        <v>1087</v>
      </c>
      <c r="J248" s="1" t="s">
        <v>1088</v>
      </c>
      <c r="K248" s="1"/>
      <c r="L248" s="1" t="s">
        <v>1089</v>
      </c>
      <c r="M248" s="1" t="s">
        <v>1090</v>
      </c>
      <c r="N248" s="1" t="s">
        <v>635</v>
      </c>
      <c r="O248" s="1" t="s">
        <v>42</v>
      </c>
      <c r="P248" s="1" t="s">
        <v>477</v>
      </c>
      <c r="Q248" s="1" t="s">
        <v>31</v>
      </c>
      <c r="R248" s="4" t="s">
        <v>560</v>
      </c>
    </row>
    <row r="249" spans="1:18" ht="63" x14ac:dyDescent="0.25">
      <c r="A249" t="s">
        <v>1522</v>
      </c>
      <c r="B249" t="s">
        <v>1523</v>
      </c>
      <c r="C249" s="2"/>
      <c r="D249" s="2" t="s">
        <v>1524</v>
      </c>
      <c r="E249" s="2" t="s">
        <v>21</v>
      </c>
      <c r="F249" s="2" t="s">
        <v>22</v>
      </c>
      <c r="G249" s="2"/>
      <c r="H249" s="2" t="s">
        <v>1086</v>
      </c>
      <c r="I249" s="2" t="s">
        <v>1087</v>
      </c>
      <c r="J249" s="2" t="s">
        <v>1088</v>
      </c>
      <c r="K249" s="2"/>
      <c r="L249" s="2" t="s">
        <v>1089</v>
      </c>
      <c r="M249" s="2" t="s">
        <v>1090</v>
      </c>
      <c r="N249" s="2" t="s">
        <v>635</v>
      </c>
      <c r="O249" s="2" t="s">
        <v>42</v>
      </c>
      <c r="P249" s="2" t="s">
        <v>477</v>
      </c>
      <c r="Q249" s="2" t="s">
        <v>31</v>
      </c>
      <c r="R249" s="5" t="s">
        <v>560</v>
      </c>
    </row>
    <row r="250" spans="1:18" ht="42" x14ac:dyDescent="0.25">
      <c r="A250" t="s">
        <v>1525</v>
      </c>
      <c r="B250" t="s">
        <v>1526</v>
      </c>
      <c r="C250" s="1"/>
      <c r="D250" s="1" t="s">
        <v>1527</v>
      </c>
      <c r="E250" s="1" t="s">
        <v>21</v>
      </c>
      <c r="F250" s="1" t="s">
        <v>22</v>
      </c>
      <c r="G250" s="1"/>
      <c r="H250" s="1" t="s">
        <v>883</v>
      </c>
      <c r="I250" s="1" t="s">
        <v>884</v>
      </c>
      <c r="J250" s="1" t="s">
        <v>483</v>
      </c>
      <c r="K250" s="1"/>
      <c r="L250" s="1" t="s">
        <v>886</v>
      </c>
      <c r="M250" s="1"/>
      <c r="N250" s="1" t="s">
        <v>28</v>
      </c>
      <c r="O250" s="1" t="s">
        <v>29</v>
      </c>
      <c r="P250" s="1" t="s">
        <v>30</v>
      </c>
      <c r="Q250" s="1" t="s">
        <v>31</v>
      </c>
      <c r="R250" s="4" t="s">
        <v>560</v>
      </c>
    </row>
    <row r="251" spans="1:18" ht="42" x14ac:dyDescent="0.25">
      <c r="A251" t="s">
        <v>1528</v>
      </c>
      <c r="B251" t="s">
        <v>1529</v>
      </c>
      <c r="C251" s="6"/>
      <c r="D251" s="6" t="s">
        <v>1530</v>
      </c>
      <c r="E251" s="6" t="s">
        <v>21</v>
      </c>
      <c r="F251" s="6" t="s">
        <v>22</v>
      </c>
      <c r="G251" s="6"/>
      <c r="H251" s="6" t="s">
        <v>1531</v>
      </c>
      <c r="I251" s="6" t="s">
        <v>1532</v>
      </c>
      <c r="J251" s="6"/>
      <c r="K251" s="6"/>
      <c r="L251" s="6" t="s">
        <v>1533</v>
      </c>
      <c r="M251" s="6" t="s">
        <v>1534</v>
      </c>
      <c r="N251" s="6" t="s">
        <v>28</v>
      </c>
      <c r="O251" s="6" t="s">
        <v>29</v>
      </c>
      <c r="P251" s="6" t="s">
        <v>30</v>
      </c>
      <c r="Q251" s="6" t="s">
        <v>31</v>
      </c>
      <c r="R251" s="7">
        <v>-1</v>
      </c>
    </row>
    <row r="252" spans="1:18" ht="52.5" x14ac:dyDescent="0.25">
      <c r="A252" t="s">
        <v>1535</v>
      </c>
      <c r="B252" t="s">
        <v>1536</v>
      </c>
      <c r="C252" s="8"/>
      <c r="D252" s="8" t="s">
        <v>1537</v>
      </c>
      <c r="E252" s="8" t="s">
        <v>36</v>
      </c>
      <c r="F252" s="8" t="s">
        <v>22</v>
      </c>
      <c r="G252" s="8"/>
      <c r="H252" s="8" t="s">
        <v>1538</v>
      </c>
      <c r="I252" s="8" t="s">
        <v>1539</v>
      </c>
      <c r="J252" s="8" t="s">
        <v>1540</v>
      </c>
      <c r="K252" s="8"/>
      <c r="L252" s="8" t="s">
        <v>1541</v>
      </c>
      <c r="M252" s="8"/>
      <c r="N252" s="8" t="s">
        <v>28</v>
      </c>
      <c r="O252" s="8" t="s">
        <v>29</v>
      </c>
      <c r="P252" s="8" t="s">
        <v>43</v>
      </c>
      <c r="Q252" s="8" t="s">
        <v>31</v>
      </c>
      <c r="R252" s="9" t="s">
        <v>1381</v>
      </c>
    </row>
    <row r="253" spans="1:18" ht="42" x14ac:dyDescent="0.25">
      <c r="A253" t="s">
        <v>1542</v>
      </c>
      <c r="B253" t="s">
        <v>1543</v>
      </c>
      <c r="C253" s="2"/>
      <c r="D253" s="2" t="s">
        <v>1544</v>
      </c>
      <c r="E253" s="2" t="s">
        <v>21</v>
      </c>
      <c r="F253" s="2" t="s">
        <v>22</v>
      </c>
      <c r="G253" s="2"/>
      <c r="H253" s="2" t="s">
        <v>844</v>
      </c>
      <c r="I253" s="2" t="s">
        <v>845</v>
      </c>
      <c r="J253" s="2" t="s">
        <v>846</v>
      </c>
      <c r="K253" s="2"/>
      <c r="L253" s="2" t="s">
        <v>847</v>
      </c>
      <c r="M253" s="2"/>
      <c r="N253" s="2" t="s">
        <v>28</v>
      </c>
      <c r="O253" s="2" t="s">
        <v>29</v>
      </c>
      <c r="P253" s="2" t="s">
        <v>477</v>
      </c>
      <c r="Q253" s="2" t="s">
        <v>31</v>
      </c>
      <c r="R253" s="5" t="s">
        <v>560</v>
      </c>
    </row>
    <row r="254" spans="1:18" ht="52.5" x14ac:dyDescent="0.25">
      <c r="A254" t="s">
        <v>1545</v>
      </c>
      <c r="B254" t="s">
        <v>1546</v>
      </c>
      <c r="C254" s="1"/>
      <c r="D254" s="1" t="s">
        <v>1547</v>
      </c>
      <c r="E254" s="1" t="s">
        <v>36</v>
      </c>
      <c r="F254" s="1" t="s">
        <v>22</v>
      </c>
      <c r="G254" s="1"/>
      <c r="H254" s="1" t="s">
        <v>1548</v>
      </c>
      <c r="I254" s="1"/>
      <c r="J254" s="1" t="s">
        <v>1548</v>
      </c>
      <c r="K254" s="1"/>
      <c r="L254" s="1" t="s">
        <v>1549</v>
      </c>
      <c r="M254" s="1"/>
      <c r="N254" s="1" t="s">
        <v>41</v>
      </c>
      <c r="O254" s="1" t="s">
        <v>42</v>
      </c>
      <c r="P254" s="1" t="s">
        <v>43</v>
      </c>
      <c r="Q254" s="1" t="s">
        <v>31</v>
      </c>
      <c r="R254" s="4" t="s">
        <v>759</v>
      </c>
    </row>
    <row r="255" spans="1:18" ht="52.5" x14ac:dyDescent="0.25">
      <c r="A255" t="s">
        <v>1550</v>
      </c>
      <c r="B255" t="s">
        <v>1551</v>
      </c>
      <c r="C255" s="2"/>
      <c r="D255" s="2" t="s">
        <v>1552</v>
      </c>
      <c r="E255" s="2" t="s">
        <v>145</v>
      </c>
      <c r="F255" s="2" t="s">
        <v>22</v>
      </c>
      <c r="G255" s="2"/>
      <c r="H255" s="2" t="s">
        <v>1553</v>
      </c>
      <c r="I255" s="2" t="s">
        <v>1554</v>
      </c>
      <c r="J255" s="2" t="s">
        <v>644</v>
      </c>
      <c r="K255" s="2"/>
      <c r="L255" s="2" t="s">
        <v>1555</v>
      </c>
      <c r="M255" s="2"/>
      <c r="N255" s="2" t="s">
        <v>953</v>
      </c>
      <c r="O255" s="2" t="s">
        <v>42</v>
      </c>
      <c r="P255" s="2" t="s">
        <v>347</v>
      </c>
      <c r="Q255" s="2" t="s">
        <v>31</v>
      </c>
      <c r="R255" s="5" t="s">
        <v>436</v>
      </c>
    </row>
    <row r="256" spans="1:18" ht="31.5" x14ac:dyDescent="0.25">
      <c r="A256" t="s">
        <v>1556</v>
      </c>
      <c r="B256" t="s">
        <v>1557</v>
      </c>
      <c r="C256" s="1"/>
      <c r="D256" s="1" t="s">
        <v>1149</v>
      </c>
      <c r="E256" s="1" t="s">
        <v>36</v>
      </c>
      <c r="F256" s="1" t="s">
        <v>22</v>
      </c>
      <c r="G256" s="1"/>
      <c r="H256" s="1" t="s">
        <v>1558</v>
      </c>
      <c r="I256" s="1" t="s">
        <v>1559</v>
      </c>
      <c r="J256" s="1" t="s">
        <v>1560</v>
      </c>
      <c r="K256" s="1"/>
      <c r="L256" s="1" t="s">
        <v>1561</v>
      </c>
      <c r="M256" s="1"/>
      <c r="N256" s="1" t="s">
        <v>28</v>
      </c>
      <c r="O256" s="1" t="s">
        <v>29</v>
      </c>
      <c r="P256" s="1" t="s">
        <v>43</v>
      </c>
      <c r="Q256" s="1" t="s">
        <v>31</v>
      </c>
      <c r="R256" s="4" t="s">
        <v>759</v>
      </c>
    </row>
    <row r="257" spans="1:18" ht="21" x14ac:dyDescent="0.25">
      <c r="A257" t="s">
        <v>1562</v>
      </c>
      <c r="B257" t="s">
        <v>1563</v>
      </c>
      <c r="C257" s="2"/>
      <c r="D257" s="2" t="s">
        <v>59</v>
      </c>
      <c r="E257" s="2" t="s">
        <v>21</v>
      </c>
      <c r="F257" s="2" t="s">
        <v>22</v>
      </c>
      <c r="G257" s="2" t="s">
        <v>972</v>
      </c>
      <c r="H257" s="2" t="s">
        <v>876</v>
      </c>
      <c r="I257" s="2" t="s">
        <v>1564</v>
      </c>
      <c r="J257" s="2" t="s">
        <v>876</v>
      </c>
      <c r="K257" s="2"/>
      <c r="L257" s="2" t="s">
        <v>1565</v>
      </c>
      <c r="M257" s="2"/>
      <c r="N257" s="2" t="s">
        <v>28</v>
      </c>
      <c r="O257" s="2" t="s">
        <v>29</v>
      </c>
      <c r="P257" s="2" t="s">
        <v>65</v>
      </c>
      <c r="Q257" s="2" t="s">
        <v>31</v>
      </c>
      <c r="R257" s="5" t="s">
        <v>655</v>
      </c>
    </row>
    <row r="258" spans="1:18" ht="42" x14ac:dyDescent="0.25">
      <c r="A258" t="s">
        <v>1566</v>
      </c>
      <c r="B258" t="s">
        <v>1567</v>
      </c>
      <c r="C258" s="1"/>
      <c r="D258" s="1" t="s">
        <v>1568</v>
      </c>
      <c r="E258" s="1" t="s">
        <v>21</v>
      </c>
      <c r="F258" s="1" t="s">
        <v>22</v>
      </c>
      <c r="G258" s="1"/>
      <c r="H258" s="1" t="s">
        <v>1569</v>
      </c>
      <c r="I258" s="1" t="s">
        <v>1570</v>
      </c>
      <c r="J258" s="1" t="s">
        <v>1571</v>
      </c>
      <c r="K258" s="1"/>
      <c r="L258" s="1" t="s">
        <v>1572</v>
      </c>
      <c r="M258" s="1"/>
      <c r="N258" s="1" t="s">
        <v>28</v>
      </c>
      <c r="O258" s="1" t="s">
        <v>29</v>
      </c>
      <c r="P258" s="1" t="s">
        <v>477</v>
      </c>
      <c r="Q258" s="1" t="s">
        <v>31</v>
      </c>
      <c r="R258" s="4" t="s">
        <v>655</v>
      </c>
    </row>
    <row r="259" spans="1:18" ht="31.5" x14ac:dyDescent="0.25">
      <c r="A259" t="s">
        <v>1573</v>
      </c>
      <c r="B259" t="s">
        <v>1574</v>
      </c>
      <c r="C259" s="2"/>
      <c r="D259" s="2" t="s">
        <v>1575</v>
      </c>
      <c r="E259" s="2" t="s">
        <v>21</v>
      </c>
      <c r="F259" s="2" t="s">
        <v>22</v>
      </c>
      <c r="G259" s="2"/>
      <c r="H259" s="2" t="s">
        <v>596</v>
      </c>
      <c r="I259" s="2" t="s">
        <v>597</v>
      </c>
      <c r="J259" s="2" t="s">
        <v>598</v>
      </c>
      <c r="K259" s="2"/>
      <c r="L259" s="2" t="s">
        <v>599</v>
      </c>
      <c r="M259" s="2"/>
      <c r="N259" s="2" t="s">
        <v>28</v>
      </c>
      <c r="O259" s="2" t="s">
        <v>29</v>
      </c>
      <c r="P259" s="2" t="s">
        <v>30</v>
      </c>
      <c r="Q259" s="2" t="s">
        <v>31</v>
      </c>
      <c r="R259" s="5" t="s">
        <v>655</v>
      </c>
    </row>
    <row r="260" spans="1:18" ht="21" x14ac:dyDescent="0.25">
      <c r="A260" t="s">
        <v>1576</v>
      </c>
      <c r="B260" t="s">
        <v>1577</v>
      </c>
      <c r="C260" s="1"/>
      <c r="D260" s="1" t="s">
        <v>59</v>
      </c>
      <c r="E260" s="1" t="s">
        <v>21</v>
      </c>
      <c r="F260" s="1" t="s">
        <v>22</v>
      </c>
      <c r="G260" s="1" t="s">
        <v>248</v>
      </c>
      <c r="H260" s="1" t="s">
        <v>1578</v>
      </c>
      <c r="I260" s="1" t="s">
        <v>1579</v>
      </c>
      <c r="J260" s="1"/>
      <c r="K260" s="1"/>
      <c r="L260" s="1" t="s">
        <v>1580</v>
      </c>
      <c r="M260" s="1"/>
      <c r="N260" s="1" t="s">
        <v>28</v>
      </c>
      <c r="O260" s="1" t="s">
        <v>29</v>
      </c>
      <c r="P260" s="1" t="s">
        <v>65</v>
      </c>
      <c r="Q260" s="1" t="s">
        <v>31</v>
      </c>
      <c r="R260" s="4" t="s">
        <v>655</v>
      </c>
    </row>
    <row r="261" spans="1:18" ht="21" x14ac:dyDescent="0.25">
      <c r="A261" t="s">
        <v>1581</v>
      </c>
      <c r="B261" t="s">
        <v>1582</v>
      </c>
      <c r="C261" s="2"/>
      <c r="D261" s="2" t="s">
        <v>59</v>
      </c>
      <c r="E261" s="2" t="s">
        <v>21</v>
      </c>
      <c r="F261" s="2" t="s">
        <v>22</v>
      </c>
      <c r="G261" s="2" t="s">
        <v>364</v>
      </c>
      <c r="H261" s="2" t="s">
        <v>1444</v>
      </c>
      <c r="I261" s="2" t="s">
        <v>1583</v>
      </c>
      <c r="J261" s="2"/>
      <c r="K261" s="2"/>
      <c r="L261" s="2" t="s">
        <v>1584</v>
      </c>
      <c r="M261" s="2"/>
      <c r="N261" s="2" t="s">
        <v>28</v>
      </c>
      <c r="O261" s="2" t="s">
        <v>29</v>
      </c>
      <c r="P261" s="2" t="s">
        <v>65</v>
      </c>
      <c r="Q261" s="2" t="s">
        <v>31</v>
      </c>
      <c r="R261" s="5" t="s">
        <v>655</v>
      </c>
    </row>
    <row r="262" spans="1:18" ht="31.5" x14ac:dyDescent="0.25">
      <c r="A262" t="s">
        <v>1585</v>
      </c>
      <c r="B262" t="s">
        <v>1586</v>
      </c>
      <c r="C262" s="1"/>
      <c r="D262" s="1" t="s">
        <v>59</v>
      </c>
      <c r="E262" s="1" t="s">
        <v>21</v>
      </c>
      <c r="F262" s="1" t="s">
        <v>22</v>
      </c>
      <c r="G262" s="1" t="s">
        <v>364</v>
      </c>
      <c r="H262" s="1" t="s">
        <v>1587</v>
      </c>
      <c r="I262" s="1" t="s">
        <v>1588</v>
      </c>
      <c r="J262" s="1" t="s">
        <v>1589</v>
      </c>
      <c r="K262" s="1"/>
      <c r="L262" s="1" t="s">
        <v>1590</v>
      </c>
      <c r="M262" s="1"/>
      <c r="N262" s="1" t="s">
        <v>28</v>
      </c>
      <c r="O262" s="1" t="s">
        <v>29</v>
      </c>
      <c r="P262" s="1" t="s">
        <v>65</v>
      </c>
      <c r="Q262" s="1" t="s">
        <v>31</v>
      </c>
      <c r="R262" s="4" t="s">
        <v>655</v>
      </c>
    </row>
    <row r="263" spans="1:18" ht="31.5" x14ac:dyDescent="0.25">
      <c r="A263" t="s">
        <v>1591</v>
      </c>
      <c r="B263" t="s">
        <v>1592</v>
      </c>
      <c r="C263" s="2"/>
      <c r="D263" s="2" t="s">
        <v>59</v>
      </c>
      <c r="E263" s="2" t="s">
        <v>21</v>
      </c>
      <c r="F263" s="2" t="s">
        <v>22</v>
      </c>
      <c r="G263" s="2" t="s">
        <v>425</v>
      </c>
      <c r="H263" s="2" t="s">
        <v>49</v>
      </c>
      <c r="I263" s="2" t="s">
        <v>1593</v>
      </c>
      <c r="J263" s="2"/>
      <c r="K263" s="2"/>
      <c r="L263" s="2" t="s">
        <v>1594</v>
      </c>
      <c r="M263" s="2"/>
      <c r="N263" s="2" t="s">
        <v>28</v>
      </c>
      <c r="O263" s="2" t="s">
        <v>29</v>
      </c>
      <c r="P263" s="2" t="s">
        <v>65</v>
      </c>
      <c r="Q263" s="2" t="s">
        <v>31</v>
      </c>
      <c r="R263" s="5" t="s">
        <v>655</v>
      </c>
    </row>
    <row r="264" spans="1:18" ht="42" x14ac:dyDescent="0.25">
      <c r="A264" t="s">
        <v>1595</v>
      </c>
      <c r="B264" t="s">
        <v>1596</v>
      </c>
      <c r="C264" s="1"/>
      <c r="D264" s="1" t="s">
        <v>1597</v>
      </c>
      <c r="E264" s="1" t="s">
        <v>21</v>
      </c>
      <c r="F264" s="1" t="s">
        <v>22</v>
      </c>
      <c r="G264" s="1"/>
      <c r="H264" s="1" t="s">
        <v>715</v>
      </c>
      <c r="I264" s="1" t="s">
        <v>716</v>
      </c>
      <c r="J264" s="1" t="s">
        <v>717</v>
      </c>
      <c r="K264" s="1"/>
      <c r="L264" s="1" t="s">
        <v>718</v>
      </c>
      <c r="M264" s="1" t="s">
        <v>719</v>
      </c>
      <c r="N264" s="1" t="s">
        <v>28</v>
      </c>
      <c r="O264" s="1" t="s">
        <v>29</v>
      </c>
      <c r="P264" s="1" t="s">
        <v>30</v>
      </c>
      <c r="Q264" s="1" t="s">
        <v>31</v>
      </c>
      <c r="R264" s="4" t="s">
        <v>655</v>
      </c>
    </row>
    <row r="265" spans="1:18" ht="42" x14ac:dyDescent="0.25">
      <c r="A265" t="s">
        <v>1598</v>
      </c>
      <c r="B265" t="s">
        <v>1599</v>
      </c>
      <c r="C265" s="2"/>
      <c r="D265" s="2" t="s">
        <v>1600</v>
      </c>
      <c r="E265" s="2" t="s">
        <v>145</v>
      </c>
      <c r="F265" s="2" t="s">
        <v>22</v>
      </c>
      <c r="G265" s="2"/>
      <c r="H265" s="2" t="s">
        <v>1601</v>
      </c>
      <c r="I265" s="2" t="s">
        <v>1602</v>
      </c>
      <c r="J265" s="2" t="s">
        <v>1603</v>
      </c>
      <c r="K265" s="2"/>
      <c r="L265" s="2" t="s">
        <v>1604</v>
      </c>
      <c r="M265" s="2"/>
      <c r="N265" s="2" t="s">
        <v>28</v>
      </c>
      <c r="O265" s="2" t="s">
        <v>29</v>
      </c>
      <c r="P265" s="2" t="s">
        <v>230</v>
      </c>
      <c r="Q265" s="2" t="s">
        <v>31</v>
      </c>
      <c r="R265" s="5" t="s">
        <v>436</v>
      </c>
    </row>
    <row r="266" spans="1:18" ht="52.5" x14ac:dyDescent="0.25">
      <c r="A266" t="s">
        <v>1605</v>
      </c>
      <c r="B266" t="s">
        <v>1606</v>
      </c>
      <c r="C266" s="1"/>
      <c r="D266" s="1" t="s">
        <v>1607</v>
      </c>
      <c r="E266" s="1" t="s">
        <v>48</v>
      </c>
      <c r="F266" s="1" t="s">
        <v>22</v>
      </c>
      <c r="G266" s="1"/>
      <c r="H266" s="1" t="s">
        <v>1608</v>
      </c>
      <c r="I266" s="1"/>
      <c r="J266" s="1" t="s">
        <v>1608</v>
      </c>
      <c r="K266" s="1"/>
      <c r="L266" s="1" t="s">
        <v>1609</v>
      </c>
      <c r="M266" s="1"/>
      <c r="N266" s="1" t="s">
        <v>868</v>
      </c>
      <c r="O266" s="1" t="s">
        <v>42</v>
      </c>
      <c r="P266" s="1" t="s">
        <v>869</v>
      </c>
      <c r="Q266" s="1" t="s">
        <v>31</v>
      </c>
      <c r="R266" s="4" t="s">
        <v>436</v>
      </c>
    </row>
    <row r="267" spans="1:18" ht="52.5" x14ac:dyDescent="0.25">
      <c r="A267" t="s">
        <v>1610</v>
      </c>
      <c r="B267" t="s">
        <v>1611</v>
      </c>
      <c r="C267" s="2"/>
      <c r="D267" s="2" t="s">
        <v>1612</v>
      </c>
      <c r="E267" s="2" t="s">
        <v>36</v>
      </c>
      <c r="F267" s="2" t="s">
        <v>22</v>
      </c>
      <c r="G267" s="2"/>
      <c r="H267" s="2" t="s">
        <v>1613</v>
      </c>
      <c r="I267" s="2" t="s">
        <v>1614</v>
      </c>
      <c r="J267" s="2" t="s">
        <v>1615</v>
      </c>
      <c r="K267" s="2"/>
      <c r="L267" s="2" t="s">
        <v>1616</v>
      </c>
      <c r="M267" s="2"/>
      <c r="N267" s="2" t="s">
        <v>469</v>
      </c>
      <c r="O267" s="2" t="s">
        <v>141</v>
      </c>
      <c r="P267" s="2" t="s">
        <v>43</v>
      </c>
      <c r="Q267" s="2" t="s">
        <v>31</v>
      </c>
      <c r="R267" s="5" t="s">
        <v>759</v>
      </c>
    </row>
    <row r="268" spans="1:18" ht="42" x14ac:dyDescent="0.25">
      <c r="A268" t="s">
        <v>1617</v>
      </c>
      <c r="B268" t="s">
        <v>1618</v>
      </c>
      <c r="C268" s="1"/>
      <c r="D268" s="1" t="s">
        <v>1619</v>
      </c>
      <c r="E268" s="1" t="s">
        <v>36</v>
      </c>
      <c r="F268" s="1" t="s">
        <v>22</v>
      </c>
      <c r="G268" s="1"/>
      <c r="H268" s="1" t="s">
        <v>613</v>
      </c>
      <c r="I268" s="1" t="s">
        <v>614</v>
      </c>
      <c r="J268" s="1" t="s">
        <v>615</v>
      </c>
      <c r="K268" s="1"/>
      <c r="L268" s="1" t="s">
        <v>616</v>
      </c>
      <c r="M268" s="1"/>
      <c r="N268" s="1" t="s">
        <v>28</v>
      </c>
      <c r="O268" s="1" t="s">
        <v>29</v>
      </c>
      <c r="P268" s="1" t="s">
        <v>1620</v>
      </c>
      <c r="Q268" s="1" t="s">
        <v>31</v>
      </c>
      <c r="R268" s="4" t="s">
        <v>759</v>
      </c>
    </row>
    <row r="269" spans="1:18" ht="31.5" x14ac:dyDescent="0.25">
      <c r="A269" t="s">
        <v>1621</v>
      </c>
      <c r="B269" t="s">
        <v>1622</v>
      </c>
      <c r="C269" s="2"/>
      <c r="D269" s="2" t="s">
        <v>1623</v>
      </c>
      <c r="E269" s="2" t="s">
        <v>278</v>
      </c>
      <c r="F269" s="2" t="s">
        <v>22</v>
      </c>
      <c r="G269" s="2"/>
      <c r="H269" s="2" t="s">
        <v>1161</v>
      </c>
      <c r="I269" s="2" t="s">
        <v>1162</v>
      </c>
      <c r="J269" s="2" t="s">
        <v>1163</v>
      </c>
      <c r="K269" s="2"/>
      <c r="L269" s="2" t="s">
        <v>1164</v>
      </c>
      <c r="M269" s="2"/>
      <c r="N269" s="2" t="s">
        <v>1624</v>
      </c>
      <c r="O269" s="2" t="s">
        <v>54</v>
      </c>
      <c r="P269" s="2" t="s">
        <v>592</v>
      </c>
      <c r="Q269" s="2" t="s">
        <v>31</v>
      </c>
      <c r="R269" s="5" t="s">
        <v>655</v>
      </c>
    </row>
    <row r="270" spans="1:18" ht="21" x14ac:dyDescent="0.25">
      <c r="A270" t="s">
        <v>1625</v>
      </c>
      <c r="B270" t="s">
        <v>1626</v>
      </c>
      <c r="C270" s="1"/>
      <c r="D270" s="1" t="s">
        <v>59</v>
      </c>
      <c r="E270" s="1" t="s">
        <v>21</v>
      </c>
      <c r="F270" s="1" t="s">
        <v>22</v>
      </c>
      <c r="G270" s="1" t="s">
        <v>364</v>
      </c>
      <c r="H270" s="1" t="s">
        <v>1627</v>
      </c>
      <c r="I270" s="1" t="s">
        <v>1628</v>
      </c>
      <c r="J270" s="1"/>
      <c r="K270" s="1"/>
      <c r="L270" s="1" t="s">
        <v>1629</v>
      </c>
      <c r="M270" s="1"/>
      <c r="N270" s="1" t="s">
        <v>28</v>
      </c>
      <c r="O270" s="1" t="s">
        <v>29</v>
      </c>
      <c r="P270" s="1" t="s">
        <v>65</v>
      </c>
      <c r="Q270" s="1" t="s">
        <v>31</v>
      </c>
      <c r="R270" s="4" t="s">
        <v>655</v>
      </c>
    </row>
    <row r="271" spans="1:18" ht="52.5" x14ac:dyDescent="0.25">
      <c r="A271" t="s">
        <v>1630</v>
      </c>
      <c r="B271" t="s">
        <v>1631</v>
      </c>
      <c r="C271" s="2"/>
      <c r="D271" s="2" t="s">
        <v>1632</v>
      </c>
      <c r="E271" s="2" t="s">
        <v>21</v>
      </c>
      <c r="F271" s="2" t="s">
        <v>22</v>
      </c>
      <c r="G271" s="2" t="s">
        <v>1633</v>
      </c>
      <c r="H271" s="2" t="s">
        <v>1634</v>
      </c>
      <c r="I271" s="2" t="s">
        <v>1635</v>
      </c>
      <c r="J271" s="2" t="s">
        <v>1636</v>
      </c>
      <c r="K271" s="2"/>
      <c r="L271" s="2" t="s">
        <v>1637</v>
      </c>
      <c r="M271" s="2" t="s">
        <v>1638</v>
      </c>
      <c r="N271" s="2" t="s">
        <v>1128</v>
      </c>
      <c r="O271" s="2" t="s">
        <v>1129</v>
      </c>
      <c r="P271" s="2"/>
      <c r="Q271" s="2" t="s">
        <v>31</v>
      </c>
      <c r="R271" s="5" t="s">
        <v>655</v>
      </c>
    </row>
    <row r="272" spans="1:18" ht="52.5" x14ac:dyDescent="0.25">
      <c r="A272" t="s">
        <v>1639</v>
      </c>
      <c r="B272" t="s">
        <v>1640</v>
      </c>
      <c r="C272" s="1"/>
      <c r="D272" s="1" t="s">
        <v>1641</v>
      </c>
      <c r="E272" s="1" t="s">
        <v>21</v>
      </c>
      <c r="F272" s="1" t="s">
        <v>22</v>
      </c>
      <c r="G272" s="1" t="s">
        <v>1642</v>
      </c>
      <c r="H272" s="1" t="s">
        <v>489</v>
      </c>
      <c r="I272" s="1"/>
      <c r="J272" s="1" t="s">
        <v>489</v>
      </c>
      <c r="K272" s="1"/>
      <c r="L272" s="1" t="s">
        <v>1643</v>
      </c>
      <c r="M272" s="1"/>
      <c r="N272" s="1" t="s">
        <v>635</v>
      </c>
      <c r="O272" s="1" t="s">
        <v>42</v>
      </c>
      <c r="P272" s="1" t="s">
        <v>55</v>
      </c>
      <c r="Q272" s="1" t="s">
        <v>31</v>
      </c>
      <c r="R272" s="4" t="s">
        <v>655</v>
      </c>
    </row>
    <row r="273" spans="1:18" ht="21" x14ac:dyDescent="0.25">
      <c r="A273" t="s">
        <v>1644</v>
      </c>
      <c r="B273" t="s">
        <v>1645</v>
      </c>
      <c r="C273" s="2"/>
      <c r="D273" s="2" t="s">
        <v>59</v>
      </c>
      <c r="E273" s="2" t="s">
        <v>21</v>
      </c>
      <c r="F273" s="2" t="s">
        <v>22</v>
      </c>
      <c r="G273" s="2" t="s">
        <v>1463</v>
      </c>
      <c r="H273" s="2" t="s">
        <v>1646</v>
      </c>
      <c r="I273" s="2" t="s">
        <v>1647</v>
      </c>
      <c r="J273" s="2" t="s">
        <v>72</v>
      </c>
      <c r="K273" s="2"/>
      <c r="L273" s="2" t="s">
        <v>1648</v>
      </c>
      <c r="M273" s="2"/>
      <c r="N273" s="2" t="s">
        <v>28</v>
      </c>
      <c r="O273" s="2" t="s">
        <v>29</v>
      </c>
      <c r="P273" s="2" t="s">
        <v>65</v>
      </c>
      <c r="Q273" s="2" t="s">
        <v>31</v>
      </c>
      <c r="R273" s="5" t="s">
        <v>823</v>
      </c>
    </row>
    <row r="274" spans="1:18" ht="31.5" x14ac:dyDescent="0.25">
      <c r="A274" t="s">
        <v>1649</v>
      </c>
      <c r="B274" t="s">
        <v>1650</v>
      </c>
      <c r="C274" s="1"/>
      <c r="D274" s="1" t="s">
        <v>59</v>
      </c>
      <c r="E274" s="1" t="s">
        <v>21</v>
      </c>
      <c r="F274" s="1" t="s">
        <v>22</v>
      </c>
      <c r="G274" s="1" t="s">
        <v>364</v>
      </c>
      <c r="H274" s="1" t="s">
        <v>533</v>
      </c>
      <c r="I274" s="1" t="s">
        <v>1651</v>
      </c>
      <c r="J274" s="1" t="s">
        <v>1341</v>
      </c>
      <c r="K274" s="1"/>
      <c r="L274" s="1" t="s">
        <v>1652</v>
      </c>
      <c r="M274" s="1"/>
      <c r="N274" s="1" t="s">
        <v>28</v>
      </c>
      <c r="O274" s="1" t="s">
        <v>29</v>
      </c>
      <c r="P274" s="1" t="s">
        <v>65</v>
      </c>
      <c r="Q274" s="1" t="s">
        <v>31</v>
      </c>
      <c r="R274" s="4" t="s">
        <v>823</v>
      </c>
    </row>
    <row r="275" spans="1:18" ht="42" x14ac:dyDescent="0.25">
      <c r="A275" t="s">
        <v>1653</v>
      </c>
      <c r="B275" t="s">
        <v>1654</v>
      </c>
      <c r="C275" s="2"/>
      <c r="D275" s="2" t="s">
        <v>59</v>
      </c>
      <c r="E275" s="2" t="s">
        <v>21</v>
      </c>
      <c r="F275" s="2" t="s">
        <v>22</v>
      </c>
      <c r="G275" s="2" t="s">
        <v>1655</v>
      </c>
      <c r="H275" s="2" t="s">
        <v>533</v>
      </c>
      <c r="I275" s="2" t="s">
        <v>1656</v>
      </c>
      <c r="J275" s="2" t="s">
        <v>1341</v>
      </c>
      <c r="K275" s="2"/>
      <c r="L275" s="2" t="s">
        <v>1657</v>
      </c>
      <c r="M275" s="2"/>
      <c r="N275" s="2" t="s">
        <v>28</v>
      </c>
      <c r="O275" s="2" t="s">
        <v>29</v>
      </c>
      <c r="P275" s="2" t="s">
        <v>65</v>
      </c>
      <c r="Q275" s="2" t="s">
        <v>31</v>
      </c>
      <c r="R275" s="5" t="s">
        <v>823</v>
      </c>
    </row>
    <row r="276" spans="1:18" ht="31.5" x14ac:dyDescent="0.25">
      <c r="A276" t="s">
        <v>1658</v>
      </c>
      <c r="B276" t="s">
        <v>1659</v>
      </c>
      <c r="C276" s="1"/>
      <c r="D276" s="1" t="s">
        <v>59</v>
      </c>
      <c r="E276" s="1" t="s">
        <v>21</v>
      </c>
      <c r="F276" s="1" t="s">
        <v>22</v>
      </c>
      <c r="G276" s="1" t="s">
        <v>350</v>
      </c>
      <c r="H276" s="1" t="s">
        <v>426</v>
      </c>
      <c r="I276" s="1"/>
      <c r="J276" s="1" t="s">
        <v>1660</v>
      </c>
      <c r="K276" s="1"/>
      <c r="L276" s="1" t="s">
        <v>1661</v>
      </c>
      <c r="M276" s="1"/>
      <c r="N276" s="1" t="s">
        <v>28</v>
      </c>
      <c r="O276" s="1" t="s">
        <v>29</v>
      </c>
      <c r="P276" s="1" t="s">
        <v>65</v>
      </c>
      <c r="Q276" s="1" t="s">
        <v>31</v>
      </c>
      <c r="R276" s="4" t="s">
        <v>823</v>
      </c>
    </row>
    <row r="277" spans="1:18" ht="31.5" x14ac:dyDescent="0.25">
      <c r="A277" t="s">
        <v>1662</v>
      </c>
      <c r="B277" t="s">
        <v>1663</v>
      </c>
      <c r="C277" s="2"/>
      <c r="D277" s="2" t="s">
        <v>59</v>
      </c>
      <c r="E277" s="2" t="s">
        <v>21</v>
      </c>
      <c r="F277" s="2" t="s">
        <v>22</v>
      </c>
      <c r="G277" s="2" t="s">
        <v>69</v>
      </c>
      <c r="H277" s="2" t="s">
        <v>1664</v>
      </c>
      <c r="I277" s="2" t="s">
        <v>1665</v>
      </c>
      <c r="J277" s="2"/>
      <c r="K277" s="2"/>
      <c r="L277" s="2" t="s">
        <v>1666</v>
      </c>
      <c r="M277" s="2"/>
      <c r="N277" s="2" t="s">
        <v>28</v>
      </c>
      <c r="O277" s="2" t="s">
        <v>29</v>
      </c>
      <c r="P277" s="2" t="s">
        <v>65</v>
      </c>
      <c r="Q277" s="2" t="s">
        <v>31</v>
      </c>
      <c r="R277" s="5" t="s">
        <v>823</v>
      </c>
    </row>
    <row r="278" spans="1:18" ht="21" x14ac:dyDescent="0.25">
      <c r="A278" t="s">
        <v>1667</v>
      </c>
      <c r="B278" t="s">
        <v>1668</v>
      </c>
      <c r="C278" s="1"/>
      <c r="D278" s="1" t="s">
        <v>59</v>
      </c>
      <c r="E278" s="1" t="s">
        <v>21</v>
      </c>
      <c r="F278" s="1" t="s">
        <v>22</v>
      </c>
      <c r="G278" s="1" t="s">
        <v>1655</v>
      </c>
      <c r="H278" s="1" t="s">
        <v>1669</v>
      </c>
      <c r="I278" s="1" t="s">
        <v>1670</v>
      </c>
      <c r="J278" s="1"/>
      <c r="K278" s="1"/>
      <c r="L278" s="1" t="s">
        <v>1671</v>
      </c>
      <c r="M278" s="1"/>
      <c r="N278" s="1" t="s">
        <v>28</v>
      </c>
      <c r="O278" s="1" t="s">
        <v>29</v>
      </c>
      <c r="P278" s="1" t="s">
        <v>65</v>
      </c>
      <c r="Q278" s="1" t="s">
        <v>31</v>
      </c>
      <c r="R278" s="4" t="s">
        <v>823</v>
      </c>
    </row>
    <row r="279" spans="1:18" ht="21" x14ac:dyDescent="0.25">
      <c r="A279" t="s">
        <v>1672</v>
      </c>
      <c r="B279" t="s">
        <v>1673</v>
      </c>
      <c r="C279" s="2"/>
      <c r="D279" s="2" t="s">
        <v>59</v>
      </c>
      <c r="E279" s="2" t="s">
        <v>21</v>
      </c>
      <c r="F279" s="2" t="s">
        <v>22</v>
      </c>
      <c r="G279" s="2" t="s">
        <v>1345</v>
      </c>
      <c r="H279" s="2" t="s">
        <v>1674</v>
      </c>
      <c r="I279" s="2" t="s">
        <v>1675</v>
      </c>
      <c r="J279" s="2"/>
      <c r="K279" s="2"/>
      <c r="L279" s="2" t="s">
        <v>1676</v>
      </c>
      <c r="M279" s="2"/>
      <c r="N279" s="2" t="s">
        <v>28</v>
      </c>
      <c r="O279" s="2" t="s">
        <v>29</v>
      </c>
      <c r="P279" s="2" t="s">
        <v>65</v>
      </c>
      <c r="Q279" s="2" t="s">
        <v>31</v>
      </c>
      <c r="R279" s="5" t="s">
        <v>823</v>
      </c>
    </row>
    <row r="280" spans="1:18" ht="52.5" x14ac:dyDescent="0.25">
      <c r="A280" t="s">
        <v>1677</v>
      </c>
      <c r="B280" t="s">
        <v>1678</v>
      </c>
      <c r="C280" s="1"/>
      <c r="D280" s="1" t="s">
        <v>1016</v>
      </c>
      <c r="E280" s="1" t="s">
        <v>21</v>
      </c>
      <c r="F280" s="1" t="s">
        <v>22</v>
      </c>
      <c r="G280" s="1" t="s">
        <v>935</v>
      </c>
      <c r="H280" s="1" t="s">
        <v>1679</v>
      </c>
      <c r="I280" s="1" t="s">
        <v>1680</v>
      </c>
      <c r="J280" s="1" t="s">
        <v>1681</v>
      </c>
      <c r="K280" s="1"/>
      <c r="L280" s="1" t="s">
        <v>1682</v>
      </c>
      <c r="M280" s="1"/>
      <c r="N280" s="1" t="s">
        <v>1128</v>
      </c>
      <c r="O280" s="1" t="s">
        <v>1129</v>
      </c>
      <c r="P280" s="1"/>
      <c r="Q280" s="1" t="s">
        <v>31</v>
      </c>
      <c r="R280" s="4" t="s">
        <v>823</v>
      </c>
    </row>
    <row r="281" spans="1:18" ht="42" x14ac:dyDescent="0.25">
      <c r="A281" t="s">
        <v>1683</v>
      </c>
      <c r="B281" t="s">
        <v>1684</v>
      </c>
      <c r="C281" s="2"/>
      <c r="D281" s="2" t="s">
        <v>59</v>
      </c>
      <c r="E281" s="2" t="s">
        <v>21</v>
      </c>
      <c r="F281" s="2" t="s">
        <v>22</v>
      </c>
      <c r="G281" s="2" t="s">
        <v>1685</v>
      </c>
      <c r="H281" s="2" t="s">
        <v>1686</v>
      </c>
      <c r="I281" s="2" t="s">
        <v>1687</v>
      </c>
      <c r="J281" s="2" t="s">
        <v>1688</v>
      </c>
      <c r="K281" s="2"/>
      <c r="L281" s="2" t="s">
        <v>1689</v>
      </c>
      <c r="M281" s="2"/>
      <c r="N281" s="2" t="s">
        <v>28</v>
      </c>
      <c r="O281" s="2" t="s">
        <v>29</v>
      </c>
      <c r="P281" s="2" t="s">
        <v>65</v>
      </c>
      <c r="Q281" s="2" t="s">
        <v>31</v>
      </c>
      <c r="R281" s="5" t="s">
        <v>823</v>
      </c>
    </row>
    <row r="282" spans="1:18" ht="21" x14ac:dyDescent="0.25">
      <c r="A282" t="s">
        <v>1690</v>
      </c>
      <c r="B282" t="s">
        <v>1691</v>
      </c>
      <c r="C282" s="1"/>
      <c r="D282" s="1" t="s">
        <v>59</v>
      </c>
      <c r="E282" s="1" t="s">
        <v>21</v>
      </c>
      <c r="F282" s="1" t="s">
        <v>22</v>
      </c>
      <c r="G282" s="1" t="s">
        <v>1685</v>
      </c>
      <c r="H282" s="1" t="s">
        <v>533</v>
      </c>
      <c r="I282" s="1" t="s">
        <v>1692</v>
      </c>
      <c r="J282" s="1" t="s">
        <v>1341</v>
      </c>
      <c r="K282" s="1"/>
      <c r="L282" s="1" t="s">
        <v>1693</v>
      </c>
      <c r="M282" s="1"/>
      <c r="N282" s="1" t="s">
        <v>28</v>
      </c>
      <c r="O282" s="1" t="s">
        <v>29</v>
      </c>
      <c r="P282" s="1" t="s">
        <v>65</v>
      </c>
      <c r="Q282" s="1" t="s">
        <v>31</v>
      </c>
      <c r="R282" s="4" t="s">
        <v>823</v>
      </c>
    </row>
    <row r="283" spans="1:18" ht="42" x14ac:dyDescent="0.25">
      <c r="A283" t="s">
        <v>1694</v>
      </c>
      <c r="B283" t="s">
        <v>1695</v>
      </c>
      <c r="C283" s="2"/>
      <c r="D283" s="2" t="s">
        <v>1696</v>
      </c>
      <c r="E283" s="2" t="s">
        <v>21</v>
      </c>
      <c r="F283" s="2" t="s">
        <v>22</v>
      </c>
      <c r="G283" s="2"/>
      <c r="H283" s="2" t="s">
        <v>1697</v>
      </c>
      <c r="I283" s="2" t="s">
        <v>1698</v>
      </c>
      <c r="J283" s="2" t="s">
        <v>1699</v>
      </c>
      <c r="K283" s="2"/>
      <c r="L283" s="2" t="s">
        <v>1700</v>
      </c>
      <c r="M283" s="2"/>
      <c r="N283" s="2" t="s">
        <v>28</v>
      </c>
      <c r="O283" s="2" t="s">
        <v>29</v>
      </c>
      <c r="P283" s="2" t="s">
        <v>30</v>
      </c>
      <c r="Q283" s="2" t="s">
        <v>31</v>
      </c>
      <c r="R283" s="5" t="s">
        <v>823</v>
      </c>
    </row>
    <row r="284" spans="1:18" ht="42" x14ac:dyDescent="0.25">
      <c r="A284" t="s">
        <v>1701</v>
      </c>
      <c r="B284" t="s">
        <v>1702</v>
      </c>
      <c r="C284" s="1"/>
      <c r="D284" s="1" t="s">
        <v>1703</v>
      </c>
      <c r="E284" s="1" t="s">
        <v>402</v>
      </c>
      <c r="F284" s="1" t="s">
        <v>22</v>
      </c>
      <c r="G284" s="1"/>
      <c r="H284" s="1" t="s">
        <v>1704</v>
      </c>
      <c r="I284" s="1"/>
      <c r="J284" s="1" t="s">
        <v>1704</v>
      </c>
      <c r="K284" s="1"/>
      <c r="L284" s="1" t="s">
        <v>1705</v>
      </c>
      <c r="M284" s="1"/>
      <c r="N284" s="1" t="s">
        <v>140</v>
      </c>
      <c r="O284" s="1" t="s">
        <v>141</v>
      </c>
      <c r="P284" s="1" t="s">
        <v>55</v>
      </c>
      <c r="Q284" s="1" t="s">
        <v>215</v>
      </c>
      <c r="R284" s="4" t="s">
        <v>1706</v>
      </c>
    </row>
    <row r="285" spans="1:18" ht="21" x14ac:dyDescent="0.25">
      <c r="A285" t="s">
        <v>1707</v>
      </c>
      <c r="B285" t="s">
        <v>1708</v>
      </c>
      <c r="C285" s="2"/>
      <c r="D285" s="2" t="s">
        <v>59</v>
      </c>
      <c r="E285" s="2" t="s">
        <v>21</v>
      </c>
      <c r="F285" s="2" t="s">
        <v>22</v>
      </c>
      <c r="G285" s="2" t="s">
        <v>1345</v>
      </c>
      <c r="H285" s="2" t="s">
        <v>1709</v>
      </c>
      <c r="I285" s="2" t="s">
        <v>1710</v>
      </c>
      <c r="J285" s="2"/>
      <c r="K285" s="2"/>
      <c r="L285" s="2" t="s">
        <v>1711</v>
      </c>
      <c r="M285" s="2"/>
      <c r="N285" s="2" t="s">
        <v>28</v>
      </c>
      <c r="O285" s="2" t="s">
        <v>29</v>
      </c>
      <c r="P285" s="2" t="s">
        <v>65</v>
      </c>
      <c r="Q285" s="2" t="s">
        <v>31</v>
      </c>
      <c r="R285" s="5" t="s">
        <v>823</v>
      </c>
    </row>
    <row r="286" spans="1:18" ht="31.5" x14ac:dyDescent="0.25">
      <c r="A286" t="s">
        <v>1712</v>
      </c>
      <c r="B286" t="s">
        <v>1713</v>
      </c>
      <c r="C286" s="1"/>
      <c r="D286" s="1" t="s">
        <v>59</v>
      </c>
      <c r="E286" s="1" t="s">
        <v>21</v>
      </c>
      <c r="F286" s="1" t="s">
        <v>22</v>
      </c>
      <c r="G286" s="1" t="s">
        <v>1655</v>
      </c>
      <c r="H286" s="1" t="s">
        <v>1714</v>
      </c>
      <c r="I286" s="1"/>
      <c r="J286" s="1"/>
      <c r="K286" s="1"/>
      <c r="L286" s="1" t="s">
        <v>1715</v>
      </c>
      <c r="M286" s="1"/>
      <c r="N286" s="1" t="s">
        <v>28</v>
      </c>
      <c r="O286" s="1" t="s">
        <v>29</v>
      </c>
      <c r="P286" s="1" t="s">
        <v>65</v>
      </c>
      <c r="Q286" s="1" t="s">
        <v>31</v>
      </c>
      <c r="R286" s="4" t="s">
        <v>823</v>
      </c>
    </row>
    <row r="287" spans="1:18" ht="31.5" x14ac:dyDescent="0.25">
      <c r="A287" t="s">
        <v>1716</v>
      </c>
      <c r="B287" t="s">
        <v>1717</v>
      </c>
      <c r="C287" s="2"/>
      <c r="D287" s="2" t="s">
        <v>1718</v>
      </c>
      <c r="E287" s="2" t="s">
        <v>145</v>
      </c>
      <c r="F287" s="2" t="s">
        <v>22</v>
      </c>
      <c r="G287" s="2"/>
      <c r="H287" s="2" t="s">
        <v>1719</v>
      </c>
      <c r="I287" s="2" t="s">
        <v>1720</v>
      </c>
      <c r="J287" s="2" t="s">
        <v>1721</v>
      </c>
      <c r="K287" s="2"/>
      <c r="L287" s="2" t="s">
        <v>1722</v>
      </c>
      <c r="M287" s="2"/>
      <c r="N287" s="2" t="s">
        <v>53</v>
      </c>
      <c r="O287" s="2" t="s">
        <v>54</v>
      </c>
      <c r="P287" s="2" t="s">
        <v>55</v>
      </c>
      <c r="Q287" s="2" t="s">
        <v>31</v>
      </c>
      <c r="R287" s="5" t="s">
        <v>69</v>
      </c>
    </row>
    <row r="288" spans="1:18" ht="21" x14ac:dyDescent="0.25">
      <c r="A288" t="s">
        <v>1723</v>
      </c>
      <c r="B288" t="s">
        <v>1724</v>
      </c>
      <c r="C288" s="1"/>
      <c r="D288" s="1" t="s">
        <v>59</v>
      </c>
      <c r="E288" s="1" t="s">
        <v>21</v>
      </c>
      <c r="F288" s="1" t="s">
        <v>22</v>
      </c>
      <c r="G288" s="1" t="s">
        <v>1463</v>
      </c>
      <c r="H288" s="1" t="s">
        <v>1725</v>
      </c>
      <c r="I288" s="1" t="s">
        <v>1726</v>
      </c>
      <c r="J288" s="1"/>
      <c r="K288" s="1"/>
      <c r="L288" s="1" t="s">
        <v>1727</v>
      </c>
      <c r="M288" s="1"/>
      <c r="N288" s="1" t="s">
        <v>28</v>
      </c>
      <c r="O288" s="1" t="s">
        <v>29</v>
      </c>
      <c r="P288" s="1" t="s">
        <v>65</v>
      </c>
      <c r="Q288" s="1" t="s">
        <v>31</v>
      </c>
      <c r="R288" s="4" t="s">
        <v>823</v>
      </c>
    </row>
    <row r="289" spans="1:18" ht="21" x14ac:dyDescent="0.25">
      <c r="A289" t="s">
        <v>1728</v>
      </c>
      <c r="B289" t="s">
        <v>1729</v>
      </c>
      <c r="C289" s="2"/>
      <c r="D289" s="2" t="s">
        <v>1730</v>
      </c>
      <c r="E289" s="2" t="s">
        <v>21</v>
      </c>
      <c r="F289" s="2" t="s">
        <v>22</v>
      </c>
      <c r="G289" s="2" t="s">
        <v>1345</v>
      </c>
      <c r="H289" s="2" t="s">
        <v>1731</v>
      </c>
      <c r="I289" s="2"/>
      <c r="J289" s="2"/>
      <c r="K289" s="2"/>
      <c r="L289" s="2" t="s">
        <v>1732</v>
      </c>
      <c r="M289" s="2" t="s">
        <v>1733</v>
      </c>
      <c r="N289" s="2" t="s">
        <v>28</v>
      </c>
      <c r="O289" s="2" t="s">
        <v>29</v>
      </c>
      <c r="P289" s="2" t="s">
        <v>65</v>
      </c>
      <c r="Q289" s="2" t="s">
        <v>31</v>
      </c>
      <c r="R289" s="5" t="s">
        <v>935</v>
      </c>
    </row>
    <row r="290" spans="1:18" ht="21" x14ac:dyDescent="0.25">
      <c r="A290" t="s">
        <v>1734</v>
      </c>
      <c r="B290" t="s">
        <v>1735</v>
      </c>
      <c r="C290" s="1"/>
      <c r="D290" s="1" t="s">
        <v>59</v>
      </c>
      <c r="E290" s="1" t="s">
        <v>130</v>
      </c>
      <c r="F290" s="1" t="s">
        <v>22</v>
      </c>
      <c r="G290" s="1" t="s">
        <v>248</v>
      </c>
      <c r="H290" s="1" t="s">
        <v>1736</v>
      </c>
      <c r="I290" s="1" t="s">
        <v>1737</v>
      </c>
      <c r="J290" s="1"/>
      <c r="K290" s="1"/>
      <c r="L290" s="1" t="s">
        <v>1738</v>
      </c>
      <c r="M290" s="1"/>
      <c r="N290" s="1" t="s">
        <v>28</v>
      </c>
      <c r="O290" s="1" t="s">
        <v>29</v>
      </c>
      <c r="P290" s="1" t="s">
        <v>65</v>
      </c>
      <c r="Q290" s="1" t="s">
        <v>31</v>
      </c>
      <c r="R290" s="4" t="s">
        <v>935</v>
      </c>
    </row>
    <row r="291" spans="1:18" ht="63" x14ac:dyDescent="0.25">
      <c r="A291" t="s">
        <v>1739</v>
      </c>
      <c r="B291" t="s">
        <v>1740</v>
      </c>
      <c r="C291" s="2"/>
      <c r="D291" s="2" t="s">
        <v>1741</v>
      </c>
      <c r="E291" s="2" t="s">
        <v>21</v>
      </c>
      <c r="F291" s="2" t="s">
        <v>22</v>
      </c>
      <c r="G291" s="2" t="s">
        <v>1237</v>
      </c>
      <c r="H291" s="2" t="s">
        <v>1024</v>
      </c>
      <c r="I291" s="2" t="s">
        <v>1025</v>
      </c>
      <c r="J291" s="2" t="s">
        <v>1026</v>
      </c>
      <c r="K291" s="2"/>
      <c r="L291" s="2" t="s">
        <v>1027</v>
      </c>
      <c r="M291" s="2" t="s">
        <v>1028</v>
      </c>
      <c r="N291" s="2" t="s">
        <v>635</v>
      </c>
      <c r="O291" s="2" t="s">
        <v>42</v>
      </c>
      <c r="P291" s="2" t="s">
        <v>55</v>
      </c>
      <c r="Q291" s="2" t="s">
        <v>31</v>
      </c>
      <c r="R291" s="5" t="s">
        <v>935</v>
      </c>
    </row>
    <row r="292" spans="1:18" ht="31.5" x14ac:dyDescent="0.25">
      <c r="A292" t="s">
        <v>1742</v>
      </c>
      <c r="B292" t="s">
        <v>1743</v>
      </c>
      <c r="C292" s="1"/>
      <c r="D292" s="1" t="s">
        <v>59</v>
      </c>
      <c r="E292" s="1" t="s">
        <v>130</v>
      </c>
      <c r="F292" s="1" t="s">
        <v>22</v>
      </c>
      <c r="G292" s="1" t="s">
        <v>1345</v>
      </c>
      <c r="H292" s="1" t="s">
        <v>1744</v>
      </c>
      <c r="I292" s="1" t="s">
        <v>1745</v>
      </c>
      <c r="J292" s="1" t="s">
        <v>72</v>
      </c>
      <c r="K292" s="1"/>
      <c r="L292" s="1" t="s">
        <v>1746</v>
      </c>
      <c r="M292" s="1"/>
      <c r="N292" s="1" t="s">
        <v>28</v>
      </c>
      <c r="O292" s="1" t="s">
        <v>29</v>
      </c>
      <c r="P292" s="1" t="s">
        <v>65</v>
      </c>
      <c r="Q292" s="1" t="s">
        <v>31</v>
      </c>
      <c r="R292" s="4" t="s">
        <v>935</v>
      </c>
    </row>
    <row r="293" spans="1:18" ht="21" x14ac:dyDescent="0.25">
      <c r="A293" t="s">
        <v>1747</v>
      </c>
      <c r="B293" t="s">
        <v>1748</v>
      </c>
      <c r="C293" s="2"/>
      <c r="D293" s="2" t="s">
        <v>59</v>
      </c>
      <c r="E293" s="2" t="s">
        <v>130</v>
      </c>
      <c r="F293" s="2" t="s">
        <v>22</v>
      </c>
      <c r="G293" s="2" t="s">
        <v>1413</v>
      </c>
      <c r="H293" s="2" t="s">
        <v>1749</v>
      </c>
      <c r="I293" s="2" t="s">
        <v>1750</v>
      </c>
      <c r="J293" s="2" t="s">
        <v>1341</v>
      </c>
      <c r="K293" s="2"/>
      <c r="L293" s="2" t="s">
        <v>1751</v>
      </c>
      <c r="M293" s="2"/>
      <c r="N293" s="2" t="s">
        <v>28</v>
      </c>
      <c r="O293" s="2" t="s">
        <v>29</v>
      </c>
      <c r="P293" s="2" t="s">
        <v>65</v>
      </c>
      <c r="Q293" s="2" t="s">
        <v>31</v>
      </c>
      <c r="R293" s="5" t="s">
        <v>935</v>
      </c>
    </row>
    <row r="294" spans="1:18" ht="21" x14ac:dyDescent="0.25">
      <c r="A294" t="s">
        <v>1752</v>
      </c>
      <c r="B294" t="s">
        <v>1753</v>
      </c>
      <c r="C294" s="1"/>
      <c r="D294" s="1" t="s">
        <v>59</v>
      </c>
      <c r="E294" s="1" t="s">
        <v>130</v>
      </c>
      <c r="F294" s="1" t="s">
        <v>22</v>
      </c>
      <c r="G294" s="1" t="s">
        <v>69</v>
      </c>
      <c r="H294" s="1" t="s">
        <v>1754</v>
      </c>
      <c r="I294" s="1" t="s">
        <v>1755</v>
      </c>
      <c r="J294" s="1"/>
      <c r="K294" s="1"/>
      <c r="L294" s="1" t="s">
        <v>1756</v>
      </c>
      <c r="M294" s="1"/>
      <c r="N294" s="1" t="s">
        <v>28</v>
      </c>
      <c r="O294" s="1" t="s">
        <v>29</v>
      </c>
      <c r="P294" s="1" t="s">
        <v>65</v>
      </c>
      <c r="Q294" s="1" t="s">
        <v>31</v>
      </c>
      <c r="R294" s="4" t="s">
        <v>935</v>
      </c>
    </row>
    <row r="295" spans="1:18" ht="31.5" x14ac:dyDescent="0.25">
      <c r="A295" t="s">
        <v>1757</v>
      </c>
      <c r="B295" t="s">
        <v>1758</v>
      </c>
      <c r="C295" s="2"/>
      <c r="D295" s="2" t="s">
        <v>59</v>
      </c>
      <c r="E295" s="2" t="s">
        <v>130</v>
      </c>
      <c r="F295" s="2" t="s">
        <v>22</v>
      </c>
      <c r="G295" s="2" t="s">
        <v>1345</v>
      </c>
      <c r="H295" s="2" t="s">
        <v>1759</v>
      </c>
      <c r="I295" s="2" t="s">
        <v>1760</v>
      </c>
      <c r="J295" s="2"/>
      <c r="K295" s="2"/>
      <c r="L295" s="2" t="s">
        <v>1761</v>
      </c>
      <c r="M295" s="2"/>
      <c r="N295" s="2" t="s">
        <v>28</v>
      </c>
      <c r="O295" s="2" t="s">
        <v>29</v>
      </c>
      <c r="P295" s="2" t="s">
        <v>65</v>
      </c>
      <c r="Q295" s="2" t="s">
        <v>31</v>
      </c>
      <c r="R295" s="5" t="s">
        <v>935</v>
      </c>
    </row>
    <row r="296" spans="1:18" ht="21" x14ac:dyDescent="0.25">
      <c r="A296" t="s">
        <v>1762</v>
      </c>
      <c r="B296" t="s">
        <v>1763</v>
      </c>
      <c r="C296" s="1"/>
      <c r="D296" s="1" t="s">
        <v>59</v>
      </c>
      <c r="E296" s="1" t="s">
        <v>130</v>
      </c>
      <c r="F296" s="1" t="s">
        <v>22</v>
      </c>
      <c r="G296" s="1" t="s">
        <v>69</v>
      </c>
      <c r="H296" s="1" t="s">
        <v>1764</v>
      </c>
      <c r="I296" s="1" t="s">
        <v>1765</v>
      </c>
      <c r="J296" s="1"/>
      <c r="K296" s="1"/>
      <c r="L296" s="1" t="s">
        <v>1766</v>
      </c>
      <c r="M296" s="1"/>
      <c r="N296" s="1" t="s">
        <v>28</v>
      </c>
      <c r="O296" s="1" t="s">
        <v>29</v>
      </c>
      <c r="P296" s="1" t="s">
        <v>65</v>
      </c>
      <c r="Q296" s="1" t="s">
        <v>31</v>
      </c>
      <c r="R296" s="4" t="s">
        <v>935</v>
      </c>
    </row>
    <row r="297" spans="1:18" ht="21" x14ac:dyDescent="0.25">
      <c r="A297" t="s">
        <v>1767</v>
      </c>
      <c r="B297" t="s">
        <v>1768</v>
      </c>
      <c r="C297" s="2"/>
      <c r="D297" s="2" t="s">
        <v>59</v>
      </c>
      <c r="E297" s="2" t="s">
        <v>21</v>
      </c>
      <c r="F297" s="2" t="s">
        <v>22</v>
      </c>
      <c r="G297" s="2" t="s">
        <v>461</v>
      </c>
      <c r="H297" s="2" t="s">
        <v>1736</v>
      </c>
      <c r="I297" s="2" t="s">
        <v>1769</v>
      </c>
      <c r="J297" s="2" t="s">
        <v>72</v>
      </c>
      <c r="K297" s="2"/>
      <c r="L297" s="2" t="s">
        <v>1770</v>
      </c>
      <c r="M297" s="2"/>
      <c r="N297" s="2" t="s">
        <v>28</v>
      </c>
      <c r="O297" s="2" t="s">
        <v>29</v>
      </c>
      <c r="P297" s="2" t="s">
        <v>65</v>
      </c>
      <c r="Q297" s="2" t="s">
        <v>31</v>
      </c>
      <c r="R297" s="5" t="s">
        <v>935</v>
      </c>
    </row>
    <row r="298" spans="1:18" ht="21" x14ac:dyDescent="0.25">
      <c r="A298" t="s">
        <v>1771</v>
      </c>
      <c r="B298" t="s">
        <v>1772</v>
      </c>
      <c r="C298" s="1"/>
      <c r="D298" s="1" t="s">
        <v>59</v>
      </c>
      <c r="E298" s="1" t="s">
        <v>21</v>
      </c>
      <c r="F298" s="1" t="s">
        <v>22</v>
      </c>
      <c r="G298" s="1" t="s">
        <v>436</v>
      </c>
      <c r="H298" s="1" t="s">
        <v>365</v>
      </c>
      <c r="I298" s="1" t="s">
        <v>366</v>
      </c>
      <c r="J298" s="1" t="s">
        <v>72</v>
      </c>
      <c r="K298" s="1"/>
      <c r="L298" s="1" t="s">
        <v>367</v>
      </c>
      <c r="M298" s="1"/>
      <c r="N298" s="1" t="s">
        <v>28</v>
      </c>
      <c r="O298" s="1" t="s">
        <v>29</v>
      </c>
      <c r="P298" s="1" t="s">
        <v>65</v>
      </c>
      <c r="Q298" s="1" t="s">
        <v>31</v>
      </c>
      <c r="R298" s="4" t="s">
        <v>935</v>
      </c>
    </row>
    <row r="299" spans="1:18" ht="31.5" x14ac:dyDescent="0.25">
      <c r="A299" t="s">
        <v>1773</v>
      </c>
      <c r="B299" t="s">
        <v>1774</v>
      </c>
      <c r="C299" s="2"/>
      <c r="D299" s="2" t="s">
        <v>59</v>
      </c>
      <c r="E299" s="2" t="s">
        <v>21</v>
      </c>
      <c r="F299" s="2" t="s">
        <v>22</v>
      </c>
      <c r="G299" s="2" t="s">
        <v>1685</v>
      </c>
      <c r="H299" s="2" t="s">
        <v>1775</v>
      </c>
      <c r="I299" s="2" t="s">
        <v>1776</v>
      </c>
      <c r="J299" s="2" t="s">
        <v>72</v>
      </c>
      <c r="K299" s="2"/>
      <c r="L299" s="2" t="s">
        <v>1777</v>
      </c>
      <c r="M299" s="2"/>
      <c r="N299" s="2" t="s">
        <v>28</v>
      </c>
      <c r="O299" s="2" t="s">
        <v>29</v>
      </c>
      <c r="P299" s="2" t="s">
        <v>65</v>
      </c>
      <c r="Q299" s="2" t="s">
        <v>31</v>
      </c>
      <c r="R299" s="5" t="s">
        <v>935</v>
      </c>
    </row>
    <row r="300" spans="1:18" ht="21" x14ac:dyDescent="0.25">
      <c r="A300" t="s">
        <v>1778</v>
      </c>
      <c r="B300" t="s">
        <v>1779</v>
      </c>
      <c r="C300" s="1"/>
      <c r="D300" s="1" t="s">
        <v>59</v>
      </c>
      <c r="E300" s="1" t="s">
        <v>21</v>
      </c>
      <c r="F300" s="1" t="s">
        <v>22</v>
      </c>
      <c r="G300" s="1" t="s">
        <v>350</v>
      </c>
      <c r="H300" s="1" t="s">
        <v>1780</v>
      </c>
      <c r="I300" s="1" t="s">
        <v>1781</v>
      </c>
      <c r="J300" s="1"/>
      <c r="K300" s="1"/>
      <c r="L300" s="1" t="s">
        <v>1782</v>
      </c>
      <c r="M300" s="1"/>
      <c r="N300" s="1" t="s">
        <v>28</v>
      </c>
      <c r="O300" s="1" t="s">
        <v>29</v>
      </c>
      <c r="P300" s="1" t="s">
        <v>65</v>
      </c>
      <c r="Q300" s="1" t="s">
        <v>31</v>
      </c>
      <c r="R300" s="4" t="s">
        <v>935</v>
      </c>
    </row>
    <row r="301" spans="1:18" ht="21" x14ac:dyDescent="0.25">
      <c r="A301" t="s">
        <v>1783</v>
      </c>
      <c r="B301" t="s">
        <v>1784</v>
      </c>
      <c r="C301" s="6"/>
      <c r="D301" s="6" t="s">
        <v>59</v>
      </c>
      <c r="E301" s="6" t="s">
        <v>21</v>
      </c>
      <c r="F301" s="6" t="s">
        <v>22</v>
      </c>
      <c r="G301" s="6" t="s">
        <v>1413</v>
      </c>
      <c r="H301" s="6" t="s">
        <v>533</v>
      </c>
      <c r="I301" s="6" t="s">
        <v>1785</v>
      </c>
      <c r="J301" s="6" t="s">
        <v>1341</v>
      </c>
      <c r="K301" s="6"/>
      <c r="L301" s="6" t="s">
        <v>1786</v>
      </c>
      <c r="M301" s="6"/>
      <c r="N301" s="6" t="s">
        <v>28</v>
      </c>
      <c r="O301" s="6" t="s">
        <v>29</v>
      </c>
      <c r="P301" s="6" t="s">
        <v>65</v>
      </c>
      <c r="Q301" s="6" t="s">
        <v>31</v>
      </c>
      <c r="R301" s="7">
        <v>2</v>
      </c>
    </row>
    <row r="302" spans="1:18" ht="52.5" x14ac:dyDescent="0.25">
      <c r="A302" t="s">
        <v>1787</v>
      </c>
      <c r="B302" t="s">
        <v>1788</v>
      </c>
      <c r="C302" s="8"/>
      <c r="D302" s="8" t="s">
        <v>1789</v>
      </c>
      <c r="E302" s="8" t="s">
        <v>21</v>
      </c>
      <c r="F302" s="8" t="s">
        <v>22</v>
      </c>
      <c r="G302" s="8"/>
      <c r="H302" s="8" t="s">
        <v>1790</v>
      </c>
      <c r="I302" s="8" t="s">
        <v>1791</v>
      </c>
      <c r="J302" s="8" t="s">
        <v>1792</v>
      </c>
      <c r="K302" s="8"/>
      <c r="L302" s="8" t="s">
        <v>1793</v>
      </c>
      <c r="M302" s="8"/>
      <c r="N302" s="8" t="s">
        <v>28</v>
      </c>
      <c r="O302" s="8" t="s">
        <v>29</v>
      </c>
      <c r="P302" s="8" t="s">
        <v>30</v>
      </c>
      <c r="Q302" s="8" t="s">
        <v>31</v>
      </c>
      <c r="R302" s="9" t="s">
        <v>935</v>
      </c>
    </row>
    <row r="303" spans="1:18" ht="21" x14ac:dyDescent="0.25">
      <c r="A303" t="s">
        <v>1794</v>
      </c>
      <c r="B303" t="s">
        <v>1795</v>
      </c>
      <c r="C303" s="2"/>
      <c r="D303" s="2" t="s">
        <v>59</v>
      </c>
      <c r="E303" s="2" t="s">
        <v>21</v>
      </c>
      <c r="F303" s="2" t="s">
        <v>22</v>
      </c>
      <c r="G303" s="2" t="s">
        <v>350</v>
      </c>
      <c r="H303" s="2" t="s">
        <v>426</v>
      </c>
      <c r="I303" s="2" t="s">
        <v>1796</v>
      </c>
      <c r="J303" s="2" t="s">
        <v>1341</v>
      </c>
      <c r="K303" s="2"/>
      <c r="L303" s="2" t="s">
        <v>1797</v>
      </c>
      <c r="M303" s="2"/>
      <c r="N303" s="2" t="s">
        <v>28</v>
      </c>
      <c r="O303" s="2" t="s">
        <v>29</v>
      </c>
      <c r="P303" s="2" t="s">
        <v>65</v>
      </c>
      <c r="Q303" s="2" t="s">
        <v>31</v>
      </c>
      <c r="R303" s="5" t="s">
        <v>935</v>
      </c>
    </row>
    <row r="304" spans="1:18" ht="31.5" x14ac:dyDescent="0.25">
      <c r="A304" t="s">
        <v>1798</v>
      </c>
      <c r="B304" t="s">
        <v>1799</v>
      </c>
      <c r="C304" s="1"/>
      <c r="D304" s="1" t="s">
        <v>59</v>
      </c>
      <c r="E304" s="1" t="s">
        <v>21</v>
      </c>
      <c r="F304" s="1" t="s">
        <v>22</v>
      </c>
      <c r="G304" s="1" t="s">
        <v>1463</v>
      </c>
      <c r="H304" s="1" t="s">
        <v>1800</v>
      </c>
      <c r="I304" s="1" t="s">
        <v>1801</v>
      </c>
      <c r="J304" s="1" t="s">
        <v>1802</v>
      </c>
      <c r="K304" s="1"/>
      <c r="L304" s="1" t="s">
        <v>1803</v>
      </c>
      <c r="M304" s="1"/>
      <c r="N304" s="1" t="s">
        <v>28</v>
      </c>
      <c r="O304" s="1" t="s">
        <v>29</v>
      </c>
      <c r="P304" s="1" t="s">
        <v>65</v>
      </c>
      <c r="Q304" s="1" t="s">
        <v>31</v>
      </c>
      <c r="R304" s="4" t="s">
        <v>921</v>
      </c>
    </row>
    <row r="305" spans="1:18" ht="31.5" x14ac:dyDescent="0.25">
      <c r="A305" t="s">
        <v>1804</v>
      </c>
      <c r="B305" t="s">
        <v>1805</v>
      </c>
      <c r="C305" s="2"/>
      <c r="D305" s="2" t="s">
        <v>1806</v>
      </c>
      <c r="E305" s="2" t="s">
        <v>36</v>
      </c>
      <c r="F305" s="2" t="s">
        <v>22</v>
      </c>
      <c r="G305" s="2"/>
      <c r="H305" s="2" t="s">
        <v>1807</v>
      </c>
      <c r="I305" s="2" t="s">
        <v>1808</v>
      </c>
      <c r="J305" s="2" t="s">
        <v>1809</v>
      </c>
      <c r="K305" s="2"/>
      <c r="L305" s="2" t="s">
        <v>1810</v>
      </c>
      <c r="M305" s="2" t="s">
        <v>1811</v>
      </c>
      <c r="N305" s="2" t="s">
        <v>28</v>
      </c>
      <c r="O305" s="2" t="s">
        <v>29</v>
      </c>
      <c r="P305" s="2" t="s">
        <v>1812</v>
      </c>
      <c r="Q305" s="2" t="s">
        <v>215</v>
      </c>
      <c r="R305" s="5" t="s">
        <v>66</v>
      </c>
    </row>
    <row r="306" spans="1:18" ht="31.5" x14ac:dyDescent="0.25">
      <c r="A306" t="s">
        <v>1813</v>
      </c>
      <c r="B306" t="s">
        <v>1814</v>
      </c>
      <c r="C306" s="1"/>
      <c r="D306" s="1" t="s">
        <v>1016</v>
      </c>
      <c r="E306" s="1" t="s">
        <v>696</v>
      </c>
      <c r="F306" s="1" t="s">
        <v>22</v>
      </c>
      <c r="G306" s="1" t="s">
        <v>823</v>
      </c>
      <c r="H306" s="1" t="s">
        <v>659</v>
      </c>
      <c r="I306" s="1"/>
      <c r="J306" s="1" t="s">
        <v>1815</v>
      </c>
      <c r="K306" s="1"/>
      <c r="L306" s="1" t="s">
        <v>661</v>
      </c>
      <c r="M306" s="1"/>
      <c r="N306" s="1" t="s">
        <v>28</v>
      </c>
      <c r="O306" s="1" t="s">
        <v>29</v>
      </c>
      <c r="P306" s="1" t="s">
        <v>1245</v>
      </c>
      <c r="Q306" s="1" t="s">
        <v>31</v>
      </c>
      <c r="R306" s="4" t="s">
        <v>921</v>
      </c>
    </row>
    <row r="307" spans="1:18" ht="21" x14ac:dyDescent="0.25">
      <c r="A307" t="s">
        <v>1816</v>
      </c>
      <c r="B307" t="s">
        <v>1817</v>
      </c>
      <c r="C307" s="2"/>
      <c r="D307" s="2" t="s">
        <v>1818</v>
      </c>
      <c r="E307" s="2" t="s">
        <v>1819</v>
      </c>
      <c r="F307" s="2" t="s">
        <v>22</v>
      </c>
      <c r="G307" s="2"/>
      <c r="H307" s="2" t="s">
        <v>533</v>
      </c>
      <c r="I307" s="2" t="s">
        <v>1820</v>
      </c>
      <c r="J307" s="2" t="s">
        <v>1821</v>
      </c>
      <c r="K307" s="2"/>
      <c r="L307" s="2" t="s">
        <v>1822</v>
      </c>
      <c r="M307" s="2"/>
      <c r="N307" s="2" t="s">
        <v>28</v>
      </c>
      <c r="O307" s="2" t="s">
        <v>29</v>
      </c>
      <c r="P307" s="2" t="s">
        <v>537</v>
      </c>
      <c r="Q307" s="2" t="s">
        <v>31</v>
      </c>
      <c r="R307" s="5" t="s">
        <v>921</v>
      </c>
    </row>
    <row r="308" spans="1:18" ht="31.5" x14ac:dyDescent="0.25">
      <c r="A308" s="10" t="s">
        <v>1823</v>
      </c>
      <c r="B308" t="s">
        <v>1824</v>
      </c>
      <c r="C308" s="1"/>
      <c r="D308" s="1" t="s">
        <v>59</v>
      </c>
      <c r="E308" s="1" t="s">
        <v>21</v>
      </c>
      <c r="F308" s="1" t="s">
        <v>22</v>
      </c>
      <c r="G308" s="1"/>
      <c r="H308" s="1" t="s">
        <v>49</v>
      </c>
      <c r="I308" s="1" t="s">
        <v>1825</v>
      </c>
      <c r="J308" s="1" t="s">
        <v>1826</v>
      </c>
      <c r="K308" s="1"/>
      <c r="L308" s="1" t="s">
        <v>1827</v>
      </c>
      <c r="M308" s="1"/>
      <c r="N308" s="1" t="s">
        <v>28</v>
      </c>
      <c r="O308" s="1" t="s">
        <v>29</v>
      </c>
      <c r="P308" s="1" t="s">
        <v>65</v>
      </c>
      <c r="Q308" s="1" t="s">
        <v>31</v>
      </c>
      <c r="R308" s="4" t="s">
        <v>921</v>
      </c>
    </row>
    <row r="309" spans="1:18" ht="31.5" x14ac:dyDescent="0.25">
      <c r="A309" t="s">
        <v>1828</v>
      </c>
      <c r="B309" t="s">
        <v>1829</v>
      </c>
      <c r="C309" s="2"/>
      <c r="D309" s="2" t="s">
        <v>59</v>
      </c>
      <c r="E309" s="2" t="s">
        <v>21</v>
      </c>
      <c r="F309" s="2" t="s">
        <v>22</v>
      </c>
      <c r="G309" s="2" t="s">
        <v>350</v>
      </c>
      <c r="H309" s="2" t="s">
        <v>1830</v>
      </c>
      <c r="I309" s="2" t="s">
        <v>62</v>
      </c>
      <c r="J309" s="2" t="s">
        <v>1831</v>
      </c>
      <c r="K309" s="2"/>
      <c r="L309" s="2" t="s">
        <v>1832</v>
      </c>
      <c r="M309" s="2"/>
      <c r="N309" s="2" t="s">
        <v>28</v>
      </c>
      <c r="O309" s="2" t="s">
        <v>29</v>
      </c>
      <c r="P309" s="2" t="s">
        <v>65</v>
      </c>
      <c r="Q309" s="2" t="s">
        <v>31</v>
      </c>
      <c r="R309" s="5" t="s">
        <v>921</v>
      </c>
    </row>
    <row r="310" spans="1:18" ht="21" x14ac:dyDescent="0.25">
      <c r="A310" t="s">
        <v>1833</v>
      </c>
      <c r="B310" t="s">
        <v>1834</v>
      </c>
      <c r="C310" s="1"/>
      <c r="D310" s="1" t="s">
        <v>59</v>
      </c>
      <c r="E310" s="1" t="s">
        <v>21</v>
      </c>
      <c r="F310" s="1" t="s">
        <v>22</v>
      </c>
      <c r="G310" s="1" t="s">
        <v>248</v>
      </c>
      <c r="H310" s="1" t="s">
        <v>1835</v>
      </c>
      <c r="I310" s="1" t="s">
        <v>1836</v>
      </c>
      <c r="J310" s="1" t="s">
        <v>72</v>
      </c>
      <c r="K310" s="1"/>
      <c r="L310" s="1" t="s">
        <v>1837</v>
      </c>
      <c r="M310" s="1"/>
      <c r="N310" s="1" t="s">
        <v>28</v>
      </c>
      <c r="O310" s="1" t="s">
        <v>29</v>
      </c>
      <c r="P310" s="1" t="s">
        <v>65</v>
      </c>
      <c r="Q310" s="1" t="s">
        <v>31</v>
      </c>
      <c r="R310" s="4" t="s">
        <v>921</v>
      </c>
    </row>
    <row r="311" spans="1:18" ht="52.5" x14ac:dyDescent="0.25">
      <c r="A311" t="s">
        <v>1838</v>
      </c>
      <c r="B311" t="s">
        <v>1839</v>
      </c>
      <c r="C311" s="2"/>
      <c r="D311" s="2" t="s">
        <v>1840</v>
      </c>
      <c r="E311" s="2" t="s">
        <v>36</v>
      </c>
      <c r="F311" s="2" t="s">
        <v>22</v>
      </c>
      <c r="G311" s="2"/>
      <c r="H311" s="2" t="s">
        <v>1841</v>
      </c>
      <c r="I311" s="2" t="s">
        <v>1842</v>
      </c>
      <c r="J311" s="2" t="s">
        <v>1843</v>
      </c>
      <c r="K311" s="2"/>
      <c r="L311" s="2" t="s">
        <v>1844</v>
      </c>
      <c r="M311" s="2" t="s">
        <v>1845</v>
      </c>
      <c r="N311" s="2" t="s">
        <v>868</v>
      </c>
      <c r="O311" s="2" t="s">
        <v>42</v>
      </c>
      <c r="P311" s="2" t="s">
        <v>43</v>
      </c>
      <c r="Q311" s="2" t="s">
        <v>31</v>
      </c>
      <c r="R311" s="5" t="s">
        <v>66</v>
      </c>
    </row>
    <row r="312" spans="1:18" ht="42" x14ac:dyDescent="0.25">
      <c r="A312" t="s">
        <v>1846</v>
      </c>
      <c r="B312" t="s">
        <v>1847</v>
      </c>
      <c r="C312" s="1"/>
      <c r="D312" s="1" t="s">
        <v>1848</v>
      </c>
      <c r="E312" s="1" t="s">
        <v>36</v>
      </c>
      <c r="F312" s="1" t="s">
        <v>22</v>
      </c>
      <c r="G312" s="1"/>
      <c r="H312" s="1" t="s">
        <v>1078</v>
      </c>
      <c r="I312" s="1" t="s">
        <v>1079</v>
      </c>
      <c r="J312" s="1" t="s">
        <v>1080</v>
      </c>
      <c r="K312" s="1"/>
      <c r="L312" s="1" t="s">
        <v>1081</v>
      </c>
      <c r="M312" s="1" t="s">
        <v>1082</v>
      </c>
      <c r="N312" s="1" t="s">
        <v>28</v>
      </c>
      <c r="O312" s="1" t="s">
        <v>29</v>
      </c>
      <c r="P312" s="1" t="s">
        <v>224</v>
      </c>
      <c r="Q312" s="1" t="s">
        <v>31</v>
      </c>
      <c r="R312" s="4" t="s">
        <v>66</v>
      </c>
    </row>
    <row r="313" spans="1:18" ht="31.5" x14ac:dyDescent="0.25">
      <c r="A313" t="s">
        <v>1849</v>
      </c>
      <c r="B313" t="s">
        <v>1850</v>
      </c>
      <c r="C313" s="2"/>
      <c r="D313" s="2" t="s">
        <v>1851</v>
      </c>
      <c r="E313" s="2" t="s">
        <v>36</v>
      </c>
      <c r="F313" s="2" t="s">
        <v>22</v>
      </c>
      <c r="G313" s="2"/>
      <c r="H313" s="2" t="s">
        <v>533</v>
      </c>
      <c r="I313" s="2" t="s">
        <v>1852</v>
      </c>
      <c r="J313" s="2" t="s">
        <v>1853</v>
      </c>
      <c r="K313" s="2"/>
      <c r="L313" s="2" t="s">
        <v>1854</v>
      </c>
      <c r="M313" s="2"/>
      <c r="N313" s="2" t="s">
        <v>28</v>
      </c>
      <c r="O313" s="2" t="s">
        <v>29</v>
      </c>
      <c r="P313" s="2" t="s">
        <v>360</v>
      </c>
      <c r="Q313" s="2" t="s">
        <v>31</v>
      </c>
      <c r="R313" s="5" t="s">
        <v>66</v>
      </c>
    </row>
    <row r="314" spans="1:18" ht="31.5" x14ac:dyDescent="0.25">
      <c r="A314" t="s">
        <v>1855</v>
      </c>
      <c r="B314" t="s">
        <v>1856</v>
      </c>
      <c r="C314" s="1"/>
      <c r="D314" s="1" t="s">
        <v>1857</v>
      </c>
      <c r="E314" s="1" t="s">
        <v>21</v>
      </c>
      <c r="F314" s="1" t="s">
        <v>22</v>
      </c>
      <c r="G314" s="1"/>
      <c r="H314" s="1" t="s">
        <v>533</v>
      </c>
      <c r="I314" s="1" t="s">
        <v>1858</v>
      </c>
      <c r="J314" s="1" t="s">
        <v>1859</v>
      </c>
      <c r="K314" s="1"/>
      <c r="L314" s="1" t="s">
        <v>1860</v>
      </c>
      <c r="M314" s="1"/>
      <c r="N314" s="1" t="s">
        <v>1128</v>
      </c>
      <c r="O314" s="1" t="s">
        <v>1129</v>
      </c>
      <c r="P314" s="1"/>
      <c r="Q314" s="1" t="s">
        <v>31</v>
      </c>
      <c r="R314" s="4" t="s">
        <v>921</v>
      </c>
    </row>
    <row r="315" spans="1:18" ht="31.5" x14ac:dyDescent="0.25">
      <c r="A315" t="s">
        <v>1861</v>
      </c>
      <c r="B315" t="s">
        <v>1862</v>
      </c>
      <c r="C315" s="2"/>
      <c r="D315" s="2" t="s">
        <v>1863</v>
      </c>
      <c r="E315" s="2" t="s">
        <v>48</v>
      </c>
      <c r="F315" s="2" t="s">
        <v>22</v>
      </c>
      <c r="G315" s="2"/>
      <c r="H315" s="2" t="s">
        <v>533</v>
      </c>
      <c r="I315" s="2" t="s">
        <v>534</v>
      </c>
      <c r="J315" s="2" t="s">
        <v>1864</v>
      </c>
      <c r="K315" s="2"/>
      <c r="L315" s="2" t="s">
        <v>1865</v>
      </c>
      <c r="M315" s="2"/>
      <c r="N315" s="2" t="s">
        <v>53</v>
      </c>
      <c r="O315" s="2" t="s">
        <v>54</v>
      </c>
      <c r="P315" s="2" t="s">
        <v>55</v>
      </c>
      <c r="Q315" s="2" t="s">
        <v>31</v>
      </c>
      <c r="R315" s="5" t="s">
        <v>350</v>
      </c>
    </row>
    <row r="316" spans="1:18" ht="63" x14ac:dyDescent="0.25">
      <c r="A316" t="s">
        <v>1866</v>
      </c>
      <c r="B316" t="s">
        <v>1867</v>
      </c>
      <c r="C316" s="1"/>
      <c r="D316" s="1" t="s">
        <v>1868</v>
      </c>
      <c r="E316" s="1" t="s">
        <v>48</v>
      </c>
      <c r="F316" s="1" t="s">
        <v>22</v>
      </c>
      <c r="G316" s="1"/>
      <c r="H316" s="1" t="s">
        <v>1869</v>
      </c>
      <c r="I316" s="1" t="s">
        <v>1870</v>
      </c>
      <c r="J316" s="1" t="s">
        <v>1871</v>
      </c>
      <c r="K316" s="1"/>
      <c r="L316" s="1" t="s">
        <v>1872</v>
      </c>
      <c r="M316" s="1"/>
      <c r="N316" s="1" t="s">
        <v>343</v>
      </c>
      <c r="O316" s="1" t="s">
        <v>42</v>
      </c>
      <c r="P316" s="1" t="s">
        <v>55</v>
      </c>
      <c r="Q316" s="1" t="s">
        <v>31</v>
      </c>
      <c r="R316" s="4" t="s">
        <v>350</v>
      </c>
    </row>
    <row r="317" spans="1:18" ht="21" x14ac:dyDescent="0.25">
      <c r="A317" t="s">
        <v>1873</v>
      </c>
      <c r="B317" t="s">
        <v>1874</v>
      </c>
      <c r="C317" s="2"/>
      <c r="D317" s="2" t="s">
        <v>59</v>
      </c>
      <c r="E317" s="2" t="s">
        <v>21</v>
      </c>
      <c r="F317" s="2" t="s">
        <v>22</v>
      </c>
      <c r="G317" s="2" t="s">
        <v>425</v>
      </c>
      <c r="H317" s="2" t="s">
        <v>1875</v>
      </c>
      <c r="I317" s="2"/>
      <c r="J317" s="2"/>
      <c r="K317" s="2"/>
      <c r="L317" s="2" t="s">
        <v>1876</v>
      </c>
      <c r="M317" s="2"/>
      <c r="N317" s="2" t="s">
        <v>28</v>
      </c>
      <c r="O317" s="2" t="s">
        <v>29</v>
      </c>
      <c r="P317" s="2" t="s">
        <v>65</v>
      </c>
      <c r="Q317" s="2" t="s">
        <v>31</v>
      </c>
      <c r="R317" s="5" t="s">
        <v>921</v>
      </c>
    </row>
    <row r="318" spans="1:18" ht="42" x14ac:dyDescent="0.25">
      <c r="A318" t="s">
        <v>1877</v>
      </c>
      <c r="B318" t="s">
        <v>1878</v>
      </c>
      <c r="C318" s="1"/>
      <c r="D318" s="1" t="s">
        <v>1879</v>
      </c>
      <c r="E318" s="1" t="s">
        <v>145</v>
      </c>
      <c r="F318" s="1" t="s">
        <v>22</v>
      </c>
      <c r="G318" s="1"/>
      <c r="H318" s="1" t="s">
        <v>1880</v>
      </c>
      <c r="I318" s="1" t="s">
        <v>1881</v>
      </c>
      <c r="J318" s="1" t="s">
        <v>1882</v>
      </c>
      <c r="K318" s="1"/>
      <c r="L318" s="1" t="s">
        <v>1883</v>
      </c>
      <c r="M318" s="1"/>
      <c r="N318" s="1" t="s">
        <v>304</v>
      </c>
      <c r="O318" s="1" t="s">
        <v>141</v>
      </c>
      <c r="P318" s="1" t="s">
        <v>43</v>
      </c>
      <c r="Q318" s="1" t="s">
        <v>31</v>
      </c>
      <c r="R318" s="4" t="s">
        <v>350</v>
      </c>
    </row>
    <row r="319" spans="1:18" ht="42" x14ac:dyDescent="0.25">
      <c r="A319" t="s">
        <v>1884</v>
      </c>
      <c r="B319" t="s">
        <v>1885</v>
      </c>
      <c r="C319" s="2"/>
      <c r="D319" s="2" t="s">
        <v>1886</v>
      </c>
      <c r="E319" s="2" t="s">
        <v>36</v>
      </c>
      <c r="F319" s="2" t="s">
        <v>22</v>
      </c>
      <c r="G319" s="2"/>
      <c r="H319" s="2" t="s">
        <v>1887</v>
      </c>
      <c r="I319" s="2" t="s">
        <v>1888</v>
      </c>
      <c r="J319" s="2" t="s">
        <v>1889</v>
      </c>
      <c r="K319" s="2"/>
      <c r="L319" s="2" t="s">
        <v>1890</v>
      </c>
      <c r="M319" s="2" t="s">
        <v>1891</v>
      </c>
      <c r="N319" s="2" t="s">
        <v>28</v>
      </c>
      <c r="O319" s="2" t="s">
        <v>29</v>
      </c>
      <c r="P319" s="2" t="s">
        <v>43</v>
      </c>
      <c r="Q319" s="2" t="s">
        <v>31</v>
      </c>
      <c r="R319" s="5" t="s">
        <v>66</v>
      </c>
    </row>
    <row r="320" spans="1:18" ht="31.5" x14ac:dyDescent="0.25">
      <c r="A320" t="s">
        <v>1892</v>
      </c>
      <c r="B320" t="s">
        <v>1893</v>
      </c>
      <c r="C320" s="1"/>
      <c r="D320" s="1" t="s">
        <v>1894</v>
      </c>
      <c r="E320" s="1" t="s">
        <v>36</v>
      </c>
      <c r="F320" s="1" t="s">
        <v>22</v>
      </c>
      <c r="G320" s="1"/>
      <c r="H320" s="1" t="s">
        <v>533</v>
      </c>
      <c r="I320" s="1" t="s">
        <v>534</v>
      </c>
      <c r="J320" s="1" t="s">
        <v>1895</v>
      </c>
      <c r="K320" s="1"/>
      <c r="L320" s="1" t="s">
        <v>1896</v>
      </c>
      <c r="M320" s="1"/>
      <c r="N320" s="1" t="s">
        <v>28</v>
      </c>
      <c r="O320" s="1" t="s">
        <v>29</v>
      </c>
      <c r="P320" s="1" t="s">
        <v>43</v>
      </c>
      <c r="Q320" s="1" t="s">
        <v>31</v>
      </c>
      <c r="R320" s="4" t="s">
        <v>66</v>
      </c>
    </row>
    <row r="321" spans="1:18" ht="31.5" x14ac:dyDescent="0.25">
      <c r="A321" t="s">
        <v>1897</v>
      </c>
      <c r="B321" t="s">
        <v>1898</v>
      </c>
      <c r="C321" s="2"/>
      <c r="D321" s="2" t="s">
        <v>1899</v>
      </c>
      <c r="E321" s="2" t="s">
        <v>48</v>
      </c>
      <c r="F321" s="2" t="s">
        <v>22</v>
      </c>
      <c r="G321" s="2"/>
      <c r="H321" s="2" t="s">
        <v>533</v>
      </c>
      <c r="I321" s="2" t="s">
        <v>534</v>
      </c>
      <c r="J321" s="2" t="s">
        <v>1900</v>
      </c>
      <c r="K321" s="2"/>
      <c r="L321" s="2" t="s">
        <v>1901</v>
      </c>
      <c r="M321" s="2"/>
      <c r="N321" s="2" t="s">
        <v>28</v>
      </c>
      <c r="O321" s="2" t="s">
        <v>29</v>
      </c>
      <c r="P321" s="2" t="s">
        <v>1245</v>
      </c>
      <c r="Q321" s="2" t="s">
        <v>31</v>
      </c>
      <c r="R321" s="5" t="s">
        <v>350</v>
      </c>
    </row>
    <row r="322" spans="1:18" ht="84" x14ac:dyDescent="0.25">
      <c r="A322" t="s">
        <v>1902</v>
      </c>
      <c r="B322" t="s">
        <v>1903</v>
      </c>
      <c r="C322" s="1"/>
      <c r="D322" s="1" t="s">
        <v>1904</v>
      </c>
      <c r="E322" s="1" t="s">
        <v>48</v>
      </c>
      <c r="F322" s="1" t="s">
        <v>22</v>
      </c>
      <c r="G322" s="1"/>
      <c r="H322" s="1" t="s">
        <v>533</v>
      </c>
      <c r="I322" s="1" t="s">
        <v>1905</v>
      </c>
      <c r="J322" s="1" t="s">
        <v>1906</v>
      </c>
      <c r="K322" s="1"/>
      <c r="L322" s="1" t="s">
        <v>1907</v>
      </c>
      <c r="M322" s="1"/>
      <c r="N322" s="1" t="s">
        <v>150</v>
      </c>
      <c r="O322" s="1" t="s">
        <v>141</v>
      </c>
      <c r="P322" s="1" t="s">
        <v>151</v>
      </c>
      <c r="Q322" s="1" t="s">
        <v>31</v>
      </c>
      <c r="R322" s="4" t="s">
        <v>350</v>
      </c>
    </row>
    <row r="323" spans="1:18" ht="21" x14ac:dyDescent="0.25">
      <c r="A323" t="s">
        <v>1908</v>
      </c>
      <c r="B323" t="s">
        <v>1909</v>
      </c>
      <c r="C323" s="2"/>
      <c r="D323" s="2" t="s">
        <v>59</v>
      </c>
      <c r="E323" s="2" t="s">
        <v>21</v>
      </c>
      <c r="F323" s="2" t="s">
        <v>22</v>
      </c>
      <c r="G323" s="2" t="s">
        <v>364</v>
      </c>
      <c r="H323" s="2" t="s">
        <v>1910</v>
      </c>
      <c r="I323" s="2" t="s">
        <v>1911</v>
      </c>
      <c r="J323" s="2"/>
      <c r="K323" s="2"/>
      <c r="L323" s="2" t="s">
        <v>1912</v>
      </c>
      <c r="M323" s="2"/>
      <c r="N323" s="2" t="s">
        <v>28</v>
      </c>
      <c r="O323" s="2" t="s">
        <v>29</v>
      </c>
      <c r="P323" s="2" t="s">
        <v>65</v>
      </c>
      <c r="Q323" s="2" t="s">
        <v>31</v>
      </c>
      <c r="R323" s="5" t="s">
        <v>921</v>
      </c>
    </row>
    <row r="324" spans="1:18" ht="21" x14ac:dyDescent="0.25">
      <c r="A324" t="s">
        <v>1913</v>
      </c>
      <c r="B324" t="s">
        <v>1914</v>
      </c>
      <c r="C324" s="1"/>
      <c r="D324" s="1" t="s">
        <v>59</v>
      </c>
      <c r="E324" s="1" t="s">
        <v>21</v>
      </c>
      <c r="F324" s="1" t="s">
        <v>22</v>
      </c>
      <c r="G324" s="1" t="s">
        <v>364</v>
      </c>
      <c r="H324" s="1" t="s">
        <v>1915</v>
      </c>
      <c r="I324" s="1" t="s">
        <v>1916</v>
      </c>
      <c r="J324" s="1"/>
      <c r="K324" s="1"/>
      <c r="L324" s="1" t="s">
        <v>1917</v>
      </c>
      <c r="M324" s="1"/>
      <c r="N324" s="1" t="s">
        <v>28</v>
      </c>
      <c r="O324" s="1" t="s">
        <v>29</v>
      </c>
      <c r="P324" s="1" t="s">
        <v>65</v>
      </c>
      <c r="Q324" s="1" t="s">
        <v>31</v>
      </c>
      <c r="R324" s="4" t="s">
        <v>921</v>
      </c>
    </row>
    <row r="325" spans="1:18" ht="21" x14ac:dyDescent="0.25">
      <c r="A325" t="s">
        <v>1918</v>
      </c>
      <c r="B325" t="s">
        <v>1919</v>
      </c>
      <c r="C325" s="2"/>
      <c r="D325" s="2" t="s">
        <v>59</v>
      </c>
      <c r="E325" s="2" t="s">
        <v>21</v>
      </c>
      <c r="F325" s="2" t="s">
        <v>22</v>
      </c>
      <c r="G325" s="2" t="s">
        <v>69</v>
      </c>
      <c r="H325" s="2" t="s">
        <v>1920</v>
      </c>
      <c r="I325" s="2"/>
      <c r="J325" s="2"/>
      <c r="K325" s="2"/>
      <c r="L325" s="2" t="s">
        <v>1921</v>
      </c>
      <c r="M325" s="2"/>
      <c r="N325" s="2" t="s">
        <v>28</v>
      </c>
      <c r="O325" s="2" t="s">
        <v>29</v>
      </c>
      <c r="P325" s="2" t="s">
        <v>65</v>
      </c>
      <c r="Q325" s="2" t="s">
        <v>31</v>
      </c>
      <c r="R325" s="5" t="s">
        <v>921</v>
      </c>
    </row>
    <row r="326" spans="1:18" ht="31.5" x14ac:dyDescent="0.25">
      <c r="A326" t="s">
        <v>1922</v>
      </c>
      <c r="B326" t="s">
        <v>1923</v>
      </c>
      <c r="C326" s="1"/>
      <c r="D326" s="1" t="s">
        <v>59</v>
      </c>
      <c r="E326" s="1" t="s">
        <v>21</v>
      </c>
      <c r="F326" s="1" t="s">
        <v>22</v>
      </c>
      <c r="G326" s="1" t="s">
        <v>350</v>
      </c>
      <c r="H326" s="1" t="s">
        <v>1924</v>
      </c>
      <c r="I326" s="1" t="s">
        <v>1925</v>
      </c>
      <c r="J326" s="1" t="s">
        <v>1926</v>
      </c>
      <c r="K326" s="1"/>
      <c r="L326" s="1" t="s">
        <v>1927</v>
      </c>
      <c r="M326" s="1"/>
      <c r="N326" s="1" t="s">
        <v>28</v>
      </c>
      <c r="O326" s="1" t="s">
        <v>29</v>
      </c>
      <c r="P326" s="1" t="s">
        <v>65</v>
      </c>
      <c r="Q326" s="1" t="s">
        <v>31</v>
      </c>
      <c r="R326" s="4" t="s">
        <v>921</v>
      </c>
    </row>
    <row r="327" spans="1:18" ht="31.5" x14ac:dyDescent="0.25">
      <c r="A327" t="s">
        <v>1928</v>
      </c>
      <c r="B327" t="s">
        <v>1929</v>
      </c>
      <c r="C327" s="2"/>
      <c r="D327" s="2" t="s">
        <v>59</v>
      </c>
      <c r="E327" s="2" t="s">
        <v>21</v>
      </c>
      <c r="F327" s="2" t="s">
        <v>22</v>
      </c>
      <c r="G327" s="2" t="s">
        <v>248</v>
      </c>
      <c r="H327" s="2" t="s">
        <v>1930</v>
      </c>
      <c r="I327" s="2" t="s">
        <v>1931</v>
      </c>
      <c r="J327" s="2" t="s">
        <v>1926</v>
      </c>
      <c r="K327" s="2"/>
      <c r="L327" s="2" t="s">
        <v>1932</v>
      </c>
      <c r="M327" s="2"/>
      <c r="N327" s="2" t="s">
        <v>28</v>
      </c>
      <c r="O327" s="2" t="s">
        <v>29</v>
      </c>
      <c r="P327" s="2" t="s">
        <v>65</v>
      </c>
      <c r="Q327" s="2" t="s">
        <v>31</v>
      </c>
      <c r="R327" s="5" t="s">
        <v>921</v>
      </c>
    </row>
    <row r="328" spans="1:18" ht="31.5" x14ac:dyDescent="0.25">
      <c r="A328" t="s">
        <v>1933</v>
      </c>
      <c r="B328" t="s">
        <v>1934</v>
      </c>
      <c r="C328" s="1"/>
      <c r="D328" s="1" t="s">
        <v>1387</v>
      </c>
      <c r="E328" s="1" t="s">
        <v>21</v>
      </c>
      <c r="F328" s="1" t="s">
        <v>22</v>
      </c>
      <c r="G328" s="1" t="s">
        <v>248</v>
      </c>
      <c r="H328" s="1" t="s">
        <v>1935</v>
      </c>
      <c r="I328" s="1" t="s">
        <v>1936</v>
      </c>
      <c r="J328" s="1" t="s">
        <v>1926</v>
      </c>
      <c r="K328" s="1"/>
      <c r="L328" s="1" t="s">
        <v>1937</v>
      </c>
      <c r="M328" s="1"/>
      <c r="N328" s="1" t="s">
        <v>28</v>
      </c>
      <c r="O328" s="1" t="s">
        <v>29</v>
      </c>
      <c r="P328" s="1" t="s">
        <v>65</v>
      </c>
      <c r="Q328" s="1" t="s">
        <v>31</v>
      </c>
      <c r="R328" s="4" t="s">
        <v>921</v>
      </c>
    </row>
    <row r="329" spans="1:18" ht="42" x14ac:dyDescent="0.25">
      <c r="A329" t="s">
        <v>1938</v>
      </c>
      <c r="B329" t="s">
        <v>1939</v>
      </c>
      <c r="C329" s="2"/>
      <c r="D329" s="2" t="s">
        <v>1940</v>
      </c>
      <c r="E329" s="2" t="s">
        <v>21</v>
      </c>
      <c r="F329" s="2" t="s">
        <v>22</v>
      </c>
      <c r="G329" s="2"/>
      <c r="H329" s="2" t="s">
        <v>386</v>
      </c>
      <c r="I329" s="2" t="s">
        <v>387</v>
      </c>
      <c r="J329" s="2" t="s">
        <v>388</v>
      </c>
      <c r="K329" s="2"/>
      <c r="L329" s="2" t="s">
        <v>389</v>
      </c>
      <c r="M329" s="2" t="s">
        <v>390</v>
      </c>
      <c r="N329" s="2" t="s">
        <v>28</v>
      </c>
      <c r="O329" s="2" t="s">
        <v>29</v>
      </c>
      <c r="P329" s="2" t="s">
        <v>30</v>
      </c>
      <c r="Q329" s="2" t="s">
        <v>31</v>
      </c>
      <c r="R329" s="5" t="s">
        <v>921</v>
      </c>
    </row>
    <row r="330" spans="1:18" ht="52.5" x14ac:dyDescent="0.25">
      <c r="A330" t="s">
        <v>1941</v>
      </c>
      <c r="B330" t="s">
        <v>1942</v>
      </c>
      <c r="C330" s="1"/>
      <c r="D330" s="1" t="s">
        <v>1943</v>
      </c>
      <c r="E330" s="1" t="s">
        <v>36</v>
      </c>
      <c r="F330" s="1" t="s">
        <v>22</v>
      </c>
      <c r="G330" s="1"/>
      <c r="H330" s="1" t="s">
        <v>1150</v>
      </c>
      <c r="I330" s="1" t="s">
        <v>1151</v>
      </c>
      <c r="J330" s="1" t="s">
        <v>1152</v>
      </c>
      <c r="K330" s="1"/>
      <c r="L330" s="1" t="s">
        <v>1153</v>
      </c>
      <c r="M330" s="1" t="s">
        <v>1154</v>
      </c>
      <c r="N330" s="1" t="s">
        <v>28</v>
      </c>
      <c r="O330" s="1" t="s">
        <v>29</v>
      </c>
      <c r="P330" s="1" t="s">
        <v>43</v>
      </c>
      <c r="Q330" s="1" t="s">
        <v>31</v>
      </c>
      <c r="R330" s="4" t="s">
        <v>66</v>
      </c>
    </row>
    <row r="331" spans="1:18" ht="21" x14ac:dyDescent="0.25">
      <c r="A331" t="s">
        <v>1944</v>
      </c>
      <c r="B331" t="s">
        <v>1945</v>
      </c>
      <c r="C331" s="2"/>
      <c r="D331" s="2" t="s">
        <v>59</v>
      </c>
      <c r="E331" s="2" t="s">
        <v>21</v>
      </c>
      <c r="F331" s="2" t="s">
        <v>22</v>
      </c>
      <c r="G331" s="2" t="s">
        <v>248</v>
      </c>
      <c r="H331" s="2" t="s">
        <v>70</v>
      </c>
      <c r="I331" s="2" t="s">
        <v>71</v>
      </c>
      <c r="J331" s="2" t="s">
        <v>72</v>
      </c>
      <c r="K331" s="2"/>
      <c r="L331" s="2" t="s">
        <v>73</v>
      </c>
      <c r="M331" s="2"/>
      <c r="N331" s="2" t="s">
        <v>28</v>
      </c>
      <c r="O331" s="2" t="s">
        <v>29</v>
      </c>
      <c r="P331" s="2" t="s">
        <v>65</v>
      </c>
      <c r="Q331" s="2" t="s">
        <v>31</v>
      </c>
      <c r="R331" s="5" t="s">
        <v>921</v>
      </c>
    </row>
    <row r="332" spans="1:18" ht="31.5" x14ac:dyDescent="0.25">
      <c r="A332" t="s">
        <v>1946</v>
      </c>
      <c r="B332" t="s">
        <v>1947</v>
      </c>
      <c r="C332" s="1"/>
      <c r="D332" s="1" t="s">
        <v>59</v>
      </c>
      <c r="E332" s="1" t="s">
        <v>21</v>
      </c>
      <c r="F332" s="1" t="s">
        <v>22</v>
      </c>
      <c r="G332" s="1" t="s">
        <v>1345</v>
      </c>
      <c r="H332" s="1" t="s">
        <v>426</v>
      </c>
      <c r="I332" s="1" t="s">
        <v>1948</v>
      </c>
      <c r="J332" s="1"/>
      <c r="K332" s="1"/>
      <c r="L332" s="1" t="s">
        <v>1949</v>
      </c>
      <c r="M332" s="1"/>
      <c r="N332" s="1" t="s">
        <v>28</v>
      </c>
      <c r="O332" s="1" t="s">
        <v>29</v>
      </c>
      <c r="P332" s="1" t="s">
        <v>65</v>
      </c>
      <c r="Q332" s="1" t="s">
        <v>31</v>
      </c>
      <c r="R332" s="4" t="s">
        <v>921</v>
      </c>
    </row>
    <row r="333" spans="1:18" ht="31.5" x14ac:dyDescent="0.25">
      <c r="A333" t="s">
        <v>1950</v>
      </c>
      <c r="B333" t="s">
        <v>1951</v>
      </c>
      <c r="C333" s="2"/>
      <c r="D333" s="2" t="s">
        <v>59</v>
      </c>
      <c r="E333" s="2" t="s">
        <v>21</v>
      </c>
      <c r="F333" s="2" t="s">
        <v>22</v>
      </c>
      <c r="G333" s="2" t="s">
        <v>436</v>
      </c>
      <c r="H333" s="2" t="s">
        <v>49</v>
      </c>
      <c r="I333" s="2" t="s">
        <v>1952</v>
      </c>
      <c r="J333" s="2"/>
      <c r="K333" s="2"/>
      <c r="L333" s="2" t="s">
        <v>1953</v>
      </c>
      <c r="M333" s="2"/>
      <c r="N333" s="2" t="s">
        <v>28</v>
      </c>
      <c r="O333" s="2" t="s">
        <v>29</v>
      </c>
      <c r="P333" s="2" t="s">
        <v>65</v>
      </c>
      <c r="Q333" s="2" t="s">
        <v>31</v>
      </c>
      <c r="R333" s="5" t="s">
        <v>921</v>
      </c>
    </row>
    <row r="334" spans="1:18" ht="21" x14ac:dyDescent="0.25">
      <c r="A334" t="s">
        <v>1954</v>
      </c>
      <c r="B334" t="s">
        <v>1955</v>
      </c>
      <c r="C334" s="1"/>
      <c r="D334" s="1" t="s">
        <v>1956</v>
      </c>
      <c r="E334" s="1" t="s">
        <v>21</v>
      </c>
      <c r="F334" s="1" t="s">
        <v>22</v>
      </c>
      <c r="G334" s="1" t="s">
        <v>364</v>
      </c>
      <c r="H334" s="1" t="s">
        <v>533</v>
      </c>
      <c r="I334" s="1" t="s">
        <v>1957</v>
      </c>
      <c r="J334" s="1" t="s">
        <v>1341</v>
      </c>
      <c r="K334" s="1"/>
      <c r="L334" s="1" t="s">
        <v>1958</v>
      </c>
      <c r="M334" s="1"/>
      <c r="N334" s="1" t="s">
        <v>28</v>
      </c>
      <c r="O334" s="1" t="s">
        <v>29</v>
      </c>
      <c r="P334" s="1" t="s">
        <v>65</v>
      </c>
      <c r="Q334" s="1" t="s">
        <v>31</v>
      </c>
      <c r="R334" s="4" t="s">
        <v>921</v>
      </c>
    </row>
    <row r="335" spans="1:18" ht="31.5" x14ac:dyDescent="0.25">
      <c r="A335" t="s">
        <v>1959</v>
      </c>
      <c r="B335" t="s">
        <v>1960</v>
      </c>
      <c r="C335" s="2"/>
      <c r="D335" s="2" t="s">
        <v>59</v>
      </c>
      <c r="E335" s="2" t="s">
        <v>21</v>
      </c>
      <c r="F335" s="2" t="s">
        <v>22</v>
      </c>
      <c r="G335" s="2" t="s">
        <v>248</v>
      </c>
      <c r="H335" s="2" t="s">
        <v>1961</v>
      </c>
      <c r="I335" s="2" t="s">
        <v>1962</v>
      </c>
      <c r="J335" s="2"/>
      <c r="K335" s="2"/>
      <c r="L335" s="2" t="s">
        <v>1963</v>
      </c>
      <c r="M335" s="2"/>
      <c r="N335" s="2" t="s">
        <v>28</v>
      </c>
      <c r="O335" s="2" t="s">
        <v>29</v>
      </c>
      <c r="P335" s="2" t="s">
        <v>65</v>
      </c>
      <c r="Q335" s="2" t="s">
        <v>31</v>
      </c>
      <c r="R335" s="5" t="s">
        <v>921</v>
      </c>
    </row>
    <row r="336" spans="1:18" ht="21" x14ac:dyDescent="0.25">
      <c r="A336" t="s">
        <v>1964</v>
      </c>
      <c r="B336" t="s">
        <v>1965</v>
      </c>
      <c r="C336" s="1"/>
      <c r="D336" s="1" t="s">
        <v>59</v>
      </c>
      <c r="E336" s="1" t="s">
        <v>21</v>
      </c>
      <c r="F336" s="1" t="s">
        <v>22</v>
      </c>
      <c r="G336" s="1" t="s">
        <v>1463</v>
      </c>
      <c r="H336" s="1" t="s">
        <v>403</v>
      </c>
      <c r="I336" s="1" t="s">
        <v>404</v>
      </c>
      <c r="J336" s="1" t="s">
        <v>405</v>
      </c>
      <c r="K336" s="1"/>
      <c r="L336" s="1" t="s">
        <v>406</v>
      </c>
      <c r="M336" s="1" t="s">
        <v>407</v>
      </c>
      <c r="N336" s="1" t="s">
        <v>28</v>
      </c>
      <c r="O336" s="1" t="s">
        <v>29</v>
      </c>
      <c r="P336" s="1" t="s">
        <v>65</v>
      </c>
      <c r="Q336" s="1" t="s">
        <v>31</v>
      </c>
      <c r="R336" s="4" t="s">
        <v>921</v>
      </c>
    </row>
    <row r="337" spans="1:18" ht="21" x14ac:dyDescent="0.25">
      <c r="A337" t="s">
        <v>1966</v>
      </c>
      <c r="B337" t="s">
        <v>1967</v>
      </c>
      <c r="C337" s="2"/>
      <c r="D337" s="2" t="s">
        <v>59</v>
      </c>
      <c r="E337" s="2" t="s">
        <v>21</v>
      </c>
      <c r="F337" s="2" t="s">
        <v>22</v>
      </c>
      <c r="G337" s="2" t="s">
        <v>69</v>
      </c>
      <c r="H337" s="2" t="s">
        <v>1968</v>
      </c>
      <c r="I337" s="2" t="s">
        <v>1969</v>
      </c>
      <c r="J337" s="2" t="s">
        <v>1970</v>
      </c>
      <c r="K337" s="2"/>
      <c r="L337" s="2" t="s">
        <v>1971</v>
      </c>
      <c r="M337" s="2"/>
      <c r="N337" s="2" t="s">
        <v>28</v>
      </c>
      <c r="O337" s="2" t="s">
        <v>29</v>
      </c>
      <c r="P337" s="2" t="s">
        <v>65</v>
      </c>
      <c r="Q337" s="2" t="s">
        <v>31</v>
      </c>
      <c r="R337" s="5" t="s">
        <v>921</v>
      </c>
    </row>
    <row r="338" spans="1:18" ht="31.5" x14ac:dyDescent="0.25">
      <c r="A338" t="s">
        <v>1972</v>
      </c>
      <c r="B338" t="s">
        <v>1973</v>
      </c>
      <c r="C338" s="1"/>
      <c r="D338" s="1" t="s">
        <v>59</v>
      </c>
      <c r="E338" s="1" t="s">
        <v>21</v>
      </c>
      <c r="F338" s="1" t="s">
        <v>22</v>
      </c>
      <c r="G338" s="1" t="s">
        <v>364</v>
      </c>
      <c r="H338" s="1" t="s">
        <v>426</v>
      </c>
      <c r="I338" s="1" t="s">
        <v>1974</v>
      </c>
      <c r="J338" s="1" t="s">
        <v>1975</v>
      </c>
      <c r="K338" s="1"/>
      <c r="L338" s="1" t="s">
        <v>1976</v>
      </c>
      <c r="M338" s="1"/>
      <c r="N338" s="1" t="s">
        <v>28</v>
      </c>
      <c r="O338" s="1" t="s">
        <v>29</v>
      </c>
      <c r="P338" s="1" t="s">
        <v>65</v>
      </c>
      <c r="Q338" s="1" t="s">
        <v>31</v>
      </c>
      <c r="R338" s="4" t="s">
        <v>921</v>
      </c>
    </row>
    <row r="339" spans="1:18" ht="31.5" x14ac:dyDescent="0.25">
      <c r="A339" t="s">
        <v>1977</v>
      </c>
      <c r="B339" t="s">
        <v>1978</v>
      </c>
      <c r="C339" s="2"/>
      <c r="D339" s="2" t="s">
        <v>59</v>
      </c>
      <c r="E339" s="2" t="s">
        <v>21</v>
      </c>
      <c r="F339" s="2" t="s">
        <v>22</v>
      </c>
      <c r="G339" s="2" t="s">
        <v>350</v>
      </c>
      <c r="H339" s="2" t="s">
        <v>1979</v>
      </c>
      <c r="I339" s="2" t="s">
        <v>1980</v>
      </c>
      <c r="J339" s="2" t="s">
        <v>72</v>
      </c>
      <c r="K339" s="2"/>
      <c r="L339" s="2" t="s">
        <v>1981</v>
      </c>
      <c r="M339" s="2"/>
      <c r="N339" s="2" t="s">
        <v>28</v>
      </c>
      <c r="O339" s="2" t="s">
        <v>29</v>
      </c>
      <c r="P339" s="2" t="s">
        <v>65</v>
      </c>
      <c r="Q339" s="2" t="s">
        <v>31</v>
      </c>
      <c r="R339" s="5" t="s">
        <v>921</v>
      </c>
    </row>
    <row r="340" spans="1:18" ht="31.5" x14ac:dyDescent="0.25">
      <c r="A340" t="s">
        <v>1982</v>
      </c>
      <c r="B340" t="s">
        <v>1983</v>
      </c>
      <c r="C340" s="1"/>
      <c r="D340" s="1" t="s">
        <v>129</v>
      </c>
      <c r="E340" s="1" t="s">
        <v>21</v>
      </c>
      <c r="F340" s="1" t="s">
        <v>22</v>
      </c>
      <c r="G340" s="1" t="s">
        <v>248</v>
      </c>
      <c r="H340" s="1" t="s">
        <v>1984</v>
      </c>
      <c r="I340" s="1" t="s">
        <v>1985</v>
      </c>
      <c r="J340" s="1" t="s">
        <v>1986</v>
      </c>
      <c r="K340" s="1"/>
      <c r="L340" s="1" t="s">
        <v>1987</v>
      </c>
      <c r="M340" s="1"/>
      <c r="N340" s="1" t="s">
        <v>28</v>
      </c>
      <c r="O340" s="1" t="s">
        <v>29</v>
      </c>
      <c r="P340" s="1" t="s">
        <v>65</v>
      </c>
      <c r="Q340" s="1" t="s">
        <v>31</v>
      </c>
      <c r="R340" s="4" t="s">
        <v>921</v>
      </c>
    </row>
    <row r="341" spans="1:18" ht="21" x14ac:dyDescent="0.25">
      <c r="A341" t="s">
        <v>1988</v>
      </c>
      <c r="B341" t="s">
        <v>1989</v>
      </c>
      <c r="C341" s="2"/>
      <c r="D341" s="2" t="s">
        <v>59</v>
      </c>
      <c r="E341" s="2" t="s">
        <v>21</v>
      </c>
      <c r="F341" s="2" t="s">
        <v>22</v>
      </c>
      <c r="G341" s="2" t="s">
        <v>350</v>
      </c>
      <c r="H341" s="2" t="s">
        <v>1990</v>
      </c>
      <c r="I341" s="2" t="s">
        <v>1991</v>
      </c>
      <c r="J341" s="2"/>
      <c r="K341" s="2"/>
      <c r="L341" s="2" t="s">
        <v>1992</v>
      </c>
      <c r="M341" s="2"/>
      <c r="N341" s="2" t="s">
        <v>28</v>
      </c>
      <c r="O341" s="2" t="s">
        <v>29</v>
      </c>
      <c r="P341" s="2" t="s">
        <v>65</v>
      </c>
      <c r="Q341" s="2" t="s">
        <v>31</v>
      </c>
      <c r="R341" s="5" t="s">
        <v>234</v>
      </c>
    </row>
    <row r="342" spans="1:18" ht="31.5" x14ac:dyDescent="0.25">
      <c r="A342" t="s">
        <v>1993</v>
      </c>
      <c r="B342" t="s">
        <v>1994</v>
      </c>
      <c r="C342" s="1"/>
      <c r="D342" s="1" t="s">
        <v>1995</v>
      </c>
      <c r="E342" s="1" t="s">
        <v>21</v>
      </c>
      <c r="F342" s="1" t="s">
        <v>22</v>
      </c>
      <c r="G342" s="1" t="s">
        <v>436</v>
      </c>
      <c r="H342" s="1" t="s">
        <v>1875</v>
      </c>
      <c r="I342" s="1"/>
      <c r="J342" s="1"/>
      <c r="K342" s="1"/>
      <c r="L342" s="1" t="s">
        <v>1996</v>
      </c>
      <c r="M342" s="1"/>
      <c r="N342" s="1" t="s">
        <v>28</v>
      </c>
      <c r="O342" s="1" t="s">
        <v>29</v>
      </c>
      <c r="P342" s="1" t="s">
        <v>65</v>
      </c>
      <c r="Q342" s="1" t="s">
        <v>31</v>
      </c>
      <c r="R342" s="4" t="s">
        <v>234</v>
      </c>
    </row>
    <row r="343" spans="1:18" ht="21" x14ac:dyDescent="0.25">
      <c r="A343" t="s">
        <v>1997</v>
      </c>
      <c r="B343" t="s">
        <v>1998</v>
      </c>
      <c r="C343" s="2"/>
      <c r="D343" s="2" t="s">
        <v>129</v>
      </c>
      <c r="E343" s="2" t="s">
        <v>21</v>
      </c>
      <c r="F343" s="2" t="s">
        <v>22</v>
      </c>
      <c r="G343" s="2" t="s">
        <v>823</v>
      </c>
      <c r="H343" s="2" t="s">
        <v>1999</v>
      </c>
      <c r="I343" s="2" t="s">
        <v>2000</v>
      </c>
      <c r="J343" s="2"/>
      <c r="K343" s="2"/>
      <c r="L343" s="2" t="s">
        <v>2001</v>
      </c>
      <c r="M343" s="2"/>
      <c r="N343" s="2" t="s">
        <v>28</v>
      </c>
      <c r="O343" s="2" t="s">
        <v>29</v>
      </c>
      <c r="P343" s="2" t="s">
        <v>65</v>
      </c>
      <c r="Q343" s="2" t="s">
        <v>31</v>
      </c>
      <c r="R343" s="5" t="s">
        <v>234</v>
      </c>
    </row>
    <row r="344" spans="1:18" ht="42" x14ac:dyDescent="0.25">
      <c r="A344" t="s">
        <v>2002</v>
      </c>
      <c r="B344" t="s">
        <v>2003</v>
      </c>
      <c r="C344" s="1"/>
      <c r="D344" s="1" t="s">
        <v>59</v>
      </c>
      <c r="E344" s="1" t="s">
        <v>21</v>
      </c>
      <c r="F344" s="1" t="s">
        <v>22</v>
      </c>
      <c r="G344" s="1" t="s">
        <v>552</v>
      </c>
      <c r="H344" s="1" t="s">
        <v>2004</v>
      </c>
      <c r="I344" s="1" t="s">
        <v>2005</v>
      </c>
      <c r="J344" s="1" t="s">
        <v>520</v>
      </c>
      <c r="K344" s="1"/>
      <c r="L344" s="1" t="s">
        <v>2006</v>
      </c>
      <c r="M344" s="1"/>
      <c r="N344" s="1" t="s">
        <v>28</v>
      </c>
      <c r="O344" s="1" t="s">
        <v>29</v>
      </c>
      <c r="P344" s="1" t="s">
        <v>65</v>
      </c>
      <c r="Q344" s="1" t="s">
        <v>31</v>
      </c>
      <c r="R344" s="4" t="s">
        <v>234</v>
      </c>
    </row>
    <row r="345" spans="1:18" ht="42" x14ac:dyDescent="0.25">
      <c r="A345" t="s">
        <v>2007</v>
      </c>
      <c r="B345" t="s">
        <v>2008</v>
      </c>
      <c r="C345" s="2"/>
      <c r="D345" s="2" t="s">
        <v>59</v>
      </c>
      <c r="E345" s="2" t="s">
        <v>21</v>
      </c>
      <c r="F345" s="2" t="s">
        <v>22</v>
      </c>
      <c r="G345" s="2" t="s">
        <v>364</v>
      </c>
      <c r="H345" s="2" t="s">
        <v>2009</v>
      </c>
      <c r="I345" s="2"/>
      <c r="J345" s="2" t="s">
        <v>2009</v>
      </c>
      <c r="K345" s="2"/>
      <c r="L345" s="2" t="s">
        <v>2010</v>
      </c>
      <c r="M345" s="2"/>
      <c r="N345" s="2" t="s">
        <v>28</v>
      </c>
      <c r="O345" s="2" t="s">
        <v>29</v>
      </c>
      <c r="P345" s="2" t="s">
        <v>65</v>
      </c>
      <c r="Q345" s="2" t="s">
        <v>31</v>
      </c>
      <c r="R345" s="5" t="s">
        <v>234</v>
      </c>
    </row>
    <row r="346" spans="1:18" ht="21" x14ac:dyDescent="0.25">
      <c r="A346" t="s">
        <v>2011</v>
      </c>
      <c r="B346" t="s">
        <v>2012</v>
      </c>
      <c r="C346" s="1"/>
      <c r="D346" s="1" t="s">
        <v>59</v>
      </c>
      <c r="E346" s="1" t="s">
        <v>21</v>
      </c>
      <c r="F346" s="1" t="s">
        <v>22</v>
      </c>
      <c r="G346" s="1" t="s">
        <v>364</v>
      </c>
      <c r="H346" s="1" t="s">
        <v>2013</v>
      </c>
      <c r="I346" s="1" t="s">
        <v>2014</v>
      </c>
      <c r="J346" s="1"/>
      <c r="K346" s="1"/>
      <c r="L346" s="1" t="s">
        <v>2015</v>
      </c>
      <c r="M346" s="1"/>
      <c r="N346" s="1" t="s">
        <v>28</v>
      </c>
      <c r="O346" s="1" t="s">
        <v>29</v>
      </c>
      <c r="P346" s="1" t="s">
        <v>65</v>
      </c>
      <c r="Q346" s="1" t="s">
        <v>31</v>
      </c>
      <c r="R346" s="4" t="s">
        <v>234</v>
      </c>
    </row>
    <row r="347" spans="1:18" ht="31.5" x14ac:dyDescent="0.25">
      <c r="A347" t="s">
        <v>2016</v>
      </c>
      <c r="B347" t="s">
        <v>2017</v>
      </c>
      <c r="C347" s="2"/>
      <c r="D347" s="2" t="s">
        <v>59</v>
      </c>
      <c r="E347" s="2" t="s">
        <v>21</v>
      </c>
      <c r="F347" s="2" t="s">
        <v>22</v>
      </c>
      <c r="G347" s="2" t="s">
        <v>1685</v>
      </c>
      <c r="H347" s="2" t="s">
        <v>2018</v>
      </c>
      <c r="I347" s="2" t="s">
        <v>2019</v>
      </c>
      <c r="J347" s="2" t="s">
        <v>876</v>
      </c>
      <c r="K347" s="2"/>
      <c r="L347" s="2" t="s">
        <v>2020</v>
      </c>
      <c r="M347" s="2"/>
      <c r="N347" s="2" t="s">
        <v>28</v>
      </c>
      <c r="O347" s="2" t="s">
        <v>29</v>
      </c>
      <c r="P347" s="2" t="s">
        <v>65</v>
      </c>
      <c r="Q347" s="2" t="s">
        <v>31</v>
      </c>
      <c r="R347" s="5" t="s">
        <v>234</v>
      </c>
    </row>
    <row r="348" spans="1:18" ht="21" x14ac:dyDescent="0.25">
      <c r="A348" t="s">
        <v>2021</v>
      </c>
      <c r="B348" t="s">
        <v>2022</v>
      </c>
      <c r="C348" s="1"/>
      <c r="D348" s="1" t="s">
        <v>59</v>
      </c>
      <c r="E348" s="1" t="s">
        <v>21</v>
      </c>
      <c r="F348" s="1" t="s">
        <v>22</v>
      </c>
      <c r="G348" s="1" t="s">
        <v>1345</v>
      </c>
      <c r="H348" s="1" t="s">
        <v>703</v>
      </c>
      <c r="I348" s="1" t="s">
        <v>2023</v>
      </c>
      <c r="J348" s="1" t="s">
        <v>703</v>
      </c>
      <c r="K348" s="1"/>
      <c r="L348" s="1" t="s">
        <v>2024</v>
      </c>
      <c r="M348" s="1"/>
      <c r="N348" s="1" t="s">
        <v>28</v>
      </c>
      <c r="O348" s="1" t="s">
        <v>29</v>
      </c>
      <c r="P348" s="1" t="s">
        <v>65</v>
      </c>
      <c r="Q348" s="1" t="s">
        <v>31</v>
      </c>
      <c r="R348" s="4" t="s">
        <v>234</v>
      </c>
    </row>
    <row r="349" spans="1:18" ht="21" x14ac:dyDescent="0.25">
      <c r="A349" t="s">
        <v>2025</v>
      </c>
      <c r="B349" t="s">
        <v>2026</v>
      </c>
      <c r="C349" s="2"/>
      <c r="D349" s="2" t="s">
        <v>59</v>
      </c>
      <c r="E349" s="2" t="s">
        <v>21</v>
      </c>
      <c r="F349" s="2" t="s">
        <v>22</v>
      </c>
      <c r="G349" s="2" t="s">
        <v>248</v>
      </c>
      <c r="H349" s="2" t="s">
        <v>2027</v>
      </c>
      <c r="I349" s="2"/>
      <c r="J349" s="2"/>
      <c r="K349" s="2"/>
      <c r="L349" s="2" t="s">
        <v>2028</v>
      </c>
      <c r="M349" s="2"/>
      <c r="N349" s="2" t="s">
        <v>28</v>
      </c>
      <c r="O349" s="2" t="s">
        <v>29</v>
      </c>
      <c r="P349" s="2" t="s">
        <v>65</v>
      </c>
      <c r="Q349" s="2" t="s">
        <v>31</v>
      </c>
      <c r="R349" s="5" t="s">
        <v>234</v>
      </c>
    </row>
    <row r="350" spans="1:18" ht="21" x14ac:dyDescent="0.25">
      <c r="A350" t="s">
        <v>2029</v>
      </c>
      <c r="B350" t="s">
        <v>2030</v>
      </c>
      <c r="C350" s="1"/>
      <c r="D350" s="1" t="s">
        <v>59</v>
      </c>
      <c r="E350" s="1" t="s">
        <v>21</v>
      </c>
      <c r="F350" s="1" t="s">
        <v>22</v>
      </c>
      <c r="G350" s="1" t="s">
        <v>436</v>
      </c>
      <c r="H350" s="1" t="s">
        <v>1999</v>
      </c>
      <c r="I350" s="1" t="s">
        <v>2000</v>
      </c>
      <c r="J350" s="1"/>
      <c r="K350" s="1"/>
      <c r="L350" s="1" t="s">
        <v>2001</v>
      </c>
      <c r="M350" s="1"/>
      <c r="N350" s="1" t="s">
        <v>28</v>
      </c>
      <c r="O350" s="1" t="s">
        <v>29</v>
      </c>
      <c r="P350" s="1" t="s">
        <v>65</v>
      </c>
      <c r="Q350" s="1" t="s">
        <v>31</v>
      </c>
      <c r="R350" s="4" t="s">
        <v>234</v>
      </c>
    </row>
    <row r="351" spans="1:18" ht="21" x14ac:dyDescent="0.25">
      <c r="A351" t="s">
        <v>2031</v>
      </c>
      <c r="B351" t="s">
        <v>2032</v>
      </c>
      <c r="C351" s="6"/>
      <c r="D351" s="6" t="s">
        <v>59</v>
      </c>
      <c r="E351" s="6" t="s">
        <v>21</v>
      </c>
      <c r="F351" s="6" t="s">
        <v>22</v>
      </c>
      <c r="G351" s="6" t="s">
        <v>60</v>
      </c>
      <c r="H351" s="6" t="s">
        <v>2033</v>
      </c>
      <c r="I351" s="6" t="s">
        <v>2034</v>
      </c>
      <c r="J351" s="6" t="s">
        <v>72</v>
      </c>
      <c r="K351" s="6"/>
      <c r="L351" s="6" t="s">
        <v>2035</v>
      </c>
      <c r="M351" s="6"/>
      <c r="N351" s="6" t="s">
        <v>28</v>
      </c>
      <c r="O351" s="6" t="s">
        <v>29</v>
      </c>
      <c r="P351" s="6" t="s">
        <v>65</v>
      </c>
      <c r="Q351" s="6" t="s">
        <v>31</v>
      </c>
      <c r="R351" s="7">
        <v>4</v>
      </c>
    </row>
    <row r="352" spans="1:18" ht="21" x14ac:dyDescent="0.25">
      <c r="A352" t="s">
        <v>2036</v>
      </c>
      <c r="B352" t="s">
        <v>2037</v>
      </c>
      <c r="C352" s="8"/>
      <c r="D352" s="8" t="s">
        <v>59</v>
      </c>
      <c r="E352" s="8" t="s">
        <v>21</v>
      </c>
      <c r="F352" s="8" t="s">
        <v>22</v>
      </c>
      <c r="G352" s="8" t="s">
        <v>1345</v>
      </c>
      <c r="H352" s="8" t="s">
        <v>2038</v>
      </c>
      <c r="I352" s="8" t="s">
        <v>2039</v>
      </c>
      <c r="J352" s="8"/>
      <c r="K352" s="8"/>
      <c r="L352" s="8" t="s">
        <v>2040</v>
      </c>
      <c r="M352" s="8"/>
      <c r="N352" s="8" t="s">
        <v>28</v>
      </c>
      <c r="O352" s="8" t="s">
        <v>29</v>
      </c>
      <c r="P352" s="8" t="s">
        <v>65</v>
      </c>
      <c r="Q352" s="8" t="s">
        <v>31</v>
      </c>
      <c r="R352" s="9" t="s">
        <v>234</v>
      </c>
    </row>
    <row r="353" spans="1:18" ht="21" x14ac:dyDescent="0.25">
      <c r="A353" t="s">
        <v>2041</v>
      </c>
      <c r="B353" t="s">
        <v>2042</v>
      </c>
      <c r="C353" s="2"/>
      <c r="D353" s="2" t="s">
        <v>59</v>
      </c>
      <c r="E353" s="2" t="s">
        <v>21</v>
      </c>
      <c r="F353" s="2" t="s">
        <v>22</v>
      </c>
      <c r="G353" s="2" t="s">
        <v>350</v>
      </c>
      <c r="H353" s="2" t="s">
        <v>49</v>
      </c>
      <c r="I353" s="2" t="s">
        <v>877</v>
      </c>
      <c r="J353" s="2" t="s">
        <v>876</v>
      </c>
      <c r="K353" s="2"/>
      <c r="L353" s="2" t="s">
        <v>2043</v>
      </c>
      <c r="M353" s="2"/>
      <c r="N353" s="2" t="s">
        <v>28</v>
      </c>
      <c r="O353" s="2" t="s">
        <v>29</v>
      </c>
      <c r="P353" s="2" t="s">
        <v>65</v>
      </c>
      <c r="Q353" s="2" t="s">
        <v>31</v>
      </c>
      <c r="R353" s="5" t="s">
        <v>234</v>
      </c>
    </row>
    <row r="354" spans="1:18" ht="21" x14ac:dyDescent="0.25">
      <c r="A354" t="s">
        <v>2044</v>
      </c>
      <c r="B354" t="s">
        <v>2045</v>
      </c>
      <c r="C354" s="1"/>
      <c r="D354" s="1" t="s">
        <v>59</v>
      </c>
      <c r="E354" s="1" t="s">
        <v>21</v>
      </c>
      <c r="F354" s="1" t="s">
        <v>22</v>
      </c>
      <c r="G354" s="1" t="s">
        <v>1685</v>
      </c>
      <c r="H354" s="1" t="s">
        <v>2046</v>
      </c>
      <c r="I354" s="1" t="s">
        <v>2047</v>
      </c>
      <c r="J354" s="1"/>
      <c r="K354" s="1"/>
      <c r="L354" s="1" t="s">
        <v>2048</v>
      </c>
      <c r="M354" s="1"/>
      <c r="N354" s="1" t="s">
        <v>28</v>
      </c>
      <c r="O354" s="1" t="s">
        <v>29</v>
      </c>
      <c r="P354" s="1" t="s">
        <v>65</v>
      </c>
      <c r="Q354" s="1" t="s">
        <v>31</v>
      </c>
      <c r="R354" s="4" t="s">
        <v>234</v>
      </c>
    </row>
    <row r="355" spans="1:18" ht="21" x14ac:dyDescent="0.25">
      <c r="A355" t="s">
        <v>2049</v>
      </c>
      <c r="B355" t="s">
        <v>2050</v>
      </c>
      <c r="C355" s="2"/>
      <c r="D355" s="2" t="s">
        <v>59</v>
      </c>
      <c r="E355" s="2" t="s">
        <v>21</v>
      </c>
      <c r="F355" s="2" t="s">
        <v>22</v>
      </c>
      <c r="G355" s="2" t="s">
        <v>1345</v>
      </c>
      <c r="H355" s="2" t="s">
        <v>2051</v>
      </c>
      <c r="I355" s="2" t="s">
        <v>2052</v>
      </c>
      <c r="J355" s="2"/>
      <c r="K355" s="2"/>
      <c r="L355" s="2" t="s">
        <v>2053</v>
      </c>
      <c r="M355" s="2"/>
      <c r="N355" s="2" t="s">
        <v>28</v>
      </c>
      <c r="O355" s="2" t="s">
        <v>29</v>
      </c>
      <c r="P355" s="2" t="s">
        <v>65</v>
      </c>
      <c r="Q355" s="2" t="s">
        <v>31</v>
      </c>
      <c r="R355" s="5" t="s">
        <v>234</v>
      </c>
    </row>
    <row r="356" spans="1:18" ht="42" x14ac:dyDescent="0.25">
      <c r="A356" s="10" t="s">
        <v>2054</v>
      </c>
      <c r="B356" t="s">
        <v>2055</v>
      </c>
      <c r="C356" s="1"/>
      <c r="D356" s="1" t="s">
        <v>2056</v>
      </c>
      <c r="E356" s="1" t="s">
        <v>21</v>
      </c>
      <c r="F356" s="1" t="s">
        <v>22</v>
      </c>
      <c r="G356" s="1"/>
      <c r="H356" s="1" t="s">
        <v>2057</v>
      </c>
      <c r="I356" s="1" t="s">
        <v>2058</v>
      </c>
      <c r="J356" s="1" t="s">
        <v>2059</v>
      </c>
      <c r="K356" s="1"/>
      <c r="L356" s="1" t="s">
        <v>2060</v>
      </c>
      <c r="M356" s="1" t="s">
        <v>2061</v>
      </c>
      <c r="N356" s="1" t="s">
        <v>28</v>
      </c>
      <c r="O356" s="1" t="s">
        <v>29</v>
      </c>
      <c r="P356" s="1" t="s">
        <v>65</v>
      </c>
      <c r="Q356" s="1" t="s">
        <v>31</v>
      </c>
      <c r="R356" s="4" t="s">
        <v>234</v>
      </c>
    </row>
    <row r="357" spans="1:18" ht="21" x14ac:dyDescent="0.25">
      <c r="A357" s="11" t="s">
        <v>2062</v>
      </c>
      <c r="B357" t="s">
        <v>2063</v>
      </c>
      <c r="C357" s="2"/>
      <c r="D357" s="2" t="s">
        <v>129</v>
      </c>
      <c r="E357" s="2" t="s">
        <v>21</v>
      </c>
      <c r="F357" s="2" t="s">
        <v>22</v>
      </c>
      <c r="G357" s="2"/>
      <c r="H357" s="2" t="s">
        <v>2064</v>
      </c>
      <c r="I357" s="2" t="s">
        <v>2065</v>
      </c>
      <c r="J357" s="2"/>
      <c r="K357" s="2"/>
      <c r="L357" s="2" t="s">
        <v>2066</v>
      </c>
      <c r="M357" s="2"/>
      <c r="N357" s="2" t="s">
        <v>28</v>
      </c>
      <c r="O357" s="2" t="s">
        <v>29</v>
      </c>
      <c r="P357" s="2" t="s">
        <v>65</v>
      </c>
      <c r="Q357" s="2" t="s">
        <v>31</v>
      </c>
      <c r="R357" s="5" t="s">
        <v>234</v>
      </c>
    </row>
    <row r="358" spans="1:18" ht="21" x14ac:dyDescent="0.25">
      <c r="A358" s="10" t="s">
        <v>2067</v>
      </c>
      <c r="B358" t="s">
        <v>2068</v>
      </c>
      <c r="C358" s="1"/>
      <c r="D358" s="1" t="s">
        <v>59</v>
      </c>
      <c r="E358" s="1" t="s">
        <v>21</v>
      </c>
      <c r="F358" s="1" t="s">
        <v>22</v>
      </c>
      <c r="G358" s="1"/>
      <c r="H358" s="1" t="s">
        <v>2069</v>
      </c>
      <c r="I358" s="1" t="s">
        <v>2070</v>
      </c>
      <c r="J358" s="1" t="s">
        <v>1926</v>
      </c>
      <c r="K358" s="1"/>
      <c r="L358" s="1" t="s">
        <v>2071</v>
      </c>
      <c r="M358" s="1"/>
      <c r="N358" s="1" t="s">
        <v>28</v>
      </c>
      <c r="O358" s="1" t="s">
        <v>29</v>
      </c>
      <c r="P358" s="1" t="s">
        <v>65</v>
      </c>
      <c r="Q358" s="1" t="s">
        <v>31</v>
      </c>
      <c r="R358" s="4" t="s">
        <v>234</v>
      </c>
    </row>
    <row r="359" spans="1:18" ht="31.5" x14ac:dyDescent="0.25">
      <c r="A359" t="s">
        <v>2072</v>
      </c>
      <c r="B359" t="s">
        <v>2073</v>
      </c>
      <c r="C359" s="2"/>
      <c r="D359" s="2" t="s">
        <v>59</v>
      </c>
      <c r="E359" s="2" t="s">
        <v>21</v>
      </c>
      <c r="F359" s="2" t="s">
        <v>22</v>
      </c>
      <c r="G359" s="2" t="s">
        <v>1413</v>
      </c>
      <c r="H359" s="2" t="s">
        <v>2074</v>
      </c>
      <c r="I359" s="2" t="s">
        <v>2075</v>
      </c>
      <c r="J359" s="2" t="s">
        <v>1341</v>
      </c>
      <c r="K359" s="2"/>
      <c r="L359" s="2" t="s">
        <v>2076</v>
      </c>
      <c r="M359" s="2"/>
      <c r="N359" s="2" t="s">
        <v>28</v>
      </c>
      <c r="O359" s="2" t="s">
        <v>29</v>
      </c>
      <c r="P359" s="2" t="s">
        <v>65</v>
      </c>
      <c r="Q359" s="2" t="s">
        <v>31</v>
      </c>
      <c r="R359" s="5" t="s">
        <v>234</v>
      </c>
    </row>
    <row r="360" spans="1:18" ht="21" x14ac:dyDescent="0.25">
      <c r="A360" s="10" t="s">
        <v>2077</v>
      </c>
      <c r="B360" t="s">
        <v>2078</v>
      </c>
      <c r="C360" s="1"/>
      <c r="D360" s="1" t="s">
        <v>59</v>
      </c>
      <c r="E360" s="1" t="s">
        <v>21</v>
      </c>
      <c r="F360" s="1" t="s">
        <v>22</v>
      </c>
      <c r="G360" s="1"/>
      <c r="H360" s="1" t="s">
        <v>2079</v>
      </c>
      <c r="I360" s="1" t="s">
        <v>2080</v>
      </c>
      <c r="J360" s="1"/>
      <c r="K360" s="1"/>
      <c r="L360" s="1" t="s">
        <v>2081</v>
      </c>
      <c r="M360" s="1"/>
      <c r="N360" s="1" t="s">
        <v>28</v>
      </c>
      <c r="O360" s="1" t="s">
        <v>29</v>
      </c>
      <c r="P360" s="1" t="s">
        <v>65</v>
      </c>
      <c r="Q360" s="1" t="s">
        <v>31</v>
      </c>
      <c r="R360" s="4" t="s">
        <v>234</v>
      </c>
    </row>
    <row r="361" spans="1:18" ht="31.5" x14ac:dyDescent="0.25">
      <c r="A361" s="11" t="s">
        <v>2082</v>
      </c>
      <c r="B361" t="s">
        <v>2083</v>
      </c>
      <c r="C361" s="2"/>
      <c r="D361" s="2" t="s">
        <v>129</v>
      </c>
      <c r="E361" s="2" t="s">
        <v>402</v>
      </c>
      <c r="F361" s="2" t="s">
        <v>22</v>
      </c>
      <c r="G361" s="2"/>
      <c r="H361" s="2" t="s">
        <v>2084</v>
      </c>
      <c r="I361" s="2" t="s">
        <v>2085</v>
      </c>
      <c r="J361" s="2" t="s">
        <v>2086</v>
      </c>
      <c r="K361" s="2"/>
      <c r="L361" s="2" t="s">
        <v>2087</v>
      </c>
      <c r="M361" s="2"/>
      <c r="N361" s="2" t="s">
        <v>2088</v>
      </c>
      <c r="O361" s="2" t="s">
        <v>409</v>
      </c>
      <c r="P361" s="2"/>
      <c r="Q361" s="2" t="s">
        <v>31</v>
      </c>
      <c r="R361" s="5" t="s">
        <v>274</v>
      </c>
    </row>
    <row r="362" spans="1:18" ht="31.5" x14ac:dyDescent="0.25">
      <c r="A362" s="10" t="s">
        <v>2089</v>
      </c>
      <c r="B362" t="s">
        <v>2090</v>
      </c>
      <c r="C362" s="1"/>
      <c r="D362" s="1" t="s">
        <v>129</v>
      </c>
      <c r="E362" s="1" t="s">
        <v>402</v>
      </c>
      <c r="F362" s="1" t="s">
        <v>22</v>
      </c>
      <c r="G362" s="1"/>
      <c r="H362" s="1" t="s">
        <v>2084</v>
      </c>
      <c r="I362" s="1" t="s">
        <v>2085</v>
      </c>
      <c r="J362" s="1" t="s">
        <v>2086</v>
      </c>
      <c r="K362" s="1"/>
      <c r="L362" s="1" t="s">
        <v>2087</v>
      </c>
      <c r="M362" s="1"/>
      <c r="N362" s="1" t="s">
        <v>2088</v>
      </c>
      <c r="O362" s="1" t="s">
        <v>409</v>
      </c>
      <c r="P362" s="1"/>
      <c r="Q362" s="1" t="s">
        <v>31</v>
      </c>
      <c r="R362" s="4" t="s">
        <v>274</v>
      </c>
    </row>
    <row r="363" spans="1:18" ht="42" x14ac:dyDescent="0.25">
      <c r="A363" s="11" t="s">
        <v>2091</v>
      </c>
      <c r="B363" t="s">
        <v>2092</v>
      </c>
      <c r="C363" s="2"/>
      <c r="D363" s="2" t="s">
        <v>129</v>
      </c>
      <c r="E363" s="2" t="s">
        <v>130</v>
      </c>
      <c r="F363" s="2" t="s">
        <v>22</v>
      </c>
      <c r="G363" s="2"/>
      <c r="H363" s="2" t="s">
        <v>2084</v>
      </c>
      <c r="I363" s="2" t="s">
        <v>2085</v>
      </c>
      <c r="J363" s="2" t="s">
        <v>2086</v>
      </c>
      <c r="K363" s="2"/>
      <c r="L363" s="2" t="s">
        <v>2087</v>
      </c>
      <c r="M363" s="2"/>
      <c r="N363" s="2" t="s">
        <v>408</v>
      </c>
      <c r="O363" s="2" t="s">
        <v>409</v>
      </c>
      <c r="P363" s="2" t="s">
        <v>55</v>
      </c>
      <c r="Q363" s="2" t="s">
        <v>31</v>
      </c>
      <c r="R363" s="5" t="s">
        <v>234</v>
      </c>
    </row>
    <row r="364" spans="1:18" ht="42" x14ac:dyDescent="0.25">
      <c r="A364" s="10" t="s">
        <v>2093</v>
      </c>
      <c r="B364" t="s">
        <v>2094</v>
      </c>
      <c r="C364" s="1"/>
      <c r="D364" s="1" t="s">
        <v>129</v>
      </c>
      <c r="E364" s="1" t="s">
        <v>130</v>
      </c>
      <c r="F364" s="1" t="s">
        <v>22</v>
      </c>
      <c r="G364" s="1"/>
      <c r="H364" s="1" t="s">
        <v>2084</v>
      </c>
      <c r="I364" s="1" t="s">
        <v>2085</v>
      </c>
      <c r="J364" s="1" t="s">
        <v>2086</v>
      </c>
      <c r="K364" s="1"/>
      <c r="L364" s="1" t="s">
        <v>2087</v>
      </c>
      <c r="M364" s="1"/>
      <c r="N364" s="1" t="s">
        <v>408</v>
      </c>
      <c r="O364" s="1" t="s">
        <v>409</v>
      </c>
      <c r="P364" s="1" t="s">
        <v>55</v>
      </c>
      <c r="Q364" s="1" t="s">
        <v>31</v>
      </c>
      <c r="R364" s="4" t="s">
        <v>234</v>
      </c>
    </row>
    <row r="365" spans="1:18" ht="42" x14ac:dyDescent="0.25">
      <c r="A365" s="11" t="s">
        <v>2095</v>
      </c>
      <c r="B365" t="s">
        <v>2096</v>
      </c>
      <c r="C365" s="2"/>
      <c r="D365" s="2" t="s">
        <v>129</v>
      </c>
      <c r="E365" s="2" t="s">
        <v>130</v>
      </c>
      <c r="F365" s="2" t="s">
        <v>22</v>
      </c>
      <c r="G365" s="2"/>
      <c r="H365" s="2" t="s">
        <v>2084</v>
      </c>
      <c r="I365" s="2" t="s">
        <v>2085</v>
      </c>
      <c r="J365" s="2" t="s">
        <v>2086</v>
      </c>
      <c r="K365" s="2"/>
      <c r="L365" s="2" t="s">
        <v>2087</v>
      </c>
      <c r="M365" s="2"/>
      <c r="N365" s="2" t="s">
        <v>408</v>
      </c>
      <c r="O365" s="2" t="s">
        <v>409</v>
      </c>
      <c r="P365" s="2" t="s">
        <v>55</v>
      </c>
      <c r="Q365" s="2" t="s">
        <v>31</v>
      </c>
      <c r="R365" s="5" t="s">
        <v>234</v>
      </c>
    </row>
    <row r="366" spans="1:18" ht="31.5" x14ac:dyDescent="0.25">
      <c r="A366" t="s">
        <v>2097</v>
      </c>
      <c r="B366" t="s">
        <v>2098</v>
      </c>
      <c r="C366" s="1"/>
      <c r="D366" s="1" t="s">
        <v>59</v>
      </c>
      <c r="E366" s="1" t="s">
        <v>21</v>
      </c>
      <c r="F366" s="1" t="s">
        <v>22</v>
      </c>
      <c r="G366" s="1" t="s">
        <v>1345</v>
      </c>
      <c r="H366" s="1" t="s">
        <v>72</v>
      </c>
      <c r="I366" s="1" t="s">
        <v>2099</v>
      </c>
      <c r="J366" s="1"/>
      <c r="K366" s="1"/>
      <c r="L366" s="1" t="s">
        <v>2100</v>
      </c>
      <c r="M366" s="1"/>
      <c r="N366" s="1" t="s">
        <v>28</v>
      </c>
      <c r="O366" s="1" t="s">
        <v>29</v>
      </c>
      <c r="P366" s="1" t="s">
        <v>65</v>
      </c>
      <c r="Q366" s="1" t="s">
        <v>31</v>
      </c>
      <c r="R366" s="4" t="s">
        <v>234</v>
      </c>
    </row>
    <row r="367" spans="1:18" ht="42" x14ac:dyDescent="0.25">
      <c r="A367" t="s">
        <v>2101</v>
      </c>
      <c r="B367" t="s">
        <v>2102</v>
      </c>
      <c r="C367" s="2"/>
      <c r="D367" s="2" t="s">
        <v>2103</v>
      </c>
      <c r="E367" s="2" t="s">
        <v>48</v>
      </c>
      <c r="F367" s="2" t="s">
        <v>22</v>
      </c>
      <c r="G367" s="2"/>
      <c r="H367" s="2" t="s">
        <v>413</v>
      </c>
      <c r="I367" s="2"/>
      <c r="J367" s="2" t="s">
        <v>413</v>
      </c>
      <c r="K367" s="2"/>
      <c r="L367" s="2" t="s">
        <v>414</v>
      </c>
      <c r="M367" s="2"/>
      <c r="N367" s="2" t="s">
        <v>1832</v>
      </c>
      <c r="O367" s="2" t="s">
        <v>2104</v>
      </c>
      <c r="P367" s="2" t="s">
        <v>43</v>
      </c>
      <c r="Q367" s="2" t="s">
        <v>31</v>
      </c>
      <c r="R367" s="5" t="s">
        <v>1345</v>
      </c>
    </row>
    <row r="368" spans="1:18" ht="42" x14ac:dyDescent="0.25">
      <c r="A368" t="s">
        <v>2105</v>
      </c>
      <c r="B368" t="s">
        <v>2106</v>
      </c>
      <c r="C368" s="1"/>
      <c r="D368" s="1" t="s">
        <v>2107</v>
      </c>
      <c r="E368" s="1" t="s">
        <v>21</v>
      </c>
      <c r="F368" s="1" t="s">
        <v>22</v>
      </c>
      <c r="G368" s="1"/>
      <c r="H368" s="1" t="s">
        <v>254</v>
      </c>
      <c r="I368" s="1" t="s">
        <v>255</v>
      </c>
      <c r="J368" s="1" t="s">
        <v>256</v>
      </c>
      <c r="K368" s="1"/>
      <c r="L368" s="1" t="s">
        <v>257</v>
      </c>
      <c r="M368" s="1"/>
      <c r="N368" s="1" t="s">
        <v>28</v>
      </c>
      <c r="O368" s="1" t="s">
        <v>29</v>
      </c>
      <c r="P368" s="1" t="s">
        <v>30</v>
      </c>
      <c r="Q368" s="1" t="s">
        <v>31</v>
      </c>
      <c r="R368" s="4" t="s">
        <v>234</v>
      </c>
    </row>
    <row r="369" spans="1:18" ht="42" x14ac:dyDescent="0.25">
      <c r="A369" t="s">
        <v>2108</v>
      </c>
      <c r="B369" t="s">
        <v>2109</v>
      </c>
      <c r="C369" s="2"/>
      <c r="D369" s="2" t="s">
        <v>2107</v>
      </c>
      <c r="E369" s="2" t="s">
        <v>21</v>
      </c>
      <c r="F369" s="2" t="s">
        <v>22</v>
      </c>
      <c r="G369" s="2"/>
      <c r="H369" s="2" t="s">
        <v>2110</v>
      </c>
      <c r="I369" s="2" t="s">
        <v>2111</v>
      </c>
      <c r="J369" s="2" t="s">
        <v>2112</v>
      </c>
      <c r="K369" s="2"/>
      <c r="L369" s="2" t="s">
        <v>2113</v>
      </c>
      <c r="M369" s="2" t="s">
        <v>2114</v>
      </c>
      <c r="N369" s="2" t="s">
        <v>28</v>
      </c>
      <c r="O369" s="2" t="s">
        <v>29</v>
      </c>
      <c r="P369" s="2" t="s">
        <v>30</v>
      </c>
      <c r="Q369" s="2" t="s">
        <v>31</v>
      </c>
      <c r="R369" s="5" t="s">
        <v>234</v>
      </c>
    </row>
    <row r="370" spans="1:18" ht="42" x14ac:dyDescent="0.25">
      <c r="A370" t="s">
        <v>2115</v>
      </c>
      <c r="B370" t="s">
        <v>2116</v>
      </c>
      <c r="C370" s="1"/>
      <c r="D370" s="1" t="s">
        <v>2117</v>
      </c>
      <c r="E370" s="1" t="s">
        <v>36</v>
      </c>
      <c r="F370" s="1" t="s">
        <v>22</v>
      </c>
      <c r="G370" s="1"/>
      <c r="H370" s="1" t="s">
        <v>254</v>
      </c>
      <c r="I370" s="1" t="s">
        <v>255</v>
      </c>
      <c r="J370" s="1" t="s">
        <v>256</v>
      </c>
      <c r="K370" s="1"/>
      <c r="L370" s="1" t="s">
        <v>257</v>
      </c>
      <c r="M370" s="1"/>
      <c r="N370" s="1" t="s">
        <v>2118</v>
      </c>
      <c r="O370" s="1" t="s">
        <v>409</v>
      </c>
      <c r="P370" s="1" t="s">
        <v>115</v>
      </c>
      <c r="Q370" s="1" t="s">
        <v>31</v>
      </c>
      <c r="R370" s="4" t="s">
        <v>274</v>
      </c>
    </row>
    <row r="371" spans="1:18" ht="31.5" x14ac:dyDescent="0.25">
      <c r="A371" t="s">
        <v>2119</v>
      </c>
      <c r="B371" t="s">
        <v>2120</v>
      </c>
      <c r="C371" s="2"/>
      <c r="D371" s="2" t="s">
        <v>2121</v>
      </c>
      <c r="E371" s="2" t="s">
        <v>2122</v>
      </c>
      <c r="F371" s="2" t="s">
        <v>22</v>
      </c>
      <c r="G371" s="2"/>
      <c r="H371" s="2" t="s">
        <v>2123</v>
      </c>
      <c r="I371" s="2" t="s">
        <v>2124</v>
      </c>
      <c r="J371" s="2" t="s">
        <v>2123</v>
      </c>
      <c r="K371" s="2"/>
      <c r="L371" s="2" t="s">
        <v>2125</v>
      </c>
      <c r="M371" s="2"/>
      <c r="N371" s="2" t="s">
        <v>28</v>
      </c>
      <c r="O371" s="2" t="s">
        <v>29</v>
      </c>
      <c r="P371" s="2" t="s">
        <v>55</v>
      </c>
      <c r="Q371" s="2" t="s">
        <v>31</v>
      </c>
      <c r="R371" s="5" t="s">
        <v>1345</v>
      </c>
    </row>
    <row r="372" spans="1:18" ht="42" x14ac:dyDescent="0.25">
      <c r="A372" t="s">
        <v>2126</v>
      </c>
      <c r="B372" t="s">
        <v>2127</v>
      </c>
      <c r="C372" s="1"/>
      <c r="D372" s="1" t="s">
        <v>2128</v>
      </c>
      <c r="E372" s="1" t="s">
        <v>48</v>
      </c>
      <c r="F372" s="1" t="s">
        <v>22</v>
      </c>
      <c r="G372" s="1" t="s">
        <v>69</v>
      </c>
      <c r="H372" s="1" t="s">
        <v>2129</v>
      </c>
      <c r="I372" s="1" t="s">
        <v>2130</v>
      </c>
      <c r="J372" s="1" t="s">
        <v>2131</v>
      </c>
      <c r="K372" s="1"/>
      <c r="L372" s="1" t="s">
        <v>2132</v>
      </c>
      <c r="M372" s="1" t="s">
        <v>2133</v>
      </c>
      <c r="N372" s="1" t="s">
        <v>28</v>
      </c>
      <c r="O372" s="1" t="s">
        <v>29</v>
      </c>
      <c r="P372" s="1" t="s">
        <v>30</v>
      </c>
      <c r="Q372" s="1" t="s">
        <v>31</v>
      </c>
      <c r="R372" s="4" t="s">
        <v>248</v>
      </c>
    </row>
    <row r="373" spans="1:18" ht="52.5" x14ac:dyDescent="0.25">
      <c r="A373" t="s">
        <v>2134</v>
      </c>
      <c r="B373" t="s">
        <v>2135</v>
      </c>
      <c r="C373" s="2"/>
      <c r="D373" s="2" t="s">
        <v>2136</v>
      </c>
      <c r="E373" s="2" t="s">
        <v>21</v>
      </c>
      <c r="F373" s="2" t="s">
        <v>22</v>
      </c>
      <c r="G373" s="2"/>
      <c r="H373" s="2" t="s">
        <v>2137</v>
      </c>
      <c r="I373" s="2" t="s">
        <v>2138</v>
      </c>
      <c r="J373" s="2" t="s">
        <v>2139</v>
      </c>
      <c r="K373" s="2"/>
      <c r="L373" s="2" t="s">
        <v>2140</v>
      </c>
      <c r="M373" s="2" t="s">
        <v>2141</v>
      </c>
      <c r="N373" s="2" t="s">
        <v>28</v>
      </c>
      <c r="O373" s="2" t="s">
        <v>29</v>
      </c>
      <c r="P373" s="2" t="s">
        <v>360</v>
      </c>
      <c r="Q373" s="2" t="s">
        <v>31</v>
      </c>
      <c r="R373" s="5" t="s">
        <v>1237</v>
      </c>
    </row>
    <row r="374" spans="1:18" ht="21" x14ac:dyDescent="0.25">
      <c r="A374" t="s">
        <v>2142</v>
      </c>
      <c r="B374" t="s">
        <v>2143</v>
      </c>
      <c r="C374" s="1"/>
      <c r="D374" s="1" t="s">
        <v>59</v>
      </c>
      <c r="E374" s="1" t="s">
        <v>21</v>
      </c>
      <c r="F374" s="1" t="s">
        <v>22</v>
      </c>
      <c r="G374" s="1" t="s">
        <v>425</v>
      </c>
      <c r="H374" s="1" t="s">
        <v>403</v>
      </c>
      <c r="I374" s="1" t="s">
        <v>404</v>
      </c>
      <c r="J374" s="1" t="s">
        <v>405</v>
      </c>
      <c r="K374" s="1"/>
      <c r="L374" s="1" t="s">
        <v>406</v>
      </c>
      <c r="M374" s="1" t="s">
        <v>407</v>
      </c>
      <c r="N374" s="1" t="s">
        <v>28</v>
      </c>
      <c r="O374" s="1" t="s">
        <v>29</v>
      </c>
      <c r="P374" s="1" t="s">
        <v>65</v>
      </c>
      <c r="Q374" s="1" t="s">
        <v>31</v>
      </c>
      <c r="R374" s="4" t="s">
        <v>1237</v>
      </c>
    </row>
    <row r="375" spans="1:18" ht="42" x14ac:dyDescent="0.25">
      <c r="A375" t="s">
        <v>2144</v>
      </c>
      <c r="B375" t="s">
        <v>2145</v>
      </c>
      <c r="C375" s="2"/>
      <c r="D375" s="2" t="s">
        <v>2146</v>
      </c>
      <c r="E375" s="2" t="s">
        <v>48</v>
      </c>
      <c r="F375" s="2" t="s">
        <v>22</v>
      </c>
      <c r="G375" s="2"/>
      <c r="H375" s="2" t="s">
        <v>2147</v>
      </c>
      <c r="I375" s="2"/>
      <c r="J375" s="2" t="s">
        <v>2147</v>
      </c>
      <c r="K375" s="2"/>
      <c r="L375" s="2" t="s">
        <v>2148</v>
      </c>
      <c r="M375" s="2"/>
      <c r="N375" s="2" t="s">
        <v>304</v>
      </c>
      <c r="O375" s="2" t="s">
        <v>141</v>
      </c>
      <c r="P375" s="2" t="s">
        <v>43</v>
      </c>
      <c r="Q375" s="2" t="s">
        <v>31</v>
      </c>
      <c r="R375" s="5" t="s">
        <v>248</v>
      </c>
    </row>
    <row r="376" spans="1:18" ht="42" x14ac:dyDescent="0.25">
      <c r="A376" t="s">
        <v>2149</v>
      </c>
      <c r="B376" t="s">
        <v>2150</v>
      </c>
      <c r="C376" s="1"/>
      <c r="D376" s="1" t="s">
        <v>2151</v>
      </c>
      <c r="E376" s="1" t="s">
        <v>36</v>
      </c>
      <c r="F376" s="1" t="s">
        <v>22</v>
      </c>
      <c r="G376" s="1"/>
      <c r="H376" s="1" t="s">
        <v>2152</v>
      </c>
      <c r="I376" s="1" t="s">
        <v>2153</v>
      </c>
      <c r="J376" s="1" t="s">
        <v>2154</v>
      </c>
      <c r="K376" s="1"/>
      <c r="L376" s="1" t="s">
        <v>2155</v>
      </c>
      <c r="M376" s="1"/>
      <c r="N376" s="1" t="s">
        <v>28</v>
      </c>
      <c r="O376" s="1" t="s">
        <v>29</v>
      </c>
      <c r="P376" s="1" t="s">
        <v>230</v>
      </c>
      <c r="Q376" s="1" t="s">
        <v>31</v>
      </c>
      <c r="R376" s="4" t="s">
        <v>361</v>
      </c>
    </row>
    <row r="377" spans="1:18" ht="31.5" x14ac:dyDescent="0.25">
      <c r="A377" t="s">
        <v>2156</v>
      </c>
      <c r="B377" t="s">
        <v>2157</v>
      </c>
      <c r="C377" s="2"/>
      <c r="D377" s="2" t="s">
        <v>2158</v>
      </c>
      <c r="E377" s="2" t="s">
        <v>36</v>
      </c>
      <c r="F377" s="2" t="s">
        <v>22</v>
      </c>
      <c r="G377" s="2" t="s">
        <v>823</v>
      </c>
      <c r="H377" s="2" t="s">
        <v>2159</v>
      </c>
      <c r="I377" s="2"/>
      <c r="J377" s="2"/>
      <c r="K377" s="2"/>
      <c r="L377" s="2" t="s">
        <v>2160</v>
      </c>
      <c r="M377" s="2"/>
      <c r="N377" s="2" t="s">
        <v>28</v>
      </c>
      <c r="O377" s="2" t="s">
        <v>29</v>
      </c>
      <c r="P377" s="2" t="s">
        <v>43</v>
      </c>
      <c r="Q377" s="2" t="s">
        <v>31</v>
      </c>
      <c r="R377" s="5" t="s">
        <v>522</v>
      </c>
    </row>
    <row r="378" spans="1:18" ht="42" x14ac:dyDescent="0.25">
      <c r="A378" t="s">
        <v>2161</v>
      </c>
      <c r="B378" t="s">
        <v>2162</v>
      </c>
      <c r="C378" s="1"/>
      <c r="D378" s="1" t="s">
        <v>2163</v>
      </c>
      <c r="E378" s="1" t="s">
        <v>36</v>
      </c>
      <c r="F378" s="1" t="s">
        <v>22</v>
      </c>
      <c r="G378" s="1" t="s">
        <v>234</v>
      </c>
      <c r="H378" s="1" t="s">
        <v>2164</v>
      </c>
      <c r="I378" s="1" t="s">
        <v>2165</v>
      </c>
      <c r="J378" s="1" t="s">
        <v>2166</v>
      </c>
      <c r="K378" s="1"/>
      <c r="L378" s="1" t="s">
        <v>2167</v>
      </c>
      <c r="M378" s="1"/>
      <c r="N378" s="1" t="s">
        <v>2168</v>
      </c>
      <c r="O378" s="1" t="s">
        <v>141</v>
      </c>
      <c r="P378" s="1" t="s">
        <v>43</v>
      </c>
      <c r="Q378" s="1" t="s">
        <v>31</v>
      </c>
      <c r="R378" s="4" t="s">
        <v>522</v>
      </c>
    </row>
    <row r="379" spans="1:18" ht="52.5" x14ac:dyDescent="0.25">
      <c r="A379" t="s">
        <v>2169</v>
      </c>
      <c r="B379" t="s">
        <v>2170</v>
      </c>
      <c r="C379" s="2"/>
      <c r="D379" s="2" t="s">
        <v>2171</v>
      </c>
      <c r="E379" s="2" t="s">
        <v>278</v>
      </c>
      <c r="F379" s="2" t="s">
        <v>22</v>
      </c>
      <c r="G379" s="2" t="s">
        <v>1685</v>
      </c>
      <c r="H379" s="2" t="s">
        <v>2172</v>
      </c>
      <c r="I379" s="2" t="s">
        <v>2173</v>
      </c>
      <c r="J379" s="2" t="s">
        <v>2174</v>
      </c>
      <c r="K379" s="2"/>
      <c r="L379" s="2" t="s">
        <v>2175</v>
      </c>
      <c r="M379" s="2"/>
      <c r="N379" s="2" t="s">
        <v>41</v>
      </c>
      <c r="O379" s="2" t="s">
        <v>42</v>
      </c>
      <c r="P379" s="2" t="s">
        <v>43</v>
      </c>
      <c r="Q379" s="2" t="s">
        <v>31</v>
      </c>
      <c r="R379" s="5" t="s">
        <v>1413</v>
      </c>
    </row>
    <row r="380" spans="1:18" ht="52.5" x14ac:dyDescent="0.25">
      <c r="A380" t="s">
        <v>2176</v>
      </c>
      <c r="B380" t="s">
        <v>2177</v>
      </c>
      <c r="C380" s="1"/>
      <c r="D380" s="1" t="s">
        <v>920</v>
      </c>
      <c r="E380" s="1" t="s">
        <v>21</v>
      </c>
      <c r="F380" s="1" t="s">
        <v>22</v>
      </c>
      <c r="G380" s="1" t="s">
        <v>1237</v>
      </c>
      <c r="H380" s="1" t="s">
        <v>1086</v>
      </c>
      <c r="I380" s="1" t="s">
        <v>1087</v>
      </c>
      <c r="J380" s="1" t="s">
        <v>1088</v>
      </c>
      <c r="K380" s="1"/>
      <c r="L380" s="1" t="s">
        <v>2178</v>
      </c>
      <c r="M380" s="1" t="s">
        <v>1090</v>
      </c>
      <c r="N380" s="1" t="s">
        <v>635</v>
      </c>
      <c r="O380" s="1" t="s">
        <v>42</v>
      </c>
      <c r="P380" s="1" t="s">
        <v>55</v>
      </c>
      <c r="Q380" s="1" t="s">
        <v>31</v>
      </c>
      <c r="R380" s="4" t="s">
        <v>1413</v>
      </c>
    </row>
    <row r="381" spans="1:18" ht="52.5" x14ac:dyDescent="0.25">
      <c r="A381" t="s">
        <v>2179</v>
      </c>
      <c r="B381" t="s">
        <v>2180</v>
      </c>
      <c r="C381" s="2"/>
      <c r="D381" s="2" t="s">
        <v>2181</v>
      </c>
      <c r="E381" s="2" t="s">
        <v>21</v>
      </c>
      <c r="F381" s="2" t="s">
        <v>22</v>
      </c>
      <c r="G381" s="2" t="s">
        <v>253</v>
      </c>
      <c r="H381" s="2" t="s">
        <v>715</v>
      </c>
      <c r="I381" s="2" t="s">
        <v>716</v>
      </c>
      <c r="J381" s="2" t="s">
        <v>717</v>
      </c>
      <c r="K381" s="2"/>
      <c r="L381" s="2" t="s">
        <v>2182</v>
      </c>
      <c r="M381" s="2" t="s">
        <v>719</v>
      </c>
      <c r="N381" s="2" t="s">
        <v>635</v>
      </c>
      <c r="O381" s="2" t="s">
        <v>42</v>
      </c>
      <c r="P381" s="2" t="s">
        <v>55</v>
      </c>
      <c r="Q381" s="2" t="s">
        <v>31</v>
      </c>
      <c r="R381" s="5" t="s">
        <v>1413</v>
      </c>
    </row>
    <row r="382" spans="1:18" ht="52.5" x14ac:dyDescent="0.25">
      <c r="A382" t="s">
        <v>2183</v>
      </c>
      <c r="B382" t="s">
        <v>2184</v>
      </c>
      <c r="C382" s="1"/>
      <c r="D382" s="1" t="s">
        <v>2185</v>
      </c>
      <c r="E382" s="1" t="s">
        <v>21</v>
      </c>
      <c r="F382" s="1" t="s">
        <v>22</v>
      </c>
      <c r="G382" s="1" t="s">
        <v>823</v>
      </c>
      <c r="H382" s="1" t="s">
        <v>2186</v>
      </c>
      <c r="I382" s="1" t="s">
        <v>2187</v>
      </c>
      <c r="J382" s="1" t="s">
        <v>2188</v>
      </c>
      <c r="K382" s="1"/>
      <c r="L382" s="1" t="s">
        <v>2189</v>
      </c>
      <c r="M382" s="1"/>
      <c r="N382" s="1" t="s">
        <v>28</v>
      </c>
      <c r="O382" s="1" t="s">
        <v>29</v>
      </c>
      <c r="P382" s="1" t="s">
        <v>30</v>
      </c>
      <c r="Q382" s="1" t="s">
        <v>31</v>
      </c>
      <c r="R382" s="4" t="s">
        <v>1413</v>
      </c>
    </row>
    <row r="383" spans="1:18" ht="31.5" x14ac:dyDescent="0.25">
      <c r="A383" t="s">
        <v>2190</v>
      </c>
      <c r="B383" t="s">
        <v>2191</v>
      </c>
      <c r="C383" s="2"/>
      <c r="D383" s="2" t="s">
        <v>2192</v>
      </c>
      <c r="E383" s="2" t="s">
        <v>139</v>
      </c>
      <c r="F383" s="2" t="s">
        <v>22</v>
      </c>
      <c r="G383" s="2"/>
      <c r="H383" s="2" t="s">
        <v>2193</v>
      </c>
      <c r="I383" s="2"/>
      <c r="J383" s="2" t="s">
        <v>2193</v>
      </c>
      <c r="K383" s="2"/>
      <c r="L383" s="2" t="s">
        <v>2194</v>
      </c>
      <c r="M383" s="2"/>
      <c r="N383" s="2" t="s">
        <v>28</v>
      </c>
      <c r="O383" s="2" t="s">
        <v>29</v>
      </c>
      <c r="P383" s="2" t="s">
        <v>43</v>
      </c>
      <c r="Q383" s="2" t="s">
        <v>31</v>
      </c>
      <c r="R383" s="5" t="s">
        <v>2195</v>
      </c>
    </row>
    <row r="384" spans="1:18" ht="52.5" x14ac:dyDescent="0.25">
      <c r="A384" t="s">
        <v>2196</v>
      </c>
      <c r="B384" t="s">
        <v>2197</v>
      </c>
      <c r="C384" s="1"/>
      <c r="D384" s="1" t="s">
        <v>1940</v>
      </c>
      <c r="E384" s="1" t="s">
        <v>48</v>
      </c>
      <c r="F384" s="1" t="s">
        <v>22</v>
      </c>
      <c r="G384" s="1"/>
      <c r="H384" s="1" t="s">
        <v>2198</v>
      </c>
      <c r="I384" s="1" t="s">
        <v>2199</v>
      </c>
      <c r="J384" s="1" t="s">
        <v>2200</v>
      </c>
      <c r="K384" s="1"/>
      <c r="L384" s="1" t="s">
        <v>2201</v>
      </c>
      <c r="M384" s="1"/>
      <c r="N384" s="1" t="s">
        <v>868</v>
      </c>
      <c r="O384" s="1" t="s">
        <v>42</v>
      </c>
      <c r="P384" s="1" t="s">
        <v>115</v>
      </c>
      <c r="Q384" s="1" t="s">
        <v>31</v>
      </c>
      <c r="R384" s="4" t="s">
        <v>425</v>
      </c>
    </row>
    <row r="385" spans="1:18" ht="52.5" x14ac:dyDescent="0.25">
      <c r="A385" t="s">
        <v>2202</v>
      </c>
      <c r="B385" t="s">
        <v>2203</v>
      </c>
      <c r="C385" s="2"/>
      <c r="D385" s="2" t="s">
        <v>2204</v>
      </c>
      <c r="E385" s="2" t="s">
        <v>48</v>
      </c>
      <c r="F385" s="2" t="s">
        <v>22</v>
      </c>
      <c r="G385" s="2"/>
      <c r="H385" s="2" t="s">
        <v>2205</v>
      </c>
      <c r="I385" s="2" t="s">
        <v>534</v>
      </c>
      <c r="J385" s="2" t="s">
        <v>2206</v>
      </c>
      <c r="K385" s="2"/>
      <c r="L385" s="2" t="s">
        <v>2207</v>
      </c>
      <c r="M385" s="2"/>
      <c r="N385" s="2" t="s">
        <v>868</v>
      </c>
      <c r="O385" s="2" t="s">
        <v>42</v>
      </c>
      <c r="P385" s="2" t="s">
        <v>869</v>
      </c>
      <c r="Q385" s="2" t="s">
        <v>31</v>
      </c>
      <c r="R385" s="5" t="s">
        <v>425</v>
      </c>
    </row>
    <row r="386" spans="1:18" ht="42" x14ac:dyDescent="0.25">
      <c r="A386" t="s">
        <v>2208</v>
      </c>
      <c r="B386" t="s">
        <v>2209</v>
      </c>
      <c r="C386" s="1"/>
      <c r="D386" s="1" t="s">
        <v>1940</v>
      </c>
      <c r="E386" s="1" t="s">
        <v>48</v>
      </c>
      <c r="F386" s="1" t="s">
        <v>22</v>
      </c>
      <c r="G386" s="1"/>
      <c r="H386" s="1" t="s">
        <v>2210</v>
      </c>
      <c r="I386" s="1" t="s">
        <v>2211</v>
      </c>
      <c r="J386" s="1" t="s">
        <v>1341</v>
      </c>
      <c r="K386" s="1"/>
      <c r="L386" s="1" t="s">
        <v>2212</v>
      </c>
      <c r="M386" s="1"/>
      <c r="N386" s="1" t="s">
        <v>304</v>
      </c>
      <c r="O386" s="1" t="s">
        <v>141</v>
      </c>
      <c r="P386" s="1" t="s">
        <v>43</v>
      </c>
      <c r="Q386" s="1" t="s">
        <v>31</v>
      </c>
      <c r="R386" s="4" t="s">
        <v>425</v>
      </c>
    </row>
    <row r="387" spans="1:18" ht="52.5" x14ac:dyDescent="0.25">
      <c r="A387" t="s">
        <v>2213</v>
      </c>
      <c r="B387" t="s">
        <v>2214</v>
      </c>
      <c r="C387" s="2"/>
      <c r="D387" s="2" t="s">
        <v>1940</v>
      </c>
      <c r="E387" s="2" t="s">
        <v>21</v>
      </c>
      <c r="F387" s="2" t="s">
        <v>22</v>
      </c>
      <c r="G387" s="2"/>
      <c r="H387" s="2" t="s">
        <v>2215</v>
      </c>
      <c r="I387" s="2" t="s">
        <v>2216</v>
      </c>
      <c r="J387" s="2" t="s">
        <v>2217</v>
      </c>
      <c r="K387" s="2"/>
      <c r="L387" s="2" t="s">
        <v>2218</v>
      </c>
      <c r="M387" s="2"/>
      <c r="N387" s="2" t="s">
        <v>28</v>
      </c>
      <c r="O387" s="2" t="s">
        <v>29</v>
      </c>
      <c r="P387" s="2" t="s">
        <v>30</v>
      </c>
      <c r="Q387" s="2" t="s">
        <v>31</v>
      </c>
      <c r="R387" s="5" t="s">
        <v>1413</v>
      </c>
    </row>
    <row r="388" spans="1:18" ht="31.5" x14ac:dyDescent="0.25">
      <c r="A388" t="s">
        <v>2219</v>
      </c>
      <c r="B388" t="s">
        <v>2220</v>
      </c>
      <c r="C388" s="1"/>
      <c r="D388" s="1" t="s">
        <v>1940</v>
      </c>
      <c r="E388" s="1" t="s">
        <v>36</v>
      </c>
      <c r="F388" s="1" t="s">
        <v>22</v>
      </c>
      <c r="G388" s="1"/>
      <c r="H388" s="1" t="s">
        <v>533</v>
      </c>
      <c r="I388" s="1" t="s">
        <v>2221</v>
      </c>
      <c r="J388" s="1" t="s">
        <v>2222</v>
      </c>
      <c r="K388" s="1"/>
      <c r="L388" s="1" t="s">
        <v>2223</v>
      </c>
      <c r="M388" s="1"/>
      <c r="N388" s="1" t="s">
        <v>2224</v>
      </c>
      <c r="O388" s="1" t="s">
        <v>54</v>
      </c>
      <c r="P388" s="1" t="s">
        <v>592</v>
      </c>
      <c r="Q388" s="1" t="s">
        <v>31</v>
      </c>
      <c r="R388" s="4" t="s">
        <v>522</v>
      </c>
    </row>
    <row r="389" spans="1:18" ht="52.5" x14ac:dyDescent="0.25">
      <c r="A389" t="s">
        <v>2225</v>
      </c>
      <c r="B389" t="s">
        <v>2226</v>
      </c>
      <c r="C389" s="2"/>
      <c r="D389" s="2" t="s">
        <v>1940</v>
      </c>
      <c r="E389" s="2" t="s">
        <v>139</v>
      </c>
      <c r="F389" s="2" t="s">
        <v>22</v>
      </c>
      <c r="G389" s="2"/>
      <c r="H389" s="2" t="s">
        <v>533</v>
      </c>
      <c r="I389" s="2" t="s">
        <v>534</v>
      </c>
      <c r="J389" s="2" t="s">
        <v>2227</v>
      </c>
      <c r="K389" s="2"/>
      <c r="L389" s="2" t="s">
        <v>2228</v>
      </c>
      <c r="M389" s="2"/>
      <c r="N389" s="2" t="s">
        <v>343</v>
      </c>
      <c r="O389" s="2" t="s">
        <v>42</v>
      </c>
      <c r="P389" s="2" t="s">
        <v>55</v>
      </c>
      <c r="Q389" s="2" t="s">
        <v>31</v>
      </c>
      <c r="R389" s="5" t="s">
        <v>2195</v>
      </c>
    </row>
    <row r="390" spans="1:18" ht="84" x14ac:dyDescent="0.25">
      <c r="A390" t="s">
        <v>2229</v>
      </c>
      <c r="B390" t="s">
        <v>2230</v>
      </c>
      <c r="C390" s="1"/>
      <c r="D390" s="1" t="s">
        <v>1940</v>
      </c>
      <c r="E390" s="1" t="s">
        <v>48</v>
      </c>
      <c r="F390" s="1" t="s">
        <v>22</v>
      </c>
      <c r="G390" s="1"/>
      <c r="H390" s="1" t="s">
        <v>844</v>
      </c>
      <c r="I390" s="1" t="s">
        <v>845</v>
      </c>
      <c r="J390" s="1" t="s">
        <v>2231</v>
      </c>
      <c r="K390" s="1"/>
      <c r="L390" s="1" t="s">
        <v>2232</v>
      </c>
      <c r="M390" s="1"/>
      <c r="N390" s="1" t="s">
        <v>1328</v>
      </c>
      <c r="O390" s="1" t="s">
        <v>141</v>
      </c>
      <c r="P390" s="1" t="s">
        <v>43</v>
      </c>
      <c r="Q390" s="1" t="s">
        <v>31</v>
      </c>
      <c r="R390" s="4" t="s">
        <v>425</v>
      </c>
    </row>
    <row r="391" spans="1:18" ht="42" x14ac:dyDescent="0.25">
      <c r="A391" t="s">
        <v>2233</v>
      </c>
      <c r="B391" t="s">
        <v>2234</v>
      </c>
      <c r="C391" s="2"/>
      <c r="D391" s="2" t="s">
        <v>2235</v>
      </c>
      <c r="E391" s="2" t="s">
        <v>402</v>
      </c>
      <c r="F391" s="2" t="s">
        <v>22</v>
      </c>
      <c r="G391" s="2"/>
      <c r="H391" s="2" t="s">
        <v>533</v>
      </c>
      <c r="I391" s="2" t="s">
        <v>2236</v>
      </c>
      <c r="J391" s="2" t="s">
        <v>2237</v>
      </c>
      <c r="K391" s="2"/>
      <c r="L391" s="2" t="s">
        <v>2238</v>
      </c>
      <c r="M391" s="2" t="s">
        <v>2239</v>
      </c>
      <c r="N391" s="2" t="s">
        <v>28</v>
      </c>
      <c r="O391" s="2" t="s">
        <v>29</v>
      </c>
      <c r="P391" s="2" t="s">
        <v>30</v>
      </c>
      <c r="Q391" s="2" t="s">
        <v>215</v>
      </c>
      <c r="R391" s="5" t="s">
        <v>522</v>
      </c>
    </row>
    <row r="392" spans="1:18" ht="42" x14ac:dyDescent="0.25">
      <c r="A392" t="s">
        <v>2240</v>
      </c>
      <c r="B392" t="s">
        <v>2241</v>
      </c>
      <c r="C392" s="1"/>
      <c r="D392" s="1" t="s">
        <v>1940</v>
      </c>
      <c r="E392" s="1" t="s">
        <v>48</v>
      </c>
      <c r="F392" s="1" t="s">
        <v>22</v>
      </c>
      <c r="G392" s="1"/>
      <c r="H392" s="1" t="s">
        <v>533</v>
      </c>
      <c r="I392" s="1" t="s">
        <v>534</v>
      </c>
      <c r="J392" s="1" t="s">
        <v>2242</v>
      </c>
      <c r="K392" s="1"/>
      <c r="L392" s="1" t="s">
        <v>2243</v>
      </c>
      <c r="M392" s="1"/>
      <c r="N392" s="1" t="s">
        <v>304</v>
      </c>
      <c r="O392" s="1" t="s">
        <v>141</v>
      </c>
      <c r="P392" s="1" t="s">
        <v>43</v>
      </c>
      <c r="Q392" s="1" t="s">
        <v>31</v>
      </c>
      <c r="R392" s="4" t="s">
        <v>425</v>
      </c>
    </row>
    <row r="393" spans="1:18" ht="31.5" x14ac:dyDescent="0.25">
      <c r="A393" t="s">
        <v>2244</v>
      </c>
      <c r="B393" t="s">
        <v>2245</v>
      </c>
      <c r="C393" s="2"/>
      <c r="D393" s="2" t="s">
        <v>1940</v>
      </c>
      <c r="E393" s="2" t="s">
        <v>48</v>
      </c>
      <c r="F393" s="2" t="s">
        <v>22</v>
      </c>
      <c r="G393" s="2"/>
      <c r="H393" s="2" t="s">
        <v>533</v>
      </c>
      <c r="I393" s="2" t="s">
        <v>534</v>
      </c>
      <c r="J393" s="2" t="s">
        <v>2246</v>
      </c>
      <c r="K393" s="2"/>
      <c r="L393" s="2" t="s">
        <v>2247</v>
      </c>
      <c r="M393" s="2"/>
      <c r="N393" s="2" t="s">
        <v>1332</v>
      </c>
      <c r="O393" s="2" t="s">
        <v>1333</v>
      </c>
      <c r="P393" s="2" t="s">
        <v>55</v>
      </c>
      <c r="Q393" s="2" t="s">
        <v>31</v>
      </c>
      <c r="R393" s="5" t="s">
        <v>425</v>
      </c>
    </row>
    <row r="394" spans="1:18" ht="31.5" x14ac:dyDescent="0.25">
      <c r="A394" t="s">
        <v>2248</v>
      </c>
      <c r="B394" t="s">
        <v>2249</v>
      </c>
      <c r="C394" s="1"/>
      <c r="D394" s="1" t="s">
        <v>1940</v>
      </c>
      <c r="E394" s="1" t="s">
        <v>48</v>
      </c>
      <c r="F394" s="1" t="s">
        <v>22</v>
      </c>
      <c r="G394" s="1"/>
      <c r="H394" s="1" t="s">
        <v>533</v>
      </c>
      <c r="I394" s="1" t="s">
        <v>534</v>
      </c>
      <c r="J394" s="1" t="s">
        <v>2250</v>
      </c>
      <c r="K394" s="1"/>
      <c r="L394" s="1" t="s">
        <v>2251</v>
      </c>
      <c r="M394" s="1"/>
      <c r="N394" s="1" t="s">
        <v>28</v>
      </c>
      <c r="O394" s="1" t="s">
        <v>29</v>
      </c>
      <c r="P394" s="1" t="s">
        <v>477</v>
      </c>
      <c r="Q394" s="1" t="s">
        <v>31</v>
      </c>
      <c r="R394" s="4" t="s">
        <v>425</v>
      </c>
    </row>
    <row r="395" spans="1:18" ht="31.5" x14ac:dyDescent="0.25">
      <c r="A395" s="11" t="s">
        <v>2252</v>
      </c>
      <c r="B395" t="s">
        <v>2253</v>
      </c>
      <c r="C395" s="2"/>
      <c r="D395" s="2" t="s">
        <v>1940</v>
      </c>
      <c r="E395" s="2" t="s">
        <v>21</v>
      </c>
      <c r="F395" s="2" t="s">
        <v>22</v>
      </c>
      <c r="G395" s="2"/>
      <c r="H395" s="2" t="s">
        <v>533</v>
      </c>
      <c r="I395" s="2" t="s">
        <v>534</v>
      </c>
      <c r="J395" s="2" t="s">
        <v>983</v>
      </c>
      <c r="K395" s="2"/>
      <c r="L395" s="2" t="s">
        <v>2254</v>
      </c>
      <c r="M395" s="2"/>
      <c r="N395" s="2" t="s">
        <v>100</v>
      </c>
      <c r="O395" s="2" t="s">
        <v>101</v>
      </c>
      <c r="P395" s="2" t="s">
        <v>55</v>
      </c>
      <c r="Q395" s="2" t="s">
        <v>31</v>
      </c>
      <c r="R395" s="5" t="s">
        <v>1413</v>
      </c>
    </row>
    <row r="396" spans="1:18" ht="31.5" x14ac:dyDescent="0.25">
      <c r="A396" t="s">
        <v>2255</v>
      </c>
      <c r="B396" t="s">
        <v>2256</v>
      </c>
      <c r="C396" s="1"/>
      <c r="D396" s="1" t="s">
        <v>1940</v>
      </c>
      <c r="E396" s="1" t="s">
        <v>21</v>
      </c>
      <c r="F396" s="1" t="s">
        <v>22</v>
      </c>
      <c r="G396" s="1"/>
      <c r="H396" s="1" t="s">
        <v>533</v>
      </c>
      <c r="I396" s="1" t="s">
        <v>534</v>
      </c>
      <c r="J396" s="1" t="s">
        <v>983</v>
      </c>
      <c r="K396" s="1"/>
      <c r="L396" s="1" t="s">
        <v>2254</v>
      </c>
      <c r="M396" s="1"/>
      <c r="N396" s="1" t="s">
        <v>28</v>
      </c>
      <c r="O396" s="1" t="s">
        <v>29</v>
      </c>
      <c r="P396" s="1" t="s">
        <v>30</v>
      </c>
      <c r="Q396" s="1" t="s">
        <v>31</v>
      </c>
      <c r="R396" s="4" t="s">
        <v>1413</v>
      </c>
    </row>
    <row r="397" spans="1:18" ht="52.5" x14ac:dyDescent="0.25">
      <c r="A397" t="s">
        <v>2257</v>
      </c>
      <c r="B397" t="s">
        <v>2258</v>
      </c>
      <c r="C397" s="2"/>
      <c r="D397" s="2" t="s">
        <v>1940</v>
      </c>
      <c r="E397" s="2" t="s">
        <v>36</v>
      </c>
      <c r="F397" s="2" t="s">
        <v>22</v>
      </c>
      <c r="G397" s="2"/>
      <c r="H397" s="2" t="s">
        <v>580</v>
      </c>
      <c r="I397" s="2" t="s">
        <v>581</v>
      </c>
      <c r="J397" s="2" t="s">
        <v>582</v>
      </c>
      <c r="K397" s="2"/>
      <c r="L397" s="2" t="s">
        <v>583</v>
      </c>
      <c r="M397" s="2"/>
      <c r="N397" s="2" t="s">
        <v>28</v>
      </c>
      <c r="O397" s="2" t="s">
        <v>29</v>
      </c>
      <c r="P397" s="2" t="s">
        <v>43</v>
      </c>
      <c r="Q397" s="2" t="s">
        <v>31</v>
      </c>
      <c r="R397" s="5" t="s">
        <v>522</v>
      </c>
    </row>
    <row r="398" spans="1:18" ht="52.5" x14ac:dyDescent="0.25">
      <c r="A398" t="s">
        <v>2259</v>
      </c>
      <c r="B398" t="s">
        <v>2260</v>
      </c>
      <c r="C398" s="1"/>
      <c r="D398" s="1" t="s">
        <v>1940</v>
      </c>
      <c r="E398" s="1" t="s">
        <v>36</v>
      </c>
      <c r="F398" s="1" t="s">
        <v>22</v>
      </c>
      <c r="G398" s="1"/>
      <c r="H398" s="1" t="s">
        <v>2261</v>
      </c>
      <c r="I398" s="1" t="s">
        <v>2262</v>
      </c>
      <c r="J398" s="1" t="s">
        <v>2263</v>
      </c>
      <c r="K398" s="1"/>
      <c r="L398" s="1" t="s">
        <v>2264</v>
      </c>
      <c r="M398" s="1" t="s">
        <v>2265</v>
      </c>
      <c r="N398" s="1" t="s">
        <v>343</v>
      </c>
      <c r="O398" s="1" t="s">
        <v>42</v>
      </c>
      <c r="P398" s="1" t="s">
        <v>55</v>
      </c>
      <c r="Q398" s="1" t="s">
        <v>31</v>
      </c>
      <c r="R398" s="4" t="s">
        <v>522</v>
      </c>
    </row>
    <row r="399" spans="1:18" ht="31.5" x14ac:dyDescent="0.25">
      <c r="A399" t="s">
        <v>2266</v>
      </c>
      <c r="B399" t="s">
        <v>2267</v>
      </c>
      <c r="C399" s="2"/>
      <c r="D399" s="2" t="s">
        <v>2268</v>
      </c>
      <c r="E399" s="2" t="s">
        <v>2269</v>
      </c>
      <c r="F399" s="2" t="s">
        <v>22</v>
      </c>
      <c r="G399" s="2"/>
      <c r="H399" s="2" t="s">
        <v>2270</v>
      </c>
      <c r="I399" s="2" t="s">
        <v>2271</v>
      </c>
      <c r="J399" s="2" t="s">
        <v>2272</v>
      </c>
      <c r="K399" s="2"/>
      <c r="L399" s="2" t="s">
        <v>2273</v>
      </c>
      <c r="M399" s="2"/>
      <c r="N399" s="2" t="s">
        <v>28</v>
      </c>
      <c r="O399" s="2" t="s">
        <v>29</v>
      </c>
      <c r="P399" s="2" t="s">
        <v>1620</v>
      </c>
      <c r="Q399" s="2" t="s">
        <v>31</v>
      </c>
      <c r="R399" s="5" t="s">
        <v>655</v>
      </c>
    </row>
    <row r="400" spans="1:18" ht="52.5" x14ac:dyDescent="0.25">
      <c r="A400" s="10" t="s">
        <v>2274</v>
      </c>
      <c r="B400" t="s">
        <v>2275</v>
      </c>
      <c r="C400" s="1"/>
      <c r="D400" s="1" t="s">
        <v>2276</v>
      </c>
      <c r="E400" s="1" t="s">
        <v>36</v>
      </c>
      <c r="F400" s="1" t="s">
        <v>22</v>
      </c>
      <c r="G400" s="1"/>
      <c r="H400" s="1" t="s">
        <v>2277</v>
      </c>
      <c r="I400" s="1" t="s">
        <v>2278</v>
      </c>
      <c r="J400" s="1" t="s">
        <v>2279</v>
      </c>
      <c r="K400" s="1"/>
      <c r="L400" s="1" t="s">
        <v>2280</v>
      </c>
      <c r="M400" s="1" t="s">
        <v>2281</v>
      </c>
      <c r="N400" s="1" t="s">
        <v>343</v>
      </c>
      <c r="O400" s="1" t="s">
        <v>42</v>
      </c>
      <c r="P400" s="1" t="s">
        <v>55</v>
      </c>
      <c r="Q400" s="1" t="s">
        <v>31</v>
      </c>
      <c r="R400" s="4" t="s">
        <v>628</v>
      </c>
    </row>
    <row r="401" spans="1:18" ht="42" x14ac:dyDescent="0.25">
      <c r="A401" t="s">
        <v>2282</v>
      </c>
      <c r="B401" t="s">
        <v>2283</v>
      </c>
      <c r="C401" s="6"/>
      <c r="D401" s="6" t="s">
        <v>2284</v>
      </c>
      <c r="E401" s="6" t="s">
        <v>145</v>
      </c>
      <c r="F401" s="6" t="s">
        <v>22</v>
      </c>
      <c r="G401" s="6"/>
      <c r="H401" s="6" t="s">
        <v>2285</v>
      </c>
      <c r="I401" s="6" t="s">
        <v>534</v>
      </c>
      <c r="J401" s="6" t="s">
        <v>2285</v>
      </c>
      <c r="K401" s="6"/>
      <c r="L401" s="6" t="s">
        <v>2286</v>
      </c>
      <c r="M401" s="6"/>
      <c r="N401" s="6" t="s">
        <v>2287</v>
      </c>
      <c r="O401" s="6" t="s">
        <v>2288</v>
      </c>
      <c r="P401" s="6" t="s">
        <v>55</v>
      </c>
      <c r="Q401" s="6" t="s">
        <v>31</v>
      </c>
      <c r="R401" s="7" t="s">
        <v>1463</v>
      </c>
    </row>
    <row r="402" spans="1:18" ht="42" x14ac:dyDescent="0.25">
      <c r="A402" t="s">
        <v>2289</v>
      </c>
      <c r="B402" t="s">
        <v>2290</v>
      </c>
      <c r="C402" s="8"/>
      <c r="D402" s="8" t="s">
        <v>2291</v>
      </c>
      <c r="E402" s="8" t="s">
        <v>21</v>
      </c>
      <c r="F402" s="8" t="s">
        <v>22</v>
      </c>
      <c r="G402" s="8"/>
      <c r="H402" s="8" t="s">
        <v>2292</v>
      </c>
      <c r="I402" s="8" t="s">
        <v>2293</v>
      </c>
      <c r="J402" s="8" t="s">
        <v>2294</v>
      </c>
      <c r="K402" s="8"/>
      <c r="L402" s="8" t="s">
        <v>2295</v>
      </c>
      <c r="M402" s="8"/>
      <c r="N402" s="8" t="s">
        <v>28</v>
      </c>
      <c r="O402" s="8" t="s">
        <v>29</v>
      </c>
      <c r="P402" s="8" t="s">
        <v>30</v>
      </c>
      <c r="Q402" s="8" t="s">
        <v>31</v>
      </c>
      <c r="R402" s="9" t="s">
        <v>436</v>
      </c>
    </row>
    <row r="403" spans="1:18" ht="31.5" x14ac:dyDescent="0.25">
      <c r="A403" t="s">
        <v>2296</v>
      </c>
      <c r="B403" t="s">
        <v>2297</v>
      </c>
      <c r="C403" s="2"/>
      <c r="D403" s="2" t="s">
        <v>2298</v>
      </c>
      <c r="E403" s="2" t="s">
        <v>36</v>
      </c>
      <c r="F403" s="2" t="s">
        <v>22</v>
      </c>
      <c r="G403" s="2"/>
      <c r="H403" s="2" t="s">
        <v>533</v>
      </c>
      <c r="I403" s="2" t="s">
        <v>1299</v>
      </c>
      <c r="J403" s="2" t="s">
        <v>2299</v>
      </c>
      <c r="K403" s="2"/>
      <c r="L403" s="2" t="s">
        <v>2300</v>
      </c>
      <c r="M403" s="2"/>
      <c r="N403" s="2" t="s">
        <v>28</v>
      </c>
      <c r="O403" s="2" t="s">
        <v>29</v>
      </c>
      <c r="P403" s="2" t="s">
        <v>230</v>
      </c>
      <c r="Q403" s="2" t="s">
        <v>31</v>
      </c>
      <c r="R403" s="5" t="s">
        <v>628</v>
      </c>
    </row>
    <row r="404" spans="1:18" ht="31.5" x14ac:dyDescent="0.25">
      <c r="A404" t="s">
        <v>2301</v>
      </c>
      <c r="B404" t="s">
        <v>2302</v>
      </c>
      <c r="C404" s="1"/>
      <c r="D404" s="1" t="s">
        <v>2303</v>
      </c>
      <c r="E404" s="1" t="s">
        <v>36</v>
      </c>
      <c r="F404" s="1" t="s">
        <v>22</v>
      </c>
      <c r="G404" s="1"/>
      <c r="H404" s="1" t="s">
        <v>533</v>
      </c>
      <c r="I404" s="1" t="s">
        <v>534</v>
      </c>
      <c r="J404" s="1" t="s">
        <v>2304</v>
      </c>
      <c r="K404" s="1"/>
      <c r="L404" s="1" t="s">
        <v>2305</v>
      </c>
      <c r="M404" s="1"/>
      <c r="N404" s="1" t="s">
        <v>28</v>
      </c>
      <c r="O404" s="1" t="s">
        <v>29</v>
      </c>
      <c r="P404" s="1" t="s">
        <v>43</v>
      </c>
      <c r="Q404" s="1" t="s">
        <v>31</v>
      </c>
      <c r="R404" s="4" t="s">
        <v>628</v>
      </c>
    </row>
    <row r="405" spans="1:18" ht="52.5" x14ac:dyDescent="0.25">
      <c r="A405" t="s">
        <v>2306</v>
      </c>
      <c r="B405" t="s">
        <v>2307</v>
      </c>
      <c r="C405" s="2"/>
      <c r="D405" s="2" t="s">
        <v>2308</v>
      </c>
      <c r="E405" s="2" t="s">
        <v>21</v>
      </c>
      <c r="F405" s="2" t="s">
        <v>22</v>
      </c>
      <c r="G405" s="2"/>
      <c r="H405" s="2" t="s">
        <v>445</v>
      </c>
      <c r="I405" s="2" t="s">
        <v>446</v>
      </c>
      <c r="J405" s="2" t="s">
        <v>447</v>
      </c>
      <c r="K405" s="2"/>
      <c r="L405" s="2" t="s">
        <v>2309</v>
      </c>
      <c r="M405" s="2" t="s">
        <v>449</v>
      </c>
      <c r="N405" s="2" t="s">
        <v>485</v>
      </c>
      <c r="O405" s="2" t="s">
        <v>42</v>
      </c>
      <c r="P405" s="2" t="s">
        <v>477</v>
      </c>
      <c r="Q405" s="2" t="s">
        <v>31</v>
      </c>
      <c r="R405" s="5" t="s">
        <v>436</v>
      </c>
    </row>
    <row r="406" spans="1:18" ht="42" x14ac:dyDescent="0.25">
      <c r="A406" t="s">
        <v>2310</v>
      </c>
      <c r="B406" t="s">
        <v>2311</v>
      </c>
      <c r="C406" s="1"/>
      <c r="D406" s="1" t="s">
        <v>2312</v>
      </c>
      <c r="E406" s="1" t="s">
        <v>36</v>
      </c>
      <c r="F406" s="1" t="s">
        <v>22</v>
      </c>
      <c r="G406" s="1"/>
      <c r="H406" s="1" t="s">
        <v>533</v>
      </c>
      <c r="I406" s="1" t="s">
        <v>534</v>
      </c>
      <c r="J406" s="1" t="s">
        <v>2313</v>
      </c>
      <c r="K406" s="1"/>
      <c r="L406" s="1" t="s">
        <v>2314</v>
      </c>
      <c r="M406" s="1"/>
      <c r="N406" s="1" t="s">
        <v>2315</v>
      </c>
      <c r="O406" s="1" t="s">
        <v>141</v>
      </c>
      <c r="P406" s="1" t="s">
        <v>43</v>
      </c>
      <c r="Q406" s="1" t="s">
        <v>31</v>
      </c>
      <c r="R406" s="4" t="s">
        <v>628</v>
      </c>
    </row>
    <row r="407" spans="1:18" ht="52.5" x14ac:dyDescent="0.25">
      <c r="A407" t="s">
        <v>2316</v>
      </c>
      <c r="B407" t="s">
        <v>2317</v>
      </c>
      <c r="C407" s="2"/>
      <c r="D407" s="2" t="s">
        <v>2318</v>
      </c>
      <c r="E407" s="2" t="s">
        <v>36</v>
      </c>
      <c r="F407" s="2" t="s">
        <v>22</v>
      </c>
      <c r="G407" s="2"/>
      <c r="H407" s="2" t="s">
        <v>876</v>
      </c>
      <c r="I407" s="2" t="s">
        <v>2319</v>
      </c>
      <c r="J407" s="2" t="s">
        <v>2320</v>
      </c>
      <c r="K407" s="2"/>
      <c r="L407" s="2" t="s">
        <v>2321</v>
      </c>
      <c r="M407" s="2"/>
      <c r="N407" s="2" t="s">
        <v>343</v>
      </c>
      <c r="O407" s="2" t="s">
        <v>42</v>
      </c>
      <c r="P407" s="2" t="s">
        <v>55</v>
      </c>
      <c r="Q407" s="2" t="s">
        <v>31</v>
      </c>
      <c r="R407" s="5" t="s">
        <v>628</v>
      </c>
    </row>
    <row r="408" spans="1:18" ht="42" x14ac:dyDescent="0.25">
      <c r="A408" t="s">
        <v>2322</v>
      </c>
      <c r="B408" t="s">
        <v>2323</v>
      </c>
      <c r="C408" s="1"/>
      <c r="D408" s="1" t="s">
        <v>2324</v>
      </c>
      <c r="E408" s="1" t="s">
        <v>139</v>
      </c>
      <c r="F408" s="1" t="s">
        <v>22</v>
      </c>
      <c r="G408" s="1"/>
      <c r="H408" s="1" t="s">
        <v>533</v>
      </c>
      <c r="I408" s="1" t="s">
        <v>2325</v>
      </c>
      <c r="J408" s="1" t="s">
        <v>2326</v>
      </c>
      <c r="K408" s="1"/>
      <c r="L408" s="1" t="s">
        <v>2327</v>
      </c>
      <c r="M408" s="1"/>
      <c r="N408" s="1" t="s">
        <v>140</v>
      </c>
      <c r="O408" s="1" t="s">
        <v>141</v>
      </c>
      <c r="P408" s="1" t="s">
        <v>477</v>
      </c>
      <c r="Q408" s="1" t="s">
        <v>31</v>
      </c>
      <c r="R408" s="4" t="s">
        <v>2328</v>
      </c>
    </row>
    <row r="409" spans="1:18" ht="52.5" x14ac:dyDescent="0.25">
      <c r="A409" t="s">
        <v>2329</v>
      </c>
      <c r="B409" t="s">
        <v>2330</v>
      </c>
      <c r="C409" s="2"/>
      <c r="D409" s="2" t="s">
        <v>1940</v>
      </c>
      <c r="E409" s="2" t="s">
        <v>48</v>
      </c>
      <c r="F409" s="2" t="s">
        <v>22</v>
      </c>
      <c r="G409" s="2"/>
      <c r="H409" s="2" t="s">
        <v>533</v>
      </c>
      <c r="I409" s="2" t="s">
        <v>534</v>
      </c>
      <c r="J409" s="2" t="s">
        <v>2331</v>
      </c>
      <c r="K409" s="2"/>
      <c r="L409" s="2" t="s">
        <v>2332</v>
      </c>
      <c r="M409" s="2"/>
      <c r="N409" s="2" t="s">
        <v>304</v>
      </c>
      <c r="O409" s="2" t="s">
        <v>141</v>
      </c>
      <c r="P409" s="2" t="s">
        <v>55</v>
      </c>
      <c r="Q409" s="2" t="s">
        <v>31</v>
      </c>
      <c r="R409" s="5" t="s">
        <v>1463</v>
      </c>
    </row>
    <row r="410" spans="1:18" ht="42" x14ac:dyDescent="0.25">
      <c r="A410" t="s">
        <v>2333</v>
      </c>
      <c r="B410" t="s">
        <v>2334</v>
      </c>
      <c r="C410" s="1"/>
      <c r="D410" s="1" t="s">
        <v>2335</v>
      </c>
      <c r="E410" s="1" t="s">
        <v>21</v>
      </c>
      <c r="F410" s="1" t="s">
        <v>22</v>
      </c>
      <c r="G410" s="1"/>
      <c r="H410" s="1" t="s">
        <v>533</v>
      </c>
      <c r="I410" s="1" t="s">
        <v>534</v>
      </c>
      <c r="J410" s="1" t="s">
        <v>2336</v>
      </c>
      <c r="K410" s="1"/>
      <c r="L410" s="1" t="s">
        <v>2337</v>
      </c>
      <c r="M410" s="1"/>
      <c r="N410" s="1" t="s">
        <v>100</v>
      </c>
      <c r="O410" s="1" t="s">
        <v>101</v>
      </c>
      <c r="P410" s="1" t="s">
        <v>55</v>
      </c>
      <c r="Q410" s="1" t="s">
        <v>31</v>
      </c>
      <c r="R410" s="4" t="s">
        <v>436</v>
      </c>
    </row>
    <row r="411" spans="1:18" ht="42" x14ac:dyDescent="0.25">
      <c r="A411" t="s">
        <v>2338</v>
      </c>
      <c r="B411" t="s">
        <v>2339</v>
      </c>
      <c r="C411" s="2"/>
      <c r="D411" s="2" t="s">
        <v>2340</v>
      </c>
      <c r="E411" s="2" t="s">
        <v>36</v>
      </c>
      <c r="F411" s="2" t="s">
        <v>22</v>
      </c>
      <c r="G411" s="2"/>
      <c r="H411" s="2" t="s">
        <v>533</v>
      </c>
      <c r="I411" s="2" t="s">
        <v>2341</v>
      </c>
      <c r="J411" s="2" t="s">
        <v>2342</v>
      </c>
      <c r="K411" s="2"/>
      <c r="L411" s="2" t="s">
        <v>2343</v>
      </c>
      <c r="M411" s="2"/>
      <c r="N411" s="2" t="s">
        <v>304</v>
      </c>
      <c r="O411" s="2" t="s">
        <v>141</v>
      </c>
      <c r="P411" s="2" t="s">
        <v>43</v>
      </c>
      <c r="Q411" s="2" t="s">
        <v>31</v>
      </c>
      <c r="R411" s="5" t="s">
        <v>628</v>
      </c>
    </row>
    <row r="412" spans="1:18" ht="42" x14ac:dyDescent="0.25">
      <c r="A412" t="s">
        <v>2344</v>
      </c>
      <c r="B412" t="s">
        <v>2345</v>
      </c>
      <c r="C412" s="1"/>
      <c r="D412" s="1" t="s">
        <v>1940</v>
      </c>
      <c r="E412" s="1" t="s">
        <v>402</v>
      </c>
      <c r="F412" s="1" t="s">
        <v>22</v>
      </c>
      <c r="G412" s="1"/>
      <c r="H412" s="1" t="s">
        <v>2346</v>
      </c>
      <c r="I412" s="1" t="s">
        <v>2347</v>
      </c>
      <c r="J412" s="1" t="s">
        <v>2348</v>
      </c>
      <c r="K412" s="1"/>
      <c r="L412" s="1" t="s">
        <v>2349</v>
      </c>
      <c r="M412" s="1" t="s">
        <v>2350</v>
      </c>
      <c r="N412" s="1" t="s">
        <v>28</v>
      </c>
      <c r="O412" s="1" t="s">
        <v>29</v>
      </c>
      <c r="P412" s="1" t="s">
        <v>30</v>
      </c>
      <c r="Q412" s="1" t="s">
        <v>215</v>
      </c>
      <c r="R412" s="4" t="s">
        <v>628</v>
      </c>
    </row>
    <row r="413" spans="1:18" ht="52.5" x14ac:dyDescent="0.25">
      <c r="A413" t="s">
        <v>2351</v>
      </c>
      <c r="B413" t="s">
        <v>2352</v>
      </c>
      <c r="C413" s="2"/>
      <c r="D413" s="2" t="s">
        <v>2353</v>
      </c>
      <c r="E413" s="2" t="s">
        <v>36</v>
      </c>
      <c r="F413" s="2" t="s">
        <v>22</v>
      </c>
      <c r="G413" s="2"/>
      <c r="H413" s="2" t="s">
        <v>533</v>
      </c>
      <c r="I413" s="2" t="s">
        <v>534</v>
      </c>
      <c r="J413" s="2" t="s">
        <v>2354</v>
      </c>
      <c r="K413" s="2"/>
      <c r="L413" s="2" t="s">
        <v>2355</v>
      </c>
      <c r="M413" s="2"/>
      <c r="N413" s="2" t="s">
        <v>953</v>
      </c>
      <c r="O413" s="2" t="s">
        <v>42</v>
      </c>
      <c r="P413" s="2" t="s">
        <v>347</v>
      </c>
      <c r="Q413" s="2" t="s">
        <v>31</v>
      </c>
      <c r="R413" s="5" t="s">
        <v>628</v>
      </c>
    </row>
    <row r="414" spans="1:18" ht="52.5" x14ac:dyDescent="0.25">
      <c r="A414" t="s">
        <v>2356</v>
      </c>
      <c r="B414" t="s">
        <v>2357</v>
      </c>
      <c r="C414" s="1"/>
      <c r="D414" s="1" t="s">
        <v>1940</v>
      </c>
      <c r="E414" s="1" t="s">
        <v>21</v>
      </c>
      <c r="F414" s="1" t="s">
        <v>22</v>
      </c>
      <c r="G414" s="1"/>
      <c r="H414" s="1" t="s">
        <v>2358</v>
      </c>
      <c r="I414" s="1" t="s">
        <v>2359</v>
      </c>
      <c r="J414" s="1" t="s">
        <v>2360</v>
      </c>
      <c r="K414" s="1"/>
      <c r="L414" s="1" t="s">
        <v>2361</v>
      </c>
      <c r="M414" s="1"/>
      <c r="N414" s="1" t="s">
        <v>485</v>
      </c>
      <c r="O414" s="1" t="s">
        <v>42</v>
      </c>
      <c r="P414" s="1" t="s">
        <v>477</v>
      </c>
      <c r="Q414" s="1" t="s">
        <v>31</v>
      </c>
      <c r="R414" s="4" t="s">
        <v>436</v>
      </c>
    </row>
    <row r="415" spans="1:18" ht="31.5" x14ac:dyDescent="0.25">
      <c r="A415" t="s">
        <v>2362</v>
      </c>
      <c r="B415" t="s">
        <v>2363</v>
      </c>
      <c r="C415" s="2"/>
      <c r="D415" s="2" t="s">
        <v>2364</v>
      </c>
      <c r="E415" s="2" t="s">
        <v>48</v>
      </c>
      <c r="F415" s="2" t="s">
        <v>22</v>
      </c>
      <c r="G415" s="2"/>
      <c r="H415" s="2" t="s">
        <v>533</v>
      </c>
      <c r="I415" s="2" t="s">
        <v>2365</v>
      </c>
      <c r="J415" s="2" t="s">
        <v>2366</v>
      </c>
      <c r="K415" s="2"/>
      <c r="L415" s="2" t="s">
        <v>2367</v>
      </c>
      <c r="M415" s="2"/>
      <c r="N415" s="2" t="s">
        <v>2368</v>
      </c>
      <c r="O415" s="2" t="s">
        <v>2369</v>
      </c>
      <c r="P415" s="2" t="s">
        <v>151</v>
      </c>
      <c r="Q415" s="2" t="s">
        <v>31</v>
      </c>
      <c r="R415" s="5" t="s">
        <v>1463</v>
      </c>
    </row>
    <row r="416" spans="1:18" ht="63" x14ac:dyDescent="0.25">
      <c r="A416" t="s">
        <v>2370</v>
      </c>
      <c r="B416" t="s">
        <v>2371</v>
      </c>
      <c r="C416" s="1"/>
      <c r="D416" s="1" t="s">
        <v>2372</v>
      </c>
      <c r="E416" s="1" t="s">
        <v>21</v>
      </c>
      <c r="F416" s="1" t="s">
        <v>22</v>
      </c>
      <c r="G416" s="1" t="s">
        <v>234</v>
      </c>
      <c r="H416" s="1" t="s">
        <v>473</v>
      </c>
      <c r="I416" s="1" t="s">
        <v>474</v>
      </c>
      <c r="J416" s="1" t="s">
        <v>475</v>
      </c>
      <c r="K416" s="1"/>
      <c r="L416" s="1" t="s">
        <v>476</v>
      </c>
      <c r="M416" s="1"/>
      <c r="N416" s="1" t="s">
        <v>28</v>
      </c>
      <c r="O416" s="1" t="s">
        <v>29</v>
      </c>
      <c r="P416" s="1" t="s">
        <v>237</v>
      </c>
      <c r="Q416" s="1" t="s">
        <v>31</v>
      </c>
      <c r="R416" s="4" t="s">
        <v>436</v>
      </c>
    </row>
    <row r="417" spans="1:18" ht="31.5" x14ac:dyDescent="0.25">
      <c r="A417" t="s">
        <v>2373</v>
      </c>
      <c r="B417" t="s">
        <v>2374</v>
      </c>
      <c r="C417" s="2"/>
      <c r="D417" s="2" t="s">
        <v>59</v>
      </c>
      <c r="E417" s="2" t="s">
        <v>130</v>
      </c>
      <c r="F417" s="2" t="s">
        <v>22</v>
      </c>
      <c r="G417" s="2" t="s">
        <v>2375</v>
      </c>
      <c r="H417" s="2" t="s">
        <v>2376</v>
      </c>
      <c r="I417" s="2" t="s">
        <v>2377</v>
      </c>
      <c r="J417" s="2" t="s">
        <v>72</v>
      </c>
      <c r="K417" s="2"/>
      <c r="L417" s="2" t="s">
        <v>2378</v>
      </c>
      <c r="M417" s="2"/>
      <c r="N417" s="2" t="s">
        <v>28</v>
      </c>
      <c r="O417" s="2" t="s">
        <v>29</v>
      </c>
      <c r="P417" s="2" t="s">
        <v>65</v>
      </c>
      <c r="Q417" s="2" t="s">
        <v>31</v>
      </c>
      <c r="R417" s="5" t="s">
        <v>436</v>
      </c>
    </row>
    <row r="418" spans="1:18" ht="42" x14ac:dyDescent="0.25">
      <c r="A418" t="s">
        <v>2379</v>
      </c>
      <c r="B418" t="s">
        <v>2380</v>
      </c>
      <c r="C418" s="1"/>
      <c r="D418" s="1" t="s">
        <v>1940</v>
      </c>
      <c r="E418" s="1" t="s">
        <v>21</v>
      </c>
      <c r="F418" s="1" t="s">
        <v>22</v>
      </c>
      <c r="G418" s="1"/>
      <c r="H418" s="1" t="s">
        <v>533</v>
      </c>
      <c r="I418" s="1" t="s">
        <v>984</v>
      </c>
      <c r="J418" s="1" t="s">
        <v>983</v>
      </c>
      <c r="K418" s="1"/>
      <c r="L418" s="1" t="s">
        <v>2381</v>
      </c>
      <c r="M418" s="1"/>
      <c r="N418" s="1" t="s">
        <v>2382</v>
      </c>
      <c r="O418" s="1" t="s">
        <v>2383</v>
      </c>
      <c r="P418" s="1" t="s">
        <v>43</v>
      </c>
      <c r="Q418" s="1" t="s">
        <v>31</v>
      </c>
      <c r="R418" s="4" t="s">
        <v>436</v>
      </c>
    </row>
    <row r="419" spans="1:18" ht="52.5" x14ac:dyDescent="0.25">
      <c r="A419" t="s">
        <v>2384</v>
      </c>
      <c r="B419" t="s">
        <v>2385</v>
      </c>
      <c r="C419" s="2"/>
      <c r="D419" s="2" t="s">
        <v>2372</v>
      </c>
      <c r="E419" s="2" t="s">
        <v>21</v>
      </c>
      <c r="F419" s="2" t="s">
        <v>22</v>
      </c>
      <c r="G419" s="2" t="s">
        <v>1143</v>
      </c>
      <c r="H419" s="2" t="s">
        <v>2386</v>
      </c>
      <c r="I419" s="2" t="s">
        <v>2387</v>
      </c>
      <c r="J419" s="2" t="s">
        <v>2388</v>
      </c>
      <c r="K419" s="2"/>
      <c r="L419" s="2" t="s">
        <v>2389</v>
      </c>
      <c r="M419" s="2"/>
      <c r="N419" s="2" t="s">
        <v>635</v>
      </c>
      <c r="O419" s="2" t="s">
        <v>42</v>
      </c>
      <c r="P419" s="2" t="s">
        <v>55</v>
      </c>
      <c r="Q419" s="2" t="s">
        <v>31</v>
      </c>
      <c r="R419" s="5" t="s">
        <v>436</v>
      </c>
    </row>
    <row r="420" spans="1:18" ht="31.5" x14ac:dyDescent="0.25">
      <c r="A420" t="s">
        <v>2390</v>
      </c>
      <c r="B420" t="s">
        <v>2391</v>
      </c>
      <c r="C420" s="1"/>
      <c r="D420" s="1" t="s">
        <v>2392</v>
      </c>
      <c r="E420" s="1" t="s">
        <v>278</v>
      </c>
      <c r="F420" s="1" t="s">
        <v>22</v>
      </c>
      <c r="G420" s="1"/>
      <c r="H420" s="1" t="s">
        <v>2393</v>
      </c>
      <c r="I420" s="1" t="s">
        <v>2394</v>
      </c>
      <c r="J420" s="1" t="s">
        <v>2395</v>
      </c>
      <c r="K420" s="1"/>
      <c r="L420" s="1" t="s">
        <v>2396</v>
      </c>
      <c r="M420" s="1"/>
      <c r="N420" s="1" t="s">
        <v>415</v>
      </c>
      <c r="O420" s="1" t="s">
        <v>409</v>
      </c>
      <c r="P420" s="1" t="s">
        <v>55</v>
      </c>
      <c r="Q420" s="1" t="s">
        <v>31</v>
      </c>
      <c r="R420" s="4" t="s">
        <v>436</v>
      </c>
    </row>
    <row r="421" spans="1:18" ht="42" x14ac:dyDescent="0.25">
      <c r="A421" t="s">
        <v>2397</v>
      </c>
      <c r="B421" t="s">
        <v>2398</v>
      </c>
      <c r="C421" s="2"/>
      <c r="D421" s="2" t="s">
        <v>1940</v>
      </c>
      <c r="E421" s="2" t="s">
        <v>21</v>
      </c>
      <c r="F421" s="2" t="s">
        <v>22</v>
      </c>
      <c r="G421" s="2"/>
      <c r="H421" s="2" t="s">
        <v>883</v>
      </c>
      <c r="I421" s="2" t="s">
        <v>884</v>
      </c>
      <c r="J421" s="2" t="s">
        <v>1104</v>
      </c>
      <c r="K421" s="2"/>
      <c r="L421" s="2" t="s">
        <v>886</v>
      </c>
      <c r="M421" s="2"/>
      <c r="N421" s="2" t="s">
        <v>28</v>
      </c>
      <c r="O421" s="2" t="s">
        <v>29</v>
      </c>
      <c r="P421" s="2" t="s">
        <v>30</v>
      </c>
      <c r="Q421" s="2" t="s">
        <v>31</v>
      </c>
      <c r="R421" s="5" t="s">
        <v>69</v>
      </c>
    </row>
    <row r="422" spans="1:18" ht="52.5" x14ac:dyDescent="0.25">
      <c r="A422" t="s">
        <v>2399</v>
      </c>
      <c r="B422" t="s">
        <v>2400</v>
      </c>
      <c r="C422" s="1"/>
      <c r="D422" s="1" t="s">
        <v>2401</v>
      </c>
      <c r="E422" s="1" t="s">
        <v>21</v>
      </c>
      <c r="F422" s="1" t="s">
        <v>22</v>
      </c>
      <c r="G422" s="1"/>
      <c r="H422" s="1" t="s">
        <v>112</v>
      </c>
      <c r="I422" s="1"/>
      <c r="J422" s="1" t="s">
        <v>2402</v>
      </c>
      <c r="K422" s="1"/>
      <c r="L422" s="1" t="s">
        <v>114</v>
      </c>
      <c r="M422" s="1"/>
      <c r="N422" s="1" t="s">
        <v>2368</v>
      </c>
      <c r="O422" s="1" t="s">
        <v>2369</v>
      </c>
      <c r="P422" s="1" t="s">
        <v>55</v>
      </c>
      <c r="Q422" s="1" t="s">
        <v>31</v>
      </c>
      <c r="R422" s="4" t="s">
        <v>69</v>
      </c>
    </row>
    <row r="423" spans="1:18" ht="42" x14ac:dyDescent="0.25">
      <c r="A423" t="s">
        <v>2403</v>
      </c>
      <c r="B423" t="s">
        <v>2404</v>
      </c>
      <c r="C423" s="2"/>
      <c r="D423" s="2" t="s">
        <v>2405</v>
      </c>
      <c r="E423" s="2" t="s">
        <v>402</v>
      </c>
      <c r="F423" s="2" t="s">
        <v>22</v>
      </c>
      <c r="G423" s="2"/>
      <c r="H423" s="2" t="s">
        <v>254</v>
      </c>
      <c r="I423" s="2" t="s">
        <v>255</v>
      </c>
      <c r="J423" s="2" t="s">
        <v>256</v>
      </c>
      <c r="K423" s="2"/>
      <c r="L423" s="2" t="s">
        <v>257</v>
      </c>
      <c r="M423" s="2"/>
      <c r="N423" s="2" t="s">
        <v>28</v>
      </c>
      <c r="O423" s="2" t="s">
        <v>29</v>
      </c>
      <c r="P423" s="2" t="s">
        <v>30</v>
      </c>
      <c r="Q423" s="2" t="s">
        <v>215</v>
      </c>
      <c r="R423" s="5" t="s">
        <v>783</v>
      </c>
    </row>
    <row r="424" spans="1:18" ht="52.5" x14ac:dyDescent="0.25">
      <c r="A424" t="s">
        <v>2406</v>
      </c>
      <c r="B424" t="s">
        <v>2407</v>
      </c>
      <c r="C424" s="1"/>
      <c r="D424" s="1" t="s">
        <v>2408</v>
      </c>
      <c r="E424" s="1" t="s">
        <v>36</v>
      </c>
      <c r="F424" s="1" t="s">
        <v>22</v>
      </c>
      <c r="G424" s="1"/>
      <c r="H424" s="1" t="s">
        <v>2409</v>
      </c>
      <c r="I424" s="1" t="s">
        <v>534</v>
      </c>
      <c r="J424" s="1"/>
      <c r="K424" s="1"/>
      <c r="L424" s="1" t="s">
        <v>2410</v>
      </c>
      <c r="M424" s="1"/>
      <c r="N424" s="1" t="s">
        <v>150</v>
      </c>
      <c r="O424" s="1" t="s">
        <v>141</v>
      </c>
      <c r="P424" s="1" t="s">
        <v>43</v>
      </c>
      <c r="Q424" s="1" t="s">
        <v>31</v>
      </c>
      <c r="R424" s="4" t="s">
        <v>783</v>
      </c>
    </row>
    <row r="425" spans="1:18" ht="63" x14ac:dyDescent="0.25">
      <c r="A425" t="s">
        <v>2411</v>
      </c>
      <c r="B425" t="s">
        <v>2412</v>
      </c>
      <c r="C425" s="2"/>
      <c r="D425" s="2" t="s">
        <v>2413</v>
      </c>
      <c r="E425" s="2" t="s">
        <v>36</v>
      </c>
      <c r="F425" s="2" t="s">
        <v>22</v>
      </c>
      <c r="G425" s="2"/>
      <c r="H425" s="2" t="s">
        <v>2414</v>
      </c>
      <c r="I425" s="2" t="s">
        <v>2415</v>
      </c>
      <c r="J425" s="2" t="s">
        <v>341</v>
      </c>
      <c r="K425" s="2"/>
      <c r="L425" s="2" t="s">
        <v>2416</v>
      </c>
      <c r="M425" s="2"/>
      <c r="N425" s="2" t="s">
        <v>469</v>
      </c>
      <c r="O425" s="2" t="s">
        <v>141</v>
      </c>
      <c r="P425" s="2" t="s">
        <v>43</v>
      </c>
      <c r="Q425" s="2" t="s">
        <v>31</v>
      </c>
      <c r="R425" s="5" t="s">
        <v>783</v>
      </c>
    </row>
    <row r="426" spans="1:18" ht="42" x14ac:dyDescent="0.25">
      <c r="A426" t="s">
        <v>2417</v>
      </c>
      <c r="B426" t="s">
        <v>2418</v>
      </c>
      <c r="C426" s="1"/>
      <c r="D426" s="1" t="s">
        <v>2419</v>
      </c>
      <c r="E426" s="1" t="s">
        <v>48</v>
      </c>
      <c r="F426" s="1" t="s">
        <v>22</v>
      </c>
      <c r="G426" s="1"/>
      <c r="H426" s="1" t="s">
        <v>533</v>
      </c>
      <c r="I426" s="1" t="s">
        <v>534</v>
      </c>
      <c r="J426" s="1" t="s">
        <v>2420</v>
      </c>
      <c r="K426" s="1"/>
      <c r="L426" s="1" t="s">
        <v>2421</v>
      </c>
      <c r="M426" s="1"/>
      <c r="N426" s="1" t="s">
        <v>304</v>
      </c>
      <c r="O426" s="1" t="s">
        <v>141</v>
      </c>
      <c r="P426" s="1" t="s">
        <v>43</v>
      </c>
      <c r="Q426" s="1" t="s">
        <v>31</v>
      </c>
      <c r="R426" s="4" t="s">
        <v>1685</v>
      </c>
    </row>
    <row r="427" spans="1:18" ht="42" x14ac:dyDescent="0.25">
      <c r="A427" t="s">
        <v>2422</v>
      </c>
      <c r="B427" t="s">
        <v>2423</v>
      </c>
      <c r="C427" s="2"/>
      <c r="D427" s="2" t="s">
        <v>2424</v>
      </c>
      <c r="E427" s="2" t="s">
        <v>145</v>
      </c>
      <c r="F427" s="2" t="s">
        <v>22</v>
      </c>
      <c r="G427" s="2"/>
      <c r="H427" s="2" t="s">
        <v>533</v>
      </c>
      <c r="I427" s="2" t="s">
        <v>534</v>
      </c>
      <c r="J427" s="2" t="s">
        <v>2425</v>
      </c>
      <c r="K427" s="2"/>
      <c r="L427" s="2" t="s">
        <v>2426</v>
      </c>
      <c r="M427" s="2"/>
      <c r="N427" s="2" t="s">
        <v>2427</v>
      </c>
      <c r="O427" s="2" t="s">
        <v>101</v>
      </c>
      <c r="P427" s="2" t="s">
        <v>55</v>
      </c>
      <c r="Q427" s="2" t="s">
        <v>31</v>
      </c>
      <c r="R427" s="5" t="s">
        <v>1685</v>
      </c>
    </row>
    <row r="428" spans="1:18" ht="52.5" x14ac:dyDescent="0.25">
      <c r="A428" t="s">
        <v>2428</v>
      </c>
      <c r="B428" t="s">
        <v>2429</v>
      </c>
      <c r="C428" s="1"/>
      <c r="D428" s="1" t="s">
        <v>2430</v>
      </c>
      <c r="E428" s="1" t="s">
        <v>36</v>
      </c>
      <c r="F428" s="1" t="s">
        <v>22</v>
      </c>
      <c r="G428" s="1"/>
      <c r="H428" s="1" t="s">
        <v>146</v>
      </c>
      <c r="I428" s="1" t="s">
        <v>147</v>
      </c>
      <c r="J428" s="1" t="s">
        <v>148</v>
      </c>
      <c r="K428" s="1"/>
      <c r="L428" s="1" t="s">
        <v>149</v>
      </c>
      <c r="M428" s="1"/>
      <c r="N428" s="1" t="s">
        <v>150</v>
      </c>
      <c r="O428" s="1" t="s">
        <v>141</v>
      </c>
      <c r="P428" s="1" t="s">
        <v>43</v>
      </c>
      <c r="Q428" s="1" t="s">
        <v>31</v>
      </c>
      <c r="R428" s="4" t="s">
        <v>783</v>
      </c>
    </row>
    <row r="429" spans="1:18" ht="42" x14ac:dyDescent="0.25">
      <c r="A429" s="11" t="s">
        <v>2431</v>
      </c>
      <c r="B429" t="s">
        <v>2432</v>
      </c>
      <c r="C429" s="2"/>
      <c r="D429" s="2" t="s">
        <v>2433</v>
      </c>
      <c r="E429" s="2" t="s">
        <v>48</v>
      </c>
      <c r="F429" s="2" t="s">
        <v>22</v>
      </c>
      <c r="G429" s="2"/>
      <c r="H429" s="2" t="s">
        <v>2434</v>
      </c>
      <c r="I429" s="2"/>
      <c r="J429" s="2" t="s">
        <v>2434</v>
      </c>
      <c r="K429" s="2"/>
      <c r="L429" s="2" t="s">
        <v>2435</v>
      </c>
      <c r="M429" s="2"/>
      <c r="N429" s="2" t="s">
        <v>2436</v>
      </c>
      <c r="O429" s="2" t="s">
        <v>141</v>
      </c>
      <c r="P429" s="2" t="s">
        <v>55</v>
      </c>
      <c r="Q429" s="2" t="s">
        <v>31</v>
      </c>
      <c r="R429" s="5" t="s">
        <v>1685</v>
      </c>
    </row>
    <row r="430" spans="1:18" ht="52.5" x14ac:dyDescent="0.25">
      <c r="A430" t="s">
        <v>2437</v>
      </c>
      <c r="B430" t="s">
        <v>2438</v>
      </c>
      <c r="C430" s="1"/>
      <c r="D430" s="1" t="s">
        <v>2439</v>
      </c>
      <c r="E430" s="1" t="s">
        <v>145</v>
      </c>
      <c r="F430" s="1" t="s">
        <v>22</v>
      </c>
      <c r="G430" s="1"/>
      <c r="H430" s="1" t="s">
        <v>2440</v>
      </c>
      <c r="I430" s="1" t="s">
        <v>2441</v>
      </c>
      <c r="J430" s="1" t="s">
        <v>2442</v>
      </c>
      <c r="K430" s="1"/>
      <c r="L430" s="1" t="s">
        <v>2443</v>
      </c>
      <c r="M430" s="1"/>
      <c r="N430" s="1" t="s">
        <v>343</v>
      </c>
      <c r="O430" s="1" t="s">
        <v>42</v>
      </c>
      <c r="P430" s="1" t="s">
        <v>55</v>
      </c>
      <c r="Q430" s="1" t="s">
        <v>31</v>
      </c>
      <c r="R430" s="4" t="s">
        <v>1685</v>
      </c>
    </row>
    <row r="431" spans="1:18" ht="52.5" x14ac:dyDescent="0.25">
      <c r="A431" t="s">
        <v>2444</v>
      </c>
      <c r="B431" t="s">
        <v>2445</v>
      </c>
      <c r="C431" s="2"/>
      <c r="D431" s="2" t="s">
        <v>1940</v>
      </c>
      <c r="E431" s="2" t="s">
        <v>145</v>
      </c>
      <c r="F431" s="2" t="s">
        <v>22</v>
      </c>
      <c r="G431" s="2"/>
      <c r="H431" s="2" t="s">
        <v>2446</v>
      </c>
      <c r="I431" s="2" t="s">
        <v>2447</v>
      </c>
      <c r="J431" s="2" t="s">
        <v>2448</v>
      </c>
      <c r="K431" s="2"/>
      <c r="L431" s="2" t="s">
        <v>2449</v>
      </c>
      <c r="M431" s="2" t="s">
        <v>2450</v>
      </c>
      <c r="N431" s="2" t="s">
        <v>41</v>
      </c>
      <c r="O431" s="2" t="s">
        <v>42</v>
      </c>
      <c r="P431" s="2" t="s">
        <v>43</v>
      </c>
      <c r="Q431" s="2" t="s">
        <v>31</v>
      </c>
      <c r="R431" s="5" t="s">
        <v>1685</v>
      </c>
    </row>
    <row r="432" spans="1:18" ht="52.5" x14ac:dyDescent="0.25">
      <c r="A432" t="s">
        <v>2451</v>
      </c>
      <c r="B432" t="s">
        <v>2452</v>
      </c>
      <c r="C432" s="1"/>
      <c r="D432" s="1" t="s">
        <v>2453</v>
      </c>
      <c r="E432" s="1" t="s">
        <v>36</v>
      </c>
      <c r="F432" s="1" t="s">
        <v>22</v>
      </c>
      <c r="G432" s="1"/>
      <c r="H432" s="1" t="s">
        <v>2454</v>
      </c>
      <c r="I432" s="1" t="s">
        <v>534</v>
      </c>
      <c r="J432" s="1" t="s">
        <v>2455</v>
      </c>
      <c r="K432" s="1"/>
      <c r="L432" s="1" t="s">
        <v>2456</v>
      </c>
      <c r="M432" s="1"/>
      <c r="N432" s="1" t="s">
        <v>1328</v>
      </c>
      <c r="O432" s="1" t="s">
        <v>141</v>
      </c>
      <c r="P432" s="1" t="s">
        <v>43</v>
      </c>
      <c r="Q432" s="1" t="s">
        <v>31</v>
      </c>
      <c r="R432" s="4" t="s">
        <v>783</v>
      </c>
    </row>
    <row r="433" spans="1:18" ht="42" x14ac:dyDescent="0.25">
      <c r="A433" t="s">
        <v>2457</v>
      </c>
      <c r="B433" t="s">
        <v>2458</v>
      </c>
      <c r="C433" s="2"/>
      <c r="D433" s="2" t="s">
        <v>2284</v>
      </c>
      <c r="E433" s="2" t="s">
        <v>145</v>
      </c>
      <c r="F433" s="2" t="s">
        <v>22</v>
      </c>
      <c r="G433" s="2"/>
      <c r="H433" s="2" t="s">
        <v>2459</v>
      </c>
      <c r="I433" s="2"/>
      <c r="J433" s="2" t="s">
        <v>2459</v>
      </c>
      <c r="K433" s="2"/>
      <c r="L433" s="2" t="s">
        <v>2460</v>
      </c>
      <c r="M433" s="2"/>
      <c r="N433" s="2" t="s">
        <v>140</v>
      </c>
      <c r="O433" s="2" t="s">
        <v>141</v>
      </c>
      <c r="P433" s="2" t="s">
        <v>43</v>
      </c>
      <c r="Q433" s="2" t="s">
        <v>31</v>
      </c>
      <c r="R433" s="5" t="s">
        <v>1685</v>
      </c>
    </row>
    <row r="434" spans="1:18" ht="63" x14ac:dyDescent="0.25">
      <c r="A434" t="s">
        <v>2461</v>
      </c>
      <c r="B434" t="s">
        <v>2462</v>
      </c>
      <c r="C434" s="1"/>
      <c r="D434" s="1" t="s">
        <v>2463</v>
      </c>
      <c r="E434" s="1" t="s">
        <v>36</v>
      </c>
      <c r="F434" s="1" t="s">
        <v>22</v>
      </c>
      <c r="G434" s="1"/>
      <c r="H434" s="1" t="s">
        <v>2464</v>
      </c>
      <c r="I434" s="1" t="s">
        <v>2465</v>
      </c>
      <c r="J434" s="1" t="s">
        <v>2466</v>
      </c>
      <c r="K434" s="1"/>
      <c r="L434" s="1" t="s">
        <v>2467</v>
      </c>
      <c r="M434" s="1"/>
      <c r="N434" s="1" t="s">
        <v>343</v>
      </c>
      <c r="O434" s="1" t="s">
        <v>42</v>
      </c>
      <c r="P434" s="1" t="s">
        <v>55</v>
      </c>
      <c r="Q434" s="1" t="s">
        <v>31</v>
      </c>
      <c r="R434" s="4" t="s">
        <v>783</v>
      </c>
    </row>
    <row r="435" spans="1:18" ht="42" x14ac:dyDescent="0.25">
      <c r="A435" t="s">
        <v>2468</v>
      </c>
      <c r="B435" t="s">
        <v>2469</v>
      </c>
      <c r="C435" s="2"/>
      <c r="D435" s="2" t="s">
        <v>2284</v>
      </c>
      <c r="E435" s="2" t="s">
        <v>36</v>
      </c>
      <c r="F435" s="2" t="s">
        <v>22</v>
      </c>
      <c r="G435" s="2"/>
      <c r="H435" s="2" t="s">
        <v>2470</v>
      </c>
      <c r="I435" s="2" t="s">
        <v>2471</v>
      </c>
      <c r="J435" s="2" t="s">
        <v>2472</v>
      </c>
      <c r="K435" s="2"/>
      <c r="L435" s="2" t="s">
        <v>2473</v>
      </c>
      <c r="M435" s="2" t="s">
        <v>2474</v>
      </c>
      <c r="N435" s="2" t="s">
        <v>469</v>
      </c>
      <c r="O435" s="2" t="s">
        <v>141</v>
      </c>
      <c r="P435" s="2" t="s">
        <v>43</v>
      </c>
      <c r="Q435" s="2" t="s">
        <v>31</v>
      </c>
      <c r="R435" s="5" t="s">
        <v>783</v>
      </c>
    </row>
    <row r="436" spans="1:18" ht="52.5" x14ac:dyDescent="0.25">
      <c r="A436" t="s">
        <v>2475</v>
      </c>
      <c r="B436" t="s">
        <v>2476</v>
      </c>
      <c r="C436" s="1"/>
      <c r="D436" s="1" t="s">
        <v>2477</v>
      </c>
      <c r="E436" s="1" t="s">
        <v>36</v>
      </c>
      <c r="F436" s="1" t="s">
        <v>22</v>
      </c>
      <c r="G436" s="1"/>
      <c r="H436" s="1" t="s">
        <v>533</v>
      </c>
      <c r="I436" s="1" t="s">
        <v>2478</v>
      </c>
      <c r="J436" s="1" t="s">
        <v>839</v>
      </c>
      <c r="K436" s="1"/>
      <c r="L436" s="1" t="s">
        <v>2479</v>
      </c>
      <c r="M436" s="1"/>
      <c r="N436" s="1" t="s">
        <v>343</v>
      </c>
      <c r="O436" s="1" t="s">
        <v>42</v>
      </c>
      <c r="P436" s="1" t="s">
        <v>55</v>
      </c>
      <c r="Q436" s="1" t="s">
        <v>31</v>
      </c>
      <c r="R436" s="4" t="s">
        <v>783</v>
      </c>
    </row>
    <row r="437" spans="1:18" ht="63" x14ac:dyDescent="0.25">
      <c r="A437" t="s">
        <v>2480</v>
      </c>
      <c r="B437" t="s">
        <v>2481</v>
      </c>
      <c r="C437" s="2"/>
      <c r="D437" s="2" t="s">
        <v>2482</v>
      </c>
      <c r="E437" s="2" t="s">
        <v>36</v>
      </c>
      <c r="F437" s="2" t="s">
        <v>22</v>
      </c>
      <c r="G437" s="2"/>
      <c r="H437" s="2" t="s">
        <v>2483</v>
      </c>
      <c r="I437" s="2" t="s">
        <v>2484</v>
      </c>
      <c r="J437" s="2" t="s">
        <v>2485</v>
      </c>
      <c r="K437" s="2"/>
      <c r="L437" s="2" t="s">
        <v>2486</v>
      </c>
      <c r="M437" s="2"/>
      <c r="N437" s="2" t="s">
        <v>28</v>
      </c>
      <c r="O437" s="2" t="s">
        <v>29</v>
      </c>
      <c r="P437" s="2" t="s">
        <v>43</v>
      </c>
      <c r="Q437" s="2" t="s">
        <v>31</v>
      </c>
      <c r="R437" s="5" t="s">
        <v>783</v>
      </c>
    </row>
    <row r="438" spans="1:18" ht="52.5" x14ac:dyDescent="0.25">
      <c r="A438" t="s">
        <v>2487</v>
      </c>
      <c r="B438" t="s">
        <v>2488</v>
      </c>
      <c r="C438" s="1"/>
      <c r="D438" s="1" t="s">
        <v>2489</v>
      </c>
      <c r="E438" s="1" t="s">
        <v>36</v>
      </c>
      <c r="F438" s="1" t="s">
        <v>22</v>
      </c>
      <c r="G438" s="1"/>
      <c r="H438" s="1" t="s">
        <v>2490</v>
      </c>
      <c r="I438" s="1" t="s">
        <v>2491</v>
      </c>
      <c r="J438" s="1" t="s">
        <v>2492</v>
      </c>
      <c r="K438" s="1"/>
      <c r="L438" s="1" t="s">
        <v>2493</v>
      </c>
      <c r="M438" s="1" t="s">
        <v>2494</v>
      </c>
      <c r="N438" s="1" t="s">
        <v>28</v>
      </c>
      <c r="O438" s="1" t="s">
        <v>29</v>
      </c>
      <c r="P438" s="1" t="s">
        <v>43</v>
      </c>
      <c r="Q438" s="1" t="s">
        <v>31</v>
      </c>
      <c r="R438" s="4" t="s">
        <v>783</v>
      </c>
    </row>
    <row r="439" spans="1:18" ht="52.5" x14ac:dyDescent="0.25">
      <c r="A439" t="s">
        <v>2495</v>
      </c>
      <c r="B439" t="s">
        <v>2496</v>
      </c>
      <c r="C439" s="2"/>
      <c r="D439" s="2" t="s">
        <v>2497</v>
      </c>
      <c r="E439" s="2" t="s">
        <v>36</v>
      </c>
      <c r="F439" s="2" t="s">
        <v>22</v>
      </c>
      <c r="G439" s="2"/>
      <c r="H439" s="2" t="s">
        <v>2454</v>
      </c>
      <c r="I439" s="2" t="s">
        <v>534</v>
      </c>
      <c r="J439" s="2" t="s">
        <v>2455</v>
      </c>
      <c r="K439" s="2"/>
      <c r="L439" s="2" t="s">
        <v>2456</v>
      </c>
      <c r="M439" s="2"/>
      <c r="N439" s="2" t="s">
        <v>1328</v>
      </c>
      <c r="O439" s="2" t="s">
        <v>141</v>
      </c>
      <c r="P439" s="2" t="s">
        <v>43</v>
      </c>
      <c r="Q439" s="2" t="s">
        <v>31</v>
      </c>
      <c r="R439" s="5" t="s">
        <v>783</v>
      </c>
    </row>
    <row r="440" spans="1:18" ht="21" x14ac:dyDescent="0.25">
      <c r="A440" t="s">
        <v>2498</v>
      </c>
      <c r="B440" t="s">
        <v>2499</v>
      </c>
      <c r="C440" s="1"/>
      <c r="D440" s="1" t="s">
        <v>59</v>
      </c>
      <c r="E440" s="1" t="s">
        <v>130</v>
      </c>
      <c r="F440" s="1" t="s">
        <v>22</v>
      </c>
      <c r="G440" s="1" t="s">
        <v>921</v>
      </c>
      <c r="H440" s="1" t="s">
        <v>61</v>
      </c>
      <c r="I440" s="1" t="s">
        <v>62</v>
      </c>
      <c r="J440" s="1"/>
      <c r="K440" s="1"/>
      <c r="L440" s="1" t="s">
        <v>63</v>
      </c>
      <c r="M440" s="1" t="s">
        <v>64</v>
      </c>
      <c r="N440" s="1" t="s">
        <v>28</v>
      </c>
      <c r="O440" s="1" t="s">
        <v>29</v>
      </c>
      <c r="P440" s="1" t="s">
        <v>65</v>
      </c>
      <c r="Q440" s="1" t="s">
        <v>31</v>
      </c>
      <c r="R440" s="4" t="s">
        <v>69</v>
      </c>
    </row>
    <row r="441" spans="1:18" ht="42" x14ac:dyDescent="0.25">
      <c r="A441" t="s">
        <v>2500</v>
      </c>
      <c r="B441" t="s">
        <v>2501</v>
      </c>
      <c r="C441" s="2"/>
      <c r="D441" s="2" t="s">
        <v>1940</v>
      </c>
      <c r="E441" s="2" t="s">
        <v>21</v>
      </c>
      <c r="F441" s="2" t="s">
        <v>22</v>
      </c>
      <c r="G441" s="2"/>
      <c r="H441" s="2" t="s">
        <v>445</v>
      </c>
      <c r="I441" s="2" t="s">
        <v>446</v>
      </c>
      <c r="J441" s="2" t="s">
        <v>447</v>
      </c>
      <c r="K441" s="2"/>
      <c r="L441" s="2" t="s">
        <v>448</v>
      </c>
      <c r="M441" s="2" t="s">
        <v>449</v>
      </c>
      <c r="N441" s="2" t="s">
        <v>28</v>
      </c>
      <c r="O441" s="2" t="s">
        <v>29</v>
      </c>
      <c r="P441" s="2" t="s">
        <v>30</v>
      </c>
      <c r="Q441" s="2" t="s">
        <v>31</v>
      </c>
      <c r="R441" s="5" t="s">
        <v>69</v>
      </c>
    </row>
    <row r="442" spans="1:18" ht="42" x14ac:dyDescent="0.25">
      <c r="A442" s="10" t="s">
        <v>2502</v>
      </c>
      <c r="B442" t="s">
        <v>2503</v>
      </c>
      <c r="C442" s="1"/>
      <c r="D442" s="1" t="s">
        <v>2504</v>
      </c>
      <c r="E442" s="1" t="s">
        <v>1819</v>
      </c>
      <c r="F442" s="1" t="s">
        <v>22</v>
      </c>
      <c r="G442" s="1"/>
      <c r="H442" s="1" t="s">
        <v>2505</v>
      </c>
      <c r="I442" s="1" t="s">
        <v>2506</v>
      </c>
      <c r="J442" s="1" t="s">
        <v>2507</v>
      </c>
      <c r="K442" s="1"/>
      <c r="L442" s="1" t="s">
        <v>2508</v>
      </c>
      <c r="M442" s="1"/>
      <c r="N442" s="1" t="s">
        <v>28</v>
      </c>
      <c r="O442" s="1" t="s">
        <v>29</v>
      </c>
      <c r="P442" s="1" t="s">
        <v>30</v>
      </c>
      <c r="Q442" s="1" t="s">
        <v>31</v>
      </c>
      <c r="R442" s="4" t="s">
        <v>69</v>
      </c>
    </row>
    <row r="443" spans="1:18" ht="52.5" x14ac:dyDescent="0.25">
      <c r="A443" t="s">
        <v>2509</v>
      </c>
      <c r="B443" t="s">
        <v>2510</v>
      </c>
      <c r="C443" s="2"/>
      <c r="D443" s="2" t="s">
        <v>2511</v>
      </c>
      <c r="E443" s="2" t="s">
        <v>21</v>
      </c>
      <c r="F443" s="2" t="s">
        <v>22</v>
      </c>
      <c r="G443" s="2" t="s">
        <v>253</v>
      </c>
      <c r="H443" s="2" t="s">
        <v>2512</v>
      </c>
      <c r="I443" s="2" t="s">
        <v>2513</v>
      </c>
      <c r="J443" s="2" t="s">
        <v>2514</v>
      </c>
      <c r="K443" s="2"/>
      <c r="L443" s="2" t="s">
        <v>2515</v>
      </c>
      <c r="M443" s="2"/>
      <c r="N443" s="2" t="s">
        <v>28</v>
      </c>
      <c r="O443" s="2" t="s">
        <v>29</v>
      </c>
      <c r="P443" s="2" t="s">
        <v>237</v>
      </c>
      <c r="Q443" s="2" t="s">
        <v>31</v>
      </c>
      <c r="R443" s="5" t="s">
        <v>69</v>
      </c>
    </row>
    <row r="444" spans="1:18" ht="52.5" x14ac:dyDescent="0.25">
      <c r="A444" t="s">
        <v>2516</v>
      </c>
      <c r="B444" t="s">
        <v>2517</v>
      </c>
      <c r="C444" s="1"/>
      <c r="D444" s="1" t="s">
        <v>2511</v>
      </c>
      <c r="E444" s="1" t="s">
        <v>21</v>
      </c>
      <c r="F444" s="1" t="s">
        <v>22</v>
      </c>
      <c r="G444" s="1" t="s">
        <v>1413</v>
      </c>
      <c r="H444" s="1" t="s">
        <v>2518</v>
      </c>
      <c r="I444" s="1" t="s">
        <v>2387</v>
      </c>
      <c r="J444" s="1" t="s">
        <v>2519</v>
      </c>
      <c r="K444" s="1"/>
      <c r="L444" s="1" t="s">
        <v>2520</v>
      </c>
      <c r="M444" s="1"/>
      <c r="N444" s="1" t="s">
        <v>635</v>
      </c>
      <c r="O444" s="1" t="s">
        <v>42</v>
      </c>
      <c r="P444" s="1" t="s">
        <v>477</v>
      </c>
      <c r="Q444" s="1" t="s">
        <v>215</v>
      </c>
      <c r="R444" s="4" t="s">
        <v>69</v>
      </c>
    </row>
    <row r="445" spans="1:18" ht="52.5" x14ac:dyDescent="0.25">
      <c r="A445" t="s">
        <v>2521</v>
      </c>
      <c r="B445" t="s">
        <v>2522</v>
      </c>
      <c r="C445" s="2"/>
      <c r="D445" s="2" t="s">
        <v>2372</v>
      </c>
      <c r="E445" s="2" t="s">
        <v>21</v>
      </c>
      <c r="F445" s="2" t="s">
        <v>22</v>
      </c>
      <c r="G445" s="2" t="s">
        <v>921</v>
      </c>
      <c r="H445" s="2" t="s">
        <v>526</v>
      </c>
      <c r="I445" s="2" t="s">
        <v>527</v>
      </c>
      <c r="J445" s="2" t="s">
        <v>2523</v>
      </c>
      <c r="K445" s="2"/>
      <c r="L445" s="2" t="s">
        <v>2524</v>
      </c>
      <c r="M445" s="2" t="s">
        <v>2525</v>
      </c>
      <c r="N445" s="2" t="s">
        <v>635</v>
      </c>
      <c r="O445" s="2" t="s">
        <v>42</v>
      </c>
      <c r="P445" s="2" t="s">
        <v>477</v>
      </c>
      <c r="Q445" s="2" t="s">
        <v>31</v>
      </c>
      <c r="R445" s="5" t="s">
        <v>69</v>
      </c>
    </row>
    <row r="446" spans="1:18" ht="52.5" x14ac:dyDescent="0.25">
      <c r="A446" t="s">
        <v>2526</v>
      </c>
      <c r="B446" t="s">
        <v>2527</v>
      </c>
      <c r="C446" s="1"/>
      <c r="D446" s="1" t="s">
        <v>2511</v>
      </c>
      <c r="E446" s="1" t="s">
        <v>21</v>
      </c>
      <c r="F446" s="1" t="s">
        <v>22</v>
      </c>
      <c r="G446" s="1" t="s">
        <v>921</v>
      </c>
      <c r="H446" s="1" t="s">
        <v>1150</v>
      </c>
      <c r="I446" s="1" t="s">
        <v>1151</v>
      </c>
      <c r="J446" s="1" t="s">
        <v>1152</v>
      </c>
      <c r="K446" s="1"/>
      <c r="L446" s="1" t="s">
        <v>1153</v>
      </c>
      <c r="M446" s="1" t="s">
        <v>1154</v>
      </c>
      <c r="N446" s="1" t="s">
        <v>635</v>
      </c>
      <c r="O446" s="1" t="s">
        <v>42</v>
      </c>
      <c r="P446" s="1" t="s">
        <v>477</v>
      </c>
      <c r="Q446" s="1" t="s">
        <v>31</v>
      </c>
      <c r="R446" s="4" t="s">
        <v>69</v>
      </c>
    </row>
    <row r="447" spans="1:18" ht="52.5" x14ac:dyDescent="0.25">
      <c r="A447" t="s">
        <v>2528</v>
      </c>
      <c r="B447" t="s">
        <v>2529</v>
      </c>
      <c r="C447" s="2"/>
      <c r="D447" s="2" t="s">
        <v>2511</v>
      </c>
      <c r="E447" s="2" t="s">
        <v>21</v>
      </c>
      <c r="F447" s="2" t="s">
        <v>22</v>
      </c>
      <c r="G447" s="2" t="s">
        <v>1685</v>
      </c>
      <c r="H447" s="2" t="s">
        <v>2505</v>
      </c>
      <c r="I447" s="2" t="s">
        <v>2506</v>
      </c>
      <c r="J447" s="2" t="s">
        <v>2507</v>
      </c>
      <c r="K447" s="2"/>
      <c r="L447" s="2" t="s">
        <v>2530</v>
      </c>
      <c r="M447" s="2"/>
      <c r="N447" s="2" t="s">
        <v>635</v>
      </c>
      <c r="O447" s="2" t="s">
        <v>42</v>
      </c>
      <c r="P447" s="2" t="s">
        <v>477</v>
      </c>
      <c r="Q447" s="2" t="s">
        <v>31</v>
      </c>
      <c r="R447" s="5" t="s">
        <v>69</v>
      </c>
    </row>
    <row r="448" spans="1:18" ht="52.5" x14ac:dyDescent="0.25">
      <c r="A448" t="s">
        <v>2531</v>
      </c>
      <c r="B448" t="s">
        <v>2532</v>
      </c>
      <c r="C448" s="1"/>
      <c r="D448" s="1" t="s">
        <v>2511</v>
      </c>
      <c r="E448" s="1" t="s">
        <v>21</v>
      </c>
      <c r="F448" s="1" t="s">
        <v>22</v>
      </c>
      <c r="G448" s="1" t="s">
        <v>1143</v>
      </c>
      <c r="H448" s="1" t="s">
        <v>2533</v>
      </c>
      <c r="I448" s="1" t="s">
        <v>2534</v>
      </c>
      <c r="J448" s="1" t="s">
        <v>2535</v>
      </c>
      <c r="K448" s="1"/>
      <c r="L448" s="1" t="s">
        <v>2536</v>
      </c>
      <c r="M448" s="1" t="s">
        <v>2537</v>
      </c>
      <c r="N448" s="1" t="s">
        <v>28</v>
      </c>
      <c r="O448" s="1" t="s">
        <v>29</v>
      </c>
      <c r="P448" s="1" t="s">
        <v>237</v>
      </c>
      <c r="Q448" s="1" t="s">
        <v>31</v>
      </c>
      <c r="R448" s="4" t="s">
        <v>69</v>
      </c>
    </row>
    <row r="449" spans="1:18" ht="21" x14ac:dyDescent="0.25">
      <c r="A449" t="s">
        <v>2538</v>
      </c>
      <c r="B449" t="s">
        <v>2539</v>
      </c>
      <c r="C449" s="2"/>
      <c r="D449" s="2" t="s">
        <v>2540</v>
      </c>
      <c r="E449" s="2" t="s">
        <v>36</v>
      </c>
      <c r="F449" s="2" t="s">
        <v>22</v>
      </c>
      <c r="G449" s="2" t="s">
        <v>436</v>
      </c>
      <c r="H449" s="2" t="s">
        <v>2541</v>
      </c>
      <c r="I449" s="2" t="s">
        <v>427</v>
      </c>
      <c r="J449" s="2"/>
      <c r="K449" s="2"/>
      <c r="L449" s="2" t="s">
        <v>2542</v>
      </c>
      <c r="M449" s="2"/>
      <c r="N449" s="2" t="s">
        <v>28</v>
      </c>
      <c r="O449" s="2" t="s">
        <v>29</v>
      </c>
      <c r="P449" s="2" t="s">
        <v>55</v>
      </c>
      <c r="Q449" s="2" t="s">
        <v>31</v>
      </c>
      <c r="R449" s="5" t="s">
        <v>783</v>
      </c>
    </row>
    <row r="450" spans="1:18" ht="42" x14ac:dyDescent="0.25">
      <c r="A450" t="s">
        <v>2543</v>
      </c>
      <c r="B450" t="s">
        <v>2544</v>
      </c>
      <c r="C450" s="1"/>
      <c r="D450" s="1" t="s">
        <v>2107</v>
      </c>
      <c r="E450" s="1" t="s">
        <v>21</v>
      </c>
      <c r="F450" s="1" t="s">
        <v>22</v>
      </c>
      <c r="G450" s="1"/>
      <c r="H450" s="1" t="s">
        <v>254</v>
      </c>
      <c r="I450" s="1" t="s">
        <v>255</v>
      </c>
      <c r="J450" s="1" t="s">
        <v>256</v>
      </c>
      <c r="K450" s="1"/>
      <c r="L450" s="1" t="s">
        <v>257</v>
      </c>
      <c r="M450" s="1"/>
      <c r="N450" s="1" t="s">
        <v>28</v>
      </c>
      <c r="O450" s="1" t="s">
        <v>29</v>
      </c>
      <c r="P450" s="1" t="s">
        <v>30</v>
      </c>
      <c r="Q450" s="1" t="s">
        <v>31</v>
      </c>
      <c r="R450" s="4" t="s">
        <v>69</v>
      </c>
    </row>
    <row r="451" spans="1:18" ht="52.5" x14ac:dyDescent="0.25">
      <c r="A451" t="s">
        <v>2545</v>
      </c>
      <c r="B451" t="s">
        <v>2546</v>
      </c>
      <c r="C451" s="6"/>
      <c r="D451" s="6" t="s">
        <v>2547</v>
      </c>
      <c r="E451" s="6" t="s">
        <v>21</v>
      </c>
      <c r="F451" s="6" t="s">
        <v>22</v>
      </c>
      <c r="G451" s="6"/>
      <c r="H451" s="6" t="s">
        <v>2548</v>
      </c>
      <c r="I451" s="6" t="s">
        <v>2549</v>
      </c>
      <c r="J451" s="6" t="s">
        <v>2550</v>
      </c>
      <c r="K451" s="6"/>
      <c r="L451" s="6" t="s">
        <v>2551</v>
      </c>
      <c r="M451" s="6"/>
      <c r="N451" s="6" t="s">
        <v>485</v>
      </c>
      <c r="O451" s="6" t="s">
        <v>42</v>
      </c>
      <c r="P451" s="6" t="s">
        <v>477</v>
      </c>
      <c r="Q451" s="6" t="s">
        <v>31</v>
      </c>
      <c r="R451" s="7">
        <v>8</v>
      </c>
    </row>
    <row r="452" spans="1:18" ht="21" x14ac:dyDescent="0.25">
      <c r="A452" t="s">
        <v>2552</v>
      </c>
      <c r="B452" t="s">
        <v>2553</v>
      </c>
      <c r="C452" s="8"/>
      <c r="D452" s="8" t="s">
        <v>59</v>
      </c>
      <c r="E452" s="8" t="s">
        <v>21</v>
      </c>
      <c r="F452" s="8" t="s">
        <v>22</v>
      </c>
      <c r="G452" s="8" t="s">
        <v>364</v>
      </c>
      <c r="H452" s="8" t="s">
        <v>426</v>
      </c>
      <c r="I452" s="8" t="s">
        <v>427</v>
      </c>
      <c r="J452" s="8"/>
      <c r="K452" s="8"/>
      <c r="L452" s="8" t="s">
        <v>428</v>
      </c>
      <c r="M452" s="8"/>
      <c r="N452" s="8" t="s">
        <v>28</v>
      </c>
      <c r="O452" s="8" t="s">
        <v>29</v>
      </c>
      <c r="P452" s="8" t="s">
        <v>65</v>
      </c>
      <c r="Q452" s="8" t="s">
        <v>31</v>
      </c>
      <c r="R452" s="9" t="s">
        <v>69</v>
      </c>
    </row>
    <row r="453" spans="1:18" ht="42" x14ac:dyDescent="0.25">
      <c r="A453" t="s">
        <v>2554</v>
      </c>
      <c r="B453" t="s">
        <v>2555</v>
      </c>
      <c r="C453" s="2"/>
      <c r="D453" s="2" t="s">
        <v>2556</v>
      </c>
      <c r="E453" s="2" t="s">
        <v>21</v>
      </c>
      <c r="F453" s="2" t="s">
        <v>22</v>
      </c>
      <c r="G453" s="2"/>
      <c r="H453" s="2" t="s">
        <v>1086</v>
      </c>
      <c r="I453" s="2" t="s">
        <v>1087</v>
      </c>
      <c r="J453" s="2" t="s">
        <v>1088</v>
      </c>
      <c r="K453" s="2"/>
      <c r="L453" s="2" t="s">
        <v>1089</v>
      </c>
      <c r="M453" s="2" t="s">
        <v>1090</v>
      </c>
      <c r="N453" s="2" t="s">
        <v>28</v>
      </c>
      <c r="O453" s="2" t="s">
        <v>29</v>
      </c>
      <c r="P453" s="2" t="s">
        <v>30</v>
      </c>
      <c r="Q453" s="2" t="s">
        <v>31</v>
      </c>
      <c r="R453" s="5" t="s">
        <v>69</v>
      </c>
    </row>
    <row r="454" spans="1:18" ht="52.5" x14ac:dyDescent="0.25">
      <c r="A454" t="s">
        <v>2557</v>
      </c>
      <c r="B454" t="s">
        <v>2558</v>
      </c>
      <c r="C454" s="1"/>
      <c r="D454" s="1" t="s">
        <v>2559</v>
      </c>
      <c r="E454" s="1" t="s">
        <v>21</v>
      </c>
      <c r="F454" s="1" t="s">
        <v>22</v>
      </c>
      <c r="G454" s="1"/>
      <c r="H454" s="1" t="s">
        <v>1841</v>
      </c>
      <c r="I454" s="1" t="s">
        <v>1842</v>
      </c>
      <c r="J454" s="1" t="s">
        <v>1843</v>
      </c>
      <c r="K454" s="1"/>
      <c r="L454" s="1" t="s">
        <v>1844</v>
      </c>
      <c r="M454" s="1" t="s">
        <v>1845</v>
      </c>
      <c r="N454" s="1" t="s">
        <v>953</v>
      </c>
      <c r="O454" s="1" t="s">
        <v>42</v>
      </c>
      <c r="P454" s="1" t="s">
        <v>347</v>
      </c>
      <c r="Q454" s="1" t="s">
        <v>31</v>
      </c>
      <c r="R454" s="4" t="s">
        <v>69</v>
      </c>
    </row>
    <row r="455" spans="1:18" ht="42" x14ac:dyDescent="0.25">
      <c r="A455" t="s">
        <v>2560</v>
      </c>
      <c r="B455" t="s">
        <v>2561</v>
      </c>
      <c r="C455" s="2"/>
      <c r="D455" s="2" t="s">
        <v>2562</v>
      </c>
      <c r="E455" s="2" t="s">
        <v>21</v>
      </c>
      <c r="F455" s="2" t="s">
        <v>22</v>
      </c>
      <c r="G455" s="2"/>
      <c r="H455" s="2" t="s">
        <v>2563</v>
      </c>
      <c r="I455" s="2"/>
      <c r="J455" s="2" t="s">
        <v>2563</v>
      </c>
      <c r="K455" s="2"/>
      <c r="L455" s="2" t="s">
        <v>2564</v>
      </c>
      <c r="M455" s="2"/>
      <c r="N455" s="2" t="s">
        <v>28</v>
      </c>
      <c r="O455" s="2" t="s">
        <v>29</v>
      </c>
      <c r="P455" s="2" t="s">
        <v>30</v>
      </c>
      <c r="Q455" s="2" t="s">
        <v>31</v>
      </c>
      <c r="R455" s="5" t="s">
        <v>69</v>
      </c>
    </row>
    <row r="456" spans="1:18" ht="52.5" x14ac:dyDescent="0.25">
      <c r="A456" t="s">
        <v>2565</v>
      </c>
      <c r="B456" t="s">
        <v>2566</v>
      </c>
      <c r="C456" s="1"/>
      <c r="D456" s="1" t="s">
        <v>2567</v>
      </c>
      <c r="E456" s="1" t="s">
        <v>21</v>
      </c>
      <c r="F456" s="1" t="s">
        <v>22</v>
      </c>
      <c r="G456" s="1"/>
      <c r="H456" s="1" t="s">
        <v>2568</v>
      </c>
      <c r="I456" s="1" t="s">
        <v>2569</v>
      </c>
      <c r="J456" s="1" t="s">
        <v>2570</v>
      </c>
      <c r="K456" s="1"/>
      <c r="L456" s="1" t="s">
        <v>2571</v>
      </c>
      <c r="M456" s="1" t="s">
        <v>2572</v>
      </c>
      <c r="N456" s="1" t="s">
        <v>28</v>
      </c>
      <c r="O456" s="1" t="s">
        <v>29</v>
      </c>
      <c r="P456" s="1" t="s">
        <v>30</v>
      </c>
      <c r="Q456" s="1" t="s">
        <v>31</v>
      </c>
      <c r="R456" s="4" t="s">
        <v>69</v>
      </c>
    </row>
    <row r="457" spans="1:18" ht="31.5" x14ac:dyDescent="0.25">
      <c r="A457" t="s">
        <v>2573</v>
      </c>
      <c r="B457" t="s">
        <v>2574</v>
      </c>
      <c r="C457" s="2"/>
      <c r="D457" s="2" t="s">
        <v>2575</v>
      </c>
      <c r="E457" s="2" t="s">
        <v>36</v>
      </c>
      <c r="F457" s="2" t="s">
        <v>22</v>
      </c>
      <c r="G457" s="2"/>
      <c r="H457" s="2" t="s">
        <v>2576</v>
      </c>
      <c r="I457" s="2"/>
      <c r="J457" s="2" t="s">
        <v>2577</v>
      </c>
      <c r="K457" s="2"/>
      <c r="L457" s="2" t="s">
        <v>2578</v>
      </c>
      <c r="M457" s="2"/>
      <c r="N457" s="2" t="s">
        <v>28</v>
      </c>
      <c r="O457" s="2" t="s">
        <v>29</v>
      </c>
      <c r="P457" s="2" t="s">
        <v>43</v>
      </c>
      <c r="Q457" s="2" t="s">
        <v>31</v>
      </c>
      <c r="R457" s="5" t="s">
        <v>783</v>
      </c>
    </row>
    <row r="458" spans="1:18" ht="52.5" x14ac:dyDescent="0.25">
      <c r="A458" t="s">
        <v>2579</v>
      </c>
      <c r="B458" t="s">
        <v>2580</v>
      </c>
      <c r="C458" s="1"/>
      <c r="D458" s="1" t="s">
        <v>2581</v>
      </c>
      <c r="E458" s="1" t="s">
        <v>36</v>
      </c>
      <c r="F458" s="1" t="s">
        <v>22</v>
      </c>
      <c r="G458" s="1"/>
      <c r="H458" s="1" t="s">
        <v>2582</v>
      </c>
      <c r="I458" s="1" t="s">
        <v>2583</v>
      </c>
      <c r="J458" s="1" t="s">
        <v>2584</v>
      </c>
      <c r="K458" s="1"/>
      <c r="L458" s="1" t="s">
        <v>2585</v>
      </c>
      <c r="M458" s="1"/>
      <c r="N458" s="1" t="s">
        <v>28</v>
      </c>
      <c r="O458" s="1" t="s">
        <v>29</v>
      </c>
      <c r="P458" s="1" t="s">
        <v>43</v>
      </c>
      <c r="Q458" s="1" t="s">
        <v>31</v>
      </c>
      <c r="R458" s="4" t="s">
        <v>783</v>
      </c>
    </row>
    <row r="459" spans="1:18" ht="52.5" x14ac:dyDescent="0.25">
      <c r="A459" t="s">
        <v>2586</v>
      </c>
      <c r="B459" t="s">
        <v>2587</v>
      </c>
      <c r="C459" s="2"/>
      <c r="D459" s="2" t="s">
        <v>2588</v>
      </c>
      <c r="E459" s="2" t="s">
        <v>36</v>
      </c>
      <c r="F459" s="2" t="s">
        <v>22</v>
      </c>
      <c r="G459" s="2"/>
      <c r="H459" s="2" t="s">
        <v>2589</v>
      </c>
      <c r="I459" s="2"/>
      <c r="J459" s="2"/>
      <c r="K459" s="2"/>
      <c r="L459" s="2" t="s">
        <v>2590</v>
      </c>
      <c r="M459" s="2"/>
      <c r="N459" s="2" t="s">
        <v>343</v>
      </c>
      <c r="O459" s="2" t="s">
        <v>42</v>
      </c>
      <c r="P459" s="2" t="s">
        <v>55</v>
      </c>
      <c r="Q459" s="2" t="s">
        <v>31</v>
      </c>
      <c r="R459" s="5" t="s">
        <v>783</v>
      </c>
    </row>
    <row r="460" spans="1:18" ht="52.5" x14ac:dyDescent="0.25">
      <c r="A460" t="s">
        <v>2591</v>
      </c>
      <c r="B460" t="s">
        <v>2592</v>
      </c>
      <c r="C460" s="1"/>
      <c r="D460" s="1" t="s">
        <v>2593</v>
      </c>
      <c r="E460" s="1" t="s">
        <v>36</v>
      </c>
      <c r="F460" s="1" t="s">
        <v>22</v>
      </c>
      <c r="G460" s="1"/>
      <c r="H460" s="1" t="s">
        <v>2594</v>
      </c>
      <c r="I460" s="1"/>
      <c r="J460" s="1"/>
      <c r="K460" s="1"/>
      <c r="L460" s="1" t="s">
        <v>2595</v>
      </c>
      <c r="M460" s="1"/>
      <c r="N460" s="1" t="s">
        <v>343</v>
      </c>
      <c r="O460" s="1" t="s">
        <v>42</v>
      </c>
      <c r="P460" s="1" t="s">
        <v>55</v>
      </c>
      <c r="Q460" s="1" t="s">
        <v>31</v>
      </c>
      <c r="R460" s="4" t="s">
        <v>783</v>
      </c>
    </row>
    <row r="461" spans="1:18" ht="42" x14ac:dyDescent="0.25">
      <c r="A461" t="s">
        <v>2596</v>
      </c>
      <c r="B461" t="s">
        <v>2597</v>
      </c>
      <c r="C461" s="2"/>
      <c r="D461" s="2" t="s">
        <v>2598</v>
      </c>
      <c r="E461" s="2" t="s">
        <v>145</v>
      </c>
      <c r="F461" s="2" t="s">
        <v>22</v>
      </c>
      <c r="G461" s="2"/>
      <c r="H461" s="2" t="s">
        <v>2464</v>
      </c>
      <c r="I461" s="2" t="s">
        <v>2599</v>
      </c>
      <c r="J461" s="2" t="s">
        <v>2600</v>
      </c>
      <c r="K461" s="2"/>
      <c r="L461" s="2" t="s">
        <v>2601</v>
      </c>
      <c r="M461" s="2"/>
      <c r="N461" s="2" t="s">
        <v>150</v>
      </c>
      <c r="O461" s="2" t="s">
        <v>141</v>
      </c>
      <c r="P461" s="2" t="s">
        <v>43</v>
      </c>
      <c r="Q461" s="2" t="s">
        <v>31</v>
      </c>
      <c r="R461" s="5" t="s">
        <v>1685</v>
      </c>
    </row>
    <row r="462" spans="1:18" ht="52.5" x14ac:dyDescent="0.25">
      <c r="A462" t="s">
        <v>2602</v>
      </c>
      <c r="B462" t="s">
        <v>2603</v>
      </c>
      <c r="C462" s="1"/>
      <c r="D462" s="1" t="s">
        <v>2604</v>
      </c>
      <c r="E462" s="1" t="s">
        <v>48</v>
      </c>
      <c r="F462" s="1" t="s">
        <v>22</v>
      </c>
      <c r="G462" s="1"/>
      <c r="H462" s="1" t="s">
        <v>2464</v>
      </c>
      <c r="I462" s="1" t="s">
        <v>2465</v>
      </c>
      <c r="J462" s="1" t="s">
        <v>2466</v>
      </c>
      <c r="K462" s="1"/>
      <c r="L462" s="1" t="s">
        <v>2605</v>
      </c>
      <c r="M462" s="1"/>
      <c r="N462" s="1" t="s">
        <v>150</v>
      </c>
      <c r="O462" s="1" t="s">
        <v>141</v>
      </c>
      <c r="P462" s="1" t="s">
        <v>43</v>
      </c>
      <c r="Q462" s="1" t="s">
        <v>31</v>
      </c>
      <c r="R462" s="4" t="s">
        <v>1685</v>
      </c>
    </row>
    <row r="463" spans="1:18" ht="52.5" x14ac:dyDescent="0.25">
      <c r="A463" t="s">
        <v>2606</v>
      </c>
      <c r="B463" t="s">
        <v>2607</v>
      </c>
      <c r="C463" s="6"/>
      <c r="D463" s="6" t="s">
        <v>2608</v>
      </c>
      <c r="E463" s="6" t="s">
        <v>145</v>
      </c>
      <c r="F463" s="6" t="s">
        <v>22</v>
      </c>
      <c r="G463" s="6"/>
      <c r="H463" s="6" t="s">
        <v>1305</v>
      </c>
      <c r="I463" s="6" t="s">
        <v>1306</v>
      </c>
      <c r="J463" s="6" t="s">
        <v>1307</v>
      </c>
      <c r="K463" s="6"/>
      <c r="L463" s="6" t="s">
        <v>1308</v>
      </c>
      <c r="M463" s="6"/>
      <c r="N463" s="6" t="s">
        <v>343</v>
      </c>
      <c r="O463" s="6" t="s">
        <v>42</v>
      </c>
      <c r="P463" s="6" t="s">
        <v>55</v>
      </c>
      <c r="Q463" s="6" t="s">
        <v>31</v>
      </c>
      <c r="R463" s="7">
        <v>15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463"/>
  <sheetViews>
    <sheetView topLeftCell="J1" zoomScale="80" zoomScaleNormal="80" workbookViewId="0">
      <pane ySplit="1" topLeftCell="A91" activePane="bottomLeft" state="frozen"/>
      <selection activeCell="C1" sqref="C1"/>
      <selection pane="bottomLeft" activeCell="R2" sqref="R2:R114"/>
    </sheetView>
  </sheetViews>
  <sheetFormatPr baseColWidth="10" defaultColWidth="0" defaultRowHeight="12.75" zeroHeight="1" x14ac:dyDescent="0.2"/>
  <cols>
    <col min="1" max="1" width="32.5703125" style="12" bestFit="1" customWidth="1"/>
    <col min="2" max="2" width="41.85546875" style="12" bestFit="1" customWidth="1"/>
    <col min="3" max="3" width="24.7109375" style="12" bestFit="1" customWidth="1"/>
    <col min="4" max="4" width="59.5703125" style="13" customWidth="1"/>
    <col min="5" max="5" width="24.140625" style="15" customWidth="1"/>
    <col min="6" max="6" width="22.140625" style="39" bestFit="1" customWidth="1"/>
    <col min="7" max="7" width="30.7109375" style="12" bestFit="1" customWidth="1"/>
    <col min="8" max="8" width="28.140625" style="12" bestFit="1" customWidth="1"/>
    <col min="9" max="9" width="27.140625" style="12" bestFit="1" customWidth="1"/>
    <col min="10" max="10" width="21.28515625" style="39" customWidth="1"/>
    <col min="11" max="11" width="24.7109375" style="12" bestFit="1" customWidth="1"/>
    <col min="12" max="12" width="24.7109375" style="43" bestFit="1" customWidth="1"/>
    <col min="13" max="13" width="20.85546875" style="12" customWidth="1"/>
    <col min="14" max="14" width="22.140625" style="43" customWidth="1"/>
    <col min="15" max="15" width="21.85546875" style="12" bestFit="1" customWidth="1"/>
    <col min="16" max="16" width="20.85546875" style="12" customWidth="1"/>
    <col min="17" max="17" width="20.5703125" style="12" customWidth="1"/>
    <col min="18" max="18" width="24.85546875" style="43" customWidth="1"/>
    <col min="19" max="19" width="37.85546875" style="39" customWidth="1"/>
    <col min="20" max="20" width="26.85546875" style="12" customWidth="1"/>
    <col min="21" max="21" width="22.5703125" style="12" customWidth="1"/>
    <col min="22" max="22" width="23.42578125" style="12" customWidth="1"/>
    <col min="23" max="23" width="21.5703125" style="12" customWidth="1"/>
    <col min="24" max="24" width="46.28515625" style="12" customWidth="1"/>
    <col min="25" max="16384" width="11.42578125" style="12" hidden="1"/>
  </cols>
  <sheetData>
    <row r="1" spans="1:24" s="14" customFormat="1" ht="38.25" x14ac:dyDescent="0.2">
      <c r="A1" s="48" t="s">
        <v>2609</v>
      </c>
      <c r="B1" s="48" t="s">
        <v>2610</v>
      </c>
      <c r="C1" s="48" t="s">
        <v>2611</v>
      </c>
      <c r="D1" s="48" t="s">
        <v>2612</v>
      </c>
      <c r="E1" s="48" t="s">
        <v>2613</v>
      </c>
      <c r="F1" s="48" t="s">
        <v>2614</v>
      </c>
      <c r="G1" s="48" t="s">
        <v>3</v>
      </c>
      <c r="H1" s="48" t="s">
        <v>2615</v>
      </c>
      <c r="I1" s="48" t="s">
        <v>2616</v>
      </c>
      <c r="J1" s="48" t="s">
        <v>2617</v>
      </c>
      <c r="K1" s="48" t="s">
        <v>2618</v>
      </c>
      <c r="L1" s="48" t="s">
        <v>2619</v>
      </c>
      <c r="M1" s="49" t="s">
        <v>2620</v>
      </c>
      <c r="N1" s="50" t="s">
        <v>2621</v>
      </c>
      <c r="O1" s="49" t="s">
        <v>2622</v>
      </c>
      <c r="P1" s="51" t="s">
        <v>2623</v>
      </c>
      <c r="Q1" s="48" t="s">
        <v>2624</v>
      </c>
      <c r="R1" s="48" t="s">
        <v>2625</v>
      </c>
      <c r="S1" s="48" t="s">
        <v>2626</v>
      </c>
      <c r="T1" s="48" t="s">
        <v>2627</v>
      </c>
      <c r="U1" s="48" t="s">
        <v>2628</v>
      </c>
      <c r="V1" s="48" t="s">
        <v>2629</v>
      </c>
      <c r="W1" s="48" t="s">
        <v>2630</v>
      </c>
      <c r="X1" s="48" t="s">
        <v>2631</v>
      </c>
    </row>
    <row r="2" spans="1:24" s="44" customFormat="1" ht="38.25" x14ac:dyDescent="0.2">
      <c r="A2" s="17" t="s">
        <v>2636</v>
      </c>
      <c r="B2" s="17" t="s">
        <v>2632</v>
      </c>
      <c r="C2" s="17" t="s">
        <v>2638</v>
      </c>
      <c r="D2" s="21" t="s">
        <v>2718</v>
      </c>
      <c r="E2" s="19" t="s">
        <v>2750</v>
      </c>
      <c r="F2" s="37" t="s">
        <v>2768</v>
      </c>
      <c r="G2" s="20" t="s">
        <v>47</v>
      </c>
      <c r="H2" s="20" t="s">
        <v>53</v>
      </c>
      <c r="I2" s="20" t="s">
        <v>54</v>
      </c>
      <c r="J2" s="37" t="s">
        <v>2769</v>
      </c>
      <c r="K2" s="20" t="s">
        <v>48</v>
      </c>
      <c r="L2" s="41">
        <v>30</v>
      </c>
      <c r="M2" s="17" t="s">
        <v>45</v>
      </c>
      <c r="N2" s="45">
        <v>44138</v>
      </c>
      <c r="O2" s="17" t="s">
        <v>2766</v>
      </c>
      <c r="P2" s="28">
        <v>44180</v>
      </c>
      <c r="Q2" s="17">
        <v>28</v>
      </c>
      <c r="R2" s="41" t="s">
        <v>2764</v>
      </c>
      <c r="S2" s="37" t="s">
        <v>2767</v>
      </c>
      <c r="T2" s="17"/>
      <c r="U2" s="17"/>
      <c r="V2" s="17"/>
      <c r="W2" s="17"/>
      <c r="X2" s="17" t="s">
        <v>2778</v>
      </c>
    </row>
    <row r="3" spans="1:24" ht="51" hidden="1" x14ac:dyDescent="0.2">
      <c r="A3" s="23" t="s">
        <v>2636</v>
      </c>
      <c r="B3" s="23" t="s">
        <v>2632</v>
      </c>
      <c r="C3" s="23" t="s">
        <v>2639</v>
      </c>
      <c r="D3" s="24" t="s">
        <v>2665</v>
      </c>
      <c r="E3" s="24" t="s">
        <v>2753</v>
      </c>
      <c r="F3" s="36" t="s">
        <v>2772</v>
      </c>
      <c r="G3" s="22" t="s">
        <v>138</v>
      </c>
      <c r="H3" s="22" t="s">
        <v>140</v>
      </c>
      <c r="I3" s="22" t="s">
        <v>141</v>
      </c>
      <c r="J3" s="36" t="s">
        <v>2770</v>
      </c>
      <c r="K3" s="22" t="s">
        <v>139</v>
      </c>
      <c r="L3" s="40">
        <v>35</v>
      </c>
      <c r="M3" s="23" t="s">
        <v>136</v>
      </c>
      <c r="N3" s="46">
        <v>44138</v>
      </c>
      <c r="O3" s="23"/>
      <c r="P3" s="23"/>
      <c r="Q3" s="23"/>
      <c r="R3" s="40" t="s">
        <v>2763</v>
      </c>
      <c r="S3" s="36"/>
      <c r="T3" s="23"/>
      <c r="U3" s="23"/>
      <c r="V3" s="23"/>
      <c r="W3" s="23"/>
      <c r="X3" s="23"/>
    </row>
    <row r="4" spans="1:24" ht="76.5" hidden="1" x14ac:dyDescent="0.2">
      <c r="A4" s="23" t="s">
        <v>2636</v>
      </c>
      <c r="B4" s="23" t="s">
        <v>2632</v>
      </c>
      <c r="C4" s="23" t="s">
        <v>2640</v>
      </c>
      <c r="D4" s="24" t="s">
        <v>2719</v>
      </c>
      <c r="E4" s="25" t="s">
        <v>2753</v>
      </c>
      <c r="F4" s="36" t="s">
        <v>2773</v>
      </c>
      <c r="G4" s="22" t="s">
        <v>144</v>
      </c>
      <c r="H4" s="22" t="s">
        <v>150</v>
      </c>
      <c r="I4" s="22" t="s">
        <v>141</v>
      </c>
      <c r="J4" s="36" t="s">
        <v>2770</v>
      </c>
      <c r="K4" s="22" t="s">
        <v>145</v>
      </c>
      <c r="L4" s="40">
        <v>30</v>
      </c>
      <c r="M4" s="23" t="s">
        <v>142</v>
      </c>
      <c r="N4" s="46">
        <v>44138</v>
      </c>
      <c r="O4" s="23"/>
      <c r="P4" s="23"/>
      <c r="Q4" s="23"/>
      <c r="R4" s="40" t="s">
        <v>2763</v>
      </c>
      <c r="S4" s="36"/>
      <c r="T4" s="23"/>
      <c r="U4" s="23"/>
      <c r="V4" s="23"/>
      <c r="W4" s="23"/>
      <c r="X4" s="23"/>
    </row>
    <row r="5" spans="1:24" ht="51" hidden="1" x14ac:dyDescent="0.2">
      <c r="A5" s="23" t="s">
        <v>2636</v>
      </c>
      <c r="B5" s="23" t="s">
        <v>2632</v>
      </c>
      <c r="C5" s="23" t="s">
        <v>2640</v>
      </c>
      <c r="D5" s="24" t="s">
        <v>2720</v>
      </c>
      <c r="E5" s="25" t="s">
        <v>2752</v>
      </c>
      <c r="F5" s="36" t="s">
        <v>2773</v>
      </c>
      <c r="G5" s="22" t="s">
        <v>167</v>
      </c>
      <c r="H5" s="22" t="s">
        <v>150</v>
      </c>
      <c r="I5" s="22" t="s">
        <v>141</v>
      </c>
      <c r="J5" s="36" t="s">
        <v>2770</v>
      </c>
      <c r="K5" s="22" t="s">
        <v>145</v>
      </c>
      <c r="L5" s="40">
        <v>30</v>
      </c>
      <c r="M5" s="23" t="s">
        <v>165</v>
      </c>
      <c r="N5" s="46">
        <v>44138</v>
      </c>
      <c r="O5" s="23"/>
      <c r="P5" s="23"/>
      <c r="Q5" s="23"/>
      <c r="R5" s="40" t="s">
        <v>2763</v>
      </c>
      <c r="S5" s="36"/>
      <c r="T5" s="23"/>
      <c r="U5" s="23"/>
      <c r="V5" s="23"/>
      <c r="W5" s="23"/>
      <c r="X5" s="23"/>
    </row>
    <row r="6" spans="1:24" ht="51" x14ac:dyDescent="0.2">
      <c r="A6" s="17" t="s">
        <v>2636</v>
      </c>
      <c r="B6" s="17" t="s">
        <v>2632</v>
      </c>
      <c r="C6" s="17" t="s">
        <v>2641</v>
      </c>
      <c r="D6" s="18" t="s">
        <v>178</v>
      </c>
      <c r="E6" s="19" t="s">
        <v>2753</v>
      </c>
      <c r="F6" s="37" t="s">
        <v>2768</v>
      </c>
      <c r="G6" s="20" t="s">
        <v>174</v>
      </c>
      <c r="H6" s="20" t="s">
        <v>415</v>
      </c>
      <c r="I6" s="20" t="s">
        <v>409</v>
      </c>
      <c r="J6" s="37" t="s">
        <v>2770</v>
      </c>
      <c r="K6" s="20" t="s">
        <v>48</v>
      </c>
      <c r="L6" s="41">
        <v>30</v>
      </c>
      <c r="M6" s="17" t="s">
        <v>172</v>
      </c>
      <c r="N6" s="45">
        <v>44138</v>
      </c>
      <c r="O6" s="33" t="s">
        <v>2766</v>
      </c>
      <c r="P6" s="28">
        <v>44160</v>
      </c>
      <c r="Q6" s="17">
        <v>15</v>
      </c>
      <c r="R6" s="41" t="s">
        <v>2764</v>
      </c>
      <c r="S6" s="37"/>
      <c r="T6" s="17"/>
      <c r="U6" s="17"/>
      <c r="V6" s="17"/>
      <c r="W6" s="17"/>
      <c r="X6" s="17"/>
    </row>
    <row r="7" spans="1:24" ht="38.25" hidden="1" x14ac:dyDescent="0.2">
      <c r="A7" s="23" t="s">
        <v>2636</v>
      </c>
      <c r="B7" s="23" t="s">
        <v>2632</v>
      </c>
      <c r="C7" s="23" t="s">
        <v>2642</v>
      </c>
      <c r="D7" s="24" t="s">
        <v>2721</v>
      </c>
      <c r="E7" s="25" t="s">
        <v>2753</v>
      </c>
      <c r="F7" s="36" t="s">
        <v>2768</v>
      </c>
      <c r="G7" s="22" t="s">
        <v>189</v>
      </c>
      <c r="H7" s="22" t="s">
        <v>53</v>
      </c>
      <c r="I7" s="22" t="s">
        <v>54</v>
      </c>
      <c r="J7" s="36" t="s">
        <v>2769</v>
      </c>
      <c r="K7" s="22" t="s">
        <v>190</v>
      </c>
      <c r="L7" s="40">
        <v>20</v>
      </c>
      <c r="M7" s="23" t="s">
        <v>187</v>
      </c>
      <c r="N7" s="46">
        <v>44138</v>
      </c>
      <c r="O7" s="23"/>
      <c r="P7" s="23"/>
      <c r="Q7" s="23"/>
      <c r="R7" s="40" t="s">
        <v>2763</v>
      </c>
      <c r="S7" s="36"/>
      <c r="T7" s="23"/>
      <c r="U7" s="23"/>
      <c r="V7" s="23"/>
      <c r="W7" s="23"/>
      <c r="X7" s="23"/>
    </row>
    <row r="8" spans="1:24" ht="51" x14ac:dyDescent="0.2">
      <c r="A8" s="17" t="s">
        <v>2636</v>
      </c>
      <c r="B8" s="17" t="s">
        <v>2634</v>
      </c>
      <c r="C8" s="17" t="s">
        <v>2638</v>
      </c>
      <c r="D8" s="21" t="s">
        <v>2722</v>
      </c>
      <c r="E8" s="19" t="s">
        <v>2753</v>
      </c>
      <c r="F8" s="37" t="s">
        <v>2768</v>
      </c>
      <c r="G8" s="20" t="s">
        <v>197</v>
      </c>
      <c r="H8" s="20" t="s">
        <v>2779</v>
      </c>
      <c r="I8" s="20" t="s">
        <v>141</v>
      </c>
      <c r="J8" s="37" t="s">
        <v>2770</v>
      </c>
      <c r="K8" s="20" t="s">
        <v>48</v>
      </c>
      <c r="L8" s="41">
        <v>30</v>
      </c>
      <c r="M8" s="17" t="s">
        <v>195</v>
      </c>
      <c r="N8" s="45">
        <v>44138</v>
      </c>
      <c r="O8" s="33">
        <v>20202050079241</v>
      </c>
      <c r="P8" s="28">
        <v>44160</v>
      </c>
      <c r="Q8" s="17">
        <v>15</v>
      </c>
      <c r="R8" s="41" t="s">
        <v>2764</v>
      </c>
      <c r="S8" s="37"/>
      <c r="T8" s="17"/>
      <c r="U8" s="17"/>
      <c r="V8" s="17"/>
      <c r="W8" s="17"/>
      <c r="X8" s="17"/>
    </row>
    <row r="9" spans="1:24" ht="51" x14ac:dyDescent="0.2">
      <c r="A9" s="17" t="s">
        <v>2636</v>
      </c>
      <c r="B9" s="17" t="s">
        <v>2632</v>
      </c>
      <c r="C9" s="17" t="s">
        <v>2639</v>
      </c>
      <c r="D9" s="21" t="s">
        <v>2723</v>
      </c>
      <c r="E9" s="19" t="s">
        <v>2750</v>
      </c>
      <c r="F9" s="37" t="s">
        <v>2768</v>
      </c>
      <c r="G9" s="20" t="s">
        <v>204</v>
      </c>
      <c r="H9" s="20" t="s">
        <v>415</v>
      </c>
      <c r="I9" s="20" t="s">
        <v>409</v>
      </c>
      <c r="J9" s="37" t="s">
        <v>2770</v>
      </c>
      <c r="K9" s="20" t="s">
        <v>190</v>
      </c>
      <c r="L9" s="41">
        <v>20</v>
      </c>
      <c r="M9" s="17" t="s">
        <v>202</v>
      </c>
      <c r="N9" s="45">
        <v>44138</v>
      </c>
      <c r="O9" s="33">
        <v>20202100010701</v>
      </c>
      <c r="P9" s="28">
        <v>44152</v>
      </c>
      <c r="Q9" s="17">
        <v>9</v>
      </c>
      <c r="R9" s="41" t="s">
        <v>2764</v>
      </c>
      <c r="S9" s="37"/>
      <c r="T9" s="17"/>
      <c r="U9" s="17"/>
      <c r="V9" s="17"/>
      <c r="W9" s="17"/>
      <c r="X9" s="17"/>
    </row>
    <row r="10" spans="1:24" ht="51" x14ac:dyDescent="0.2">
      <c r="A10" s="17" t="s">
        <v>2636</v>
      </c>
      <c r="B10" s="17" t="s">
        <v>2632</v>
      </c>
      <c r="C10" s="17" t="s">
        <v>2638</v>
      </c>
      <c r="D10" s="21" t="s">
        <v>2724</v>
      </c>
      <c r="E10" s="19" t="s">
        <v>2751</v>
      </c>
      <c r="F10" s="37" t="s">
        <v>2768</v>
      </c>
      <c r="G10" s="20" t="s">
        <v>227</v>
      </c>
      <c r="H10" s="20" t="s">
        <v>2780</v>
      </c>
      <c r="I10" s="20" t="s">
        <v>141</v>
      </c>
      <c r="J10" s="37" t="s">
        <v>2770</v>
      </c>
      <c r="K10" s="20" t="s">
        <v>48</v>
      </c>
      <c r="L10" s="41">
        <v>30</v>
      </c>
      <c r="M10" s="17" t="s">
        <v>225</v>
      </c>
      <c r="N10" s="45">
        <v>44139</v>
      </c>
      <c r="O10" s="33">
        <v>20202050078611</v>
      </c>
      <c r="P10" s="28">
        <v>44161</v>
      </c>
      <c r="Q10" s="17">
        <v>15</v>
      </c>
      <c r="R10" s="41" t="s">
        <v>2764</v>
      </c>
      <c r="S10" s="37"/>
      <c r="T10" s="17"/>
      <c r="U10" s="17"/>
      <c r="V10" s="17"/>
      <c r="W10" s="17"/>
      <c r="X10" s="17"/>
    </row>
    <row r="11" spans="1:24" ht="51" x14ac:dyDescent="0.2">
      <c r="A11" s="17" t="s">
        <v>2637</v>
      </c>
      <c r="B11" s="17" t="s">
        <v>2635</v>
      </c>
      <c r="C11" s="17" t="s">
        <v>2643</v>
      </c>
      <c r="D11" s="21" t="s">
        <v>2725</v>
      </c>
      <c r="E11" s="19" t="s">
        <v>2753</v>
      </c>
      <c r="F11" s="37" t="s">
        <v>2774</v>
      </c>
      <c r="G11" s="20" t="s">
        <v>247</v>
      </c>
      <c r="H11" s="20" t="s">
        <v>2781</v>
      </c>
      <c r="I11" s="20" t="s">
        <v>2770</v>
      </c>
      <c r="J11" s="37" t="s">
        <v>2770</v>
      </c>
      <c r="K11" s="20" t="s">
        <v>48</v>
      </c>
      <c r="L11" s="41">
        <v>30</v>
      </c>
      <c r="M11" s="17" t="s">
        <v>245</v>
      </c>
      <c r="N11" s="45">
        <v>44139</v>
      </c>
      <c r="O11" s="33">
        <v>20202000009711</v>
      </c>
      <c r="P11" s="28">
        <v>44140</v>
      </c>
      <c r="Q11" s="17">
        <v>1</v>
      </c>
      <c r="R11" s="41" t="s">
        <v>2764</v>
      </c>
      <c r="S11" s="37"/>
      <c r="T11" s="17"/>
      <c r="U11" s="17"/>
      <c r="V11" s="17"/>
      <c r="W11" s="17"/>
      <c r="X11" s="17"/>
    </row>
    <row r="12" spans="1:24" ht="51" hidden="1" x14ac:dyDescent="0.2">
      <c r="A12" s="23" t="s">
        <v>2636</v>
      </c>
      <c r="B12" s="23" t="s">
        <v>2632</v>
      </c>
      <c r="C12" s="23" t="s">
        <v>2644</v>
      </c>
      <c r="D12" s="24" t="s">
        <v>2726</v>
      </c>
      <c r="E12" s="25" t="s">
        <v>2753</v>
      </c>
      <c r="F12" s="36" t="s">
        <v>2773</v>
      </c>
      <c r="G12" s="22" t="s">
        <v>261</v>
      </c>
      <c r="H12" s="22" t="s">
        <v>150</v>
      </c>
      <c r="I12" s="22" t="s">
        <v>141</v>
      </c>
      <c r="J12" s="36" t="s">
        <v>2770</v>
      </c>
      <c r="K12" s="22" t="s">
        <v>145</v>
      </c>
      <c r="L12" s="40">
        <v>30</v>
      </c>
      <c r="M12" s="23" t="s">
        <v>259</v>
      </c>
      <c r="N12" s="46">
        <v>44139</v>
      </c>
      <c r="O12" s="23"/>
      <c r="P12" s="23"/>
      <c r="Q12" s="23"/>
      <c r="R12" s="40" t="s">
        <v>2763</v>
      </c>
      <c r="S12" s="36"/>
      <c r="T12" s="23"/>
      <c r="U12" s="23"/>
      <c r="V12" s="23"/>
      <c r="W12" s="23"/>
      <c r="X12" s="23"/>
    </row>
    <row r="13" spans="1:24" ht="51" x14ac:dyDescent="0.2">
      <c r="A13" s="17" t="s">
        <v>2636</v>
      </c>
      <c r="B13" s="17" t="s">
        <v>2632</v>
      </c>
      <c r="C13" s="17" t="s">
        <v>2645</v>
      </c>
      <c r="D13" s="21" t="s">
        <v>2664</v>
      </c>
      <c r="E13" s="19" t="s">
        <v>2754</v>
      </c>
      <c r="F13" s="37" t="s">
        <v>2768</v>
      </c>
      <c r="G13" s="20" t="s">
        <v>277</v>
      </c>
      <c r="H13" s="20" t="s">
        <v>2780</v>
      </c>
      <c r="I13" s="20" t="s">
        <v>141</v>
      </c>
      <c r="J13" s="37" t="s">
        <v>2770</v>
      </c>
      <c r="K13" s="20" t="s">
        <v>278</v>
      </c>
      <c r="L13" s="41">
        <v>10</v>
      </c>
      <c r="M13" s="17" t="s">
        <v>275</v>
      </c>
      <c r="N13" s="45">
        <v>44139</v>
      </c>
      <c r="O13" s="33">
        <v>20202050076751</v>
      </c>
      <c r="P13" s="28">
        <v>44154</v>
      </c>
      <c r="Q13" s="17">
        <v>10</v>
      </c>
      <c r="R13" s="41" t="s">
        <v>2764</v>
      </c>
      <c r="S13" s="37"/>
      <c r="T13" s="17"/>
      <c r="U13" s="17"/>
      <c r="V13" s="17"/>
      <c r="W13" s="17"/>
      <c r="X13" s="17"/>
    </row>
    <row r="14" spans="1:24" ht="51" x14ac:dyDescent="0.2">
      <c r="A14" s="17" t="s">
        <v>2636</v>
      </c>
      <c r="B14" s="17" t="s">
        <v>2632</v>
      </c>
      <c r="C14" s="17" t="s">
        <v>2645</v>
      </c>
      <c r="D14" s="21" t="s">
        <v>2664</v>
      </c>
      <c r="E14" s="19" t="s">
        <v>2754</v>
      </c>
      <c r="F14" s="37" t="s">
        <v>2768</v>
      </c>
      <c r="G14" s="20" t="s">
        <v>285</v>
      </c>
      <c r="H14" s="20" t="s">
        <v>2780</v>
      </c>
      <c r="I14" s="20" t="s">
        <v>141</v>
      </c>
      <c r="J14" s="37" t="s">
        <v>2770</v>
      </c>
      <c r="K14" s="20" t="s">
        <v>278</v>
      </c>
      <c r="L14" s="41">
        <v>10</v>
      </c>
      <c r="M14" s="17" t="s">
        <v>283</v>
      </c>
      <c r="N14" s="45">
        <v>44139</v>
      </c>
      <c r="O14" s="33">
        <v>20203800047202</v>
      </c>
      <c r="P14" s="28">
        <v>44146</v>
      </c>
      <c r="Q14" s="17">
        <v>5</v>
      </c>
      <c r="R14" s="41" t="s">
        <v>2764</v>
      </c>
      <c r="S14" s="37"/>
      <c r="T14" s="17"/>
      <c r="U14" s="17"/>
      <c r="V14" s="17"/>
      <c r="W14" s="17"/>
      <c r="X14" s="17"/>
    </row>
    <row r="15" spans="1:24" ht="51" hidden="1" x14ac:dyDescent="0.2">
      <c r="A15" s="23" t="s">
        <v>2636</v>
      </c>
      <c r="B15" s="23" t="s">
        <v>2632</v>
      </c>
      <c r="C15" s="23" t="s">
        <v>2641</v>
      </c>
      <c r="D15" s="26" t="s">
        <v>2727</v>
      </c>
      <c r="E15" s="25" t="s">
        <v>2753</v>
      </c>
      <c r="F15" s="36" t="s">
        <v>2774</v>
      </c>
      <c r="G15" s="22" t="s">
        <v>298</v>
      </c>
      <c r="H15" s="22" t="s">
        <v>2780</v>
      </c>
      <c r="I15" s="22" t="s">
        <v>141</v>
      </c>
      <c r="J15" s="36" t="s">
        <v>2770</v>
      </c>
      <c r="K15" s="22" t="s">
        <v>145</v>
      </c>
      <c r="L15" s="40">
        <v>30</v>
      </c>
      <c r="M15" s="23" t="s">
        <v>296</v>
      </c>
      <c r="N15" s="46">
        <v>44139</v>
      </c>
      <c r="O15" s="23"/>
      <c r="P15" s="23"/>
      <c r="Q15" s="23"/>
      <c r="R15" s="40" t="s">
        <v>2763</v>
      </c>
      <c r="S15" s="36"/>
      <c r="T15" s="23"/>
      <c r="U15" s="23"/>
      <c r="V15" s="23"/>
      <c r="W15" s="23"/>
      <c r="X15" s="23"/>
    </row>
    <row r="16" spans="1:24" ht="51" x14ac:dyDescent="0.2">
      <c r="A16" s="17" t="s">
        <v>2636</v>
      </c>
      <c r="B16" s="17" t="s">
        <v>2632</v>
      </c>
      <c r="C16" s="17" t="s">
        <v>2646</v>
      </c>
      <c r="D16" s="21" t="s">
        <v>2728</v>
      </c>
      <c r="E16" s="19" t="s">
        <v>2753</v>
      </c>
      <c r="F16" s="37" t="s">
        <v>2768</v>
      </c>
      <c r="G16" s="20" t="s">
        <v>307</v>
      </c>
      <c r="H16" s="20" t="s">
        <v>415</v>
      </c>
      <c r="I16" s="20" t="s">
        <v>409</v>
      </c>
      <c r="J16" s="37" t="s">
        <v>2770</v>
      </c>
      <c r="K16" s="20" t="s">
        <v>48</v>
      </c>
      <c r="L16" s="41">
        <v>30</v>
      </c>
      <c r="M16" s="17" t="s">
        <v>305</v>
      </c>
      <c r="N16" s="45">
        <v>44139</v>
      </c>
      <c r="O16" s="33">
        <v>20202100011501</v>
      </c>
      <c r="P16" s="28">
        <v>44160</v>
      </c>
      <c r="Q16" s="17">
        <v>14</v>
      </c>
      <c r="R16" s="41" t="s">
        <v>2764</v>
      </c>
      <c r="S16" s="37"/>
      <c r="T16" s="17"/>
      <c r="U16" s="17"/>
      <c r="V16" s="17"/>
      <c r="W16" s="17"/>
      <c r="X16" s="17"/>
    </row>
    <row r="17" spans="1:24" ht="51" x14ac:dyDescent="0.2">
      <c r="A17" s="17" t="s">
        <v>2636</v>
      </c>
      <c r="B17" s="17" t="s">
        <v>2632</v>
      </c>
      <c r="C17" s="17" t="s">
        <v>2638</v>
      </c>
      <c r="D17" s="21" t="s">
        <v>2729</v>
      </c>
      <c r="E17" s="19" t="s">
        <v>2750</v>
      </c>
      <c r="F17" s="37" t="s">
        <v>2772</v>
      </c>
      <c r="G17" s="20" t="s">
        <v>314</v>
      </c>
      <c r="H17" s="20" t="s">
        <v>2782</v>
      </c>
      <c r="I17" s="20" t="s">
        <v>2104</v>
      </c>
      <c r="J17" s="37" t="s">
        <v>2770</v>
      </c>
      <c r="K17" s="20" t="s">
        <v>48</v>
      </c>
      <c r="L17" s="41">
        <v>30</v>
      </c>
      <c r="M17" s="17" t="s">
        <v>312</v>
      </c>
      <c r="N17" s="45">
        <v>44139</v>
      </c>
      <c r="O17" s="33">
        <v>20203000011311</v>
      </c>
      <c r="P17" s="28">
        <v>44158</v>
      </c>
      <c r="Q17" s="17">
        <v>12</v>
      </c>
      <c r="R17" s="41" t="s">
        <v>2764</v>
      </c>
      <c r="S17" s="37"/>
      <c r="T17" s="17"/>
      <c r="U17" s="17"/>
      <c r="V17" s="17"/>
      <c r="W17" s="17"/>
      <c r="X17" s="17"/>
    </row>
    <row r="18" spans="1:24" ht="51" hidden="1" x14ac:dyDescent="0.2">
      <c r="A18" s="23" t="s">
        <v>2636</v>
      </c>
      <c r="B18" s="23" t="s">
        <v>2632</v>
      </c>
      <c r="C18" s="23" t="s">
        <v>2638</v>
      </c>
      <c r="D18" s="24" t="s">
        <v>2730</v>
      </c>
      <c r="E18" s="25" t="s">
        <v>2750</v>
      </c>
      <c r="F18" s="36" t="s">
        <v>2775</v>
      </c>
      <c r="G18" s="22" t="s">
        <v>339</v>
      </c>
      <c r="H18" s="22" t="s">
        <v>343</v>
      </c>
      <c r="I18" s="22" t="s">
        <v>42</v>
      </c>
      <c r="J18" s="36" t="s">
        <v>2770</v>
      </c>
      <c r="K18" s="22" t="s">
        <v>145</v>
      </c>
      <c r="L18" s="40">
        <v>30</v>
      </c>
      <c r="M18" s="23" t="s">
        <v>337</v>
      </c>
      <c r="N18" s="46">
        <v>44139</v>
      </c>
      <c r="O18" s="23"/>
      <c r="P18" s="23"/>
      <c r="Q18" s="23"/>
      <c r="R18" s="40" t="s">
        <v>2763</v>
      </c>
      <c r="S18" s="36"/>
      <c r="T18" s="23"/>
      <c r="U18" s="23"/>
      <c r="V18" s="23"/>
      <c r="W18" s="23"/>
      <c r="X18" s="23"/>
    </row>
    <row r="19" spans="1:24" ht="76.5" hidden="1" x14ac:dyDescent="0.2">
      <c r="A19" s="27" t="s">
        <v>2636</v>
      </c>
      <c r="B19" s="27" t="s">
        <v>2634</v>
      </c>
      <c r="C19" s="27" t="s">
        <v>2638</v>
      </c>
      <c r="D19" s="29" t="s">
        <v>2731</v>
      </c>
      <c r="E19" s="30" t="s">
        <v>2754</v>
      </c>
      <c r="F19" s="38" t="s">
        <v>2768</v>
      </c>
      <c r="G19" s="31" t="s">
        <v>356</v>
      </c>
      <c r="H19" s="31" t="s">
        <v>140</v>
      </c>
      <c r="I19" s="31" t="s">
        <v>141</v>
      </c>
      <c r="J19" s="38" t="s">
        <v>2770</v>
      </c>
      <c r="K19" s="31" t="s">
        <v>278</v>
      </c>
      <c r="L19" s="42">
        <v>10</v>
      </c>
      <c r="M19" s="27" t="s">
        <v>354</v>
      </c>
      <c r="N19" s="47">
        <v>44140</v>
      </c>
      <c r="O19" s="52">
        <v>20202050079931</v>
      </c>
      <c r="P19" s="32">
        <v>44161</v>
      </c>
      <c r="Q19" s="27">
        <v>14</v>
      </c>
      <c r="R19" s="42" t="s">
        <v>2765</v>
      </c>
      <c r="S19" s="38"/>
      <c r="T19" s="27"/>
      <c r="U19" s="27"/>
      <c r="V19" s="27"/>
      <c r="W19" s="27"/>
      <c r="X19" s="27"/>
    </row>
    <row r="20" spans="1:24" ht="51" x14ac:dyDescent="0.2">
      <c r="A20" s="17" t="s">
        <v>2636</v>
      </c>
      <c r="B20" s="17" t="s">
        <v>2634</v>
      </c>
      <c r="C20" s="17" t="s">
        <v>2638</v>
      </c>
      <c r="D20" s="21" t="s">
        <v>2669</v>
      </c>
      <c r="E20" s="19" t="s">
        <v>2754</v>
      </c>
      <c r="F20" s="37" t="s">
        <v>2768</v>
      </c>
      <c r="G20" s="20" t="s">
        <v>393</v>
      </c>
      <c r="H20" s="20" t="s">
        <v>343</v>
      </c>
      <c r="I20" s="20" t="s">
        <v>42</v>
      </c>
      <c r="J20" s="37" t="s">
        <v>2770</v>
      </c>
      <c r="K20" s="20" t="s">
        <v>145</v>
      </c>
      <c r="L20" s="41">
        <v>30</v>
      </c>
      <c r="M20" s="17" t="s">
        <v>391</v>
      </c>
      <c r="N20" s="45">
        <v>44140</v>
      </c>
      <c r="O20" s="33">
        <v>20202000011181</v>
      </c>
      <c r="P20" s="28">
        <v>44175</v>
      </c>
      <c r="Q20" s="17">
        <v>23</v>
      </c>
      <c r="R20" s="41" t="s">
        <v>2764</v>
      </c>
      <c r="S20" s="37"/>
      <c r="T20" s="17"/>
      <c r="U20" s="17"/>
      <c r="V20" s="17"/>
      <c r="W20" s="17"/>
      <c r="X20" s="17"/>
    </row>
    <row r="21" spans="1:24" ht="51" hidden="1" x14ac:dyDescent="0.2">
      <c r="A21" s="23" t="s">
        <v>2636</v>
      </c>
      <c r="B21" s="23" t="s">
        <v>2632</v>
      </c>
      <c r="C21" s="23" t="s">
        <v>2647</v>
      </c>
      <c r="D21" s="24" t="s">
        <v>2702</v>
      </c>
      <c r="E21" s="25" t="s">
        <v>2753</v>
      </c>
      <c r="F21" s="36" t="s">
        <v>2776</v>
      </c>
      <c r="G21" s="22" t="s">
        <v>412</v>
      </c>
      <c r="H21" s="22" t="s">
        <v>415</v>
      </c>
      <c r="I21" s="22" t="s">
        <v>409</v>
      </c>
      <c r="J21" s="36" t="s">
        <v>2770</v>
      </c>
      <c r="K21" s="22" t="s">
        <v>145</v>
      </c>
      <c r="L21" s="40">
        <v>30</v>
      </c>
      <c r="M21" s="23" t="s">
        <v>410</v>
      </c>
      <c r="N21" s="46">
        <v>44140</v>
      </c>
      <c r="O21" s="23"/>
      <c r="P21" s="23"/>
      <c r="Q21" s="23"/>
      <c r="R21" s="40" t="s">
        <v>2763</v>
      </c>
      <c r="S21" s="36"/>
      <c r="T21" s="23"/>
      <c r="U21" s="23"/>
      <c r="V21" s="23"/>
      <c r="W21" s="23"/>
      <c r="X21" s="23"/>
    </row>
    <row r="22" spans="1:24" ht="51" hidden="1" x14ac:dyDescent="0.2">
      <c r="A22" s="23" t="s">
        <v>2636</v>
      </c>
      <c r="B22" s="23" t="s">
        <v>2632</v>
      </c>
      <c r="C22" s="23" t="s">
        <v>2642</v>
      </c>
      <c r="D22" s="24" t="s">
        <v>2732</v>
      </c>
      <c r="E22" s="25" t="s">
        <v>2750</v>
      </c>
      <c r="F22" s="36" t="s">
        <v>2773</v>
      </c>
      <c r="G22" s="22" t="s">
        <v>418</v>
      </c>
      <c r="H22" s="22" t="s">
        <v>41</v>
      </c>
      <c r="I22" s="22" t="s">
        <v>42</v>
      </c>
      <c r="J22" s="36" t="s">
        <v>2770</v>
      </c>
      <c r="K22" s="22" t="s">
        <v>48</v>
      </c>
      <c r="L22" s="40">
        <v>30</v>
      </c>
      <c r="M22" s="23" t="s">
        <v>416</v>
      </c>
      <c r="N22" s="46">
        <v>44140</v>
      </c>
      <c r="O22" s="23"/>
      <c r="P22" s="23"/>
      <c r="Q22" s="23"/>
      <c r="R22" s="40" t="s">
        <v>2763</v>
      </c>
      <c r="S22" s="36"/>
      <c r="T22" s="23"/>
      <c r="U22" s="23"/>
      <c r="V22" s="23"/>
      <c r="W22" s="23"/>
      <c r="X22" s="23"/>
    </row>
    <row r="23" spans="1:24" ht="51" hidden="1" x14ac:dyDescent="0.2">
      <c r="A23" s="23" t="s">
        <v>2636</v>
      </c>
      <c r="B23" s="23" t="s">
        <v>2632</v>
      </c>
      <c r="C23" s="23" t="s">
        <v>2638</v>
      </c>
      <c r="D23" s="24" t="s">
        <v>2733</v>
      </c>
      <c r="E23" s="25" t="s">
        <v>2750</v>
      </c>
      <c r="F23" s="36" t="s">
        <v>2768</v>
      </c>
      <c r="G23" s="22" t="s">
        <v>431</v>
      </c>
      <c r="H23" s="22" t="s">
        <v>415</v>
      </c>
      <c r="I23" s="22" t="s">
        <v>409</v>
      </c>
      <c r="J23" s="36" t="s">
        <v>2770</v>
      </c>
      <c r="K23" s="22" t="s">
        <v>48</v>
      </c>
      <c r="L23" s="40">
        <v>30</v>
      </c>
      <c r="M23" s="23" t="s">
        <v>429</v>
      </c>
      <c r="N23" s="46">
        <v>44140</v>
      </c>
      <c r="O23" s="23"/>
      <c r="P23" s="23"/>
      <c r="Q23" s="23"/>
      <c r="R23" s="40" t="s">
        <v>2763</v>
      </c>
      <c r="S23" s="36"/>
      <c r="T23" s="23"/>
      <c r="U23" s="23"/>
      <c r="V23" s="23"/>
      <c r="W23" s="23"/>
      <c r="X23" s="23"/>
    </row>
    <row r="24" spans="1:24" ht="51" hidden="1" x14ac:dyDescent="0.2">
      <c r="A24" s="23" t="s">
        <v>2636</v>
      </c>
      <c r="B24" s="23" t="s">
        <v>2632</v>
      </c>
      <c r="C24" s="23" t="s">
        <v>2638</v>
      </c>
      <c r="D24" s="24" t="s">
        <v>2734</v>
      </c>
      <c r="E24" s="25" t="s">
        <v>2750</v>
      </c>
      <c r="F24" s="36" t="s">
        <v>2772</v>
      </c>
      <c r="G24" s="22" t="s">
        <v>457</v>
      </c>
      <c r="H24" s="22" t="s">
        <v>2780</v>
      </c>
      <c r="I24" s="22" t="s">
        <v>141</v>
      </c>
      <c r="J24" s="36" t="s">
        <v>2770</v>
      </c>
      <c r="K24" s="22" t="s">
        <v>139</v>
      </c>
      <c r="L24" s="40">
        <v>35</v>
      </c>
      <c r="M24" s="23" t="s">
        <v>455</v>
      </c>
      <c r="N24" s="46">
        <v>44140</v>
      </c>
      <c r="O24" s="23"/>
      <c r="P24" s="23"/>
      <c r="Q24" s="23"/>
      <c r="R24" s="40" t="s">
        <v>2763</v>
      </c>
      <c r="S24" s="36"/>
      <c r="T24" s="23"/>
      <c r="U24" s="23"/>
      <c r="V24" s="23"/>
      <c r="W24" s="23"/>
      <c r="X24" s="23"/>
    </row>
    <row r="25" spans="1:24" ht="51" hidden="1" x14ac:dyDescent="0.2">
      <c r="A25" s="23" t="s">
        <v>2636</v>
      </c>
      <c r="B25" s="23" t="s">
        <v>2632</v>
      </c>
      <c r="C25" s="23" t="s">
        <v>2644</v>
      </c>
      <c r="D25" s="24" t="s">
        <v>2735</v>
      </c>
      <c r="E25" s="25" t="s">
        <v>2754</v>
      </c>
      <c r="F25" s="36" t="s">
        <v>2773</v>
      </c>
      <c r="G25" s="22" t="s">
        <v>464</v>
      </c>
      <c r="H25" s="22" t="s">
        <v>469</v>
      </c>
      <c r="I25" s="22" t="s">
        <v>141</v>
      </c>
      <c r="J25" s="36" t="s">
        <v>2770</v>
      </c>
      <c r="K25" s="22" t="s">
        <v>145</v>
      </c>
      <c r="L25" s="40">
        <v>30</v>
      </c>
      <c r="M25" s="23" t="s">
        <v>462</v>
      </c>
      <c r="N25" s="46">
        <v>44140</v>
      </c>
      <c r="O25" s="23"/>
      <c r="P25" s="23"/>
      <c r="Q25" s="23"/>
      <c r="R25" s="40" t="s">
        <v>2763</v>
      </c>
      <c r="S25" s="36"/>
      <c r="T25" s="23"/>
      <c r="U25" s="23"/>
      <c r="V25" s="23"/>
      <c r="W25" s="23"/>
      <c r="X25" s="23"/>
    </row>
    <row r="26" spans="1:24" ht="51" hidden="1" x14ac:dyDescent="0.2">
      <c r="A26" s="23" t="s">
        <v>2636</v>
      </c>
      <c r="B26" s="23" t="s">
        <v>2632</v>
      </c>
      <c r="C26" s="23" t="s">
        <v>2639</v>
      </c>
      <c r="D26" s="24" t="s">
        <v>2736</v>
      </c>
      <c r="E26" s="25" t="s">
        <v>2753</v>
      </c>
      <c r="F26" s="36" t="s">
        <v>2772</v>
      </c>
      <c r="G26" s="22" t="s">
        <v>480</v>
      </c>
      <c r="H26" s="22" t="s">
        <v>485</v>
      </c>
      <c r="I26" s="22" t="s">
        <v>42</v>
      </c>
      <c r="J26" s="36" t="s">
        <v>2770</v>
      </c>
      <c r="K26" s="22" t="s">
        <v>139</v>
      </c>
      <c r="L26" s="40">
        <v>35</v>
      </c>
      <c r="M26" s="23" t="s">
        <v>478</v>
      </c>
      <c r="N26" s="46">
        <v>44140</v>
      </c>
      <c r="O26" s="23"/>
      <c r="P26" s="23"/>
      <c r="Q26" s="23"/>
      <c r="R26" s="40" t="s">
        <v>2763</v>
      </c>
      <c r="S26" s="36"/>
      <c r="T26" s="23"/>
      <c r="U26" s="23"/>
      <c r="V26" s="23"/>
      <c r="W26" s="23"/>
      <c r="X26" s="23"/>
    </row>
    <row r="27" spans="1:24" ht="51" x14ac:dyDescent="0.2">
      <c r="A27" s="17" t="s">
        <v>2636</v>
      </c>
      <c r="B27" s="17" t="s">
        <v>2632</v>
      </c>
      <c r="C27" s="17" t="s">
        <v>2648</v>
      </c>
      <c r="D27" s="21" t="s">
        <v>2737</v>
      </c>
      <c r="E27" s="19" t="s">
        <v>2753</v>
      </c>
      <c r="F27" s="37" t="s">
        <v>2773</v>
      </c>
      <c r="G27" s="20" t="s">
        <v>493</v>
      </c>
      <c r="H27" s="20" t="s">
        <v>868</v>
      </c>
      <c r="I27" s="20" t="s">
        <v>42</v>
      </c>
      <c r="J27" s="37" t="s">
        <v>2770</v>
      </c>
      <c r="K27" s="20" t="s">
        <v>145</v>
      </c>
      <c r="L27" s="41">
        <v>30</v>
      </c>
      <c r="M27" s="17" t="s">
        <v>491</v>
      </c>
      <c r="N27" s="45">
        <v>44141</v>
      </c>
      <c r="O27" s="33">
        <v>20202000010621</v>
      </c>
      <c r="P27" s="28">
        <v>44167</v>
      </c>
      <c r="Q27" s="17">
        <v>17</v>
      </c>
      <c r="R27" s="41" t="s">
        <v>2764</v>
      </c>
      <c r="S27" s="37"/>
      <c r="T27" s="17"/>
      <c r="U27" s="17"/>
      <c r="V27" s="17"/>
      <c r="W27" s="17"/>
      <c r="X27" s="17"/>
    </row>
    <row r="28" spans="1:24" ht="51" x14ac:dyDescent="0.2">
      <c r="A28" s="17" t="s">
        <v>2636</v>
      </c>
      <c r="B28" s="17" t="s">
        <v>2632</v>
      </c>
      <c r="C28" s="17" t="s">
        <v>2649</v>
      </c>
      <c r="D28" s="21" t="s">
        <v>2738</v>
      </c>
      <c r="E28" s="19" t="s">
        <v>2750</v>
      </c>
      <c r="F28" s="37" t="s">
        <v>2777</v>
      </c>
      <c r="G28" s="20" t="s">
        <v>499</v>
      </c>
      <c r="H28" s="20" t="s">
        <v>2779</v>
      </c>
      <c r="I28" s="20" t="s">
        <v>141</v>
      </c>
      <c r="J28" s="37" t="s">
        <v>2770</v>
      </c>
      <c r="K28" s="20" t="s">
        <v>48</v>
      </c>
      <c r="L28" s="41">
        <v>30</v>
      </c>
      <c r="M28" s="17" t="s">
        <v>497</v>
      </c>
      <c r="N28" s="45">
        <v>44141</v>
      </c>
      <c r="O28" s="33">
        <v>20202050079231</v>
      </c>
      <c r="P28" s="28">
        <v>44160</v>
      </c>
      <c r="Q28" s="17">
        <v>12</v>
      </c>
      <c r="R28" s="41" t="s">
        <v>2764</v>
      </c>
      <c r="S28" s="37"/>
      <c r="T28" s="17"/>
      <c r="U28" s="17"/>
      <c r="V28" s="17"/>
      <c r="W28" s="17"/>
      <c r="X28" s="17"/>
    </row>
    <row r="29" spans="1:24" ht="51" hidden="1" x14ac:dyDescent="0.2">
      <c r="A29" s="23" t="s">
        <v>2636</v>
      </c>
      <c r="B29" s="23" t="s">
        <v>2632</v>
      </c>
      <c r="C29" s="23" t="s">
        <v>2642</v>
      </c>
      <c r="D29" s="24" t="s">
        <v>2739</v>
      </c>
      <c r="E29" s="25" t="s">
        <v>2750</v>
      </c>
      <c r="F29" s="36" t="s">
        <v>2772</v>
      </c>
      <c r="G29" s="22" t="s">
        <v>547</v>
      </c>
      <c r="H29" s="22" t="s">
        <v>140</v>
      </c>
      <c r="I29" s="22" t="s">
        <v>141</v>
      </c>
      <c r="J29" s="36" t="s">
        <v>2770</v>
      </c>
      <c r="K29" s="22" t="s">
        <v>139</v>
      </c>
      <c r="L29" s="40">
        <v>35</v>
      </c>
      <c r="M29" s="23" t="s">
        <v>545</v>
      </c>
      <c r="N29" s="46">
        <v>44141</v>
      </c>
      <c r="O29" s="23"/>
      <c r="P29" s="23"/>
      <c r="Q29" s="23"/>
      <c r="R29" s="40" t="s">
        <v>2763</v>
      </c>
      <c r="S29" s="36"/>
      <c r="T29" s="23"/>
      <c r="U29" s="23"/>
      <c r="V29" s="23"/>
      <c r="W29" s="23"/>
      <c r="X29" s="23"/>
    </row>
    <row r="30" spans="1:24" ht="51" x14ac:dyDescent="0.2">
      <c r="A30" s="17" t="s">
        <v>2636</v>
      </c>
      <c r="B30" s="17" t="s">
        <v>2632</v>
      </c>
      <c r="C30" s="17" t="s">
        <v>2638</v>
      </c>
      <c r="D30" s="21" t="s">
        <v>2660</v>
      </c>
      <c r="E30" s="19" t="s">
        <v>2753</v>
      </c>
      <c r="F30" s="37" t="s">
        <v>2774</v>
      </c>
      <c r="G30" s="20" t="s">
        <v>555</v>
      </c>
      <c r="H30" s="20" t="s">
        <v>2780</v>
      </c>
      <c r="I30" s="20" t="s">
        <v>141</v>
      </c>
      <c r="J30" s="37" t="s">
        <v>2770</v>
      </c>
      <c r="K30" s="20" t="s">
        <v>145</v>
      </c>
      <c r="L30" s="41">
        <v>30</v>
      </c>
      <c r="M30" s="17" t="s">
        <v>553</v>
      </c>
      <c r="N30" s="45">
        <v>44141</v>
      </c>
      <c r="O30" s="33">
        <v>20202050076871</v>
      </c>
      <c r="P30" s="28">
        <v>44159</v>
      </c>
      <c r="Q30" s="17">
        <v>11</v>
      </c>
      <c r="R30" s="41" t="s">
        <v>2764</v>
      </c>
      <c r="S30" s="37"/>
      <c r="T30" s="17"/>
      <c r="U30" s="17"/>
      <c r="V30" s="17"/>
      <c r="W30" s="17"/>
      <c r="X30" s="17"/>
    </row>
    <row r="31" spans="1:24" ht="25.5" x14ac:dyDescent="0.2">
      <c r="A31" s="17" t="s">
        <v>2636</v>
      </c>
      <c r="B31" s="17" t="s">
        <v>2632</v>
      </c>
      <c r="C31" s="17" t="s">
        <v>2639</v>
      </c>
      <c r="D31" s="21" t="s">
        <v>2665</v>
      </c>
      <c r="E31" s="19" t="s">
        <v>2753</v>
      </c>
      <c r="F31" s="37" t="s">
        <v>2768</v>
      </c>
      <c r="G31" s="20" t="s">
        <v>563</v>
      </c>
      <c r="H31" s="20" t="s">
        <v>2783</v>
      </c>
      <c r="I31" s="20" t="s">
        <v>2791</v>
      </c>
      <c r="J31" s="37" t="s">
        <v>2771</v>
      </c>
      <c r="K31" s="20" t="s">
        <v>48</v>
      </c>
      <c r="L31" s="41">
        <v>30</v>
      </c>
      <c r="M31" s="17" t="s">
        <v>561</v>
      </c>
      <c r="N31" s="45">
        <v>44141</v>
      </c>
      <c r="O31" s="33" t="s">
        <v>2766</v>
      </c>
      <c r="P31" s="28">
        <v>44146</v>
      </c>
      <c r="Q31" s="17">
        <v>3</v>
      </c>
      <c r="R31" s="41" t="s">
        <v>2764</v>
      </c>
      <c r="S31" s="37"/>
      <c r="T31" s="17"/>
      <c r="U31" s="17"/>
      <c r="V31" s="17"/>
      <c r="W31" s="17"/>
      <c r="X31" s="17"/>
    </row>
    <row r="32" spans="1:24" ht="38.25" x14ac:dyDescent="0.2">
      <c r="A32" s="17" t="s">
        <v>2636</v>
      </c>
      <c r="B32" s="17" t="s">
        <v>2632</v>
      </c>
      <c r="C32" s="17" t="s">
        <v>2643</v>
      </c>
      <c r="D32" s="21" t="s">
        <v>2740</v>
      </c>
      <c r="E32" s="19" t="s">
        <v>2753</v>
      </c>
      <c r="F32" s="37" t="s">
        <v>2768</v>
      </c>
      <c r="G32" s="20" t="s">
        <v>586</v>
      </c>
      <c r="H32" s="20" t="s">
        <v>53</v>
      </c>
      <c r="I32" s="20" t="s">
        <v>54</v>
      </c>
      <c r="J32" s="37" t="s">
        <v>2769</v>
      </c>
      <c r="K32" s="20" t="s">
        <v>190</v>
      </c>
      <c r="L32" s="41">
        <v>20</v>
      </c>
      <c r="M32" s="17" t="s">
        <v>584</v>
      </c>
      <c r="N32" s="45">
        <v>44141</v>
      </c>
      <c r="O32" s="33">
        <v>20203500012001</v>
      </c>
      <c r="P32" s="28">
        <v>44168</v>
      </c>
      <c r="Q32" s="17">
        <v>18</v>
      </c>
      <c r="R32" s="41" t="s">
        <v>2764</v>
      </c>
      <c r="S32" s="37"/>
      <c r="T32" s="17"/>
      <c r="U32" s="17"/>
      <c r="V32" s="17"/>
      <c r="W32" s="17"/>
      <c r="X32" s="17"/>
    </row>
    <row r="33" spans="1:24" ht="63.75" hidden="1" x14ac:dyDescent="0.2">
      <c r="A33" s="23" t="s">
        <v>2636</v>
      </c>
      <c r="B33" s="23" t="s">
        <v>2632</v>
      </c>
      <c r="C33" s="23" t="s">
        <v>2650</v>
      </c>
      <c r="D33" s="24" t="s">
        <v>2741</v>
      </c>
      <c r="E33" s="25" t="s">
        <v>2752</v>
      </c>
      <c r="F33" s="36" t="s">
        <v>2774</v>
      </c>
      <c r="G33" s="22" t="s">
        <v>602</v>
      </c>
      <c r="H33" s="22" t="s">
        <v>343</v>
      </c>
      <c r="I33" s="22" t="s">
        <v>42</v>
      </c>
      <c r="J33" s="36" t="s">
        <v>2770</v>
      </c>
      <c r="K33" s="22" t="s">
        <v>145</v>
      </c>
      <c r="L33" s="40">
        <v>30</v>
      </c>
      <c r="M33" s="23" t="s">
        <v>600</v>
      </c>
      <c r="N33" s="46">
        <v>44141</v>
      </c>
      <c r="O33" s="23"/>
      <c r="P33" s="23"/>
      <c r="Q33" s="23"/>
      <c r="R33" s="40" t="s">
        <v>2763</v>
      </c>
      <c r="S33" s="36"/>
      <c r="T33" s="23"/>
      <c r="U33" s="23"/>
      <c r="V33" s="23"/>
      <c r="W33" s="23"/>
      <c r="X33" s="23"/>
    </row>
    <row r="34" spans="1:24" ht="51" x14ac:dyDescent="0.2">
      <c r="A34" s="17" t="s">
        <v>2636</v>
      </c>
      <c r="B34" s="17" t="s">
        <v>2632</v>
      </c>
      <c r="C34" s="17" t="s">
        <v>2638</v>
      </c>
      <c r="D34" s="21" t="s">
        <v>2660</v>
      </c>
      <c r="E34" s="19" t="s">
        <v>2753</v>
      </c>
      <c r="F34" s="37" t="s">
        <v>2768</v>
      </c>
      <c r="G34" s="20" t="s">
        <v>609</v>
      </c>
      <c r="H34" s="20" t="s">
        <v>2780</v>
      </c>
      <c r="I34" s="20" t="s">
        <v>141</v>
      </c>
      <c r="J34" s="37" t="s">
        <v>2770</v>
      </c>
      <c r="K34" s="20" t="s">
        <v>190</v>
      </c>
      <c r="L34" s="41">
        <v>20</v>
      </c>
      <c r="M34" s="17" t="s">
        <v>607</v>
      </c>
      <c r="N34" s="45">
        <v>44141</v>
      </c>
      <c r="O34" s="33">
        <v>20202050077891</v>
      </c>
      <c r="P34" s="28">
        <v>44158</v>
      </c>
      <c r="Q34" s="17">
        <v>10</v>
      </c>
      <c r="R34" s="41" t="s">
        <v>2764</v>
      </c>
      <c r="S34" s="37"/>
      <c r="T34" s="17"/>
      <c r="U34" s="17"/>
      <c r="V34" s="17"/>
      <c r="W34" s="17"/>
      <c r="X34" s="17"/>
    </row>
    <row r="35" spans="1:24" ht="51" x14ac:dyDescent="0.2">
      <c r="A35" s="17" t="s">
        <v>2636</v>
      </c>
      <c r="B35" s="17" t="s">
        <v>2632</v>
      </c>
      <c r="C35" s="17" t="s">
        <v>2640</v>
      </c>
      <c r="D35" s="21" t="s">
        <v>2742</v>
      </c>
      <c r="E35" s="19" t="s">
        <v>2750</v>
      </c>
      <c r="F35" s="37" t="s">
        <v>2768</v>
      </c>
      <c r="G35" s="20" t="s">
        <v>651</v>
      </c>
      <c r="H35" s="20" t="s">
        <v>2780</v>
      </c>
      <c r="I35" s="20" t="s">
        <v>141</v>
      </c>
      <c r="J35" s="37" t="s">
        <v>2770</v>
      </c>
      <c r="K35" s="20" t="s">
        <v>48</v>
      </c>
      <c r="L35" s="41">
        <v>30</v>
      </c>
      <c r="M35" s="17" t="s">
        <v>649</v>
      </c>
      <c r="N35" s="45">
        <v>44144</v>
      </c>
      <c r="O35" s="33">
        <v>20202050078621</v>
      </c>
      <c r="P35" s="28">
        <v>44161</v>
      </c>
      <c r="Q35" s="17">
        <v>12</v>
      </c>
      <c r="R35" s="41" t="s">
        <v>2764</v>
      </c>
      <c r="S35" s="37"/>
      <c r="T35" s="17"/>
      <c r="U35" s="17"/>
      <c r="V35" s="17"/>
      <c r="W35" s="17"/>
      <c r="X35" s="17"/>
    </row>
    <row r="36" spans="1:24" ht="51" x14ac:dyDescent="0.2">
      <c r="A36" s="17" t="s">
        <v>2636</v>
      </c>
      <c r="B36" s="17" t="s">
        <v>2632</v>
      </c>
      <c r="C36" s="17" t="s">
        <v>2638</v>
      </c>
      <c r="D36" s="21" t="s">
        <v>2743</v>
      </c>
      <c r="E36" s="19" t="s">
        <v>2753</v>
      </c>
      <c r="F36" s="37" t="s">
        <v>2774</v>
      </c>
      <c r="G36" s="20" t="s">
        <v>664</v>
      </c>
      <c r="H36" s="20" t="s">
        <v>2780</v>
      </c>
      <c r="I36" s="20" t="s">
        <v>141</v>
      </c>
      <c r="J36" s="37" t="s">
        <v>2770</v>
      </c>
      <c r="K36" s="20" t="s">
        <v>145</v>
      </c>
      <c r="L36" s="41">
        <v>30</v>
      </c>
      <c r="M36" s="17" t="s">
        <v>662</v>
      </c>
      <c r="N36" s="45">
        <v>44144</v>
      </c>
      <c r="O36" s="33">
        <v>20202050076841</v>
      </c>
      <c r="P36" s="28">
        <v>44159</v>
      </c>
      <c r="Q36" s="17">
        <v>10</v>
      </c>
      <c r="R36" s="41" t="s">
        <v>2764</v>
      </c>
      <c r="S36" s="37"/>
      <c r="T36" s="17"/>
      <c r="U36" s="17"/>
      <c r="V36" s="17"/>
      <c r="W36" s="17"/>
      <c r="X36" s="17"/>
    </row>
    <row r="37" spans="1:24" ht="51" x14ac:dyDescent="0.2">
      <c r="A37" s="17" t="s">
        <v>2636</v>
      </c>
      <c r="B37" s="17" t="s">
        <v>2632</v>
      </c>
      <c r="C37" s="17" t="s">
        <v>2645</v>
      </c>
      <c r="D37" s="21" t="s">
        <v>2744</v>
      </c>
      <c r="E37" s="19" t="s">
        <v>2753</v>
      </c>
      <c r="F37" s="37" t="s">
        <v>2768</v>
      </c>
      <c r="G37" s="20" t="s">
        <v>679</v>
      </c>
      <c r="H37" s="20" t="s">
        <v>343</v>
      </c>
      <c r="I37" s="20" t="s">
        <v>42</v>
      </c>
      <c r="J37" s="37" t="s">
        <v>2770</v>
      </c>
      <c r="K37" s="20" t="s">
        <v>48</v>
      </c>
      <c r="L37" s="41">
        <v>30</v>
      </c>
      <c r="M37" s="17" t="s">
        <v>677</v>
      </c>
      <c r="N37" s="45">
        <v>44144</v>
      </c>
      <c r="O37" s="33">
        <v>20202000011171</v>
      </c>
      <c r="P37" s="28">
        <v>44175</v>
      </c>
      <c r="Q37" s="17">
        <v>21</v>
      </c>
      <c r="R37" s="41" t="s">
        <v>2764</v>
      </c>
      <c r="S37" s="37"/>
      <c r="T37" s="17"/>
      <c r="U37" s="17"/>
      <c r="V37" s="17"/>
      <c r="W37" s="17"/>
      <c r="X37" s="17"/>
    </row>
    <row r="38" spans="1:24" ht="63.75" hidden="1" x14ac:dyDescent="0.2">
      <c r="A38" s="23" t="s">
        <v>2636</v>
      </c>
      <c r="B38" s="23" t="s">
        <v>2632</v>
      </c>
      <c r="C38" s="23" t="s">
        <v>2651</v>
      </c>
      <c r="D38" s="24" t="s">
        <v>2745</v>
      </c>
      <c r="E38" s="25" t="s">
        <v>2753</v>
      </c>
      <c r="F38" s="36" t="s">
        <v>2774</v>
      </c>
      <c r="G38" s="22" t="s">
        <v>687</v>
      </c>
      <c r="H38" s="22" t="s">
        <v>469</v>
      </c>
      <c r="I38" s="22" t="s">
        <v>141</v>
      </c>
      <c r="J38" s="36" t="s">
        <v>2770</v>
      </c>
      <c r="K38" s="22" t="s">
        <v>145</v>
      </c>
      <c r="L38" s="40">
        <v>30</v>
      </c>
      <c r="M38" s="23" t="s">
        <v>685</v>
      </c>
      <c r="N38" s="46">
        <v>44144</v>
      </c>
      <c r="O38" s="23"/>
      <c r="P38" s="23"/>
      <c r="Q38" s="23"/>
      <c r="R38" s="40" t="s">
        <v>2763</v>
      </c>
      <c r="S38" s="36"/>
      <c r="T38" s="23"/>
      <c r="U38" s="23"/>
      <c r="V38" s="23"/>
      <c r="W38" s="23"/>
      <c r="X38" s="23"/>
    </row>
    <row r="39" spans="1:24" ht="51" x14ac:dyDescent="0.2">
      <c r="A39" s="17" t="s">
        <v>2636</v>
      </c>
      <c r="B39" s="17" t="s">
        <v>2632</v>
      </c>
      <c r="C39" s="17" t="s">
        <v>2638</v>
      </c>
      <c r="D39" s="21" t="s">
        <v>2746</v>
      </c>
      <c r="E39" s="19" t="s">
        <v>2754</v>
      </c>
      <c r="F39" s="37" t="s">
        <v>2768</v>
      </c>
      <c r="G39" s="20" t="s">
        <v>722</v>
      </c>
      <c r="H39" s="20" t="s">
        <v>2784</v>
      </c>
      <c r="I39" s="20" t="s">
        <v>141</v>
      </c>
      <c r="J39" s="37" t="s">
        <v>2770</v>
      </c>
      <c r="K39" s="20" t="s">
        <v>190</v>
      </c>
      <c r="L39" s="41">
        <v>20</v>
      </c>
      <c r="M39" s="17" t="s">
        <v>720</v>
      </c>
      <c r="N39" s="45">
        <v>44144</v>
      </c>
      <c r="O39" s="33">
        <v>20202050076341</v>
      </c>
      <c r="P39" s="28">
        <v>44145</v>
      </c>
      <c r="Q39" s="17">
        <v>1</v>
      </c>
      <c r="R39" s="41" t="s">
        <v>2764</v>
      </c>
      <c r="S39" s="37"/>
      <c r="T39" s="17"/>
      <c r="U39" s="17"/>
      <c r="V39" s="17"/>
      <c r="W39" s="17"/>
      <c r="X39" s="17"/>
    </row>
    <row r="40" spans="1:24" ht="51" hidden="1" x14ac:dyDescent="0.2">
      <c r="A40" s="23" t="s">
        <v>2636</v>
      </c>
      <c r="B40" s="23" t="s">
        <v>2632</v>
      </c>
      <c r="C40" s="23" t="s">
        <v>2638</v>
      </c>
      <c r="D40" s="24" t="s">
        <v>2747</v>
      </c>
      <c r="E40" s="25" t="s">
        <v>2750</v>
      </c>
      <c r="F40" s="36" t="s">
        <v>2768</v>
      </c>
      <c r="G40" s="22" t="s">
        <v>727</v>
      </c>
      <c r="H40" s="22" t="s">
        <v>140</v>
      </c>
      <c r="I40" s="22" t="s">
        <v>141</v>
      </c>
      <c r="J40" s="36" t="s">
        <v>2770</v>
      </c>
      <c r="K40" s="22" t="s">
        <v>48</v>
      </c>
      <c r="L40" s="40">
        <v>30</v>
      </c>
      <c r="M40" s="23" t="s">
        <v>725</v>
      </c>
      <c r="N40" s="46">
        <v>44144</v>
      </c>
      <c r="O40" s="23"/>
      <c r="P40" s="23"/>
      <c r="Q40" s="23"/>
      <c r="R40" s="40" t="s">
        <v>2763</v>
      </c>
      <c r="S40" s="36"/>
      <c r="T40" s="23"/>
      <c r="U40" s="23"/>
      <c r="V40" s="23"/>
      <c r="W40" s="23"/>
      <c r="X40" s="23"/>
    </row>
    <row r="41" spans="1:24" ht="63.75" x14ac:dyDescent="0.2">
      <c r="A41" s="17" t="s">
        <v>2636</v>
      </c>
      <c r="B41" s="17" t="s">
        <v>2632</v>
      </c>
      <c r="C41" s="17" t="s">
        <v>2638</v>
      </c>
      <c r="D41" s="21" t="s">
        <v>2729</v>
      </c>
      <c r="E41" s="19" t="s">
        <v>2750</v>
      </c>
      <c r="F41" s="37" t="s">
        <v>2768</v>
      </c>
      <c r="G41" s="20" t="s">
        <v>732</v>
      </c>
      <c r="H41" s="20" t="s">
        <v>2782</v>
      </c>
      <c r="I41" s="20" t="s">
        <v>2104</v>
      </c>
      <c r="J41" s="37" t="s">
        <v>2770</v>
      </c>
      <c r="K41" s="20" t="s">
        <v>48</v>
      </c>
      <c r="L41" s="41">
        <v>30</v>
      </c>
      <c r="M41" s="17" t="s">
        <v>730</v>
      </c>
      <c r="N41" s="45">
        <v>44144</v>
      </c>
      <c r="O41" s="33">
        <v>20203000011701</v>
      </c>
      <c r="P41" s="28">
        <v>44166</v>
      </c>
      <c r="Q41" s="17">
        <v>15</v>
      </c>
      <c r="R41" s="41" t="s">
        <v>2764</v>
      </c>
      <c r="S41" s="37"/>
      <c r="T41" s="17"/>
      <c r="U41" s="17"/>
      <c r="V41" s="17"/>
      <c r="W41" s="17"/>
      <c r="X41" s="17"/>
    </row>
    <row r="42" spans="1:24" ht="51" x14ac:dyDescent="0.2">
      <c r="A42" s="17" t="s">
        <v>2636</v>
      </c>
      <c r="B42" s="17" t="s">
        <v>2632</v>
      </c>
      <c r="C42" s="17" t="s">
        <v>2651</v>
      </c>
      <c r="D42" s="21" t="s">
        <v>2748</v>
      </c>
      <c r="E42" s="19" t="s">
        <v>2750</v>
      </c>
      <c r="F42" s="37" t="s">
        <v>2774</v>
      </c>
      <c r="G42" s="20" t="s">
        <v>742</v>
      </c>
      <c r="H42" s="20" t="s">
        <v>2779</v>
      </c>
      <c r="I42" s="20" t="s">
        <v>141</v>
      </c>
      <c r="J42" s="37" t="s">
        <v>2770</v>
      </c>
      <c r="K42" s="20" t="s">
        <v>48</v>
      </c>
      <c r="L42" s="41">
        <v>30</v>
      </c>
      <c r="M42" s="17" t="s">
        <v>740</v>
      </c>
      <c r="N42" s="45">
        <v>44144</v>
      </c>
      <c r="O42" s="33" t="s">
        <v>2766</v>
      </c>
      <c r="P42" s="28">
        <v>44159</v>
      </c>
      <c r="Q42" s="17">
        <v>10</v>
      </c>
      <c r="R42" s="41" t="s">
        <v>2764</v>
      </c>
      <c r="S42" s="37"/>
      <c r="T42" s="17"/>
      <c r="U42" s="17"/>
      <c r="V42" s="17"/>
      <c r="W42" s="17"/>
      <c r="X42" s="17"/>
    </row>
    <row r="43" spans="1:24" ht="25.5" x14ac:dyDescent="0.2">
      <c r="A43" s="17" t="s">
        <v>2636</v>
      </c>
      <c r="B43" s="17" t="s">
        <v>2632</v>
      </c>
      <c r="C43" s="17" t="s">
        <v>2652</v>
      </c>
      <c r="D43" s="21" t="s">
        <v>2749</v>
      </c>
      <c r="E43" s="19" t="s">
        <v>2750</v>
      </c>
      <c r="F43" s="37" t="s">
        <v>2768</v>
      </c>
      <c r="G43" s="20" t="s">
        <v>240</v>
      </c>
      <c r="H43" s="20" t="s">
        <v>2785</v>
      </c>
      <c r="I43" s="20" t="s">
        <v>2791</v>
      </c>
      <c r="J43" s="37" t="s">
        <v>2771</v>
      </c>
      <c r="K43" s="20" t="s">
        <v>48</v>
      </c>
      <c r="L43" s="41">
        <v>30</v>
      </c>
      <c r="M43" s="17" t="s">
        <v>753</v>
      </c>
      <c r="N43" s="45">
        <v>44144</v>
      </c>
      <c r="O43" s="33" t="s">
        <v>2766</v>
      </c>
      <c r="P43" s="28">
        <v>44145</v>
      </c>
      <c r="Q43" s="17">
        <v>1</v>
      </c>
      <c r="R43" s="41" t="s">
        <v>2764</v>
      </c>
      <c r="S43" s="37"/>
      <c r="T43" s="17"/>
      <c r="U43" s="17"/>
      <c r="V43" s="17"/>
      <c r="W43" s="17"/>
      <c r="X43" s="17"/>
    </row>
    <row r="44" spans="1:24" ht="51" hidden="1" x14ac:dyDescent="0.2">
      <c r="A44" s="23" t="s">
        <v>2636</v>
      </c>
      <c r="B44" s="23" t="s">
        <v>2632</v>
      </c>
      <c r="C44" s="23" t="s">
        <v>2638</v>
      </c>
      <c r="D44" s="24" t="s">
        <v>2653</v>
      </c>
      <c r="E44" s="25" t="s">
        <v>2754</v>
      </c>
      <c r="F44" s="36" t="s">
        <v>2768</v>
      </c>
      <c r="G44" s="22" t="s">
        <v>765</v>
      </c>
      <c r="H44" s="22" t="s">
        <v>415</v>
      </c>
      <c r="I44" s="22" t="s">
        <v>409</v>
      </c>
      <c r="J44" s="36" t="s">
        <v>2770</v>
      </c>
      <c r="K44" s="22" t="s">
        <v>278</v>
      </c>
      <c r="L44" s="40">
        <v>10</v>
      </c>
      <c r="M44" s="23" t="s">
        <v>763</v>
      </c>
      <c r="N44" s="46">
        <v>44145</v>
      </c>
      <c r="O44" s="23"/>
      <c r="P44" s="23"/>
      <c r="Q44" s="23"/>
      <c r="R44" s="40" t="s">
        <v>2763</v>
      </c>
      <c r="S44" s="36"/>
      <c r="T44" s="23"/>
      <c r="U44" s="23"/>
      <c r="V44" s="23"/>
      <c r="W44" s="23"/>
      <c r="X44" s="23"/>
    </row>
    <row r="45" spans="1:24" ht="51" hidden="1" x14ac:dyDescent="0.2">
      <c r="A45" s="23" t="s">
        <v>2636</v>
      </c>
      <c r="B45" s="23" t="s">
        <v>2632</v>
      </c>
      <c r="C45" s="23" t="s">
        <v>2648</v>
      </c>
      <c r="D45" s="24" t="s">
        <v>2654</v>
      </c>
      <c r="E45" s="25" t="s">
        <v>2752</v>
      </c>
      <c r="F45" s="36" t="s">
        <v>2768</v>
      </c>
      <c r="G45" s="22" t="s">
        <v>822</v>
      </c>
      <c r="H45" s="22" t="s">
        <v>343</v>
      </c>
      <c r="I45" s="22" t="s">
        <v>42</v>
      </c>
      <c r="J45" s="36" t="s">
        <v>2770</v>
      </c>
      <c r="K45" s="22" t="s">
        <v>145</v>
      </c>
      <c r="L45" s="40">
        <v>30</v>
      </c>
      <c r="M45" s="23" t="s">
        <v>820</v>
      </c>
      <c r="N45" s="46">
        <v>44145</v>
      </c>
      <c r="O45" s="23"/>
      <c r="P45" s="23"/>
      <c r="Q45" s="23"/>
      <c r="R45" s="40" t="s">
        <v>2763</v>
      </c>
      <c r="S45" s="36"/>
      <c r="T45" s="23"/>
      <c r="U45" s="23"/>
      <c r="V45" s="23"/>
      <c r="W45" s="23"/>
      <c r="X45" s="23"/>
    </row>
    <row r="46" spans="1:24" ht="51" hidden="1" x14ac:dyDescent="0.2">
      <c r="A46" s="23" t="s">
        <v>2636</v>
      </c>
      <c r="B46" s="23" t="s">
        <v>2632</v>
      </c>
      <c r="C46" s="23" t="s">
        <v>2639</v>
      </c>
      <c r="D46" s="24" t="s">
        <v>2655</v>
      </c>
      <c r="E46" s="25" t="s">
        <v>2753</v>
      </c>
      <c r="F46" s="36" t="s">
        <v>2773</v>
      </c>
      <c r="G46" s="22" t="s">
        <v>862</v>
      </c>
      <c r="H46" s="22" t="s">
        <v>868</v>
      </c>
      <c r="I46" s="22" t="s">
        <v>42</v>
      </c>
      <c r="J46" s="36" t="s">
        <v>2770</v>
      </c>
      <c r="K46" s="22" t="s">
        <v>48</v>
      </c>
      <c r="L46" s="40">
        <v>30</v>
      </c>
      <c r="M46" s="23" t="s">
        <v>860</v>
      </c>
      <c r="N46" s="46">
        <v>44145</v>
      </c>
      <c r="O46" s="23"/>
      <c r="P46" s="23"/>
      <c r="Q46" s="23"/>
      <c r="R46" s="40" t="s">
        <v>2763</v>
      </c>
      <c r="S46" s="36"/>
      <c r="T46" s="23"/>
      <c r="U46" s="23"/>
      <c r="V46" s="23"/>
      <c r="W46" s="23"/>
      <c r="X46" s="23"/>
    </row>
    <row r="47" spans="1:24" ht="51" hidden="1" x14ac:dyDescent="0.2">
      <c r="A47" s="23" t="s">
        <v>2636</v>
      </c>
      <c r="B47" s="23" t="s">
        <v>2632</v>
      </c>
      <c r="C47" s="23" t="s">
        <v>2656</v>
      </c>
      <c r="D47" s="24" t="s">
        <v>2657</v>
      </c>
      <c r="E47" s="25" t="s">
        <v>2752</v>
      </c>
      <c r="F47" s="36" t="s">
        <v>2773</v>
      </c>
      <c r="G47" s="22" t="s">
        <v>872</v>
      </c>
      <c r="H47" s="22" t="s">
        <v>868</v>
      </c>
      <c r="I47" s="22" t="s">
        <v>42</v>
      </c>
      <c r="J47" s="36" t="s">
        <v>2770</v>
      </c>
      <c r="K47" s="22" t="s">
        <v>145</v>
      </c>
      <c r="L47" s="40">
        <v>30</v>
      </c>
      <c r="M47" s="23" t="s">
        <v>870</v>
      </c>
      <c r="N47" s="46">
        <v>44145</v>
      </c>
      <c r="O47" s="23"/>
      <c r="P47" s="23"/>
      <c r="Q47" s="23"/>
      <c r="R47" s="40" t="s">
        <v>2763</v>
      </c>
      <c r="S47" s="36"/>
      <c r="T47" s="23"/>
      <c r="U47" s="23"/>
      <c r="V47" s="23"/>
      <c r="W47" s="23"/>
      <c r="X47" s="23"/>
    </row>
    <row r="48" spans="1:24" ht="51" hidden="1" x14ac:dyDescent="0.2">
      <c r="A48" s="23" t="s">
        <v>2636</v>
      </c>
      <c r="B48" s="23" t="s">
        <v>2632</v>
      </c>
      <c r="C48" s="23" t="s">
        <v>2639</v>
      </c>
      <c r="D48" s="24" t="s">
        <v>2658</v>
      </c>
      <c r="E48" s="25" t="s">
        <v>2752</v>
      </c>
      <c r="F48" s="36" t="s">
        <v>2773</v>
      </c>
      <c r="G48" s="22" t="s">
        <v>889</v>
      </c>
      <c r="H48" s="22" t="s">
        <v>868</v>
      </c>
      <c r="I48" s="22" t="s">
        <v>42</v>
      </c>
      <c r="J48" s="36" t="s">
        <v>2770</v>
      </c>
      <c r="K48" s="22" t="s">
        <v>145</v>
      </c>
      <c r="L48" s="40">
        <v>30</v>
      </c>
      <c r="M48" s="23" t="s">
        <v>887</v>
      </c>
      <c r="N48" s="46">
        <v>44145</v>
      </c>
      <c r="O48" s="23"/>
      <c r="P48" s="23"/>
      <c r="Q48" s="23"/>
      <c r="R48" s="40" t="s">
        <v>2763</v>
      </c>
      <c r="S48" s="36"/>
      <c r="T48" s="23"/>
      <c r="U48" s="23"/>
      <c r="V48" s="23"/>
      <c r="W48" s="23"/>
      <c r="X48" s="23"/>
    </row>
    <row r="49" spans="1:24" ht="51" x14ac:dyDescent="0.2">
      <c r="A49" s="17" t="s">
        <v>2636</v>
      </c>
      <c r="B49" s="17" t="s">
        <v>2632</v>
      </c>
      <c r="C49" s="17" t="s">
        <v>2647</v>
      </c>
      <c r="D49" s="21" t="s">
        <v>2659</v>
      </c>
      <c r="E49" s="19" t="s">
        <v>2750</v>
      </c>
      <c r="F49" s="37" t="s">
        <v>2768</v>
      </c>
      <c r="G49" s="20" t="s">
        <v>904</v>
      </c>
      <c r="H49" s="20" t="s">
        <v>2780</v>
      </c>
      <c r="I49" s="20" t="s">
        <v>141</v>
      </c>
      <c r="J49" s="37" t="s">
        <v>2770</v>
      </c>
      <c r="K49" s="20" t="s">
        <v>48</v>
      </c>
      <c r="L49" s="41">
        <v>30</v>
      </c>
      <c r="M49" s="17" t="s">
        <v>902</v>
      </c>
      <c r="N49" s="45">
        <v>44145</v>
      </c>
      <c r="O49" s="33">
        <v>20202050078571</v>
      </c>
      <c r="P49" s="28">
        <v>44161</v>
      </c>
      <c r="Q49" s="17">
        <v>11</v>
      </c>
      <c r="R49" s="41" t="s">
        <v>2764</v>
      </c>
      <c r="S49" s="37"/>
      <c r="T49" s="17"/>
      <c r="U49" s="17"/>
      <c r="V49" s="17"/>
      <c r="W49" s="17"/>
      <c r="X49" s="17"/>
    </row>
    <row r="50" spans="1:24" ht="51" x14ac:dyDescent="0.2">
      <c r="A50" s="17" t="s">
        <v>2636</v>
      </c>
      <c r="B50" s="17" t="s">
        <v>2632</v>
      </c>
      <c r="C50" s="17" t="s">
        <v>2638</v>
      </c>
      <c r="D50" s="21" t="s">
        <v>2660</v>
      </c>
      <c r="E50" s="19" t="s">
        <v>2753</v>
      </c>
      <c r="F50" s="37" t="s">
        <v>2774</v>
      </c>
      <c r="G50" s="20" t="s">
        <v>912</v>
      </c>
      <c r="H50" s="20" t="s">
        <v>2780</v>
      </c>
      <c r="I50" s="20" t="s">
        <v>141</v>
      </c>
      <c r="J50" s="37" t="s">
        <v>2770</v>
      </c>
      <c r="K50" s="20" t="s">
        <v>145</v>
      </c>
      <c r="L50" s="41">
        <v>30</v>
      </c>
      <c r="M50" s="17" t="s">
        <v>910</v>
      </c>
      <c r="N50" s="45">
        <v>44146</v>
      </c>
      <c r="O50" s="33">
        <v>20202050076861</v>
      </c>
      <c r="P50" s="28">
        <v>44159</v>
      </c>
      <c r="Q50" s="17">
        <v>8</v>
      </c>
      <c r="R50" s="41" t="s">
        <v>2764</v>
      </c>
      <c r="S50" s="37"/>
      <c r="T50" s="17"/>
      <c r="U50" s="17"/>
      <c r="V50" s="17"/>
      <c r="W50" s="17"/>
      <c r="X50" s="17"/>
    </row>
    <row r="51" spans="1:24" ht="51" hidden="1" x14ac:dyDescent="0.2">
      <c r="A51" s="23" t="s">
        <v>2636</v>
      </c>
      <c r="B51" s="23" t="s">
        <v>2632</v>
      </c>
      <c r="C51" s="23" t="s">
        <v>2661</v>
      </c>
      <c r="D51" s="24" t="s">
        <v>2662</v>
      </c>
      <c r="E51" s="25" t="s">
        <v>2750</v>
      </c>
      <c r="F51" s="36" t="s">
        <v>2773</v>
      </c>
      <c r="G51" s="22" t="s">
        <v>915</v>
      </c>
      <c r="H51" s="22" t="s">
        <v>868</v>
      </c>
      <c r="I51" s="22" t="s">
        <v>42</v>
      </c>
      <c r="J51" s="36" t="s">
        <v>2770</v>
      </c>
      <c r="K51" s="22" t="s">
        <v>48</v>
      </c>
      <c r="L51" s="40">
        <v>30</v>
      </c>
      <c r="M51" s="23" t="s">
        <v>913</v>
      </c>
      <c r="N51" s="46">
        <v>44146</v>
      </c>
      <c r="O51" s="23"/>
      <c r="P51" s="23"/>
      <c r="Q51" s="23"/>
      <c r="R51" s="40" t="s">
        <v>2763</v>
      </c>
      <c r="S51" s="36"/>
      <c r="T51" s="23"/>
      <c r="U51" s="23"/>
      <c r="V51" s="23"/>
      <c r="W51" s="23"/>
      <c r="X51" s="23"/>
    </row>
    <row r="52" spans="1:24" ht="51" x14ac:dyDescent="0.2">
      <c r="A52" s="17" t="s">
        <v>2637</v>
      </c>
      <c r="B52" s="17" t="s">
        <v>2635</v>
      </c>
      <c r="C52" s="17" t="s">
        <v>2648</v>
      </c>
      <c r="D52" s="21" t="s">
        <v>2663</v>
      </c>
      <c r="E52" s="19" t="s">
        <v>2753</v>
      </c>
      <c r="F52" s="37" t="s">
        <v>2768</v>
      </c>
      <c r="G52" s="20" t="s">
        <v>929</v>
      </c>
      <c r="H52" s="20" t="s">
        <v>2780</v>
      </c>
      <c r="I52" s="20" t="s">
        <v>141</v>
      </c>
      <c r="J52" s="37" t="s">
        <v>2770</v>
      </c>
      <c r="K52" s="20" t="s">
        <v>145</v>
      </c>
      <c r="L52" s="41">
        <v>30</v>
      </c>
      <c r="M52" s="17" t="s">
        <v>927</v>
      </c>
      <c r="N52" s="45">
        <v>44146</v>
      </c>
      <c r="O52" s="33">
        <v>20202050080331</v>
      </c>
      <c r="P52" s="28">
        <v>44167</v>
      </c>
      <c r="Q52" s="17">
        <v>14</v>
      </c>
      <c r="R52" s="41" t="s">
        <v>2764</v>
      </c>
      <c r="S52" s="37"/>
      <c r="T52" s="17"/>
      <c r="U52" s="17"/>
      <c r="V52" s="17"/>
      <c r="W52" s="17"/>
      <c r="X52" s="17"/>
    </row>
    <row r="53" spans="1:24" ht="51" x14ac:dyDescent="0.2">
      <c r="A53" s="17" t="s">
        <v>2636</v>
      </c>
      <c r="B53" s="17" t="s">
        <v>2632</v>
      </c>
      <c r="C53" s="17" t="s">
        <v>2645</v>
      </c>
      <c r="D53" s="21" t="s">
        <v>2664</v>
      </c>
      <c r="E53" s="19" t="s">
        <v>2754</v>
      </c>
      <c r="F53" s="37" t="s">
        <v>2777</v>
      </c>
      <c r="G53" s="20" t="s">
        <v>938</v>
      </c>
      <c r="H53" s="20" t="s">
        <v>2780</v>
      </c>
      <c r="I53" s="20" t="s">
        <v>141</v>
      </c>
      <c r="J53" s="37" t="s">
        <v>2770</v>
      </c>
      <c r="K53" s="20" t="s">
        <v>278</v>
      </c>
      <c r="L53" s="41">
        <v>10</v>
      </c>
      <c r="M53" s="17" t="s">
        <v>936</v>
      </c>
      <c r="N53" s="45">
        <v>44146</v>
      </c>
      <c r="O53" s="33">
        <v>20202050077501</v>
      </c>
      <c r="P53" s="28">
        <v>44159</v>
      </c>
      <c r="Q53" s="17">
        <v>8</v>
      </c>
      <c r="R53" s="41" t="s">
        <v>2764</v>
      </c>
      <c r="S53" s="37"/>
      <c r="T53" s="17"/>
      <c r="U53" s="17"/>
      <c r="V53" s="17"/>
      <c r="W53" s="17"/>
      <c r="X53" s="17"/>
    </row>
    <row r="54" spans="1:24" ht="51" hidden="1" x14ac:dyDescent="0.2">
      <c r="A54" s="23" t="s">
        <v>2636</v>
      </c>
      <c r="B54" s="23" t="s">
        <v>2632</v>
      </c>
      <c r="C54" s="23" t="s">
        <v>2639</v>
      </c>
      <c r="D54" s="24" t="s">
        <v>2665</v>
      </c>
      <c r="E54" s="25" t="s">
        <v>2753</v>
      </c>
      <c r="F54" s="36" t="s">
        <v>2768</v>
      </c>
      <c r="G54" s="22" t="s">
        <v>952</v>
      </c>
      <c r="H54" s="22" t="s">
        <v>953</v>
      </c>
      <c r="I54" s="22" t="s">
        <v>42</v>
      </c>
      <c r="J54" s="36" t="s">
        <v>2770</v>
      </c>
      <c r="K54" s="22" t="s">
        <v>145</v>
      </c>
      <c r="L54" s="40">
        <v>30</v>
      </c>
      <c r="M54" s="23" t="s">
        <v>950</v>
      </c>
      <c r="N54" s="46">
        <v>44146</v>
      </c>
      <c r="O54" s="23"/>
      <c r="P54" s="23"/>
      <c r="Q54" s="23"/>
      <c r="R54" s="40" t="s">
        <v>2763</v>
      </c>
      <c r="S54" s="36"/>
      <c r="T54" s="23"/>
      <c r="U54" s="23"/>
      <c r="V54" s="23"/>
      <c r="W54" s="23"/>
      <c r="X54" s="23"/>
    </row>
    <row r="55" spans="1:24" ht="51" hidden="1" x14ac:dyDescent="0.2">
      <c r="A55" s="23" t="s">
        <v>2636</v>
      </c>
      <c r="B55" s="23" t="s">
        <v>2632</v>
      </c>
      <c r="C55" s="23" t="s">
        <v>2639</v>
      </c>
      <c r="D55" s="24" t="s">
        <v>2666</v>
      </c>
      <c r="E55" s="25" t="s">
        <v>2752</v>
      </c>
      <c r="F55" s="36" t="s">
        <v>2777</v>
      </c>
      <c r="G55" s="22" t="s">
        <v>959</v>
      </c>
      <c r="H55" s="22" t="s">
        <v>41</v>
      </c>
      <c r="I55" s="22" t="s">
        <v>42</v>
      </c>
      <c r="J55" s="36" t="s">
        <v>2770</v>
      </c>
      <c r="K55" s="22" t="s">
        <v>145</v>
      </c>
      <c r="L55" s="40">
        <v>30</v>
      </c>
      <c r="M55" s="23" t="s">
        <v>957</v>
      </c>
      <c r="N55" s="46">
        <v>44146</v>
      </c>
      <c r="O55" s="23"/>
      <c r="P55" s="23"/>
      <c r="Q55" s="23"/>
      <c r="R55" s="40" t="s">
        <v>2763</v>
      </c>
      <c r="S55" s="36"/>
      <c r="T55" s="23"/>
      <c r="U55" s="23"/>
      <c r="V55" s="23"/>
      <c r="W55" s="23"/>
      <c r="X55" s="23"/>
    </row>
    <row r="56" spans="1:24" ht="51" x14ac:dyDescent="0.2">
      <c r="A56" s="17" t="s">
        <v>2636</v>
      </c>
      <c r="B56" s="17" t="s">
        <v>2632</v>
      </c>
      <c r="C56" s="17" t="s">
        <v>2638</v>
      </c>
      <c r="D56" s="21" t="s">
        <v>2667</v>
      </c>
      <c r="E56" s="19" t="s">
        <v>2750</v>
      </c>
      <c r="F56" s="37" t="s">
        <v>2774</v>
      </c>
      <c r="G56" s="20" t="s">
        <v>962</v>
      </c>
      <c r="H56" s="20" t="s">
        <v>2786</v>
      </c>
      <c r="I56" s="20" t="s">
        <v>2104</v>
      </c>
      <c r="J56" s="37" t="s">
        <v>2770</v>
      </c>
      <c r="K56" s="20" t="s">
        <v>190</v>
      </c>
      <c r="L56" s="41">
        <v>20</v>
      </c>
      <c r="M56" s="17" t="s">
        <v>960</v>
      </c>
      <c r="N56" s="45">
        <v>44146</v>
      </c>
      <c r="O56" s="33">
        <v>20203000011531</v>
      </c>
      <c r="P56" s="28">
        <v>44160</v>
      </c>
      <c r="Q56" s="17">
        <v>9</v>
      </c>
      <c r="R56" s="41" t="s">
        <v>2764</v>
      </c>
      <c r="S56" s="37"/>
      <c r="T56" s="17"/>
      <c r="U56" s="17"/>
      <c r="V56" s="17"/>
      <c r="W56" s="17"/>
      <c r="X56" s="17"/>
    </row>
    <row r="57" spans="1:24" ht="51" hidden="1" x14ac:dyDescent="0.2">
      <c r="A57" s="23" t="s">
        <v>2636</v>
      </c>
      <c r="B57" s="23" t="s">
        <v>2632</v>
      </c>
      <c r="C57" s="23" t="s">
        <v>2640</v>
      </c>
      <c r="D57" s="24" t="s">
        <v>2668</v>
      </c>
      <c r="E57" s="25" t="s">
        <v>2752</v>
      </c>
      <c r="F57" s="36" t="s">
        <v>2772</v>
      </c>
      <c r="G57" s="22" t="s">
        <v>967</v>
      </c>
      <c r="H57" s="22" t="s">
        <v>150</v>
      </c>
      <c r="I57" s="22" t="s">
        <v>141</v>
      </c>
      <c r="J57" s="36" t="s">
        <v>2770</v>
      </c>
      <c r="K57" s="22" t="s">
        <v>139</v>
      </c>
      <c r="L57" s="40">
        <v>35</v>
      </c>
      <c r="M57" s="23" t="s">
        <v>965</v>
      </c>
      <c r="N57" s="46">
        <v>44146</v>
      </c>
      <c r="O57" s="23"/>
      <c r="P57" s="23"/>
      <c r="Q57" s="23"/>
      <c r="R57" s="40" t="s">
        <v>2763</v>
      </c>
      <c r="S57" s="36"/>
      <c r="T57" s="23"/>
      <c r="U57" s="23"/>
      <c r="V57" s="23"/>
      <c r="W57" s="23"/>
      <c r="X57" s="23"/>
    </row>
    <row r="58" spans="1:24" ht="63.75" x14ac:dyDescent="0.2">
      <c r="A58" s="17" t="s">
        <v>2636</v>
      </c>
      <c r="B58" s="17" t="s">
        <v>2632</v>
      </c>
      <c r="C58" s="17" t="s">
        <v>2638</v>
      </c>
      <c r="D58" s="21" t="s">
        <v>2669</v>
      </c>
      <c r="E58" s="19" t="s">
        <v>2754</v>
      </c>
      <c r="F58" s="37" t="s">
        <v>2768</v>
      </c>
      <c r="G58" s="20" t="s">
        <v>989</v>
      </c>
      <c r="H58" s="20" t="s">
        <v>2787</v>
      </c>
      <c r="I58" s="37" t="s">
        <v>2769</v>
      </c>
      <c r="J58" s="37" t="s">
        <v>2769</v>
      </c>
      <c r="K58" s="20" t="s">
        <v>278</v>
      </c>
      <c r="L58" s="41">
        <v>10</v>
      </c>
      <c r="M58" s="17" t="s">
        <v>987</v>
      </c>
      <c r="N58" s="45">
        <v>44147</v>
      </c>
      <c r="O58" s="33" t="s">
        <v>2766</v>
      </c>
      <c r="P58" s="28">
        <v>44153</v>
      </c>
      <c r="Q58" s="17">
        <v>3</v>
      </c>
      <c r="R58" s="41" t="s">
        <v>2764</v>
      </c>
      <c r="S58" s="37"/>
      <c r="T58" s="17"/>
      <c r="U58" s="17"/>
      <c r="V58" s="17"/>
      <c r="W58" s="17"/>
      <c r="X58" s="17"/>
    </row>
    <row r="59" spans="1:24" ht="51" x14ac:dyDescent="0.2">
      <c r="A59" s="17" t="s">
        <v>2636</v>
      </c>
      <c r="B59" s="17" t="s">
        <v>2632</v>
      </c>
      <c r="C59" s="17" t="s">
        <v>2643</v>
      </c>
      <c r="D59" s="21" t="s">
        <v>2670</v>
      </c>
      <c r="E59" s="19" t="s">
        <v>2751</v>
      </c>
      <c r="F59" s="37" t="s">
        <v>2768</v>
      </c>
      <c r="G59" s="20" t="s">
        <v>1000</v>
      </c>
      <c r="H59" s="20" t="s">
        <v>2788</v>
      </c>
      <c r="I59" s="20" t="s">
        <v>2796</v>
      </c>
      <c r="J59" s="37" t="s">
        <v>2770</v>
      </c>
      <c r="K59" s="20" t="s">
        <v>145</v>
      </c>
      <c r="L59" s="41">
        <v>30</v>
      </c>
      <c r="M59" s="17" t="s">
        <v>998</v>
      </c>
      <c r="N59" s="45">
        <v>44147</v>
      </c>
      <c r="O59" s="33">
        <v>20202000011191</v>
      </c>
      <c r="P59" s="28">
        <v>44154</v>
      </c>
      <c r="Q59" s="17">
        <v>4</v>
      </c>
      <c r="R59" s="41" t="s">
        <v>2764</v>
      </c>
      <c r="S59" s="37"/>
      <c r="T59" s="17"/>
      <c r="U59" s="17"/>
      <c r="V59" s="17"/>
      <c r="W59" s="17"/>
      <c r="X59" s="17"/>
    </row>
    <row r="60" spans="1:24" ht="51" hidden="1" x14ac:dyDescent="0.2">
      <c r="A60" s="23" t="s">
        <v>2636</v>
      </c>
      <c r="B60" s="23" t="s">
        <v>2632</v>
      </c>
      <c r="C60" s="23" t="s">
        <v>2638</v>
      </c>
      <c r="D60" s="24" t="s">
        <v>2671</v>
      </c>
      <c r="E60" s="25" t="s">
        <v>2750</v>
      </c>
      <c r="F60" s="36" t="s">
        <v>2772</v>
      </c>
      <c r="G60" s="22" t="s">
        <v>1006</v>
      </c>
      <c r="H60" s="22" t="s">
        <v>140</v>
      </c>
      <c r="I60" s="22" t="s">
        <v>141</v>
      </c>
      <c r="J60" s="36" t="s">
        <v>2770</v>
      </c>
      <c r="K60" s="22" t="s">
        <v>48</v>
      </c>
      <c r="L60" s="40">
        <v>30</v>
      </c>
      <c r="M60" s="23" t="s">
        <v>1004</v>
      </c>
      <c r="N60" s="46">
        <v>44147</v>
      </c>
      <c r="O60" s="23"/>
      <c r="P60" s="23"/>
      <c r="Q60" s="23"/>
      <c r="R60" s="40" t="s">
        <v>2763</v>
      </c>
      <c r="S60" s="36"/>
      <c r="T60" s="23"/>
      <c r="U60" s="23"/>
      <c r="V60" s="23"/>
      <c r="W60" s="23"/>
      <c r="X60" s="23"/>
    </row>
    <row r="61" spans="1:24" ht="51" hidden="1" x14ac:dyDescent="0.2">
      <c r="A61" s="23" t="s">
        <v>2637</v>
      </c>
      <c r="B61" s="23" t="s">
        <v>2635</v>
      </c>
      <c r="C61" s="23" t="s">
        <v>2648</v>
      </c>
      <c r="D61" s="24" t="s">
        <v>2672</v>
      </c>
      <c r="E61" s="25" t="s">
        <v>2752</v>
      </c>
      <c r="F61" s="36" t="s">
        <v>2773</v>
      </c>
      <c r="G61" s="22" t="s">
        <v>1011</v>
      </c>
      <c r="H61" s="22" t="s">
        <v>150</v>
      </c>
      <c r="I61" s="22" t="s">
        <v>141</v>
      </c>
      <c r="J61" s="36" t="s">
        <v>2770</v>
      </c>
      <c r="K61" s="22" t="s">
        <v>145</v>
      </c>
      <c r="L61" s="40">
        <v>30</v>
      </c>
      <c r="M61" s="23" t="s">
        <v>1009</v>
      </c>
      <c r="N61" s="46">
        <v>44147</v>
      </c>
      <c r="O61" s="23"/>
      <c r="P61" s="23"/>
      <c r="Q61" s="23"/>
      <c r="R61" s="40" t="s">
        <v>2763</v>
      </c>
      <c r="S61" s="36"/>
      <c r="T61" s="23"/>
      <c r="U61" s="23"/>
      <c r="V61" s="23"/>
      <c r="W61" s="23"/>
      <c r="X61" s="23"/>
    </row>
    <row r="62" spans="1:24" ht="51" hidden="1" x14ac:dyDescent="0.2">
      <c r="A62" s="23" t="s">
        <v>2637</v>
      </c>
      <c r="B62" s="23" t="s">
        <v>2635</v>
      </c>
      <c r="C62" s="23" t="s">
        <v>2638</v>
      </c>
      <c r="D62" s="24" t="s">
        <v>2673</v>
      </c>
      <c r="E62" s="25" t="s">
        <v>2750</v>
      </c>
      <c r="F62" s="36" t="s">
        <v>2768</v>
      </c>
      <c r="G62" s="22" t="s">
        <v>1016</v>
      </c>
      <c r="H62" s="22" t="s">
        <v>408</v>
      </c>
      <c r="I62" s="22" t="s">
        <v>409</v>
      </c>
      <c r="J62" s="36" t="s">
        <v>2770</v>
      </c>
      <c r="K62" s="22" t="s">
        <v>48</v>
      </c>
      <c r="L62" s="40">
        <v>30</v>
      </c>
      <c r="M62" s="22" t="s">
        <v>1014</v>
      </c>
      <c r="N62" s="46">
        <v>44147</v>
      </c>
      <c r="O62" s="23"/>
      <c r="P62" s="23"/>
      <c r="Q62" s="23"/>
      <c r="R62" s="40" t="s">
        <v>2763</v>
      </c>
      <c r="S62" s="36"/>
      <c r="T62" s="23"/>
      <c r="U62" s="23"/>
      <c r="V62" s="23"/>
      <c r="W62" s="23"/>
      <c r="X62" s="23"/>
    </row>
    <row r="63" spans="1:24" ht="51" hidden="1" x14ac:dyDescent="0.2">
      <c r="A63" s="23" t="s">
        <v>2637</v>
      </c>
      <c r="B63" s="23" t="s">
        <v>2635</v>
      </c>
      <c r="C63" s="23" t="s">
        <v>2648</v>
      </c>
      <c r="D63" s="24" t="s">
        <v>2755</v>
      </c>
      <c r="E63" s="25" t="s">
        <v>2753</v>
      </c>
      <c r="F63" s="36" t="s">
        <v>2773</v>
      </c>
      <c r="G63" s="22" t="s">
        <v>1047</v>
      </c>
      <c r="H63" s="22" t="s">
        <v>2780</v>
      </c>
      <c r="I63" s="22" t="s">
        <v>141</v>
      </c>
      <c r="J63" s="36" t="s">
        <v>2770</v>
      </c>
      <c r="K63" s="22" t="s">
        <v>145</v>
      </c>
      <c r="L63" s="40">
        <v>30</v>
      </c>
      <c r="M63" s="22" t="s">
        <v>1045</v>
      </c>
      <c r="N63" s="46">
        <v>44147</v>
      </c>
      <c r="O63" s="23"/>
      <c r="P63" s="23"/>
      <c r="Q63" s="23"/>
      <c r="R63" s="40" t="s">
        <v>2763</v>
      </c>
      <c r="S63" s="36"/>
      <c r="T63" s="23"/>
      <c r="U63" s="23"/>
      <c r="V63" s="23"/>
      <c r="W63" s="23"/>
      <c r="X63" s="23"/>
    </row>
    <row r="64" spans="1:24" ht="51" hidden="1" x14ac:dyDescent="0.2">
      <c r="A64" s="23" t="s">
        <v>2637</v>
      </c>
      <c r="B64" s="23" t="s">
        <v>2635</v>
      </c>
      <c r="C64" s="23" t="s">
        <v>2648</v>
      </c>
      <c r="D64" s="24" t="s">
        <v>2674</v>
      </c>
      <c r="E64" s="25" t="s">
        <v>2753</v>
      </c>
      <c r="F64" s="36" t="s">
        <v>2777</v>
      </c>
      <c r="G64" s="22" t="s">
        <v>1072</v>
      </c>
      <c r="H64" s="22" t="s">
        <v>2780</v>
      </c>
      <c r="I64" s="22" t="s">
        <v>141</v>
      </c>
      <c r="J64" s="36" t="s">
        <v>2770</v>
      </c>
      <c r="K64" s="22" t="s">
        <v>48</v>
      </c>
      <c r="L64" s="40">
        <v>30</v>
      </c>
      <c r="M64" s="22" t="s">
        <v>1070</v>
      </c>
      <c r="N64" s="46">
        <v>44147</v>
      </c>
      <c r="O64" s="23"/>
      <c r="P64" s="23"/>
      <c r="Q64" s="23"/>
      <c r="R64" s="40" t="s">
        <v>2763</v>
      </c>
      <c r="S64" s="36"/>
      <c r="T64" s="23"/>
      <c r="U64" s="23"/>
      <c r="V64" s="23"/>
      <c r="W64" s="23"/>
      <c r="X64" s="23"/>
    </row>
    <row r="65" spans="1:24" ht="51" x14ac:dyDescent="0.2">
      <c r="A65" s="17" t="s">
        <v>2636</v>
      </c>
      <c r="B65" s="17" t="s">
        <v>2632</v>
      </c>
      <c r="C65" s="17" t="s">
        <v>2656</v>
      </c>
      <c r="D65" s="21" t="s">
        <v>2675</v>
      </c>
      <c r="E65" s="19" t="s">
        <v>2753</v>
      </c>
      <c r="F65" s="37" t="s">
        <v>2768</v>
      </c>
      <c r="G65" s="20" t="s">
        <v>1077</v>
      </c>
      <c r="H65" s="20" t="s">
        <v>2779</v>
      </c>
      <c r="I65" s="20" t="s">
        <v>141</v>
      </c>
      <c r="J65" s="37" t="s">
        <v>2770</v>
      </c>
      <c r="K65" s="20" t="s">
        <v>48</v>
      </c>
      <c r="L65" s="41">
        <v>30</v>
      </c>
      <c r="M65" s="17" t="s">
        <v>1075</v>
      </c>
      <c r="N65" s="45">
        <v>44147</v>
      </c>
      <c r="O65" s="33">
        <v>20202050079251</v>
      </c>
      <c r="P65" s="28">
        <v>44160</v>
      </c>
      <c r="Q65" s="17">
        <v>8</v>
      </c>
      <c r="R65" s="41" t="s">
        <v>2764</v>
      </c>
      <c r="S65" s="37"/>
      <c r="T65" s="17"/>
      <c r="U65" s="17"/>
      <c r="V65" s="17"/>
      <c r="W65" s="17"/>
      <c r="X65" s="17"/>
    </row>
    <row r="66" spans="1:24" ht="51" x14ac:dyDescent="0.2">
      <c r="A66" s="17" t="s">
        <v>2636</v>
      </c>
      <c r="B66" s="17" t="s">
        <v>2632</v>
      </c>
      <c r="C66" s="17" t="s">
        <v>2641</v>
      </c>
      <c r="D66" s="21" t="s">
        <v>2676</v>
      </c>
      <c r="E66" s="19" t="s">
        <v>2753</v>
      </c>
      <c r="F66" s="37" t="s">
        <v>2772</v>
      </c>
      <c r="G66" s="20" t="s">
        <v>1138</v>
      </c>
      <c r="H66" s="20" t="s">
        <v>469</v>
      </c>
      <c r="I66" s="20" t="s">
        <v>141</v>
      </c>
      <c r="J66" s="37" t="s">
        <v>2770</v>
      </c>
      <c r="K66" s="20" t="s">
        <v>139</v>
      </c>
      <c r="L66" s="41">
        <v>35</v>
      </c>
      <c r="M66" s="17" t="s">
        <v>1136</v>
      </c>
      <c r="N66" s="45">
        <v>44147</v>
      </c>
      <c r="O66" s="33">
        <v>20202050077271</v>
      </c>
      <c r="P66" s="28">
        <v>44162</v>
      </c>
      <c r="Q66" s="17">
        <v>10</v>
      </c>
      <c r="R66" s="41" t="s">
        <v>2764</v>
      </c>
      <c r="S66" s="37"/>
      <c r="T66" s="17"/>
      <c r="U66" s="17"/>
      <c r="V66" s="17"/>
      <c r="W66" s="17"/>
      <c r="X66" s="17"/>
    </row>
    <row r="67" spans="1:24" ht="76.5" x14ac:dyDescent="0.2">
      <c r="A67" s="17" t="s">
        <v>2636</v>
      </c>
      <c r="B67" s="17" t="s">
        <v>2632</v>
      </c>
      <c r="C67" s="17" t="s">
        <v>2638</v>
      </c>
      <c r="D67" s="21" t="s">
        <v>2667</v>
      </c>
      <c r="E67" s="19" t="s">
        <v>2750</v>
      </c>
      <c r="F67" s="37" t="s">
        <v>2768</v>
      </c>
      <c r="G67" s="20" t="s">
        <v>1146</v>
      </c>
      <c r="H67" s="20" t="s">
        <v>2786</v>
      </c>
      <c r="I67" s="20" t="s">
        <v>2104</v>
      </c>
      <c r="J67" s="37" t="s">
        <v>2770</v>
      </c>
      <c r="K67" s="20" t="s">
        <v>145</v>
      </c>
      <c r="L67" s="41">
        <v>30</v>
      </c>
      <c r="M67" s="17" t="s">
        <v>1144</v>
      </c>
      <c r="N67" s="45">
        <v>44147</v>
      </c>
      <c r="O67" s="33">
        <v>20203000011901</v>
      </c>
      <c r="P67" s="28">
        <v>44168</v>
      </c>
      <c r="Q67" s="17">
        <v>14</v>
      </c>
      <c r="R67" s="41" t="s">
        <v>2764</v>
      </c>
      <c r="S67" s="37"/>
      <c r="T67" s="17"/>
      <c r="U67" s="17"/>
      <c r="V67" s="17"/>
      <c r="W67" s="17"/>
      <c r="X67" s="17"/>
    </row>
    <row r="68" spans="1:24" ht="51" hidden="1" x14ac:dyDescent="0.2">
      <c r="A68" s="23" t="s">
        <v>2636</v>
      </c>
      <c r="B68" s="23" t="s">
        <v>2632</v>
      </c>
      <c r="C68" s="23" t="s">
        <v>2640</v>
      </c>
      <c r="D68" s="24" t="s">
        <v>2668</v>
      </c>
      <c r="E68" s="25" t="s">
        <v>2752</v>
      </c>
      <c r="F68" s="36" t="s">
        <v>2773</v>
      </c>
      <c r="G68" s="22" t="s">
        <v>1157</v>
      </c>
      <c r="H68" s="22" t="s">
        <v>868</v>
      </c>
      <c r="I68" s="22" t="s">
        <v>42</v>
      </c>
      <c r="J68" s="36" t="s">
        <v>2770</v>
      </c>
      <c r="K68" s="22" t="s">
        <v>145</v>
      </c>
      <c r="L68" s="40">
        <v>30</v>
      </c>
      <c r="M68" s="23" t="s">
        <v>1155</v>
      </c>
      <c r="N68" s="46">
        <v>44147</v>
      </c>
      <c r="O68" s="23"/>
      <c r="P68" s="23"/>
      <c r="Q68" s="23"/>
      <c r="R68" s="40" t="s">
        <v>2763</v>
      </c>
      <c r="S68" s="36"/>
      <c r="T68" s="23"/>
      <c r="U68" s="23"/>
      <c r="V68" s="23"/>
      <c r="W68" s="23"/>
      <c r="X68" s="23"/>
    </row>
    <row r="69" spans="1:24" s="16" customFormat="1" ht="38.25" hidden="1" x14ac:dyDescent="0.2">
      <c r="A69" s="27" t="s">
        <v>2636</v>
      </c>
      <c r="B69" s="27" t="s">
        <v>2632</v>
      </c>
      <c r="C69" s="27" t="s">
        <v>2642</v>
      </c>
      <c r="D69" s="29" t="s">
        <v>2677</v>
      </c>
      <c r="E69" s="30" t="s">
        <v>2754</v>
      </c>
      <c r="F69" s="38" t="s">
        <v>2768</v>
      </c>
      <c r="G69" s="31" t="s">
        <v>1160</v>
      </c>
      <c r="H69" s="31" t="s">
        <v>53</v>
      </c>
      <c r="I69" s="31" t="s">
        <v>54</v>
      </c>
      <c r="J69" s="38" t="s">
        <v>2769</v>
      </c>
      <c r="K69" s="31" t="s">
        <v>278</v>
      </c>
      <c r="L69" s="42">
        <v>10</v>
      </c>
      <c r="M69" s="27" t="s">
        <v>1158</v>
      </c>
      <c r="N69" s="47">
        <v>44148</v>
      </c>
      <c r="O69" s="27" t="s">
        <v>2766</v>
      </c>
      <c r="P69" s="32">
        <v>44180</v>
      </c>
      <c r="Q69" s="27">
        <v>20</v>
      </c>
      <c r="R69" s="42" t="s">
        <v>2765</v>
      </c>
      <c r="S69" s="38"/>
      <c r="T69" s="27"/>
      <c r="U69" s="27"/>
      <c r="V69" s="27"/>
      <c r="W69" s="27"/>
      <c r="X69" s="27"/>
    </row>
    <row r="70" spans="1:24" ht="51" hidden="1" x14ac:dyDescent="0.2">
      <c r="A70" s="23" t="s">
        <v>2636</v>
      </c>
      <c r="B70" s="23" t="s">
        <v>2632</v>
      </c>
      <c r="C70" s="23" t="s">
        <v>2679</v>
      </c>
      <c r="D70" s="24" t="s">
        <v>2678</v>
      </c>
      <c r="E70" s="25" t="s">
        <v>2753</v>
      </c>
      <c r="F70" s="36" t="s">
        <v>2775</v>
      </c>
      <c r="G70" s="22" t="s">
        <v>1205</v>
      </c>
      <c r="H70" s="22" t="s">
        <v>408</v>
      </c>
      <c r="I70" s="22" t="s">
        <v>409</v>
      </c>
      <c r="J70" s="36" t="s">
        <v>2770</v>
      </c>
      <c r="K70" s="22" t="s">
        <v>145</v>
      </c>
      <c r="L70" s="40">
        <v>30</v>
      </c>
      <c r="M70" s="23" t="s">
        <v>1203</v>
      </c>
      <c r="N70" s="46">
        <v>44152</v>
      </c>
      <c r="O70" s="23"/>
      <c r="P70" s="23"/>
      <c r="Q70" s="23"/>
      <c r="R70" s="40" t="s">
        <v>2763</v>
      </c>
      <c r="S70" s="36"/>
      <c r="T70" s="23"/>
      <c r="U70" s="23"/>
      <c r="V70" s="23"/>
      <c r="W70" s="23"/>
      <c r="X70" s="23"/>
    </row>
    <row r="71" spans="1:24" ht="38.25" x14ac:dyDescent="0.2">
      <c r="A71" s="17" t="s">
        <v>2636</v>
      </c>
      <c r="B71" s="17" t="s">
        <v>2632</v>
      </c>
      <c r="C71" s="17" t="s">
        <v>2638</v>
      </c>
      <c r="D71" s="21" t="s">
        <v>2680</v>
      </c>
      <c r="E71" s="19" t="s">
        <v>2753</v>
      </c>
      <c r="F71" s="37" t="s">
        <v>2768</v>
      </c>
      <c r="G71" s="20" t="s">
        <v>1231</v>
      </c>
      <c r="H71" s="20" t="s">
        <v>53</v>
      </c>
      <c r="I71" s="20" t="s">
        <v>54</v>
      </c>
      <c r="J71" s="37" t="s">
        <v>2769</v>
      </c>
      <c r="K71" s="20" t="s">
        <v>48</v>
      </c>
      <c r="L71" s="41">
        <v>30</v>
      </c>
      <c r="M71" s="17" t="s">
        <v>1229</v>
      </c>
      <c r="N71" s="45">
        <v>44152</v>
      </c>
      <c r="O71" s="33">
        <v>20203500011021</v>
      </c>
      <c r="P71" s="28">
        <v>44153</v>
      </c>
      <c r="Q71" s="17">
        <v>1</v>
      </c>
      <c r="R71" s="41" t="s">
        <v>2764</v>
      </c>
      <c r="S71" s="37"/>
      <c r="T71" s="17"/>
      <c r="U71" s="17"/>
      <c r="V71" s="17"/>
      <c r="W71" s="17"/>
      <c r="X71" s="17"/>
    </row>
    <row r="72" spans="1:24" ht="25.5" x14ac:dyDescent="0.2">
      <c r="A72" s="17" t="s">
        <v>2636</v>
      </c>
      <c r="B72" s="17" t="s">
        <v>2632</v>
      </c>
      <c r="C72" s="17" t="s">
        <v>2638</v>
      </c>
      <c r="D72" s="21" t="s">
        <v>2681</v>
      </c>
      <c r="E72" s="19" t="s">
        <v>2750</v>
      </c>
      <c r="F72" s="37" t="s">
        <v>2773</v>
      </c>
      <c r="G72" s="20" t="s">
        <v>1240</v>
      </c>
      <c r="H72" s="20" t="s">
        <v>2789</v>
      </c>
      <c r="I72" s="37" t="s">
        <v>2771</v>
      </c>
      <c r="J72" s="37" t="s">
        <v>2771</v>
      </c>
      <c r="K72" s="20" t="s">
        <v>145</v>
      </c>
      <c r="L72" s="41">
        <v>30</v>
      </c>
      <c r="M72" s="17" t="s">
        <v>1238</v>
      </c>
      <c r="N72" s="45">
        <v>44152</v>
      </c>
      <c r="O72" s="33">
        <v>20201000012071</v>
      </c>
      <c r="P72" s="28">
        <v>44170</v>
      </c>
      <c r="Q72" s="17">
        <v>14</v>
      </c>
      <c r="R72" s="41" t="s">
        <v>2764</v>
      </c>
      <c r="S72" s="37"/>
      <c r="T72" s="17"/>
      <c r="U72" s="17"/>
      <c r="V72" s="17"/>
      <c r="W72" s="17"/>
      <c r="X72" s="17"/>
    </row>
    <row r="73" spans="1:24" ht="38.25" x14ac:dyDescent="0.2">
      <c r="A73" s="17" t="s">
        <v>2636</v>
      </c>
      <c r="B73" s="17" t="s">
        <v>2632</v>
      </c>
      <c r="C73" s="17" t="s">
        <v>2643</v>
      </c>
      <c r="D73" s="21" t="s">
        <v>2682</v>
      </c>
      <c r="E73" s="19" t="s">
        <v>2753</v>
      </c>
      <c r="F73" s="37" t="s">
        <v>2768</v>
      </c>
      <c r="G73" s="20" t="s">
        <v>1248</v>
      </c>
      <c r="H73" s="20" t="s">
        <v>2790</v>
      </c>
      <c r="I73" s="20" t="s">
        <v>2795</v>
      </c>
      <c r="J73" s="37" t="s">
        <v>2769</v>
      </c>
      <c r="K73" s="20" t="s">
        <v>145</v>
      </c>
      <c r="L73" s="41">
        <v>30</v>
      </c>
      <c r="M73" s="17" t="s">
        <v>1246</v>
      </c>
      <c r="N73" s="45">
        <v>44152</v>
      </c>
      <c r="O73" s="33">
        <v>20203800012351</v>
      </c>
      <c r="P73" s="28">
        <v>44175</v>
      </c>
      <c r="Q73" s="17">
        <v>16</v>
      </c>
      <c r="R73" s="41" t="s">
        <v>2764</v>
      </c>
      <c r="S73" s="37"/>
      <c r="T73" s="17"/>
      <c r="U73" s="17"/>
      <c r="V73" s="17"/>
      <c r="W73" s="17"/>
      <c r="X73" s="17"/>
    </row>
    <row r="74" spans="1:24" ht="51" x14ac:dyDescent="0.2">
      <c r="A74" s="17" t="s">
        <v>2636</v>
      </c>
      <c r="B74" s="17" t="s">
        <v>2633</v>
      </c>
      <c r="C74" s="17" t="s">
        <v>2638</v>
      </c>
      <c r="D74" s="21" t="s">
        <v>2683</v>
      </c>
      <c r="E74" s="19" t="s">
        <v>2751</v>
      </c>
      <c r="F74" s="37" t="s">
        <v>2768</v>
      </c>
      <c r="G74" s="20" t="s">
        <v>1257</v>
      </c>
      <c r="H74" s="20" t="s">
        <v>469</v>
      </c>
      <c r="I74" s="20" t="s">
        <v>141</v>
      </c>
      <c r="J74" s="37" t="s">
        <v>2770</v>
      </c>
      <c r="K74" s="20" t="s">
        <v>48</v>
      </c>
      <c r="L74" s="41">
        <v>30</v>
      </c>
      <c r="M74" s="17" t="s">
        <v>1255</v>
      </c>
      <c r="N74" s="45">
        <v>44152</v>
      </c>
      <c r="O74" s="33">
        <v>20202050081671</v>
      </c>
      <c r="P74" s="28">
        <v>44178</v>
      </c>
      <c r="Q74" s="17">
        <v>18</v>
      </c>
      <c r="R74" s="41" t="s">
        <v>2764</v>
      </c>
      <c r="S74" s="37"/>
      <c r="T74" s="17"/>
      <c r="U74" s="17"/>
      <c r="V74" s="17"/>
      <c r="W74" s="17"/>
      <c r="X74" s="17"/>
    </row>
    <row r="75" spans="1:24" ht="51" hidden="1" x14ac:dyDescent="0.2">
      <c r="A75" s="23" t="s">
        <v>2636</v>
      </c>
      <c r="B75" s="23" t="s">
        <v>2632</v>
      </c>
      <c r="C75" s="23" t="s">
        <v>2638</v>
      </c>
      <c r="D75" s="24" t="s">
        <v>2684</v>
      </c>
      <c r="E75" s="25" t="s">
        <v>2750</v>
      </c>
      <c r="F75" s="36" t="s">
        <v>2772</v>
      </c>
      <c r="G75" s="22" t="s">
        <v>1289</v>
      </c>
      <c r="H75" s="22" t="s">
        <v>150</v>
      </c>
      <c r="I75" s="22" t="s">
        <v>141</v>
      </c>
      <c r="J75" s="36" t="s">
        <v>2770</v>
      </c>
      <c r="K75" s="22" t="s">
        <v>145</v>
      </c>
      <c r="L75" s="40">
        <v>30</v>
      </c>
      <c r="M75" s="23" t="s">
        <v>1287</v>
      </c>
      <c r="N75" s="46">
        <v>44152</v>
      </c>
      <c r="O75" s="23"/>
      <c r="P75" s="23"/>
      <c r="Q75" s="23"/>
      <c r="R75" s="40" t="s">
        <v>2763</v>
      </c>
      <c r="S75" s="36"/>
      <c r="T75" s="23"/>
      <c r="U75" s="23"/>
      <c r="V75" s="23"/>
      <c r="W75" s="23"/>
      <c r="X75" s="23"/>
    </row>
    <row r="76" spans="1:24" ht="51" x14ac:dyDescent="0.2">
      <c r="A76" s="17" t="s">
        <v>2636</v>
      </c>
      <c r="B76" s="17" t="s">
        <v>2632</v>
      </c>
      <c r="C76" s="17" t="s">
        <v>2679</v>
      </c>
      <c r="D76" s="21" t="s">
        <v>2685</v>
      </c>
      <c r="E76" s="19" t="s">
        <v>2750</v>
      </c>
      <c r="F76" s="37" t="s">
        <v>2768</v>
      </c>
      <c r="G76" s="20" t="s">
        <v>1297</v>
      </c>
      <c r="H76" s="20" t="s">
        <v>2780</v>
      </c>
      <c r="I76" s="20" t="s">
        <v>141</v>
      </c>
      <c r="J76" s="37" t="s">
        <v>2770</v>
      </c>
      <c r="K76" s="20" t="s">
        <v>48</v>
      </c>
      <c r="L76" s="41">
        <v>30</v>
      </c>
      <c r="M76" s="17" t="s">
        <v>1295</v>
      </c>
      <c r="N76" s="45">
        <v>44152</v>
      </c>
      <c r="O76" s="33">
        <v>20202050079521</v>
      </c>
      <c r="P76" s="28">
        <v>44161</v>
      </c>
      <c r="Q76" s="17">
        <v>7</v>
      </c>
      <c r="R76" s="41" t="s">
        <v>2764</v>
      </c>
      <c r="S76" s="37"/>
      <c r="T76" s="17"/>
      <c r="U76" s="17"/>
      <c r="V76" s="17"/>
      <c r="W76" s="17"/>
      <c r="X76" s="17"/>
    </row>
    <row r="77" spans="1:24" ht="51" x14ac:dyDescent="0.2">
      <c r="A77" s="17" t="s">
        <v>2636</v>
      </c>
      <c r="B77" s="17" t="s">
        <v>2632</v>
      </c>
      <c r="C77" s="17" t="s">
        <v>2679</v>
      </c>
      <c r="D77" s="21" t="s">
        <v>2685</v>
      </c>
      <c r="E77" s="19" t="s">
        <v>2750</v>
      </c>
      <c r="F77" s="37" t="s">
        <v>2768</v>
      </c>
      <c r="G77" s="20" t="s">
        <v>1311</v>
      </c>
      <c r="H77" s="20" t="s">
        <v>2780</v>
      </c>
      <c r="I77" s="20" t="s">
        <v>141</v>
      </c>
      <c r="J77" s="37" t="s">
        <v>2770</v>
      </c>
      <c r="K77" s="20" t="s">
        <v>48</v>
      </c>
      <c r="L77" s="41">
        <v>30</v>
      </c>
      <c r="M77" s="17" t="s">
        <v>1309</v>
      </c>
      <c r="N77" s="45">
        <v>44152</v>
      </c>
      <c r="O77" s="33">
        <v>20202050079521</v>
      </c>
      <c r="P77" s="28">
        <v>44161</v>
      </c>
      <c r="Q77" s="17">
        <v>7</v>
      </c>
      <c r="R77" s="41" t="s">
        <v>2764</v>
      </c>
      <c r="S77" s="37"/>
      <c r="T77" s="17"/>
      <c r="U77" s="17"/>
      <c r="V77" s="17"/>
      <c r="W77" s="17"/>
      <c r="X77" s="17"/>
    </row>
    <row r="78" spans="1:24" ht="63.75" x14ac:dyDescent="0.2">
      <c r="A78" s="17" t="s">
        <v>2636</v>
      </c>
      <c r="B78" s="17" t="s">
        <v>2632</v>
      </c>
      <c r="C78" s="17" t="s">
        <v>2648</v>
      </c>
      <c r="D78" s="21" t="s">
        <v>2686</v>
      </c>
      <c r="E78" s="19" t="s">
        <v>2753</v>
      </c>
      <c r="F78" s="37" t="s">
        <v>2774</v>
      </c>
      <c r="G78" s="20" t="s">
        <v>1331</v>
      </c>
      <c r="H78" s="20" t="s">
        <v>1332</v>
      </c>
      <c r="I78" s="20" t="s">
        <v>1333</v>
      </c>
      <c r="J78" s="37" t="s">
        <v>2769</v>
      </c>
      <c r="K78" s="20" t="s">
        <v>145</v>
      </c>
      <c r="L78" s="41">
        <v>30</v>
      </c>
      <c r="M78" s="17" t="s">
        <v>1329</v>
      </c>
      <c r="N78" s="45">
        <v>44152</v>
      </c>
      <c r="O78" s="33">
        <v>2.0203800048921999E+18</v>
      </c>
      <c r="P78" s="28">
        <v>44176</v>
      </c>
      <c r="Q78" s="17">
        <v>17</v>
      </c>
      <c r="R78" s="41" t="s">
        <v>2764</v>
      </c>
      <c r="S78" s="37"/>
      <c r="T78" s="17"/>
      <c r="U78" s="17"/>
      <c r="V78" s="17"/>
      <c r="W78" s="17"/>
      <c r="X78" s="17"/>
    </row>
    <row r="79" spans="1:24" ht="51" x14ac:dyDescent="0.2">
      <c r="A79" s="17" t="s">
        <v>2636</v>
      </c>
      <c r="B79" s="17" t="s">
        <v>2632</v>
      </c>
      <c r="C79" s="17" t="s">
        <v>2648</v>
      </c>
      <c r="D79" s="21" t="s">
        <v>2687</v>
      </c>
      <c r="E79" s="19" t="s">
        <v>2752</v>
      </c>
      <c r="F79" s="37" t="s">
        <v>2768</v>
      </c>
      <c r="G79" s="20" t="s">
        <v>1358</v>
      </c>
      <c r="H79" s="20" t="s">
        <v>868</v>
      </c>
      <c r="I79" s="20" t="s">
        <v>42</v>
      </c>
      <c r="J79" s="37" t="s">
        <v>2770</v>
      </c>
      <c r="K79" s="20" t="s">
        <v>48</v>
      </c>
      <c r="L79" s="41">
        <v>30</v>
      </c>
      <c r="M79" s="17" t="s">
        <v>1356</v>
      </c>
      <c r="N79" s="45">
        <v>44152</v>
      </c>
      <c r="O79" s="33">
        <v>20202000011611</v>
      </c>
      <c r="P79" s="28">
        <v>44167</v>
      </c>
      <c r="Q79" s="17">
        <v>11</v>
      </c>
      <c r="R79" s="41" t="s">
        <v>2764</v>
      </c>
      <c r="S79" s="37"/>
      <c r="T79" s="17"/>
      <c r="U79" s="17"/>
      <c r="V79" s="17"/>
      <c r="W79" s="17"/>
      <c r="X79" s="17"/>
    </row>
    <row r="80" spans="1:24" ht="51" hidden="1" x14ac:dyDescent="0.2">
      <c r="A80" s="23" t="s">
        <v>2636</v>
      </c>
      <c r="B80" s="23" t="s">
        <v>2632</v>
      </c>
      <c r="C80" s="23" t="s">
        <v>2638</v>
      </c>
      <c r="D80" s="24" t="s">
        <v>2688</v>
      </c>
      <c r="E80" s="25" t="s">
        <v>2750</v>
      </c>
      <c r="F80" s="36" t="s">
        <v>2777</v>
      </c>
      <c r="G80" s="22" t="s">
        <v>1370</v>
      </c>
      <c r="H80" s="22" t="s">
        <v>41</v>
      </c>
      <c r="I80" s="22" t="s">
        <v>42</v>
      </c>
      <c r="J80" s="36" t="s">
        <v>2770</v>
      </c>
      <c r="K80" s="22" t="s">
        <v>48</v>
      </c>
      <c r="L80" s="40">
        <v>30</v>
      </c>
      <c r="M80" s="23" t="s">
        <v>1368</v>
      </c>
      <c r="N80" s="46">
        <v>44153</v>
      </c>
      <c r="O80" s="23"/>
      <c r="P80" s="23"/>
      <c r="Q80" s="23"/>
      <c r="R80" s="40" t="s">
        <v>2763</v>
      </c>
      <c r="S80" s="36"/>
      <c r="T80" s="23"/>
      <c r="U80" s="23"/>
      <c r="V80" s="23"/>
      <c r="W80" s="23"/>
      <c r="X80" s="23"/>
    </row>
    <row r="81" spans="1:24" ht="51" x14ac:dyDescent="0.2">
      <c r="A81" s="17" t="s">
        <v>2636</v>
      </c>
      <c r="B81" s="17" t="s">
        <v>2632</v>
      </c>
      <c r="C81" s="17" t="s">
        <v>2690</v>
      </c>
      <c r="D81" s="21" t="s">
        <v>2689</v>
      </c>
      <c r="E81" s="19" t="s">
        <v>2752</v>
      </c>
      <c r="F81" s="37" t="s">
        <v>2772</v>
      </c>
      <c r="G81" s="20" t="s">
        <v>1405</v>
      </c>
      <c r="H81" s="20" t="s">
        <v>2779</v>
      </c>
      <c r="I81" s="20" t="s">
        <v>141</v>
      </c>
      <c r="J81" s="37" t="s">
        <v>2770</v>
      </c>
      <c r="K81" s="20" t="s">
        <v>139</v>
      </c>
      <c r="L81" s="41">
        <v>35</v>
      </c>
      <c r="M81" s="17" t="s">
        <v>1403</v>
      </c>
      <c r="N81" s="45">
        <v>44153</v>
      </c>
      <c r="O81" s="33">
        <v>20202050081861</v>
      </c>
      <c r="P81" s="28">
        <v>44180</v>
      </c>
      <c r="Q81" s="17">
        <v>18</v>
      </c>
      <c r="R81" s="41" t="s">
        <v>2764</v>
      </c>
      <c r="S81" s="37"/>
      <c r="T81" s="17"/>
      <c r="U81" s="17"/>
      <c r="V81" s="17"/>
      <c r="W81" s="17"/>
      <c r="X81" s="17"/>
    </row>
    <row r="82" spans="1:24" ht="51" x14ac:dyDescent="0.2">
      <c r="A82" s="17" t="s">
        <v>2636</v>
      </c>
      <c r="B82" s="17" t="s">
        <v>2632</v>
      </c>
      <c r="C82" s="17" t="s">
        <v>2638</v>
      </c>
      <c r="D82" s="21" t="s">
        <v>2756</v>
      </c>
      <c r="E82" s="19" t="s">
        <v>2753</v>
      </c>
      <c r="F82" s="37" t="s">
        <v>2774</v>
      </c>
      <c r="G82" s="20" t="s">
        <v>1412</v>
      </c>
      <c r="H82" s="20" t="s">
        <v>2780</v>
      </c>
      <c r="I82" s="20" t="s">
        <v>141</v>
      </c>
      <c r="J82" s="37" t="s">
        <v>2770</v>
      </c>
      <c r="K82" s="20" t="s">
        <v>145</v>
      </c>
      <c r="L82" s="41">
        <v>30</v>
      </c>
      <c r="M82" s="17" t="s">
        <v>1410</v>
      </c>
      <c r="N82" s="45">
        <v>44153</v>
      </c>
      <c r="O82" s="33">
        <v>20202050079561</v>
      </c>
      <c r="P82" s="28">
        <v>44161</v>
      </c>
      <c r="Q82" s="17">
        <v>6</v>
      </c>
      <c r="R82" s="41" t="s">
        <v>2764</v>
      </c>
      <c r="S82" s="37"/>
      <c r="T82" s="17"/>
      <c r="U82" s="17"/>
      <c r="V82" s="17"/>
      <c r="W82" s="17"/>
      <c r="X82" s="17"/>
    </row>
    <row r="83" spans="1:24" ht="63.75" hidden="1" x14ac:dyDescent="0.2">
      <c r="A83" s="23" t="s">
        <v>2636</v>
      </c>
      <c r="B83" s="23" t="s">
        <v>2632</v>
      </c>
      <c r="C83" s="23" t="s">
        <v>2638</v>
      </c>
      <c r="D83" s="24" t="s">
        <v>2691</v>
      </c>
      <c r="E83" s="25" t="s">
        <v>2750</v>
      </c>
      <c r="F83" s="36" t="s">
        <v>2774</v>
      </c>
      <c r="G83" s="22" t="s">
        <v>1434</v>
      </c>
      <c r="H83" s="22" t="s">
        <v>150</v>
      </c>
      <c r="I83" s="22" t="s">
        <v>141</v>
      </c>
      <c r="J83" s="36" t="s">
        <v>2770</v>
      </c>
      <c r="K83" s="22" t="s">
        <v>48</v>
      </c>
      <c r="L83" s="40">
        <v>30</v>
      </c>
      <c r="M83" s="23" t="s">
        <v>1432</v>
      </c>
      <c r="N83" s="46">
        <v>44153</v>
      </c>
      <c r="O83" s="23"/>
      <c r="P83" s="23"/>
      <c r="Q83" s="23"/>
      <c r="R83" s="40" t="s">
        <v>2763</v>
      </c>
      <c r="S83" s="36"/>
      <c r="T83" s="23"/>
      <c r="U83" s="23"/>
      <c r="V83" s="23"/>
      <c r="W83" s="23"/>
      <c r="X83" s="23"/>
    </row>
    <row r="84" spans="1:24" ht="51" x14ac:dyDescent="0.2">
      <c r="A84" s="17" t="s">
        <v>2636</v>
      </c>
      <c r="B84" s="17" t="s">
        <v>2632</v>
      </c>
      <c r="C84" s="17" t="s">
        <v>2651</v>
      </c>
      <c r="D84" s="21" t="s">
        <v>2692</v>
      </c>
      <c r="E84" s="19" t="s">
        <v>2753</v>
      </c>
      <c r="F84" s="37" t="s">
        <v>2768</v>
      </c>
      <c r="G84" s="20" t="s">
        <v>1467</v>
      </c>
      <c r="H84" s="20" t="s">
        <v>2779</v>
      </c>
      <c r="I84" s="20" t="s">
        <v>141</v>
      </c>
      <c r="J84" s="37" t="s">
        <v>2770</v>
      </c>
      <c r="K84" s="20" t="s">
        <v>145</v>
      </c>
      <c r="L84" s="41">
        <v>30</v>
      </c>
      <c r="M84" s="17" t="s">
        <v>1465</v>
      </c>
      <c r="N84" s="45">
        <v>44153</v>
      </c>
      <c r="O84" s="33">
        <v>20202050077771</v>
      </c>
      <c r="P84" s="28">
        <v>44180</v>
      </c>
      <c r="Q84" s="17">
        <v>18</v>
      </c>
      <c r="R84" s="41" t="s">
        <v>2764</v>
      </c>
      <c r="S84" s="37"/>
      <c r="T84" s="17"/>
      <c r="U84" s="17"/>
      <c r="V84" s="17"/>
      <c r="W84" s="17"/>
      <c r="X84" s="17"/>
    </row>
    <row r="85" spans="1:24" ht="51" hidden="1" x14ac:dyDescent="0.2">
      <c r="A85" s="23" t="s">
        <v>2636</v>
      </c>
      <c r="B85" s="23" t="s">
        <v>2632</v>
      </c>
      <c r="C85" s="23" t="s">
        <v>2640</v>
      </c>
      <c r="D85" s="24" t="s">
        <v>2693</v>
      </c>
      <c r="E85" s="25" t="s">
        <v>2752</v>
      </c>
      <c r="F85" s="36" t="s">
        <v>2772</v>
      </c>
      <c r="G85" s="22" t="s">
        <v>1552</v>
      </c>
      <c r="H85" s="22" t="s">
        <v>953</v>
      </c>
      <c r="I85" s="22" t="s">
        <v>42</v>
      </c>
      <c r="J85" s="36" t="s">
        <v>2770</v>
      </c>
      <c r="K85" s="22" t="s">
        <v>145</v>
      </c>
      <c r="L85" s="40">
        <v>30</v>
      </c>
      <c r="M85" s="23" t="s">
        <v>1550</v>
      </c>
      <c r="N85" s="46">
        <v>44154</v>
      </c>
      <c r="O85" s="34"/>
      <c r="P85" s="35">
        <v>44160</v>
      </c>
      <c r="Q85" s="23"/>
      <c r="R85" s="40" t="s">
        <v>2763</v>
      </c>
      <c r="S85" s="36"/>
      <c r="T85" s="23"/>
      <c r="U85" s="23"/>
      <c r="V85" s="23"/>
      <c r="W85" s="23"/>
      <c r="X85" s="23"/>
    </row>
    <row r="86" spans="1:24" ht="51" x14ac:dyDescent="0.2">
      <c r="A86" s="17" t="s">
        <v>2636</v>
      </c>
      <c r="B86" s="17" t="s">
        <v>2632</v>
      </c>
      <c r="C86" s="17" t="s">
        <v>2638</v>
      </c>
      <c r="D86" s="21" t="s">
        <v>2694</v>
      </c>
      <c r="E86" s="19" t="s">
        <v>2752</v>
      </c>
      <c r="F86" s="37" t="s">
        <v>2768</v>
      </c>
      <c r="G86" s="20" t="s">
        <v>1600</v>
      </c>
      <c r="H86" s="20" t="s">
        <v>2780</v>
      </c>
      <c r="I86" s="20" t="s">
        <v>141</v>
      </c>
      <c r="J86" s="37" t="s">
        <v>2770</v>
      </c>
      <c r="K86" s="20" t="s">
        <v>145</v>
      </c>
      <c r="L86" s="41">
        <v>30</v>
      </c>
      <c r="M86" s="17" t="s">
        <v>1598</v>
      </c>
      <c r="N86" s="45">
        <v>44154</v>
      </c>
      <c r="O86" s="33">
        <v>20202050080031</v>
      </c>
      <c r="P86" s="28">
        <v>44166</v>
      </c>
      <c r="Q86" s="17">
        <v>8</v>
      </c>
      <c r="R86" s="41" t="s">
        <v>2764</v>
      </c>
      <c r="S86" s="37"/>
      <c r="T86" s="17"/>
      <c r="U86" s="17"/>
      <c r="V86" s="17"/>
      <c r="W86" s="17"/>
      <c r="X86" s="17"/>
    </row>
    <row r="87" spans="1:24" ht="51" hidden="1" x14ac:dyDescent="0.2">
      <c r="A87" s="23" t="s">
        <v>2636</v>
      </c>
      <c r="B87" s="23" t="s">
        <v>2632</v>
      </c>
      <c r="C87" s="23" t="s">
        <v>2648</v>
      </c>
      <c r="D87" s="24" t="s">
        <v>2695</v>
      </c>
      <c r="E87" s="25" t="s">
        <v>2750</v>
      </c>
      <c r="F87" s="36" t="s">
        <v>2777</v>
      </c>
      <c r="G87" s="22" t="s">
        <v>1607</v>
      </c>
      <c r="H87" s="22" t="s">
        <v>868</v>
      </c>
      <c r="I87" s="22" t="s">
        <v>42</v>
      </c>
      <c r="J87" s="36" t="s">
        <v>2770</v>
      </c>
      <c r="K87" s="22" t="s">
        <v>48</v>
      </c>
      <c r="L87" s="40">
        <v>30</v>
      </c>
      <c r="M87" s="23" t="s">
        <v>1605</v>
      </c>
      <c r="N87" s="46">
        <v>44154</v>
      </c>
      <c r="O87" s="23"/>
      <c r="P87" s="23"/>
      <c r="Q87" s="23"/>
      <c r="R87" s="40" t="s">
        <v>2763</v>
      </c>
      <c r="S87" s="36"/>
      <c r="T87" s="23"/>
      <c r="U87" s="23"/>
      <c r="V87" s="23"/>
      <c r="W87" s="23"/>
      <c r="X87" s="23"/>
    </row>
    <row r="88" spans="1:24" ht="38.25" hidden="1" x14ac:dyDescent="0.2">
      <c r="A88" s="23" t="s">
        <v>2636</v>
      </c>
      <c r="B88" s="23" t="s">
        <v>2632</v>
      </c>
      <c r="C88" s="23" t="s">
        <v>2642</v>
      </c>
      <c r="D88" s="24" t="s">
        <v>2677</v>
      </c>
      <c r="E88" s="25" t="s">
        <v>2754</v>
      </c>
      <c r="F88" s="36" t="s">
        <v>2768</v>
      </c>
      <c r="G88" s="22" t="s">
        <v>1623</v>
      </c>
      <c r="H88" s="22" t="s">
        <v>1624</v>
      </c>
      <c r="I88" s="22" t="s">
        <v>54</v>
      </c>
      <c r="J88" s="36" t="s">
        <v>2769</v>
      </c>
      <c r="K88" s="22" t="s">
        <v>278</v>
      </c>
      <c r="L88" s="40">
        <v>10</v>
      </c>
      <c r="M88" s="23" t="s">
        <v>1621</v>
      </c>
      <c r="N88" s="46">
        <v>44155</v>
      </c>
      <c r="O88" s="23"/>
      <c r="P88" s="23"/>
      <c r="Q88" s="23"/>
      <c r="R88" s="40" t="s">
        <v>2763</v>
      </c>
      <c r="S88" s="36"/>
      <c r="T88" s="23"/>
      <c r="U88" s="23"/>
      <c r="V88" s="23"/>
      <c r="W88" s="23"/>
      <c r="X88" s="23"/>
    </row>
    <row r="89" spans="1:24" ht="51" x14ac:dyDescent="0.2">
      <c r="A89" s="17" t="s">
        <v>2636</v>
      </c>
      <c r="B89" s="17" t="s">
        <v>2633</v>
      </c>
      <c r="C89" s="17" t="s">
        <v>2638</v>
      </c>
      <c r="D89" s="21" t="s">
        <v>2696</v>
      </c>
      <c r="E89" s="19" t="s">
        <v>2750</v>
      </c>
      <c r="F89" s="37" t="s">
        <v>2768</v>
      </c>
      <c r="G89" s="20" t="s">
        <v>1703</v>
      </c>
      <c r="H89" s="20" t="s">
        <v>140</v>
      </c>
      <c r="I89" s="20" t="s">
        <v>141</v>
      </c>
      <c r="J89" s="37" t="s">
        <v>2770</v>
      </c>
      <c r="K89" s="20" t="s">
        <v>48</v>
      </c>
      <c r="L89" s="41">
        <v>30</v>
      </c>
      <c r="M89" s="17" t="s">
        <v>1701</v>
      </c>
      <c r="N89" s="45">
        <v>44155</v>
      </c>
      <c r="O89" s="33">
        <v>2.0203800049702001E+18</v>
      </c>
      <c r="P89" s="28">
        <v>44182</v>
      </c>
      <c r="Q89" s="17">
        <v>18</v>
      </c>
      <c r="R89" s="41" t="s">
        <v>2764</v>
      </c>
      <c r="S89" s="37"/>
      <c r="T89" s="17"/>
      <c r="U89" s="17"/>
      <c r="V89" s="17"/>
      <c r="W89" s="17"/>
      <c r="X89" s="17"/>
    </row>
    <row r="90" spans="1:24" ht="38.25" x14ac:dyDescent="0.2">
      <c r="A90" s="17" t="s">
        <v>2636</v>
      </c>
      <c r="B90" s="17" t="s">
        <v>2632</v>
      </c>
      <c r="C90" s="17" t="s">
        <v>2646</v>
      </c>
      <c r="D90" s="21" t="s">
        <v>2697</v>
      </c>
      <c r="E90" s="19" t="s">
        <v>2751</v>
      </c>
      <c r="F90" s="37" t="s">
        <v>2768</v>
      </c>
      <c r="G90" s="20" t="s">
        <v>1718</v>
      </c>
      <c r="H90" s="20" t="s">
        <v>53</v>
      </c>
      <c r="I90" s="20" t="s">
        <v>54</v>
      </c>
      <c r="J90" s="37" t="s">
        <v>2769</v>
      </c>
      <c r="K90" s="20" t="s">
        <v>145</v>
      </c>
      <c r="L90" s="41">
        <v>30</v>
      </c>
      <c r="M90" s="17" t="s">
        <v>1716</v>
      </c>
      <c r="N90" s="45">
        <v>44155</v>
      </c>
      <c r="O90" s="33">
        <v>20203500012711</v>
      </c>
      <c r="P90" s="28">
        <v>44180</v>
      </c>
      <c r="Q90" s="17">
        <v>16</v>
      </c>
      <c r="R90" s="41" t="s">
        <v>2764</v>
      </c>
      <c r="S90" s="37"/>
      <c r="T90" s="17"/>
      <c r="U90" s="17"/>
      <c r="V90" s="17"/>
      <c r="W90" s="17"/>
      <c r="X90" s="17"/>
    </row>
    <row r="91" spans="1:24" ht="38.25" x14ac:dyDescent="0.2">
      <c r="A91" s="17" t="s">
        <v>2636</v>
      </c>
      <c r="B91" s="17" t="s">
        <v>2632</v>
      </c>
      <c r="C91" s="17" t="s">
        <v>2638</v>
      </c>
      <c r="D91" s="21" t="s">
        <v>2698</v>
      </c>
      <c r="E91" s="19" t="s">
        <v>2750</v>
      </c>
      <c r="F91" s="37" t="s">
        <v>2768</v>
      </c>
      <c r="G91" s="20" t="s">
        <v>1863</v>
      </c>
      <c r="H91" s="20" t="s">
        <v>53</v>
      </c>
      <c r="I91" s="20" t="s">
        <v>54</v>
      </c>
      <c r="J91" s="37" t="s">
        <v>2769</v>
      </c>
      <c r="K91" s="20" t="s">
        <v>48</v>
      </c>
      <c r="L91" s="41">
        <v>30</v>
      </c>
      <c r="M91" s="17" t="s">
        <v>1861</v>
      </c>
      <c r="N91" s="45">
        <v>44159</v>
      </c>
      <c r="O91" s="33">
        <v>2.0203800050012001E+18</v>
      </c>
      <c r="P91" s="28">
        <v>44180</v>
      </c>
      <c r="Q91" s="17">
        <v>14</v>
      </c>
      <c r="R91" s="41" t="s">
        <v>2764</v>
      </c>
      <c r="S91" s="37"/>
      <c r="T91" s="17"/>
      <c r="U91" s="17"/>
      <c r="V91" s="17"/>
      <c r="W91" s="17"/>
      <c r="X91" s="17"/>
    </row>
    <row r="92" spans="1:24" ht="51" x14ac:dyDescent="0.2">
      <c r="A92" s="17" t="s">
        <v>2636</v>
      </c>
      <c r="B92" s="17" t="s">
        <v>2632</v>
      </c>
      <c r="C92" s="17" t="s">
        <v>2647</v>
      </c>
      <c r="D92" s="21" t="s">
        <v>2699</v>
      </c>
      <c r="E92" s="19" t="s">
        <v>2753</v>
      </c>
      <c r="F92" s="37" t="s">
        <v>2768</v>
      </c>
      <c r="G92" s="20" t="s">
        <v>1868</v>
      </c>
      <c r="H92" s="20" t="s">
        <v>343</v>
      </c>
      <c r="I92" s="20" t="s">
        <v>42</v>
      </c>
      <c r="J92" s="37" t="s">
        <v>2770</v>
      </c>
      <c r="K92" s="20" t="s">
        <v>48</v>
      </c>
      <c r="L92" s="41">
        <v>30</v>
      </c>
      <c r="M92" s="17" t="s">
        <v>1866</v>
      </c>
      <c r="N92" s="45">
        <v>44159</v>
      </c>
      <c r="O92" s="33">
        <v>20202000012311</v>
      </c>
      <c r="P92" s="28">
        <v>44176</v>
      </c>
      <c r="Q92" s="17">
        <v>12</v>
      </c>
      <c r="R92" s="41" t="s">
        <v>2764</v>
      </c>
      <c r="S92" s="37"/>
      <c r="T92" s="17"/>
      <c r="U92" s="17"/>
      <c r="V92" s="17"/>
      <c r="W92" s="17"/>
      <c r="X92" s="17"/>
    </row>
    <row r="93" spans="1:24" ht="51" hidden="1" x14ac:dyDescent="0.2">
      <c r="A93" s="23" t="s">
        <v>2636</v>
      </c>
      <c r="B93" s="23" t="s">
        <v>2632</v>
      </c>
      <c r="C93" s="23" t="s">
        <v>2638</v>
      </c>
      <c r="D93" s="24" t="s">
        <v>2757</v>
      </c>
      <c r="E93" s="25" t="s">
        <v>2750</v>
      </c>
      <c r="F93" s="36" t="s">
        <v>2768</v>
      </c>
      <c r="G93" s="22" t="s">
        <v>1879</v>
      </c>
      <c r="H93" s="22" t="s">
        <v>2780</v>
      </c>
      <c r="I93" s="22" t="s">
        <v>141</v>
      </c>
      <c r="J93" s="36" t="s">
        <v>2770</v>
      </c>
      <c r="K93" s="22" t="s">
        <v>145</v>
      </c>
      <c r="L93" s="40">
        <v>30</v>
      </c>
      <c r="M93" s="23" t="s">
        <v>1877</v>
      </c>
      <c r="N93" s="46">
        <v>44159</v>
      </c>
      <c r="O93" s="23"/>
      <c r="P93" s="23"/>
      <c r="Q93" s="23"/>
      <c r="R93" s="40" t="s">
        <v>2763</v>
      </c>
      <c r="S93" s="36"/>
      <c r="T93" s="23"/>
      <c r="U93" s="23"/>
      <c r="V93" s="23"/>
      <c r="W93" s="23"/>
      <c r="X93" s="23"/>
    </row>
    <row r="94" spans="1:24" ht="25.5" x14ac:dyDescent="0.2">
      <c r="A94" s="17" t="s">
        <v>2636</v>
      </c>
      <c r="B94" s="17" t="s">
        <v>2632</v>
      </c>
      <c r="C94" s="17" t="s">
        <v>2638</v>
      </c>
      <c r="D94" s="21" t="s">
        <v>2700</v>
      </c>
      <c r="E94" s="19" t="s">
        <v>2750</v>
      </c>
      <c r="F94" s="37" t="s">
        <v>2768</v>
      </c>
      <c r="G94" s="20" t="s">
        <v>1899</v>
      </c>
      <c r="H94" s="20" t="s">
        <v>2789</v>
      </c>
      <c r="I94" s="37" t="s">
        <v>2771</v>
      </c>
      <c r="J94" s="37" t="s">
        <v>2771</v>
      </c>
      <c r="K94" s="20" t="s">
        <v>48</v>
      </c>
      <c r="L94" s="41">
        <v>30</v>
      </c>
      <c r="M94" s="17" t="s">
        <v>1897</v>
      </c>
      <c r="N94" s="45">
        <v>44159</v>
      </c>
      <c r="O94" s="33">
        <v>20201000012081</v>
      </c>
      <c r="P94" s="28">
        <v>44170</v>
      </c>
      <c r="Q94" s="17">
        <v>9</v>
      </c>
      <c r="R94" s="41" t="s">
        <v>2764</v>
      </c>
      <c r="S94" s="37"/>
      <c r="T94" s="17"/>
      <c r="U94" s="17"/>
      <c r="V94" s="17"/>
      <c r="W94" s="17"/>
      <c r="X94" s="17"/>
    </row>
    <row r="95" spans="1:24" ht="102" hidden="1" x14ac:dyDescent="0.2">
      <c r="A95" s="23" t="s">
        <v>2636</v>
      </c>
      <c r="B95" s="23" t="s">
        <v>2632</v>
      </c>
      <c r="C95" s="23" t="s">
        <v>2638</v>
      </c>
      <c r="D95" s="26" t="s">
        <v>2701</v>
      </c>
      <c r="E95" s="25" t="s">
        <v>2750</v>
      </c>
      <c r="F95" s="36" t="s">
        <v>2773</v>
      </c>
      <c r="G95" s="22" t="s">
        <v>1904</v>
      </c>
      <c r="H95" s="22" t="s">
        <v>150</v>
      </c>
      <c r="I95" s="22" t="s">
        <v>141</v>
      </c>
      <c r="J95" s="36" t="s">
        <v>2770</v>
      </c>
      <c r="K95" s="22" t="s">
        <v>48</v>
      </c>
      <c r="L95" s="40">
        <v>30</v>
      </c>
      <c r="M95" s="23" t="s">
        <v>1902</v>
      </c>
      <c r="N95" s="46">
        <v>44159</v>
      </c>
      <c r="O95" s="23"/>
      <c r="P95" s="23"/>
      <c r="Q95" s="23"/>
      <c r="R95" s="40" t="s">
        <v>2763</v>
      </c>
      <c r="S95" s="36"/>
      <c r="T95" s="23"/>
      <c r="U95" s="23"/>
      <c r="V95" s="23"/>
      <c r="W95" s="23"/>
      <c r="X95" s="23"/>
    </row>
    <row r="96" spans="1:24" ht="51" hidden="1" x14ac:dyDescent="0.2">
      <c r="A96" s="23" t="s">
        <v>2636</v>
      </c>
      <c r="B96" s="23" t="s">
        <v>2632</v>
      </c>
      <c r="C96" s="23" t="s">
        <v>2647</v>
      </c>
      <c r="D96" s="24" t="s">
        <v>2702</v>
      </c>
      <c r="E96" s="25" t="s">
        <v>2753</v>
      </c>
      <c r="F96" s="36" t="s">
        <v>2768</v>
      </c>
      <c r="G96" s="22" t="s">
        <v>2103</v>
      </c>
      <c r="H96" s="22" t="s">
        <v>1832</v>
      </c>
      <c r="I96" s="22" t="s">
        <v>2104</v>
      </c>
      <c r="J96" s="36" t="s">
        <v>2770</v>
      </c>
      <c r="K96" s="22" t="s">
        <v>48</v>
      </c>
      <c r="L96" s="40">
        <v>30</v>
      </c>
      <c r="M96" s="23" t="s">
        <v>2101</v>
      </c>
      <c r="N96" s="46">
        <v>44161</v>
      </c>
      <c r="O96" s="23"/>
      <c r="P96" s="23"/>
      <c r="Q96" s="23"/>
      <c r="R96" s="40" t="s">
        <v>2763</v>
      </c>
      <c r="S96" s="36"/>
      <c r="T96" s="23"/>
      <c r="U96" s="23"/>
      <c r="V96" s="23"/>
      <c r="W96" s="23"/>
      <c r="X96" s="23"/>
    </row>
    <row r="97" spans="1:24" ht="25.5" x14ac:dyDescent="0.2">
      <c r="A97" s="17" t="s">
        <v>2636</v>
      </c>
      <c r="B97" s="17" t="s">
        <v>2632</v>
      </c>
      <c r="C97" s="17" t="s">
        <v>2638</v>
      </c>
      <c r="D97" s="21" t="s">
        <v>2703</v>
      </c>
      <c r="E97" s="19" t="s">
        <v>2750</v>
      </c>
      <c r="F97" s="37" t="s">
        <v>2774</v>
      </c>
      <c r="G97" s="20" t="s">
        <v>2121</v>
      </c>
      <c r="H97" s="20" t="s">
        <v>2791</v>
      </c>
      <c r="I97" s="20" t="s">
        <v>2791</v>
      </c>
      <c r="J97" s="37" t="s">
        <v>2771</v>
      </c>
      <c r="K97" s="20" t="s">
        <v>2122</v>
      </c>
      <c r="L97" s="41">
        <v>15</v>
      </c>
      <c r="M97" s="17" t="s">
        <v>2119</v>
      </c>
      <c r="N97" s="45">
        <v>44161</v>
      </c>
      <c r="O97" s="33" t="s">
        <v>2766</v>
      </c>
      <c r="P97" s="28">
        <v>44161</v>
      </c>
      <c r="Q97" s="17">
        <v>0</v>
      </c>
      <c r="R97" s="41" t="s">
        <v>2764</v>
      </c>
      <c r="S97" s="37"/>
      <c r="T97" s="17"/>
      <c r="U97" s="17"/>
      <c r="V97" s="17"/>
      <c r="W97" s="17"/>
      <c r="X97" s="17"/>
    </row>
    <row r="98" spans="1:24" ht="51" x14ac:dyDescent="0.2">
      <c r="A98" s="17" t="s">
        <v>2637</v>
      </c>
      <c r="B98" s="17" t="s">
        <v>2635</v>
      </c>
      <c r="C98" s="17" t="s">
        <v>2648</v>
      </c>
      <c r="D98" s="21" t="s">
        <v>2704</v>
      </c>
      <c r="E98" s="19" t="s">
        <v>2753</v>
      </c>
      <c r="F98" s="37" t="s">
        <v>2768</v>
      </c>
      <c r="G98" s="20" t="s">
        <v>2128</v>
      </c>
      <c r="H98" s="20" t="s">
        <v>485</v>
      </c>
      <c r="I98" s="20" t="s">
        <v>42</v>
      </c>
      <c r="J98" s="37" t="s">
        <v>2770</v>
      </c>
      <c r="K98" s="20" t="s">
        <v>48</v>
      </c>
      <c r="L98" s="41">
        <v>30</v>
      </c>
      <c r="M98" s="17" t="s">
        <v>2126</v>
      </c>
      <c r="N98" s="45">
        <v>44161</v>
      </c>
      <c r="O98" s="33">
        <v>20202000012151</v>
      </c>
      <c r="P98" s="28">
        <v>44172</v>
      </c>
      <c r="Q98" s="17">
        <v>7</v>
      </c>
      <c r="R98" s="41" t="s">
        <v>2764</v>
      </c>
      <c r="S98" s="37"/>
      <c r="T98" s="17"/>
      <c r="U98" s="17"/>
      <c r="V98" s="17"/>
      <c r="W98" s="17"/>
      <c r="X98" s="17"/>
    </row>
    <row r="99" spans="1:24" ht="51" hidden="1" x14ac:dyDescent="0.2">
      <c r="A99" s="23" t="s">
        <v>2636</v>
      </c>
      <c r="B99" s="23" t="s">
        <v>2632</v>
      </c>
      <c r="C99" s="23" t="s">
        <v>2638</v>
      </c>
      <c r="D99" s="24" t="s">
        <v>2705</v>
      </c>
      <c r="E99" s="25" t="s">
        <v>2750</v>
      </c>
      <c r="F99" s="36" t="s">
        <v>2768</v>
      </c>
      <c r="G99" s="22" t="s">
        <v>2146</v>
      </c>
      <c r="H99" s="22" t="s">
        <v>2780</v>
      </c>
      <c r="I99" s="22" t="s">
        <v>141</v>
      </c>
      <c r="J99" s="36" t="s">
        <v>2770</v>
      </c>
      <c r="K99" s="22" t="s">
        <v>48</v>
      </c>
      <c r="L99" s="40">
        <v>30</v>
      </c>
      <c r="M99" s="23" t="s">
        <v>2144</v>
      </c>
      <c r="N99" s="46">
        <v>44161</v>
      </c>
      <c r="O99" s="23"/>
      <c r="P99" s="23"/>
      <c r="Q99" s="23"/>
      <c r="R99" s="40" t="s">
        <v>2763</v>
      </c>
      <c r="S99" s="36"/>
      <c r="T99" s="23"/>
      <c r="U99" s="23"/>
      <c r="V99" s="23"/>
      <c r="W99" s="23"/>
      <c r="X99" s="23"/>
    </row>
    <row r="100" spans="1:24" ht="51" hidden="1" x14ac:dyDescent="0.2">
      <c r="A100" s="23" t="s">
        <v>2637</v>
      </c>
      <c r="B100" s="23" t="s">
        <v>2635</v>
      </c>
      <c r="C100" s="23" t="s">
        <v>2638</v>
      </c>
      <c r="D100" s="26" t="s">
        <v>2706</v>
      </c>
      <c r="E100" s="25" t="s">
        <v>2754</v>
      </c>
      <c r="F100" s="36" t="s">
        <v>2768</v>
      </c>
      <c r="G100" s="22" t="s">
        <v>2171</v>
      </c>
      <c r="H100" s="22" t="s">
        <v>41</v>
      </c>
      <c r="I100" s="22" t="s">
        <v>42</v>
      </c>
      <c r="J100" s="36" t="s">
        <v>2770</v>
      </c>
      <c r="K100" s="22" t="s">
        <v>278</v>
      </c>
      <c r="L100" s="40">
        <v>10</v>
      </c>
      <c r="M100" s="23" t="s">
        <v>2169</v>
      </c>
      <c r="N100" s="46">
        <v>44162</v>
      </c>
      <c r="O100" s="23"/>
      <c r="P100" s="23"/>
      <c r="Q100" s="23"/>
      <c r="R100" s="40" t="s">
        <v>2763</v>
      </c>
      <c r="S100" s="36"/>
      <c r="T100" s="23"/>
      <c r="U100" s="23"/>
      <c r="V100" s="23"/>
      <c r="W100" s="23"/>
      <c r="X100" s="23"/>
    </row>
    <row r="101" spans="1:24" ht="51" x14ac:dyDescent="0.2">
      <c r="A101" s="17" t="s">
        <v>2637</v>
      </c>
      <c r="B101" s="17" t="s">
        <v>2635</v>
      </c>
      <c r="C101" s="17" t="s">
        <v>2638</v>
      </c>
      <c r="D101" s="21" t="s">
        <v>2707</v>
      </c>
      <c r="E101" s="19" t="s">
        <v>2752</v>
      </c>
      <c r="F101" s="37" t="s">
        <v>2772</v>
      </c>
      <c r="G101" s="20" t="s">
        <v>2192</v>
      </c>
      <c r="H101" s="20" t="s">
        <v>2792</v>
      </c>
      <c r="I101" s="20" t="s">
        <v>141</v>
      </c>
      <c r="J101" s="37" t="s">
        <v>2770</v>
      </c>
      <c r="K101" s="20" t="s">
        <v>139</v>
      </c>
      <c r="L101" s="41">
        <v>35</v>
      </c>
      <c r="M101" s="17" t="s">
        <v>2190</v>
      </c>
      <c r="N101" s="45">
        <v>44162</v>
      </c>
      <c r="O101" s="33">
        <v>20202050080291</v>
      </c>
      <c r="P101" s="28">
        <v>44166</v>
      </c>
      <c r="Q101" s="17">
        <v>2</v>
      </c>
      <c r="R101" s="41" t="s">
        <v>2764</v>
      </c>
      <c r="S101" s="37"/>
      <c r="T101" s="17"/>
      <c r="U101" s="17"/>
      <c r="V101" s="17"/>
      <c r="W101" s="17"/>
      <c r="X101" s="17"/>
    </row>
    <row r="102" spans="1:24" ht="51" hidden="1" x14ac:dyDescent="0.2">
      <c r="A102" s="23" t="s">
        <v>2636</v>
      </c>
      <c r="B102" s="23" t="s">
        <v>2632</v>
      </c>
      <c r="C102" s="23" t="s">
        <v>2638</v>
      </c>
      <c r="D102" s="26" t="s">
        <v>2758</v>
      </c>
      <c r="E102" s="25" t="s">
        <v>2750</v>
      </c>
      <c r="F102" s="36" t="s">
        <v>2773</v>
      </c>
      <c r="G102" s="22" t="s">
        <v>1940</v>
      </c>
      <c r="H102" s="22" t="s">
        <v>868</v>
      </c>
      <c r="I102" s="22" t="s">
        <v>42</v>
      </c>
      <c r="J102" s="36" t="s">
        <v>2770</v>
      </c>
      <c r="K102" s="22" t="s">
        <v>48</v>
      </c>
      <c r="L102" s="40">
        <v>30</v>
      </c>
      <c r="M102" s="23" t="s">
        <v>2196</v>
      </c>
      <c r="N102" s="46">
        <v>44162</v>
      </c>
      <c r="O102" s="23"/>
      <c r="P102" s="23"/>
      <c r="Q102" s="23"/>
      <c r="R102" s="40" t="s">
        <v>2763</v>
      </c>
      <c r="S102" s="36"/>
      <c r="T102" s="23"/>
      <c r="U102" s="23"/>
      <c r="V102" s="23"/>
      <c r="W102" s="23"/>
      <c r="X102" s="23"/>
    </row>
    <row r="103" spans="1:24" ht="51" hidden="1" x14ac:dyDescent="0.2">
      <c r="A103" s="23" t="s">
        <v>2636</v>
      </c>
      <c r="B103" s="23" t="s">
        <v>2632</v>
      </c>
      <c r="C103" s="23" t="s">
        <v>2708</v>
      </c>
      <c r="D103" s="24" t="s">
        <v>2759</v>
      </c>
      <c r="E103" s="25" t="s">
        <v>2752</v>
      </c>
      <c r="F103" s="36" t="s">
        <v>2773</v>
      </c>
      <c r="G103" s="22" t="s">
        <v>2204</v>
      </c>
      <c r="H103" s="22" t="s">
        <v>868</v>
      </c>
      <c r="I103" s="22" t="s">
        <v>42</v>
      </c>
      <c r="J103" s="36" t="s">
        <v>2770</v>
      </c>
      <c r="K103" s="22" t="s">
        <v>48</v>
      </c>
      <c r="L103" s="40">
        <v>30</v>
      </c>
      <c r="M103" s="23" t="s">
        <v>2202</v>
      </c>
      <c r="N103" s="46">
        <v>44162</v>
      </c>
      <c r="O103" s="23"/>
      <c r="P103" s="23"/>
      <c r="Q103" s="23"/>
      <c r="R103" s="40" t="s">
        <v>2763</v>
      </c>
      <c r="S103" s="36"/>
      <c r="T103" s="23"/>
      <c r="U103" s="23"/>
      <c r="V103" s="23"/>
      <c r="W103" s="23"/>
      <c r="X103" s="23"/>
    </row>
    <row r="104" spans="1:24" ht="51" hidden="1" x14ac:dyDescent="0.2">
      <c r="A104" s="23" t="s">
        <v>2636</v>
      </c>
      <c r="B104" s="23" t="s">
        <v>2632</v>
      </c>
      <c r="C104" s="23" t="s">
        <v>2638</v>
      </c>
      <c r="D104" s="24" t="s">
        <v>2709</v>
      </c>
      <c r="E104" s="25" t="s">
        <v>2750</v>
      </c>
      <c r="F104" s="36" t="s">
        <v>2768</v>
      </c>
      <c r="G104" s="22" t="s">
        <v>1940</v>
      </c>
      <c r="H104" s="22" t="s">
        <v>2780</v>
      </c>
      <c r="I104" s="22" t="s">
        <v>141</v>
      </c>
      <c r="J104" s="36" t="s">
        <v>2770</v>
      </c>
      <c r="K104" s="22" t="s">
        <v>48</v>
      </c>
      <c r="L104" s="40">
        <v>30</v>
      </c>
      <c r="M104" s="23" t="s">
        <v>2208</v>
      </c>
      <c r="N104" s="46">
        <v>44162</v>
      </c>
      <c r="O104" s="23"/>
      <c r="P104" s="23"/>
      <c r="Q104" s="23"/>
      <c r="R104" s="40" t="s">
        <v>2763</v>
      </c>
      <c r="S104" s="36"/>
      <c r="T104" s="23"/>
      <c r="U104" s="23"/>
      <c r="V104" s="23"/>
      <c r="W104" s="23"/>
      <c r="X104" s="23"/>
    </row>
    <row r="105" spans="1:24" ht="51" x14ac:dyDescent="0.2">
      <c r="A105" s="17" t="s">
        <v>2636</v>
      </c>
      <c r="B105" s="17" t="s">
        <v>2632</v>
      </c>
      <c r="C105" s="17" t="s">
        <v>2638</v>
      </c>
      <c r="D105" s="21" t="s">
        <v>2710</v>
      </c>
      <c r="E105" s="19" t="s">
        <v>2751</v>
      </c>
      <c r="F105" s="37" t="s">
        <v>2772</v>
      </c>
      <c r="G105" s="20" t="s">
        <v>1940</v>
      </c>
      <c r="H105" s="20" t="s">
        <v>343</v>
      </c>
      <c r="I105" s="20" t="s">
        <v>42</v>
      </c>
      <c r="J105" s="37" t="s">
        <v>2770</v>
      </c>
      <c r="K105" s="20" t="s">
        <v>139</v>
      </c>
      <c r="L105" s="41">
        <v>35</v>
      </c>
      <c r="M105" s="17" t="s">
        <v>2225</v>
      </c>
      <c r="N105" s="45">
        <v>44162</v>
      </c>
      <c r="O105" s="33">
        <v>2.0203800050752E+18</v>
      </c>
      <c r="P105" s="28">
        <v>44186</v>
      </c>
      <c r="Q105" s="17">
        <v>17</v>
      </c>
      <c r="R105" s="41" t="s">
        <v>2764</v>
      </c>
      <c r="S105" s="37"/>
      <c r="T105" s="17"/>
      <c r="U105" s="17"/>
      <c r="V105" s="17"/>
      <c r="W105" s="17"/>
      <c r="X105" s="17"/>
    </row>
    <row r="106" spans="1:24" ht="51" x14ac:dyDescent="0.2">
      <c r="A106" s="17" t="s">
        <v>2636</v>
      </c>
      <c r="B106" s="17" t="s">
        <v>2632</v>
      </c>
      <c r="C106" s="17" t="s">
        <v>2638</v>
      </c>
      <c r="D106" s="21" t="s">
        <v>2711</v>
      </c>
      <c r="E106" s="19" t="s">
        <v>2753</v>
      </c>
      <c r="F106" s="37" t="s">
        <v>2768</v>
      </c>
      <c r="G106" s="20" t="s">
        <v>1940</v>
      </c>
      <c r="H106" s="20" t="s">
        <v>2779</v>
      </c>
      <c r="I106" s="20" t="s">
        <v>141</v>
      </c>
      <c r="J106" s="37" t="s">
        <v>2770</v>
      </c>
      <c r="K106" s="20" t="s">
        <v>48</v>
      </c>
      <c r="L106" s="41">
        <v>30</v>
      </c>
      <c r="M106" s="17" t="s">
        <v>2229</v>
      </c>
      <c r="N106" s="45">
        <v>44162</v>
      </c>
      <c r="O106" s="33">
        <v>20202050081871</v>
      </c>
      <c r="P106" s="28">
        <v>44180</v>
      </c>
      <c r="Q106" s="17">
        <v>12</v>
      </c>
      <c r="R106" s="41" t="s">
        <v>2764</v>
      </c>
      <c r="S106" s="37"/>
      <c r="T106" s="17"/>
      <c r="U106" s="17"/>
      <c r="V106" s="17"/>
      <c r="W106" s="17"/>
      <c r="X106" s="17"/>
    </row>
    <row r="107" spans="1:24" ht="51" hidden="1" x14ac:dyDescent="0.2">
      <c r="A107" s="23" t="s">
        <v>2636</v>
      </c>
      <c r="B107" s="23" t="s">
        <v>2632</v>
      </c>
      <c r="C107" s="23" t="s">
        <v>2638</v>
      </c>
      <c r="D107" s="24" t="s">
        <v>2712</v>
      </c>
      <c r="E107" s="25" t="s">
        <v>2751</v>
      </c>
      <c r="F107" s="36" t="s">
        <v>2768</v>
      </c>
      <c r="G107" s="22" t="s">
        <v>1940</v>
      </c>
      <c r="H107" s="22" t="s">
        <v>2780</v>
      </c>
      <c r="I107" s="22" t="s">
        <v>141</v>
      </c>
      <c r="J107" s="36" t="s">
        <v>2770</v>
      </c>
      <c r="K107" s="22" t="s">
        <v>48</v>
      </c>
      <c r="L107" s="40">
        <v>30</v>
      </c>
      <c r="M107" s="23" t="s">
        <v>2240</v>
      </c>
      <c r="N107" s="46">
        <v>44162</v>
      </c>
      <c r="O107" s="23"/>
      <c r="P107" s="23"/>
      <c r="Q107" s="23"/>
      <c r="R107" s="40" t="s">
        <v>2763</v>
      </c>
      <c r="S107" s="36"/>
      <c r="T107" s="23"/>
      <c r="U107" s="23"/>
      <c r="V107" s="23"/>
      <c r="W107" s="23"/>
      <c r="X107" s="23"/>
    </row>
    <row r="108" spans="1:24" ht="38.25" x14ac:dyDescent="0.2">
      <c r="A108" s="17" t="s">
        <v>2636</v>
      </c>
      <c r="B108" s="17" t="s">
        <v>2632</v>
      </c>
      <c r="C108" s="17" t="s">
        <v>2638</v>
      </c>
      <c r="D108" s="21" t="s">
        <v>2760</v>
      </c>
      <c r="E108" s="19" t="s">
        <v>2750</v>
      </c>
      <c r="F108" s="37" t="s">
        <v>2768</v>
      </c>
      <c r="G108" s="20" t="s">
        <v>1940</v>
      </c>
      <c r="H108" s="20" t="s">
        <v>1332</v>
      </c>
      <c r="I108" s="20" t="s">
        <v>1333</v>
      </c>
      <c r="J108" s="37" t="s">
        <v>2769</v>
      </c>
      <c r="K108" s="20" t="s">
        <v>48</v>
      </c>
      <c r="L108" s="41">
        <v>30</v>
      </c>
      <c r="M108" s="17" t="s">
        <v>2244</v>
      </c>
      <c r="N108" s="45">
        <v>44162</v>
      </c>
      <c r="O108" s="33">
        <v>2.0203800050792E+18</v>
      </c>
      <c r="P108" s="28">
        <v>44176</v>
      </c>
      <c r="Q108" s="17">
        <v>9</v>
      </c>
      <c r="R108" s="41" t="s">
        <v>2764</v>
      </c>
      <c r="S108" s="37"/>
      <c r="T108" s="17"/>
      <c r="U108" s="17"/>
      <c r="V108" s="17"/>
      <c r="W108" s="17"/>
      <c r="X108" s="17"/>
    </row>
    <row r="109" spans="1:24" ht="51" x14ac:dyDescent="0.2">
      <c r="A109" s="17" t="s">
        <v>2636</v>
      </c>
      <c r="B109" s="17" t="s">
        <v>2632</v>
      </c>
      <c r="C109" s="17" t="s">
        <v>2638</v>
      </c>
      <c r="D109" s="21" t="s">
        <v>2713</v>
      </c>
      <c r="E109" s="19" t="s">
        <v>2750</v>
      </c>
      <c r="F109" s="37" t="s">
        <v>2768</v>
      </c>
      <c r="G109" s="20" t="s">
        <v>1940</v>
      </c>
      <c r="H109" s="20" t="s">
        <v>2788</v>
      </c>
      <c r="I109" s="20" t="s">
        <v>2796</v>
      </c>
      <c r="J109" s="37" t="s">
        <v>2770</v>
      </c>
      <c r="K109" s="20" t="s">
        <v>48</v>
      </c>
      <c r="L109" s="41">
        <v>30</v>
      </c>
      <c r="M109" s="17" t="s">
        <v>2248</v>
      </c>
      <c r="N109" s="45">
        <v>44162</v>
      </c>
      <c r="O109" s="33">
        <v>2.0203800050801999E+18</v>
      </c>
      <c r="P109" s="28">
        <v>44166</v>
      </c>
      <c r="Q109" s="17">
        <v>2</v>
      </c>
      <c r="R109" s="41" t="s">
        <v>2764</v>
      </c>
      <c r="S109" s="37"/>
      <c r="T109" s="17"/>
      <c r="U109" s="17"/>
      <c r="V109" s="17"/>
      <c r="W109" s="17"/>
      <c r="X109" s="17"/>
    </row>
    <row r="110" spans="1:24" ht="25.5" x14ac:dyDescent="0.2">
      <c r="A110" s="17" t="s">
        <v>2636</v>
      </c>
      <c r="B110" s="17" t="s">
        <v>2632</v>
      </c>
      <c r="C110" s="17" t="s">
        <v>2638</v>
      </c>
      <c r="D110" s="21" t="s">
        <v>2761</v>
      </c>
      <c r="E110" s="19" t="s">
        <v>2750</v>
      </c>
      <c r="F110" s="37" t="s">
        <v>2768</v>
      </c>
      <c r="G110" s="20" t="s">
        <v>2268</v>
      </c>
      <c r="H110" s="20" t="s">
        <v>2793</v>
      </c>
      <c r="I110" s="20" t="s">
        <v>2794</v>
      </c>
      <c r="J110" s="37" t="s">
        <v>2771</v>
      </c>
      <c r="K110" s="20" t="s">
        <v>2269</v>
      </c>
      <c r="L110" s="41">
        <v>5</v>
      </c>
      <c r="M110" s="17" t="s">
        <v>2266</v>
      </c>
      <c r="N110" s="45">
        <v>44165</v>
      </c>
      <c r="O110" s="33">
        <v>20203000012091</v>
      </c>
      <c r="P110" s="28">
        <v>44172</v>
      </c>
      <c r="Q110" s="17">
        <v>5</v>
      </c>
      <c r="R110" s="41" t="s">
        <v>2764</v>
      </c>
      <c r="S110" s="37"/>
      <c r="T110" s="17"/>
      <c r="U110" s="17"/>
      <c r="V110" s="17"/>
      <c r="W110" s="17"/>
      <c r="X110" s="17"/>
    </row>
    <row r="111" spans="1:24" ht="38.25" hidden="1" x14ac:dyDescent="0.2">
      <c r="A111" s="23" t="s">
        <v>2636</v>
      </c>
      <c r="B111" s="23" t="s">
        <v>2632</v>
      </c>
      <c r="C111" s="23" t="s">
        <v>2638</v>
      </c>
      <c r="D111" s="24" t="s">
        <v>2714</v>
      </c>
      <c r="E111" s="25" t="s">
        <v>2750</v>
      </c>
      <c r="F111" s="36" t="s">
        <v>2768</v>
      </c>
      <c r="G111" s="22" t="s">
        <v>2284</v>
      </c>
      <c r="H111" s="22" t="s">
        <v>2287</v>
      </c>
      <c r="I111" s="22" t="s">
        <v>2288</v>
      </c>
      <c r="J111" s="36" t="s">
        <v>2769</v>
      </c>
      <c r="K111" s="22" t="s">
        <v>145</v>
      </c>
      <c r="L111" s="40">
        <v>30</v>
      </c>
      <c r="M111" s="23" t="s">
        <v>2282</v>
      </c>
      <c r="N111" s="46">
        <v>44165</v>
      </c>
      <c r="O111" s="23"/>
      <c r="P111" s="23"/>
      <c r="Q111" s="23"/>
      <c r="R111" s="40" t="s">
        <v>2763</v>
      </c>
      <c r="S111" s="36"/>
      <c r="T111" s="23"/>
      <c r="U111" s="23"/>
      <c r="V111" s="23"/>
      <c r="W111" s="23"/>
      <c r="X111" s="23"/>
    </row>
    <row r="112" spans="1:24" ht="51" hidden="1" x14ac:dyDescent="0.2">
      <c r="A112" s="23" t="s">
        <v>2636</v>
      </c>
      <c r="B112" s="23" t="s">
        <v>2632</v>
      </c>
      <c r="C112" s="23" t="s">
        <v>2638</v>
      </c>
      <c r="D112" s="24" t="s">
        <v>2762</v>
      </c>
      <c r="E112" s="25" t="s">
        <v>2750</v>
      </c>
      <c r="F112" s="36" t="s">
        <v>2772</v>
      </c>
      <c r="G112" s="22" t="s">
        <v>2324</v>
      </c>
      <c r="H112" s="22" t="s">
        <v>140</v>
      </c>
      <c r="I112" s="22" t="s">
        <v>141</v>
      </c>
      <c r="J112" s="36" t="s">
        <v>2770</v>
      </c>
      <c r="K112" s="22" t="s">
        <v>139</v>
      </c>
      <c r="L112" s="40">
        <v>35</v>
      </c>
      <c r="M112" s="23" t="s">
        <v>2322</v>
      </c>
      <c r="N112" s="46">
        <v>44165</v>
      </c>
      <c r="O112" s="23"/>
      <c r="P112" s="23"/>
      <c r="Q112" s="23"/>
      <c r="R112" s="40" t="s">
        <v>2763</v>
      </c>
      <c r="S112" s="36"/>
      <c r="T112" s="23"/>
      <c r="U112" s="23"/>
      <c r="V112" s="23"/>
      <c r="W112" s="23"/>
      <c r="X112" s="23"/>
    </row>
    <row r="113" spans="1:24" ht="51" hidden="1" x14ac:dyDescent="0.2">
      <c r="A113" s="23" t="s">
        <v>2636</v>
      </c>
      <c r="B113" s="23" t="s">
        <v>2632</v>
      </c>
      <c r="C113" s="23" t="s">
        <v>2716</v>
      </c>
      <c r="D113" s="24" t="s">
        <v>2715</v>
      </c>
      <c r="E113" s="25" t="s">
        <v>2753</v>
      </c>
      <c r="F113" s="36" t="s">
        <v>2768</v>
      </c>
      <c r="G113" s="22" t="s">
        <v>1940</v>
      </c>
      <c r="H113" s="22" t="s">
        <v>2780</v>
      </c>
      <c r="I113" s="22" t="s">
        <v>141</v>
      </c>
      <c r="J113" s="36" t="s">
        <v>2770</v>
      </c>
      <c r="K113" s="22" t="s">
        <v>48</v>
      </c>
      <c r="L113" s="40">
        <v>30</v>
      </c>
      <c r="M113" s="23" t="s">
        <v>2329</v>
      </c>
      <c r="N113" s="46">
        <v>44165</v>
      </c>
      <c r="O113" s="23"/>
      <c r="P113" s="23"/>
      <c r="Q113" s="23"/>
      <c r="R113" s="40" t="s">
        <v>2763</v>
      </c>
      <c r="S113" s="36"/>
      <c r="T113" s="23"/>
      <c r="U113" s="23"/>
      <c r="V113" s="23"/>
      <c r="W113" s="23"/>
      <c r="X113" s="23"/>
    </row>
    <row r="114" spans="1:24" ht="38.25" x14ac:dyDescent="0.2">
      <c r="A114" s="17" t="s">
        <v>2636</v>
      </c>
      <c r="B114" s="17" t="s">
        <v>2632</v>
      </c>
      <c r="C114" s="17" t="s">
        <v>2638</v>
      </c>
      <c r="D114" s="21" t="s">
        <v>2717</v>
      </c>
      <c r="E114" s="19" t="s">
        <v>2750</v>
      </c>
      <c r="F114" s="37" t="s">
        <v>2768</v>
      </c>
      <c r="G114" s="20" t="s">
        <v>2364</v>
      </c>
      <c r="H114" s="20" t="s">
        <v>2368</v>
      </c>
      <c r="I114" s="20" t="s">
        <v>2369</v>
      </c>
      <c r="J114" s="37" t="s">
        <v>2769</v>
      </c>
      <c r="K114" s="20" t="s">
        <v>48</v>
      </c>
      <c r="L114" s="41">
        <v>30</v>
      </c>
      <c r="M114" s="17" t="s">
        <v>2362</v>
      </c>
      <c r="N114" s="45">
        <v>44165</v>
      </c>
      <c r="O114" s="33">
        <v>2.0203800051011999E+18</v>
      </c>
      <c r="P114" s="28">
        <v>44186</v>
      </c>
      <c r="Q114" s="17">
        <v>14</v>
      </c>
      <c r="R114" s="41" t="s">
        <v>2764</v>
      </c>
      <c r="S114" s="37"/>
      <c r="T114" s="17"/>
      <c r="U114" s="17"/>
      <c r="V114" s="17"/>
      <c r="W114" s="17"/>
      <c r="X114" s="17"/>
    </row>
    <row r="115" spans="1:24" hidden="1" x14ac:dyDescent="0.2"/>
    <row r="116" spans="1:24" hidden="1" x14ac:dyDescent="0.2"/>
    <row r="117" spans="1:24" hidden="1" x14ac:dyDescent="0.2"/>
    <row r="118" spans="1:24" hidden="1" x14ac:dyDescent="0.2"/>
    <row r="119" spans="1:24" hidden="1" x14ac:dyDescent="0.2"/>
    <row r="120" spans="1:24" hidden="1" x14ac:dyDescent="0.2"/>
    <row r="121" spans="1:24" hidden="1" x14ac:dyDescent="0.2"/>
    <row r="122" spans="1:24" hidden="1" x14ac:dyDescent="0.2"/>
    <row r="123" spans="1:24" hidden="1" x14ac:dyDescent="0.2"/>
    <row r="124" spans="1:24" hidden="1" x14ac:dyDescent="0.2"/>
    <row r="125" spans="1:24" hidden="1" x14ac:dyDescent="0.2"/>
    <row r="126" spans="1:24" hidden="1" x14ac:dyDescent="0.2"/>
    <row r="127" spans="1:24" hidden="1" x14ac:dyDescent="0.2"/>
    <row r="128" spans="1:24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</sheetData>
  <autoFilter ref="A1:X114">
    <filterColumn colId="17">
      <filters>
        <filter val="CUMPLIDO"/>
      </filters>
    </filterColumn>
  </autoFilter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9"/>
  <sheetViews>
    <sheetView tabSelected="1" zoomScale="80" zoomScaleNormal="80" workbookViewId="0">
      <selection activeCell="I6" sqref="I6"/>
    </sheetView>
  </sheetViews>
  <sheetFormatPr baseColWidth="10" defaultRowHeight="15" x14ac:dyDescent="0.25"/>
  <cols>
    <col min="1" max="1" width="59.42578125" customWidth="1"/>
    <col min="2" max="2" width="22.42578125" customWidth="1"/>
    <col min="3" max="3" width="11.42578125" style="55"/>
  </cols>
  <sheetData>
    <row r="2" spans="1:3" x14ac:dyDescent="0.25">
      <c r="A2" s="56" t="s">
        <v>2797</v>
      </c>
      <c r="B2" s="57" t="s">
        <v>2799</v>
      </c>
      <c r="C2" s="58" t="s">
        <v>2811</v>
      </c>
    </row>
    <row r="3" spans="1:3" x14ac:dyDescent="0.25">
      <c r="A3" s="59" t="s">
        <v>2771</v>
      </c>
      <c r="B3" s="60">
        <v>6</v>
      </c>
      <c r="C3" s="58">
        <f>6/113</f>
        <v>5.3097345132743362E-2</v>
      </c>
    </row>
    <row r="4" spans="1:3" x14ac:dyDescent="0.25">
      <c r="A4" s="59" t="s">
        <v>2769</v>
      </c>
      <c r="B4" s="60">
        <v>14</v>
      </c>
      <c r="C4" s="58">
        <f>14/113</f>
        <v>0.12389380530973451</v>
      </c>
    </row>
    <row r="5" spans="1:3" x14ac:dyDescent="0.25">
      <c r="A5" s="59" t="s">
        <v>2770</v>
      </c>
      <c r="B5" s="60">
        <v>93</v>
      </c>
      <c r="C5" s="58">
        <f>93/113</f>
        <v>0.82300884955752207</v>
      </c>
    </row>
    <row r="6" spans="1:3" x14ac:dyDescent="0.25">
      <c r="A6" s="59" t="s">
        <v>2798</v>
      </c>
      <c r="B6" s="60">
        <v>113</v>
      </c>
      <c r="C6" s="61">
        <f>SUM(C3:C5)</f>
        <v>1</v>
      </c>
    </row>
    <row r="14" spans="1:3" x14ac:dyDescent="0.25">
      <c r="A14" s="56" t="s">
        <v>2797</v>
      </c>
      <c r="B14" s="57" t="s">
        <v>2800</v>
      </c>
      <c r="C14" s="58" t="s">
        <v>2811</v>
      </c>
    </row>
    <row r="15" spans="1:3" x14ac:dyDescent="0.25">
      <c r="A15" s="59" t="s">
        <v>2764</v>
      </c>
      <c r="B15" s="60">
        <v>60</v>
      </c>
      <c r="C15" s="58">
        <f>60/113</f>
        <v>0.53097345132743368</v>
      </c>
    </row>
    <row r="16" spans="1:3" x14ac:dyDescent="0.25">
      <c r="A16" s="59" t="s">
        <v>2763</v>
      </c>
      <c r="B16" s="60">
        <v>51</v>
      </c>
      <c r="C16" s="58">
        <f>51/113</f>
        <v>0.45132743362831856</v>
      </c>
    </row>
    <row r="17" spans="1:3" x14ac:dyDescent="0.25">
      <c r="A17" s="59" t="s">
        <v>2765</v>
      </c>
      <c r="B17" s="60">
        <v>2</v>
      </c>
      <c r="C17" s="58">
        <f>2/113</f>
        <v>1.7699115044247787E-2</v>
      </c>
    </row>
    <row r="18" spans="1:3" x14ac:dyDescent="0.25">
      <c r="A18" s="59" t="s">
        <v>2798</v>
      </c>
      <c r="B18" s="60">
        <v>113</v>
      </c>
      <c r="C18" s="61">
        <f>SUM(C15:C17)</f>
        <v>1</v>
      </c>
    </row>
    <row r="27" spans="1:3" x14ac:dyDescent="0.25">
      <c r="A27" s="54" t="s">
        <v>2801</v>
      </c>
      <c r="B27" s="54" t="s">
        <v>2812</v>
      </c>
    </row>
    <row r="28" spans="1:3" x14ac:dyDescent="0.25">
      <c r="A28" s="53" t="s">
        <v>2802</v>
      </c>
      <c r="B28" s="53">
        <v>158</v>
      </c>
    </row>
    <row r="29" spans="1:3" x14ac:dyDescent="0.25">
      <c r="A29" s="53" t="s">
        <v>2803</v>
      </c>
      <c r="B29" s="53">
        <v>183</v>
      </c>
    </row>
    <row r="30" spans="1:3" x14ac:dyDescent="0.25">
      <c r="A30" s="53" t="s">
        <v>2804</v>
      </c>
      <c r="B30" s="53">
        <v>113</v>
      </c>
    </row>
    <row r="31" spans="1:3" x14ac:dyDescent="0.25">
      <c r="A31" s="65" t="s">
        <v>2813</v>
      </c>
      <c r="B31">
        <f>SUM(B28:B30)</f>
        <v>454</v>
      </c>
    </row>
    <row r="41" spans="1:3" ht="30" x14ac:dyDescent="0.25">
      <c r="A41" s="56" t="s">
        <v>2797</v>
      </c>
      <c r="B41" s="57" t="s">
        <v>2805</v>
      </c>
      <c r="C41" s="58" t="s">
        <v>2811</v>
      </c>
    </row>
    <row r="42" spans="1:3" x14ac:dyDescent="0.25">
      <c r="A42" s="59" t="s">
        <v>139</v>
      </c>
      <c r="B42" s="60">
        <v>10</v>
      </c>
      <c r="C42" s="58">
        <f>10/113</f>
        <v>8.8495575221238937E-2</v>
      </c>
    </row>
    <row r="43" spans="1:3" x14ac:dyDescent="0.25">
      <c r="A43" s="59" t="s">
        <v>2269</v>
      </c>
      <c r="B43" s="60">
        <v>1</v>
      </c>
      <c r="C43" s="58">
        <f>1/113</f>
        <v>8.8495575221238937E-3</v>
      </c>
    </row>
    <row r="44" spans="1:3" x14ac:dyDescent="0.25">
      <c r="A44" s="59" t="s">
        <v>190</v>
      </c>
      <c r="B44" s="60">
        <v>6</v>
      </c>
      <c r="C44" s="58">
        <f>6/113</f>
        <v>5.3097345132743362E-2</v>
      </c>
    </row>
    <row r="45" spans="1:3" x14ac:dyDescent="0.25">
      <c r="A45" s="59" t="s">
        <v>145</v>
      </c>
      <c r="B45" s="60">
        <v>37</v>
      </c>
      <c r="C45" s="58">
        <f>37/113</f>
        <v>0.32743362831858408</v>
      </c>
    </row>
    <row r="46" spans="1:3" x14ac:dyDescent="0.25">
      <c r="A46" s="59" t="s">
        <v>48</v>
      </c>
      <c r="B46" s="60">
        <v>49</v>
      </c>
      <c r="C46" s="58">
        <f>49/113</f>
        <v>0.4336283185840708</v>
      </c>
    </row>
    <row r="47" spans="1:3" x14ac:dyDescent="0.25">
      <c r="A47" s="59" t="s">
        <v>278</v>
      </c>
      <c r="B47" s="60">
        <v>9</v>
      </c>
      <c r="C47" s="58">
        <f>9/113</f>
        <v>7.9646017699115043E-2</v>
      </c>
    </row>
    <row r="48" spans="1:3" x14ac:dyDescent="0.25">
      <c r="A48" s="59" t="s">
        <v>2122</v>
      </c>
      <c r="B48" s="60">
        <v>1</v>
      </c>
      <c r="C48" s="58">
        <f>1/113</f>
        <v>8.8495575221238937E-3</v>
      </c>
    </row>
    <row r="49" spans="1:3" x14ac:dyDescent="0.25">
      <c r="A49" s="59" t="s">
        <v>2798</v>
      </c>
      <c r="B49" s="60">
        <v>113</v>
      </c>
      <c r="C49" s="61">
        <f>SUM(C42:C48)</f>
        <v>1</v>
      </c>
    </row>
    <row r="63" spans="1:3" ht="30" x14ac:dyDescent="0.25">
      <c r="A63" s="56" t="s">
        <v>2797</v>
      </c>
      <c r="B63" s="57" t="s">
        <v>2806</v>
      </c>
      <c r="C63" s="58" t="s">
        <v>2811</v>
      </c>
    </row>
    <row r="64" spans="1:3" x14ac:dyDescent="0.25">
      <c r="A64" s="59" t="s">
        <v>2637</v>
      </c>
      <c r="B64" s="60">
        <v>9</v>
      </c>
      <c r="C64" s="58">
        <f>9/113</f>
        <v>7.9646017699115043E-2</v>
      </c>
    </row>
    <row r="65" spans="1:3" x14ac:dyDescent="0.25">
      <c r="A65" s="59" t="s">
        <v>2636</v>
      </c>
      <c r="B65" s="60">
        <v>104</v>
      </c>
      <c r="C65" s="58">
        <f>104/113</f>
        <v>0.92035398230088494</v>
      </c>
    </row>
    <row r="66" spans="1:3" x14ac:dyDescent="0.25">
      <c r="A66" s="59" t="s">
        <v>2798</v>
      </c>
      <c r="B66" s="60">
        <v>113</v>
      </c>
      <c r="C66" s="61">
        <f>SUM(C64:C65)</f>
        <v>1</v>
      </c>
    </row>
    <row r="76" spans="1:3" x14ac:dyDescent="0.25">
      <c r="A76" s="62"/>
      <c r="B76" s="62"/>
      <c r="C76" s="63"/>
    </row>
    <row r="77" spans="1:3" ht="30" x14ac:dyDescent="0.25">
      <c r="A77" s="56" t="s">
        <v>2797</v>
      </c>
      <c r="B77" s="57" t="s">
        <v>2807</v>
      </c>
      <c r="C77" s="58" t="s">
        <v>2811</v>
      </c>
    </row>
    <row r="78" spans="1:3" x14ac:dyDescent="0.25">
      <c r="A78" s="59" t="s">
        <v>2753</v>
      </c>
      <c r="B78" s="60">
        <v>38</v>
      </c>
      <c r="C78" s="58">
        <f>38/113</f>
        <v>0.33628318584070799</v>
      </c>
    </row>
    <row r="79" spans="1:3" x14ac:dyDescent="0.25">
      <c r="A79" s="59" t="s">
        <v>2754</v>
      </c>
      <c r="B79" s="60">
        <v>12</v>
      </c>
      <c r="C79" s="58">
        <f>12/113</f>
        <v>0.10619469026548672</v>
      </c>
    </row>
    <row r="80" spans="1:3" x14ac:dyDescent="0.25">
      <c r="A80" s="59" t="s">
        <v>2752</v>
      </c>
      <c r="B80" s="60">
        <v>15</v>
      </c>
      <c r="C80" s="58">
        <f>15/113</f>
        <v>0.13274336283185842</v>
      </c>
    </row>
    <row r="81" spans="1:3" x14ac:dyDescent="0.25">
      <c r="A81" s="59" t="s">
        <v>2751</v>
      </c>
      <c r="B81" s="60">
        <v>6</v>
      </c>
      <c r="C81" s="58">
        <f>6/113</f>
        <v>5.3097345132743362E-2</v>
      </c>
    </row>
    <row r="82" spans="1:3" x14ac:dyDescent="0.25">
      <c r="A82" s="59" t="s">
        <v>2750</v>
      </c>
      <c r="B82" s="60">
        <v>42</v>
      </c>
      <c r="C82" s="58">
        <f>42/113</f>
        <v>0.37168141592920356</v>
      </c>
    </row>
    <row r="83" spans="1:3" x14ac:dyDescent="0.25">
      <c r="A83" s="59" t="s">
        <v>2798</v>
      </c>
      <c r="B83" s="60">
        <v>113</v>
      </c>
      <c r="C83" s="61">
        <f>SUM(C78:C82)</f>
        <v>1</v>
      </c>
    </row>
    <row r="98" spans="1:3" ht="30" x14ac:dyDescent="0.25">
      <c r="A98" s="56" t="s">
        <v>2797</v>
      </c>
      <c r="B98" s="57" t="s">
        <v>2808</v>
      </c>
      <c r="C98" s="58" t="s">
        <v>2811</v>
      </c>
    </row>
    <row r="99" spans="1:3" x14ac:dyDescent="0.25">
      <c r="A99" s="59" t="s">
        <v>2639</v>
      </c>
      <c r="B99" s="60">
        <v>8</v>
      </c>
      <c r="C99" s="58">
        <f>8/113</f>
        <v>7.0796460176991149E-2</v>
      </c>
    </row>
    <row r="100" spans="1:3" x14ac:dyDescent="0.25">
      <c r="A100" s="59" t="s">
        <v>2646</v>
      </c>
      <c r="B100" s="60">
        <v>2</v>
      </c>
      <c r="C100" s="58">
        <f>2/113</f>
        <v>1.7699115044247787E-2</v>
      </c>
    </row>
    <row r="101" spans="1:3" x14ac:dyDescent="0.25">
      <c r="A101" s="59" t="s">
        <v>2638</v>
      </c>
      <c r="B101" s="60">
        <v>50</v>
      </c>
      <c r="C101" s="58">
        <f>50/113</f>
        <v>0.44247787610619471</v>
      </c>
    </row>
    <row r="102" spans="1:3" x14ac:dyDescent="0.25">
      <c r="A102" s="59" t="s">
        <v>2640</v>
      </c>
      <c r="B102" s="60">
        <v>6</v>
      </c>
      <c r="C102" s="58">
        <f>6/113</f>
        <v>5.3097345132743362E-2</v>
      </c>
    </row>
    <row r="103" spans="1:3" x14ac:dyDescent="0.25">
      <c r="A103" s="59" t="s">
        <v>2679</v>
      </c>
      <c r="B103" s="60">
        <v>3</v>
      </c>
      <c r="C103" s="58">
        <f>3/113</f>
        <v>2.6548672566371681E-2</v>
      </c>
    </row>
    <row r="104" spans="1:3" x14ac:dyDescent="0.25">
      <c r="A104" s="59" t="s">
        <v>2708</v>
      </c>
      <c r="B104" s="60">
        <v>1</v>
      </c>
      <c r="C104" s="58">
        <f>1/113</f>
        <v>8.8495575221238937E-3</v>
      </c>
    </row>
    <row r="105" spans="1:3" x14ac:dyDescent="0.25">
      <c r="A105" s="59" t="s">
        <v>2656</v>
      </c>
      <c r="B105" s="60">
        <v>2</v>
      </c>
      <c r="C105" s="58">
        <f>2/113</f>
        <v>1.7699115044247787E-2</v>
      </c>
    </row>
    <row r="106" spans="1:3" x14ac:dyDescent="0.25">
      <c r="A106" s="59" t="s">
        <v>2649</v>
      </c>
      <c r="B106" s="60">
        <v>1</v>
      </c>
      <c r="C106" s="58">
        <f>1/113</f>
        <v>8.8495575221238937E-3</v>
      </c>
    </row>
    <row r="107" spans="1:3" x14ac:dyDescent="0.25">
      <c r="A107" s="59" t="s">
        <v>2647</v>
      </c>
      <c r="B107" s="60">
        <v>4</v>
      </c>
      <c r="C107" s="58">
        <f>4/113</f>
        <v>3.5398230088495575E-2</v>
      </c>
    </row>
    <row r="108" spans="1:3" x14ac:dyDescent="0.25">
      <c r="A108" s="59" t="s">
        <v>2644</v>
      </c>
      <c r="B108" s="60">
        <v>2</v>
      </c>
      <c r="C108" s="58">
        <f>2/113</f>
        <v>1.7699115044247787E-2</v>
      </c>
    </row>
    <row r="109" spans="1:3" x14ac:dyDescent="0.25">
      <c r="A109" s="59" t="s">
        <v>2648</v>
      </c>
      <c r="B109" s="60">
        <v>10</v>
      </c>
      <c r="C109" s="58">
        <f>10/113</f>
        <v>8.8495575221238937E-2</v>
      </c>
    </row>
    <row r="110" spans="1:3" x14ac:dyDescent="0.25">
      <c r="A110" s="59" t="s">
        <v>2643</v>
      </c>
      <c r="B110" s="60">
        <v>4</v>
      </c>
      <c r="C110" s="58">
        <f>4/113</f>
        <v>3.5398230088495575E-2</v>
      </c>
    </row>
    <row r="111" spans="1:3" x14ac:dyDescent="0.25">
      <c r="A111" s="59" t="s">
        <v>2642</v>
      </c>
      <c r="B111" s="60">
        <v>5</v>
      </c>
      <c r="C111" s="58">
        <f>5/113</f>
        <v>4.4247787610619468E-2</v>
      </c>
    </row>
    <row r="112" spans="1:3" x14ac:dyDescent="0.25">
      <c r="A112" s="59" t="s">
        <v>2716</v>
      </c>
      <c r="B112" s="60">
        <v>1</v>
      </c>
      <c r="C112" s="58">
        <f>1/113</f>
        <v>8.8495575221238937E-3</v>
      </c>
    </row>
    <row r="113" spans="1:3" x14ac:dyDescent="0.25">
      <c r="A113" s="59" t="s">
        <v>2690</v>
      </c>
      <c r="B113" s="60">
        <v>1</v>
      </c>
      <c r="C113" s="58">
        <f>1/113</f>
        <v>8.8495575221238937E-3</v>
      </c>
    </row>
    <row r="114" spans="1:3" x14ac:dyDescent="0.25">
      <c r="A114" s="59" t="s">
        <v>2650</v>
      </c>
      <c r="B114" s="60">
        <v>1</v>
      </c>
      <c r="C114" s="58">
        <f>1/113</f>
        <v>8.8495575221238937E-3</v>
      </c>
    </row>
    <row r="115" spans="1:3" x14ac:dyDescent="0.25">
      <c r="A115" s="59" t="s">
        <v>2661</v>
      </c>
      <c r="B115" s="60">
        <v>1</v>
      </c>
      <c r="C115" s="58">
        <f>1/113</f>
        <v>8.8495575221238937E-3</v>
      </c>
    </row>
    <row r="116" spans="1:3" x14ac:dyDescent="0.25">
      <c r="A116" s="59" t="s">
        <v>2652</v>
      </c>
      <c r="B116" s="60">
        <v>1</v>
      </c>
      <c r="C116" s="58">
        <f>1/113</f>
        <v>8.8495575221238937E-3</v>
      </c>
    </row>
    <row r="117" spans="1:3" x14ac:dyDescent="0.25">
      <c r="A117" s="59" t="s">
        <v>2641</v>
      </c>
      <c r="B117" s="60">
        <v>3</v>
      </c>
      <c r="C117" s="58">
        <f>3/113</f>
        <v>2.6548672566371681E-2</v>
      </c>
    </row>
    <row r="118" spans="1:3" x14ac:dyDescent="0.25">
      <c r="A118" s="59" t="s">
        <v>2645</v>
      </c>
      <c r="B118" s="60">
        <v>4</v>
      </c>
      <c r="C118" s="58">
        <f>4/113</f>
        <v>3.5398230088495575E-2</v>
      </c>
    </row>
    <row r="119" spans="1:3" x14ac:dyDescent="0.25">
      <c r="A119" s="59" t="s">
        <v>2651</v>
      </c>
      <c r="B119" s="60">
        <v>3</v>
      </c>
      <c r="C119" s="58">
        <f>3/113</f>
        <v>2.6548672566371681E-2</v>
      </c>
    </row>
    <row r="120" spans="1:3" x14ac:dyDescent="0.25">
      <c r="A120" s="59" t="s">
        <v>2798</v>
      </c>
      <c r="B120" s="60">
        <v>113</v>
      </c>
      <c r="C120" s="61">
        <f>SUM(C99:C119)</f>
        <v>1.0000000000000002</v>
      </c>
    </row>
    <row r="133" spans="1:3" ht="30" x14ac:dyDescent="0.25">
      <c r="A133" s="56" t="s">
        <v>2797</v>
      </c>
      <c r="B133" s="57" t="s">
        <v>2809</v>
      </c>
      <c r="C133" s="58" t="s">
        <v>2811</v>
      </c>
    </row>
    <row r="134" spans="1:3" x14ac:dyDescent="0.25">
      <c r="A134" s="59" t="s">
        <v>2773</v>
      </c>
      <c r="B134" s="60">
        <v>17</v>
      </c>
      <c r="C134" s="58">
        <f>17/113</f>
        <v>0.15044247787610621</v>
      </c>
    </row>
    <row r="135" spans="1:3" x14ac:dyDescent="0.25">
      <c r="A135" s="59" t="s">
        <v>2776</v>
      </c>
      <c r="B135" s="60">
        <v>1</v>
      </c>
      <c r="C135" s="58">
        <f>1/113</f>
        <v>8.8495575221238937E-3</v>
      </c>
    </row>
    <row r="136" spans="1:3" x14ac:dyDescent="0.25">
      <c r="A136" s="59" t="s">
        <v>2775</v>
      </c>
      <c r="B136" s="60">
        <v>2</v>
      </c>
      <c r="C136" s="58">
        <f>2/113</f>
        <v>1.7699115044247787E-2</v>
      </c>
    </row>
    <row r="137" spans="1:3" x14ac:dyDescent="0.25">
      <c r="A137" s="59" t="s">
        <v>2772</v>
      </c>
      <c r="B137" s="60">
        <v>14</v>
      </c>
      <c r="C137" s="58">
        <f>14/113</f>
        <v>0.12389380530973451</v>
      </c>
    </row>
    <row r="138" spans="1:3" x14ac:dyDescent="0.25">
      <c r="A138" s="59" t="s">
        <v>2774</v>
      </c>
      <c r="B138" s="60">
        <v>13</v>
      </c>
      <c r="C138" s="58">
        <f>13/113</f>
        <v>0.11504424778761062</v>
      </c>
    </row>
    <row r="139" spans="1:3" x14ac:dyDescent="0.25">
      <c r="A139" s="59" t="s">
        <v>2777</v>
      </c>
      <c r="B139" s="60">
        <v>6</v>
      </c>
      <c r="C139" s="58">
        <f>6/113</f>
        <v>5.3097345132743362E-2</v>
      </c>
    </row>
    <row r="140" spans="1:3" x14ac:dyDescent="0.25">
      <c r="A140" s="59" t="s">
        <v>2768</v>
      </c>
      <c r="B140" s="60">
        <v>60</v>
      </c>
      <c r="C140" s="58">
        <f>60/113</f>
        <v>0.53097345132743368</v>
      </c>
    </row>
    <row r="141" spans="1:3" x14ac:dyDescent="0.25">
      <c r="A141" s="59" t="s">
        <v>2798</v>
      </c>
      <c r="B141" s="60">
        <v>113</v>
      </c>
      <c r="C141" s="61">
        <f>SUM(C134:C140)</f>
        <v>1</v>
      </c>
    </row>
    <row r="151" spans="1:2" ht="30" x14ac:dyDescent="0.25">
      <c r="A151" s="56" t="s">
        <v>2797</v>
      </c>
      <c r="B151" s="57" t="s">
        <v>2810</v>
      </c>
    </row>
    <row r="152" spans="1:2" x14ac:dyDescent="0.25">
      <c r="A152" s="59" t="s">
        <v>139</v>
      </c>
      <c r="B152" s="64">
        <v>11.75</v>
      </c>
    </row>
    <row r="153" spans="1:2" x14ac:dyDescent="0.25">
      <c r="A153" s="59" t="s">
        <v>2269</v>
      </c>
      <c r="B153" s="64">
        <v>5</v>
      </c>
    </row>
    <row r="154" spans="1:2" x14ac:dyDescent="0.25">
      <c r="A154" s="59" t="s">
        <v>190</v>
      </c>
      <c r="B154" s="64">
        <v>9.4</v>
      </c>
    </row>
    <row r="155" spans="1:2" x14ac:dyDescent="0.25">
      <c r="A155" s="59" t="s">
        <v>145</v>
      </c>
      <c r="B155" s="64">
        <v>13.066666666666666</v>
      </c>
    </row>
    <row r="156" spans="1:2" x14ac:dyDescent="0.25">
      <c r="A156" s="59" t="s">
        <v>48</v>
      </c>
      <c r="B156" s="64">
        <v>11.133333333333333</v>
      </c>
    </row>
    <row r="157" spans="1:2" x14ac:dyDescent="0.25">
      <c r="A157" s="59" t="s">
        <v>278</v>
      </c>
      <c r="B157" s="64">
        <v>10</v>
      </c>
    </row>
    <row r="158" spans="1:2" x14ac:dyDescent="0.25">
      <c r="A158" s="59" t="s">
        <v>2122</v>
      </c>
      <c r="B158" s="64">
        <v>0</v>
      </c>
    </row>
    <row r="159" spans="1:2" x14ac:dyDescent="0.25">
      <c r="A159" s="59" t="s">
        <v>2798</v>
      </c>
      <c r="B159" s="64">
        <v>11.112903225806452</v>
      </c>
    </row>
  </sheetData>
  <pageMargins left="0.7" right="0.7" top="0.75" bottom="0.75" header="0.3" footer="0.3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Orfeos total</vt:lpstr>
      <vt:lpstr>PQRSD Noviembre</vt:lpstr>
      <vt:lpstr>Dinamicas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Atención  Ciudadano</dc:creator>
  <cp:lastModifiedBy>ACER</cp:lastModifiedBy>
  <dcterms:created xsi:type="dcterms:W3CDTF">2020-12-11T14:13:05Z</dcterms:created>
  <dcterms:modified xsi:type="dcterms:W3CDTF">2020-12-28T16:22:09Z</dcterms:modified>
</cp:coreProperties>
</file>